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fisher\Box Sync\Publications\Monarch Larval Biomass Consumption - GH 2017 &amp; 2018\Analysis_011819\"/>
    </mc:Choice>
  </mc:AlternateContent>
  <bookViews>
    <workbookView xWindow="0" yWindow="0" windowWidth="28800" windowHeight="14235" activeTab="7"/>
  </bookViews>
  <sheets>
    <sheet name="Raw" sheetId="1" r:id="rId1"/>
    <sheet name="Survival" sheetId="3" r:id="rId2"/>
    <sheet name="Mortality" sheetId="2" r:id="rId3"/>
    <sheet name="Missing&amp;Dead - Raw" sheetId="4" r:id="rId4"/>
    <sheet name="Dead Raw" sheetId="5" r:id="rId5"/>
    <sheet name="Missing Raw" sheetId="6" r:id="rId6"/>
    <sheet name="Missing &amp; Recovered" sheetId="8" r:id="rId7"/>
    <sheet name="Missing&amp; Rec Loc&amp;Instar" sheetId="9" r:id="rId8"/>
    <sheet name="Missing 17&amp; 4 plants 18" sheetId="7" r:id="rId9"/>
  </sheets>
  <definedNames>
    <definedName name="_xlnm._FilterDatabase" localSheetId="0" hidden="1">Raw!$A$1:$AM$253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5" i="6" l="1"/>
  <c r="O50" i="6"/>
  <c r="O51" i="6"/>
  <c r="O52" i="6"/>
  <c r="O53" i="6"/>
  <c r="O49" i="6"/>
  <c r="O85" i="9"/>
  <c r="O86" i="9"/>
  <c r="O87" i="9"/>
  <c r="O88" i="9"/>
  <c r="O84" i="9"/>
  <c r="AR77" i="9"/>
  <c r="AQ77" i="9"/>
  <c r="AP77" i="9"/>
  <c r="AO77" i="9"/>
  <c r="AR74" i="9"/>
  <c r="AQ74" i="9"/>
  <c r="AP74" i="9"/>
  <c r="AO74" i="9"/>
  <c r="AR71" i="9"/>
  <c r="AQ71" i="9"/>
  <c r="AP71" i="9"/>
  <c r="AO71" i="9"/>
  <c r="AR68" i="9"/>
  <c r="AQ68" i="9"/>
  <c r="AP68" i="9"/>
  <c r="AO68" i="9"/>
  <c r="AR65" i="9"/>
  <c r="AQ65" i="9"/>
  <c r="AP65" i="9"/>
  <c r="AO65" i="9"/>
  <c r="AR62" i="9"/>
  <c r="AQ62" i="9"/>
  <c r="AP62" i="9"/>
  <c r="AO62" i="9"/>
  <c r="AR59" i="9"/>
  <c r="AQ59" i="9"/>
  <c r="AP59" i="9"/>
  <c r="AO59" i="9"/>
  <c r="AR56" i="9"/>
  <c r="AQ56" i="9"/>
  <c r="AP56" i="9"/>
  <c r="AO56" i="9"/>
  <c r="AR53" i="9"/>
  <c r="AQ53" i="9"/>
  <c r="AP53" i="9"/>
  <c r="AO53" i="9"/>
  <c r="AR50" i="9"/>
  <c r="AQ50" i="9"/>
  <c r="AP50" i="9"/>
  <c r="AO50" i="9"/>
  <c r="AR47" i="9"/>
  <c r="AQ47" i="9"/>
  <c r="AP47" i="9"/>
  <c r="AO47" i="9"/>
  <c r="AR44" i="9"/>
  <c r="AQ44" i="9"/>
  <c r="AP44" i="9"/>
  <c r="AO44" i="9"/>
  <c r="AR41" i="9"/>
  <c r="AQ41" i="9"/>
  <c r="AP41" i="9"/>
  <c r="AO41" i="9"/>
  <c r="AR38" i="9"/>
  <c r="AQ38" i="9"/>
  <c r="AP38" i="9"/>
  <c r="AO38" i="9"/>
  <c r="AR35" i="9"/>
  <c r="AQ35" i="9"/>
  <c r="AP35" i="9"/>
  <c r="AO35" i="9"/>
  <c r="AR32" i="9"/>
  <c r="AQ32" i="9"/>
  <c r="AP32" i="9"/>
  <c r="AO32" i="9"/>
  <c r="AR29" i="9"/>
  <c r="AQ29" i="9"/>
  <c r="AP29" i="9"/>
  <c r="AO29" i="9"/>
  <c r="AR26" i="9"/>
  <c r="AQ26" i="9"/>
  <c r="AP26" i="9"/>
  <c r="AO26" i="9"/>
  <c r="AR23" i="9"/>
  <c r="AQ23" i="9"/>
  <c r="AP23" i="9"/>
  <c r="AO23" i="9"/>
  <c r="AR20" i="9"/>
  <c r="AQ20" i="9"/>
  <c r="AP20" i="9"/>
  <c r="AO20" i="9"/>
  <c r="AR17" i="9"/>
  <c r="AQ17" i="9"/>
  <c r="AP17" i="9"/>
  <c r="AO17" i="9"/>
  <c r="AR14" i="9"/>
  <c r="AQ14" i="9"/>
  <c r="AP14" i="9"/>
  <c r="AO14" i="9"/>
  <c r="AR11" i="9"/>
  <c r="AQ11" i="9"/>
  <c r="AP11" i="9"/>
  <c r="AO11" i="9"/>
  <c r="AR8" i="9"/>
  <c r="AQ8" i="9"/>
  <c r="AP8" i="9"/>
  <c r="AO8" i="9"/>
  <c r="AR5" i="9"/>
  <c r="AQ5" i="9"/>
  <c r="AP5" i="9"/>
  <c r="AO5" i="9"/>
  <c r="AR2" i="9"/>
  <c r="AQ2" i="9"/>
  <c r="AQ82" i="9" s="1"/>
  <c r="AP2" i="9"/>
  <c r="AP82" i="9" s="1"/>
  <c r="AO2" i="9"/>
  <c r="AO82" i="9" s="1"/>
  <c r="AR27" i="8"/>
  <c r="AQ27" i="8"/>
  <c r="AP27" i="8"/>
  <c r="AO27" i="8"/>
  <c r="AR26" i="8"/>
  <c r="AQ26" i="8"/>
  <c r="AP26" i="8"/>
  <c r="AO26" i="8"/>
  <c r="AR25" i="8"/>
  <c r="AQ25" i="8"/>
  <c r="AP25" i="8"/>
  <c r="AO25" i="8"/>
  <c r="AR24" i="8"/>
  <c r="AQ24" i="8"/>
  <c r="AP24" i="8"/>
  <c r="AO24" i="8"/>
  <c r="AR23" i="8"/>
  <c r="AQ23" i="8"/>
  <c r="AP23" i="8"/>
  <c r="AO23" i="8"/>
  <c r="AR22" i="8"/>
  <c r="AQ22" i="8"/>
  <c r="AP22" i="8"/>
  <c r="AO22" i="8"/>
  <c r="AR21" i="8"/>
  <c r="AQ21" i="8"/>
  <c r="AP21" i="8"/>
  <c r="AO21" i="8"/>
  <c r="AR20" i="8"/>
  <c r="AQ20" i="8"/>
  <c r="AP20" i="8"/>
  <c r="AO20" i="8"/>
  <c r="AR19" i="8"/>
  <c r="AQ19" i="8"/>
  <c r="AP19" i="8"/>
  <c r="AO19" i="8"/>
  <c r="AR18" i="8"/>
  <c r="AQ18" i="8"/>
  <c r="AP18" i="8"/>
  <c r="AO18" i="8"/>
  <c r="AR17" i="8"/>
  <c r="AQ17" i="8"/>
  <c r="AP17" i="8"/>
  <c r="AO17" i="8"/>
  <c r="AR16" i="8"/>
  <c r="AQ16" i="8"/>
  <c r="AP16" i="8"/>
  <c r="AO16" i="8"/>
  <c r="AR15" i="8"/>
  <c r="AQ15" i="8"/>
  <c r="AP15" i="8"/>
  <c r="AO15" i="8"/>
  <c r="AR14" i="8"/>
  <c r="AQ14" i="8"/>
  <c r="AP14" i="8"/>
  <c r="AO14" i="8"/>
  <c r="AR13" i="8"/>
  <c r="AQ13" i="8"/>
  <c r="AP13" i="8"/>
  <c r="AO13" i="8"/>
  <c r="AR12" i="8"/>
  <c r="AQ12" i="8"/>
  <c r="AP12" i="8"/>
  <c r="AO12" i="8"/>
  <c r="AR11" i="8"/>
  <c r="AQ11" i="8"/>
  <c r="AP11" i="8"/>
  <c r="AO11" i="8"/>
  <c r="AR10" i="8"/>
  <c r="AQ10" i="8"/>
  <c r="AP10" i="8"/>
  <c r="AO10" i="8"/>
  <c r="AR9" i="8"/>
  <c r="AQ9" i="8"/>
  <c r="AP9" i="8"/>
  <c r="AO9" i="8"/>
  <c r="AR8" i="8"/>
  <c r="AQ8" i="8"/>
  <c r="AP8" i="8"/>
  <c r="AO8" i="8"/>
  <c r="AR7" i="8"/>
  <c r="AQ7" i="8"/>
  <c r="AP7" i="8"/>
  <c r="AO7" i="8"/>
  <c r="AR6" i="8"/>
  <c r="AQ6" i="8"/>
  <c r="AP6" i="8"/>
  <c r="AO6" i="8"/>
  <c r="AR5" i="8"/>
  <c r="AQ5" i="8"/>
  <c r="AP5" i="8"/>
  <c r="AO5" i="8"/>
  <c r="AR4" i="8"/>
  <c r="AQ4" i="8"/>
  <c r="AP4" i="8"/>
  <c r="AO4" i="8"/>
  <c r="AR3" i="8"/>
  <c r="AQ3" i="8"/>
  <c r="AP3" i="8"/>
  <c r="AO3" i="8"/>
  <c r="AR2" i="8"/>
  <c r="AQ2" i="8"/>
  <c r="AP2" i="8"/>
  <c r="AO2" i="8"/>
  <c r="AR32" i="7"/>
  <c r="AQ32" i="7"/>
  <c r="AP32" i="7"/>
  <c r="AO32" i="7"/>
  <c r="AR31" i="7"/>
  <c r="AQ31" i="7"/>
  <c r="AP31" i="7"/>
  <c r="AO31" i="7"/>
  <c r="AR30" i="7"/>
  <c r="AQ30" i="7"/>
  <c r="AP30" i="7"/>
  <c r="AO30" i="7"/>
  <c r="AR29" i="7"/>
  <c r="AQ29" i="7"/>
  <c r="AP29" i="7"/>
  <c r="AO29" i="7"/>
  <c r="AR28" i="7"/>
  <c r="AQ28" i="7"/>
  <c r="AP28" i="7"/>
  <c r="AO28" i="7"/>
  <c r="AR27" i="7"/>
  <c r="AQ27" i="7"/>
  <c r="AP27" i="7"/>
  <c r="AO27" i="7"/>
  <c r="AR26" i="7"/>
  <c r="AQ26" i="7"/>
  <c r="AP26" i="7"/>
  <c r="AO26" i="7"/>
  <c r="AR25" i="7"/>
  <c r="AQ25" i="7"/>
  <c r="AP25" i="7"/>
  <c r="AO25" i="7"/>
  <c r="AR24" i="7"/>
  <c r="AQ24" i="7"/>
  <c r="AP24" i="7"/>
  <c r="AO24" i="7"/>
  <c r="AR23" i="7"/>
  <c r="AQ23" i="7"/>
  <c r="AP23" i="7"/>
  <c r="AO23" i="7"/>
  <c r="AR22" i="7"/>
  <c r="AQ22" i="7"/>
  <c r="AP22" i="7"/>
  <c r="AO22" i="7"/>
  <c r="AR21" i="7"/>
  <c r="AQ21" i="7"/>
  <c r="AP21" i="7"/>
  <c r="AO21" i="7"/>
  <c r="AR20" i="7"/>
  <c r="AQ20" i="7"/>
  <c r="AP20" i="7"/>
  <c r="AO20" i="7"/>
  <c r="AR19" i="7"/>
  <c r="AQ19" i="7"/>
  <c r="AP19" i="7"/>
  <c r="AO19" i="7"/>
  <c r="AR18" i="7"/>
  <c r="AQ18" i="7"/>
  <c r="AP18" i="7"/>
  <c r="AO18" i="7"/>
  <c r="AR17" i="7"/>
  <c r="AQ17" i="7"/>
  <c r="AP17" i="7"/>
  <c r="AO17" i="7"/>
  <c r="AR16" i="7"/>
  <c r="AQ16" i="7"/>
  <c r="AP16" i="7"/>
  <c r="AO16" i="7"/>
  <c r="AR15" i="7"/>
  <c r="AQ15" i="7"/>
  <c r="AP15" i="7"/>
  <c r="AO15" i="7"/>
  <c r="AR14" i="7"/>
  <c r="AQ14" i="7"/>
  <c r="AP14" i="7"/>
  <c r="AO14" i="7"/>
  <c r="AR13" i="7"/>
  <c r="AQ13" i="7"/>
  <c r="AP13" i="7"/>
  <c r="AO13" i="7"/>
  <c r="AR12" i="7"/>
  <c r="AQ12" i="7"/>
  <c r="AP12" i="7"/>
  <c r="AO12" i="7"/>
  <c r="AR11" i="7"/>
  <c r="AQ11" i="7"/>
  <c r="AP11" i="7"/>
  <c r="AO11" i="7"/>
  <c r="AR10" i="7"/>
  <c r="AQ10" i="7"/>
  <c r="AP10" i="7"/>
  <c r="AO10" i="7"/>
  <c r="AR9" i="7"/>
  <c r="AQ9" i="7"/>
  <c r="AP9" i="7"/>
  <c r="AO9" i="7"/>
  <c r="AR8" i="7"/>
  <c r="AQ8" i="7"/>
  <c r="AP8" i="7"/>
  <c r="AO8" i="7"/>
  <c r="AR7" i="7"/>
  <c r="AQ7" i="7"/>
  <c r="AP7" i="7"/>
  <c r="AO7" i="7"/>
  <c r="AR6" i="7"/>
  <c r="AQ6" i="7"/>
  <c r="AP6" i="7"/>
  <c r="AO6" i="7"/>
  <c r="AR5" i="7"/>
  <c r="AQ5" i="7"/>
  <c r="AP5" i="7"/>
  <c r="AO5" i="7"/>
  <c r="AR4" i="7"/>
  <c r="AQ4" i="7"/>
  <c r="AP4" i="7"/>
  <c r="AO4" i="7"/>
  <c r="AR3" i="7"/>
  <c r="AQ3" i="7"/>
  <c r="AP3" i="7"/>
  <c r="AP35" i="7" s="1"/>
  <c r="AO3" i="7"/>
  <c r="AO35" i="7" s="1"/>
  <c r="AR2" i="7"/>
  <c r="AQ2" i="7"/>
  <c r="AP2" i="7"/>
  <c r="AO2" i="7"/>
  <c r="AP3" i="6"/>
  <c r="AP4" i="6"/>
  <c r="AP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2" i="6"/>
  <c r="AP2" i="1"/>
  <c r="AR44" i="6"/>
  <c r="AQ44" i="6"/>
  <c r="AO44" i="6"/>
  <c r="AR43" i="6"/>
  <c r="AQ43" i="6"/>
  <c r="AO43" i="6"/>
  <c r="AR42" i="6"/>
  <c r="AQ42" i="6"/>
  <c r="AO42" i="6"/>
  <c r="AR41" i="6"/>
  <c r="AQ41" i="6"/>
  <c r="AO41" i="6"/>
  <c r="AR40" i="6"/>
  <c r="AQ40" i="6"/>
  <c r="AO40" i="6"/>
  <c r="AR39" i="6"/>
  <c r="AQ39" i="6"/>
  <c r="AO39" i="6"/>
  <c r="AR38" i="6"/>
  <c r="AQ38" i="6"/>
  <c r="AO38" i="6"/>
  <c r="AR37" i="6"/>
  <c r="AQ37" i="6"/>
  <c r="AO37" i="6"/>
  <c r="AR36" i="6"/>
  <c r="AQ36" i="6"/>
  <c r="AO36" i="6"/>
  <c r="AR35" i="6"/>
  <c r="AQ35" i="6"/>
  <c r="AO35" i="6"/>
  <c r="AR34" i="6"/>
  <c r="AQ34" i="6"/>
  <c r="AO34" i="6"/>
  <c r="AR33" i="6"/>
  <c r="AQ33" i="6"/>
  <c r="AO33" i="6"/>
  <c r="AR32" i="6"/>
  <c r="AQ32" i="6"/>
  <c r="AO32" i="6"/>
  <c r="AR31" i="6"/>
  <c r="AQ31" i="6"/>
  <c r="AO31" i="6"/>
  <c r="AR30" i="6"/>
  <c r="AQ30" i="6"/>
  <c r="AO30" i="6"/>
  <c r="AR29" i="6"/>
  <c r="AQ29" i="6"/>
  <c r="AO29" i="6"/>
  <c r="AR28" i="6"/>
  <c r="AQ28" i="6"/>
  <c r="AO28" i="6"/>
  <c r="AR27" i="6"/>
  <c r="AQ27" i="6"/>
  <c r="AO27" i="6"/>
  <c r="AR26" i="6"/>
  <c r="AQ26" i="6"/>
  <c r="AO26" i="6"/>
  <c r="AR25" i="6"/>
  <c r="AQ25" i="6"/>
  <c r="AO25" i="6"/>
  <c r="AR24" i="6"/>
  <c r="AQ24" i="6"/>
  <c r="AO24" i="6"/>
  <c r="AR23" i="6"/>
  <c r="AQ23" i="6"/>
  <c r="AO23" i="6"/>
  <c r="AR22" i="6"/>
  <c r="AQ22" i="6"/>
  <c r="AO22" i="6"/>
  <c r="AR21" i="6"/>
  <c r="AQ21" i="6"/>
  <c r="AO21" i="6"/>
  <c r="AR20" i="6"/>
  <c r="AQ20" i="6"/>
  <c r="AO20" i="6"/>
  <c r="AR19" i="6"/>
  <c r="AQ19" i="6"/>
  <c r="AO19" i="6"/>
  <c r="AR18" i="6"/>
  <c r="AQ18" i="6"/>
  <c r="AO18" i="6"/>
  <c r="AR17" i="6"/>
  <c r="AQ17" i="6"/>
  <c r="AO17" i="6"/>
  <c r="AR16" i="6"/>
  <c r="AQ16" i="6"/>
  <c r="AO16" i="6"/>
  <c r="AR15" i="6"/>
  <c r="AQ15" i="6"/>
  <c r="AO15" i="6"/>
  <c r="AR14" i="6"/>
  <c r="AQ14" i="6"/>
  <c r="AO14" i="6"/>
  <c r="AR13" i="6"/>
  <c r="AQ13" i="6"/>
  <c r="AO13" i="6"/>
  <c r="AR12" i="6"/>
  <c r="AQ12" i="6"/>
  <c r="AO12" i="6"/>
  <c r="AR11" i="6"/>
  <c r="AQ11" i="6"/>
  <c r="AO11" i="6"/>
  <c r="AR10" i="6"/>
  <c r="AQ10" i="6"/>
  <c r="AO10" i="6"/>
  <c r="AR9" i="6"/>
  <c r="AQ9" i="6"/>
  <c r="AO9" i="6"/>
  <c r="AR8" i="6"/>
  <c r="AQ8" i="6"/>
  <c r="AO8" i="6"/>
  <c r="AR7" i="6"/>
  <c r="AQ7" i="6"/>
  <c r="AO7" i="6"/>
  <c r="AR6" i="6"/>
  <c r="AQ6" i="6"/>
  <c r="AO6" i="6"/>
  <c r="AR5" i="6"/>
  <c r="AQ5" i="6"/>
  <c r="AO5" i="6"/>
  <c r="AR4" i="6"/>
  <c r="AQ4" i="6"/>
  <c r="AO4" i="6"/>
  <c r="AR3" i="6"/>
  <c r="AQ3" i="6"/>
  <c r="AO3" i="6"/>
  <c r="AR2" i="6"/>
  <c r="AQ2" i="6"/>
  <c r="AO2" i="6"/>
  <c r="AR88" i="5"/>
  <c r="AQ88" i="5"/>
  <c r="AO88" i="5"/>
  <c r="AR87" i="5"/>
  <c r="AQ87" i="5"/>
  <c r="AO87" i="5"/>
  <c r="AR86" i="5"/>
  <c r="AQ86" i="5"/>
  <c r="AO86" i="5"/>
  <c r="AR85" i="5"/>
  <c r="AQ85" i="5"/>
  <c r="AO85" i="5"/>
  <c r="AR84" i="5"/>
  <c r="AQ84" i="5"/>
  <c r="AO84" i="5"/>
  <c r="AR83" i="5"/>
  <c r="AQ83" i="5"/>
  <c r="AO83" i="5"/>
  <c r="AR82" i="5"/>
  <c r="AQ82" i="5"/>
  <c r="AO82" i="5"/>
  <c r="AR81" i="5"/>
  <c r="AQ81" i="5"/>
  <c r="AO81" i="5"/>
  <c r="AR80" i="5"/>
  <c r="AQ80" i="5"/>
  <c r="AO80" i="5"/>
  <c r="AR79" i="5"/>
  <c r="AQ79" i="5"/>
  <c r="AO79" i="5"/>
  <c r="AR78" i="5"/>
  <c r="AQ78" i="5"/>
  <c r="AO78" i="5"/>
  <c r="AR77" i="5"/>
  <c r="AQ77" i="5"/>
  <c r="AO77" i="5"/>
  <c r="AR76" i="5"/>
  <c r="AQ76" i="5"/>
  <c r="AO76" i="5"/>
  <c r="AR75" i="5"/>
  <c r="AQ75" i="5"/>
  <c r="AO75" i="5"/>
  <c r="AR74" i="5"/>
  <c r="AQ74" i="5"/>
  <c r="AO74" i="5"/>
  <c r="AR73" i="5"/>
  <c r="AQ73" i="5"/>
  <c r="AO73" i="5"/>
  <c r="AR72" i="5"/>
  <c r="AQ72" i="5"/>
  <c r="AO72" i="5"/>
  <c r="AR71" i="5"/>
  <c r="AQ71" i="5"/>
  <c r="AO71" i="5"/>
  <c r="AR70" i="5"/>
  <c r="AQ70" i="5"/>
  <c r="AO70" i="5"/>
  <c r="AR69" i="5"/>
  <c r="AQ69" i="5"/>
  <c r="AO69" i="5"/>
  <c r="AR68" i="5"/>
  <c r="AQ68" i="5"/>
  <c r="AO68" i="5"/>
  <c r="AR67" i="5"/>
  <c r="AQ67" i="5"/>
  <c r="AO67" i="5"/>
  <c r="AR66" i="5"/>
  <c r="AQ66" i="5"/>
  <c r="AO66" i="5"/>
  <c r="AR65" i="5"/>
  <c r="AQ65" i="5"/>
  <c r="AO65" i="5"/>
  <c r="AR64" i="5"/>
  <c r="AQ64" i="5"/>
  <c r="AO64" i="5"/>
  <c r="AR63" i="5"/>
  <c r="AQ63" i="5"/>
  <c r="AO63" i="5"/>
  <c r="AR62" i="5"/>
  <c r="AQ62" i="5"/>
  <c r="AO62" i="5"/>
  <c r="AR61" i="5"/>
  <c r="AQ61" i="5"/>
  <c r="AO61" i="5"/>
  <c r="AR60" i="5"/>
  <c r="AQ60" i="5"/>
  <c r="AO60" i="5"/>
  <c r="AR59" i="5"/>
  <c r="AQ59" i="5"/>
  <c r="AO59" i="5"/>
  <c r="AR58" i="5"/>
  <c r="AQ58" i="5"/>
  <c r="AO58" i="5"/>
  <c r="AR57" i="5"/>
  <c r="AQ57" i="5"/>
  <c r="AO57" i="5"/>
  <c r="AR56" i="5"/>
  <c r="AQ56" i="5"/>
  <c r="AO56" i="5"/>
  <c r="AR55" i="5"/>
  <c r="AQ55" i="5"/>
  <c r="AO55" i="5"/>
  <c r="AR54" i="5"/>
  <c r="AQ54" i="5"/>
  <c r="AO54" i="5"/>
  <c r="AR53" i="5"/>
  <c r="AQ53" i="5"/>
  <c r="AO53" i="5"/>
  <c r="AR52" i="5"/>
  <c r="AQ52" i="5"/>
  <c r="AO52" i="5"/>
  <c r="AR51" i="5"/>
  <c r="AQ51" i="5"/>
  <c r="AO51" i="5"/>
  <c r="AR50" i="5"/>
  <c r="AQ50" i="5"/>
  <c r="AO50" i="5"/>
  <c r="AR49" i="5"/>
  <c r="AQ49" i="5"/>
  <c r="AO49" i="5"/>
  <c r="AR48" i="5"/>
  <c r="AQ48" i="5"/>
  <c r="AO48" i="5"/>
  <c r="AR47" i="5"/>
  <c r="AQ47" i="5"/>
  <c r="AO47" i="5"/>
  <c r="AR46" i="5"/>
  <c r="AQ46" i="5"/>
  <c r="AO46" i="5"/>
  <c r="AR45" i="5"/>
  <c r="AQ45" i="5"/>
  <c r="AO45" i="5"/>
  <c r="AR44" i="5"/>
  <c r="AQ44" i="5"/>
  <c r="AO44" i="5"/>
  <c r="AR43" i="5"/>
  <c r="AQ43" i="5"/>
  <c r="AO43" i="5"/>
  <c r="AR42" i="5"/>
  <c r="AQ42" i="5"/>
  <c r="AO42" i="5"/>
  <c r="AR41" i="5"/>
  <c r="AQ41" i="5"/>
  <c r="AO41" i="5"/>
  <c r="AR40" i="5"/>
  <c r="AQ40" i="5"/>
  <c r="AO40" i="5"/>
  <c r="AR39" i="5"/>
  <c r="AQ39" i="5"/>
  <c r="AO39" i="5"/>
  <c r="AR38" i="5"/>
  <c r="AQ38" i="5"/>
  <c r="AO38" i="5"/>
  <c r="AR37" i="5"/>
  <c r="AQ37" i="5"/>
  <c r="AO37" i="5"/>
  <c r="AR36" i="5"/>
  <c r="AQ36" i="5"/>
  <c r="AO36" i="5"/>
  <c r="AR35" i="5"/>
  <c r="AQ35" i="5"/>
  <c r="AO35" i="5"/>
  <c r="AR34" i="5"/>
  <c r="AQ34" i="5"/>
  <c r="AO34" i="5"/>
  <c r="AR33" i="5"/>
  <c r="AQ33" i="5"/>
  <c r="AO33" i="5"/>
  <c r="AR32" i="5"/>
  <c r="AQ32" i="5"/>
  <c r="AO32" i="5"/>
  <c r="AR31" i="5"/>
  <c r="AQ31" i="5"/>
  <c r="AO31" i="5"/>
  <c r="AR30" i="5"/>
  <c r="AQ30" i="5"/>
  <c r="AO30" i="5"/>
  <c r="AR29" i="5"/>
  <c r="AQ29" i="5"/>
  <c r="AO29" i="5"/>
  <c r="AR28" i="5"/>
  <c r="AQ28" i="5"/>
  <c r="AO28" i="5"/>
  <c r="AR27" i="5"/>
  <c r="AQ27" i="5"/>
  <c r="AO27" i="5"/>
  <c r="AR26" i="5"/>
  <c r="AQ26" i="5"/>
  <c r="AO26" i="5"/>
  <c r="AR25" i="5"/>
  <c r="AQ25" i="5"/>
  <c r="AO25" i="5"/>
  <c r="AR24" i="5"/>
  <c r="AQ24" i="5"/>
  <c r="AO24" i="5"/>
  <c r="AR23" i="5"/>
  <c r="AQ23" i="5"/>
  <c r="AO23" i="5"/>
  <c r="AR22" i="5"/>
  <c r="AQ22" i="5"/>
  <c r="AO22" i="5"/>
  <c r="AR21" i="5"/>
  <c r="AQ21" i="5"/>
  <c r="AO21" i="5"/>
  <c r="AR20" i="5"/>
  <c r="AQ20" i="5"/>
  <c r="AO20" i="5"/>
  <c r="AR19" i="5"/>
  <c r="AQ19" i="5"/>
  <c r="AO19" i="5"/>
  <c r="AR18" i="5"/>
  <c r="AQ18" i="5"/>
  <c r="AO18" i="5"/>
  <c r="AR17" i="5"/>
  <c r="AQ17" i="5"/>
  <c r="AO17" i="5"/>
  <c r="AR16" i="5"/>
  <c r="AQ16" i="5"/>
  <c r="AO16" i="5"/>
  <c r="AR15" i="5"/>
  <c r="AQ15" i="5"/>
  <c r="AO15" i="5"/>
  <c r="AR14" i="5"/>
  <c r="AQ14" i="5"/>
  <c r="AO14" i="5"/>
  <c r="AR13" i="5"/>
  <c r="AQ13" i="5"/>
  <c r="AO13" i="5"/>
  <c r="AR12" i="5"/>
  <c r="AQ12" i="5"/>
  <c r="AO12" i="5"/>
  <c r="AR11" i="5"/>
  <c r="AQ11" i="5"/>
  <c r="AO11" i="5"/>
  <c r="AR10" i="5"/>
  <c r="AQ10" i="5"/>
  <c r="AO10" i="5"/>
  <c r="AR9" i="5"/>
  <c r="AQ9" i="5"/>
  <c r="AO9" i="5"/>
  <c r="AR8" i="5"/>
  <c r="AQ8" i="5"/>
  <c r="AO8" i="5"/>
  <c r="AR7" i="5"/>
  <c r="AQ7" i="5"/>
  <c r="AO7" i="5"/>
  <c r="AR6" i="5"/>
  <c r="AQ6" i="5"/>
  <c r="AO6" i="5"/>
  <c r="AR5" i="5"/>
  <c r="AQ5" i="5"/>
  <c r="AO5" i="5"/>
  <c r="AR4" i="5"/>
  <c r="AQ4" i="5"/>
  <c r="AO4" i="5"/>
  <c r="AR3" i="5"/>
  <c r="AQ3" i="5"/>
  <c r="AO3" i="5"/>
  <c r="AR2" i="5"/>
  <c r="AQ2" i="5"/>
  <c r="AO2" i="5"/>
  <c r="AR109" i="4"/>
  <c r="AQ109" i="4"/>
  <c r="AO109" i="4"/>
  <c r="AR108" i="4"/>
  <c r="AQ108" i="4"/>
  <c r="AO108" i="4"/>
  <c r="AR107" i="4"/>
  <c r="AQ107" i="4"/>
  <c r="AO107" i="4"/>
  <c r="AR106" i="4"/>
  <c r="AQ106" i="4"/>
  <c r="AO106" i="4"/>
  <c r="AR105" i="4"/>
  <c r="AQ105" i="4"/>
  <c r="AO105" i="4"/>
  <c r="AR104" i="4"/>
  <c r="AQ104" i="4"/>
  <c r="AO104" i="4"/>
  <c r="AR103" i="4"/>
  <c r="AQ103" i="4"/>
  <c r="AO103" i="4"/>
  <c r="AR102" i="4"/>
  <c r="AQ102" i="4"/>
  <c r="AO102" i="4"/>
  <c r="AR101" i="4"/>
  <c r="AQ101" i="4"/>
  <c r="AO101" i="4"/>
  <c r="AR100" i="4"/>
  <c r="AQ100" i="4"/>
  <c r="AO100" i="4"/>
  <c r="AR99" i="4"/>
  <c r="AQ99" i="4"/>
  <c r="AO99" i="4"/>
  <c r="AR98" i="4"/>
  <c r="AQ98" i="4"/>
  <c r="AO98" i="4"/>
  <c r="AR97" i="4"/>
  <c r="AQ97" i="4"/>
  <c r="AO97" i="4"/>
  <c r="AR96" i="4"/>
  <c r="AQ96" i="4"/>
  <c r="AO96" i="4"/>
  <c r="AR95" i="4"/>
  <c r="AQ95" i="4"/>
  <c r="AO95" i="4"/>
  <c r="AR94" i="4"/>
  <c r="AQ94" i="4"/>
  <c r="AO94" i="4"/>
  <c r="AR93" i="4"/>
  <c r="AQ93" i="4"/>
  <c r="AO93" i="4"/>
  <c r="AR92" i="4"/>
  <c r="AQ92" i="4"/>
  <c r="AO92" i="4"/>
  <c r="AR91" i="4"/>
  <c r="AQ91" i="4"/>
  <c r="AO91" i="4"/>
  <c r="AR90" i="4"/>
  <c r="AQ90" i="4"/>
  <c r="AO90" i="4"/>
  <c r="AR89" i="4"/>
  <c r="AQ89" i="4"/>
  <c r="AO89" i="4"/>
  <c r="AR88" i="4"/>
  <c r="AQ88" i="4"/>
  <c r="AO88" i="4"/>
  <c r="AR87" i="4"/>
  <c r="AQ87" i="4"/>
  <c r="AO87" i="4"/>
  <c r="AR86" i="4"/>
  <c r="AQ86" i="4"/>
  <c r="AO86" i="4"/>
  <c r="AR85" i="4"/>
  <c r="AQ85" i="4"/>
  <c r="AO85" i="4"/>
  <c r="AR84" i="4"/>
  <c r="AQ84" i="4"/>
  <c r="AO84" i="4"/>
  <c r="AR83" i="4"/>
  <c r="AQ83" i="4"/>
  <c r="AO83" i="4"/>
  <c r="AR82" i="4"/>
  <c r="AQ82" i="4"/>
  <c r="AO82" i="4"/>
  <c r="AR81" i="4"/>
  <c r="AQ81" i="4"/>
  <c r="AO81" i="4"/>
  <c r="AR80" i="4"/>
  <c r="AQ80" i="4"/>
  <c r="AO80" i="4"/>
  <c r="AR79" i="4"/>
  <c r="AQ79" i="4"/>
  <c r="AO79" i="4"/>
  <c r="AR78" i="4"/>
  <c r="AQ78" i="4"/>
  <c r="AO78" i="4"/>
  <c r="AR77" i="4"/>
  <c r="AQ77" i="4"/>
  <c r="AO77" i="4"/>
  <c r="AR76" i="4"/>
  <c r="AQ76" i="4"/>
  <c r="AO76" i="4"/>
  <c r="AR75" i="4"/>
  <c r="AQ75" i="4"/>
  <c r="AO75" i="4"/>
  <c r="AR74" i="4"/>
  <c r="AQ74" i="4"/>
  <c r="AO74" i="4"/>
  <c r="AR73" i="4"/>
  <c r="AQ73" i="4"/>
  <c r="AO73" i="4"/>
  <c r="AR72" i="4"/>
  <c r="AQ72" i="4"/>
  <c r="AO72" i="4"/>
  <c r="AR71" i="4"/>
  <c r="AQ71" i="4"/>
  <c r="AO71" i="4"/>
  <c r="AR70" i="4"/>
  <c r="AQ70" i="4"/>
  <c r="AO70" i="4"/>
  <c r="AR69" i="4"/>
  <c r="AQ69" i="4"/>
  <c r="AO69" i="4"/>
  <c r="AR68" i="4"/>
  <c r="AQ68" i="4"/>
  <c r="AO68" i="4"/>
  <c r="AR67" i="4"/>
  <c r="AQ67" i="4"/>
  <c r="AO67" i="4"/>
  <c r="AR66" i="4"/>
  <c r="AQ66" i="4"/>
  <c r="AO66" i="4"/>
  <c r="AR65" i="4"/>
  <c r="AQ65" i="4"/>
  <c r="AO65" i="4"/>
  <c r="AR64" i="4"/>
  <c r="AQ64" i="4"/>
  <c r="AO64" i="4"/>
  <c r="AR63" i="4"/>
  <c r="AQ63" i="4"/>
  <c r="AO63" i="4"/>
  <c r="AR62" i="4"/>
  <c r="AQ62" i="4"/>
  <c r="AO62" i="4"/>
  <c r="AR61" i="4"/>
  <c r="AQ61" i="4"/>
  <c r="AO61" i="4"/>
  <c r="AR60" i="4"/>
  <c r="AQ60" i="4"/>
  <c r="AO60" i="4"/>
  <c r="AR59" i="4"/>
  <c r="AQ59" i="4"/>
  <c r="AO59" i="4"/>
  <c r="AR58" i="4"/>
  <c r="AQ58" i="4"/>
  <c r="AO58" i="4"/>
  <c r="AR57" i="4"/>
  <c r="AQ57" i="4"/>
  <c r="AO57" i="4"/>
  <c r="AR56" i="4"/>
  <c r="AQ56" i="4"/>
  <c r="AO56" i="4"/>
  <c r="AR55" i="4"/>
  <c r="AQ55" i="4"/>
  <c r="AO55" i="4"/>
  <c r="AR54" i="4"/>
  <c r="AQ54" i="4"/>
  <c r="AO54" i="4"/>
  <c r="AR53" i="4"/>
  <c r="AQ53" i="4"/>
  <c r="AO53" i="4"/>
  <c r="AR52" i="4"/>
  <c r="AQ52" i="4"/>
  <c r="AO52" i="4"/>
  <c r="AR51" i="4"/>
  <c r="AQ51" i="4"/>
  <c r="AO51" i="4"/>
  <c r="AR50" i="4"/>
  <c r="AQ50" i="4"/>
  <c r="AO50" i="4"/>
  <c r="AR49" i="4"/>
  <c r="AQ49" i="4"/>
  <c r="AO49" i="4"/>
  <c r="AR48" i="4"/>
  <c r="AQ48" i="4"/>
  <c r="AO48" i="4"/>
  <c r="AR47" i="4"/>
  <c r="AQ47" i="4"/>
  <c r="AO47" i="4"/>
  <c r="AR46" i="4"/>
  <c r="AQ46" i="4"/>
  <c r="AO46" i="4"/>
  <c r="AR45" i="4"/>
  <c r="AQ45" i="4"/>
  <c r="AO45" i="4"/>
  <c r="AR44" i="4"/>
  <c r="AQ44" i="4"/>
  <c r="AO44" i="4"/>
  <c r="AR43" i="4"/>
  <c r="AQ43" i="4"/>
  <c r="AO43" i="4"/>
  <c r="AR42" i="4"/>
  <c r="AQ42" i="4"/>
  <c r="AO42" i="4"/>
  <c r="AR41" i="4"/>
  <c r="AQ41" i="4"/>
  <c r="AO41" i="4"/>
  <c r="AR40" i="4"/>
  <c r="AQ40" i="4"/>
  <c r="AO40" i="4"/>
  <c r="AR39" i="4"/>
  <c r="AQ39" i="4"/>
  <c r="AO39" i="4"/>
  <c r="AR38" i="4"/>
  <c r="AQ38" i="4"/>
  <c r="AO38" i="4"/>
  <c r="AR37" i="4"/>
  <c r="AQ37" i="4"/>
  <c r="AO37" i="4"/>
  <c r="AR36" i="4"/>
  <c r="AQ36" i="4"/>
  <c r="AO36" i="4"/>
  <c r="AR35" i="4"/>
  <c r="AQ35" i="4"/>
  <c r="AO35" i="4"/>
  <c r="AR34" i="4"/>
  <c r="AQ34" i="4"/>
  <c r="AO34" i="4"/>
  <c r="AR33" i="4"/>
  <c r="AQ33" i="4"/>
  <c r="AO33" i="4"/>
  <c r="AR32" i="4"/>
  <c r="AQ32" i="4"/>
  <c r="AO32" i="4"/>
  <c r="AR31" i="4"/>
  <c r="AQ31" i="4"/>
  <c r="AO31" i="4"/>
  <c r="AR30" i="4"/>
  <c r="AQ30" i="4"/>
  <c r="AO30" i="4"/>
  <c r="AR29" i="4"/>
  <c r="AQ29" i="4"/>
  <c r="AO29" i="4"/>
  <c r="AR28" i="4"/>
  <c r="AQ28" i="4"/>
  <c r="AO28" i="4"/>
  <c r="AR27" i="4"/>
  <c r="AQ27" i="4"/>
  <c r="AO27" i="4"/>
  <c r="AR26" i="4"/>
  <c r="AQ26" i="4"/>
  <c r="AO26" i="4"/>
  <c r="AR25" i="4"/>
  <c r="AQ25" i="4"/>
  <c r="AO25" i="4"/>
  <c r="AR24" i="4"/>
  <c r="AQ24" i="4"/>
  <c r="AO24" i="4"/>
  <c r="AR23" i="4"/>
  <c r="AQ23" i="4"/>
  <c r="AO23" i="4"/>
  <c r="AR22" i="4"/>
  <c r="AQ22" i="4"/>
  <c r="AO22" i="4"/>
  <c r="AR21" i="4"/>
  <c r="AQ21" i="4"/>
  <c r="AO21" i="4"/>
  <c r="AR20" i="4"/>
  <c r="AQ20" i="4"/>
  <c r="AO20" i="4"/>
  <c r="AR19" i="4"/>
  <c r="AQ19" i="4"/>
  <c r="AO19" i="4"/>
  <c r="AR18" i="4"/>
  <c r="AQ18" i="4"/>
  <c r="AO18" i="4"/>
  <c r="AR17" i="4"/>
  <c r="AQ17" i="4"/>
  <c r="AO17" i="4"/>
  <c r="AR16" i="4"/>
  <c r="AQ16" i="4"/>
  <c r="AO16" i="4"/>
  <c r="AR15" i="4"/>
  <c r="AQ15" i="4"/>
  <c r="AO15" i="4"/>
  <c r="AR14" i="4"/>
  <c r="AQ14" i="4"/>
  <c r="AO14" i="4"/>
  <c r="AR13" i="4"/>
  <c r="AQ13" i="4"/>
  <c r="AO13" i="4"/>
  <c r="AR12" i="4"/>
  <c r="AQ12" i="4"/>
  <c r="AO12" i="4"/>
  <c r="AR11" i="4"/>
  <c r="AQ11" i="4"/>
  <c r="AO11" i="4"/>
  <c r="AR10" i="4"/>
  <c r="AQ10" i="4"/>
  <c r="AO10" i="4"/>
  <c r="AR9" i="4"/>
  <c r="AQ9" i="4"/>
  <c r="AO9" i="4"/>
  <c r="AR8" i="4"/>
  <c r="AQ8" i="4"/>
  <c r="AO8" i="4"/>
  <c r="AR7" i="4"/>
  <c r="AQ7" i="4"/>
  <c r="AO7" i="4"/>
  <c r="AR6" i="4"/>
  <c r="AQ6" i="4"/>
  <c r="AO6" i="4"/>
  <c r="AR5" i="4"/>
  <c r="AQ5" i="4"/>
  <c r="AO5" i="4"/>
  <c r="AR4" i="4"/>
  <c r="AQ4" i="4"/>
  <c r="AO4" i="4"/>
  <c r="AR3" i="4"/>
  <c r="AQ3" i="4"/>
  <c r="AO3" i="4"/>
  <c r="AR2" i="4"/>
  <c r="AQ2" i="4"/>
  <c r="AO2" i="4"/>
  <c r="O91" i="9" l="1"/>
  <c r="AP47" i="6"/>
  <c r="AQ30" i="8"/>
  <c r="AP30" i="8"/>
  <c r="AO30" i="8"/>
  <c r="AQ35" i="7"/>
  <c r="AQ47" i="6"/>
  <c r="AO47" i="6"/>
  <c r="AQ91" i="5"/>
  <c r="AO91" i="5"/>
  <c r="AQ112" i="4"/>
  <c r="AO112" i="4"/>
  <c r="AP3" i="1" l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6" i="1" l="1"/>
  <c r="J4" i="3"/>
  <c r="K3" i="3"/>
  <c r="K7" i="3" s="1"/>
  <c r="J3" i="3"/>
  <c r="J7" i="3" s="1"/>
  <c r="L7" i="3" s="1"/>
  <c r="L2" i="3"/>
  <c r="K2" i="3"/>
  <c r="J2" i="3"/>
  <c r="L3" i="3" l="1"/>
  <c r="L4" i="3" s="1"/>
  <c r="K4" i="3"/>
  <c r="K6" i="2"/>
  <c r="K5" i="2"/>
  <c r="K4" i="2"/>
  <c r="K3" i="2"/>
  <c r="K2" i="2"/>
  <c r="L2" i="2" s="1"/>
  <c r="L3" i="2" s="1"/>
  <c r="L4" i="2" s="1"/>
  <c r="L5" i="2" s="1"/>
  <c r="L6" i="2" s="1"/>
  <c r="AR253" i="1" l="1"/>
  <c r="AQ253" i="1"/>
  <c r="AO253" i="1"/>
  <c r="AR252" i="1"/>
  <c r="AQ252" i="1"/>
  <c r="AO252" i="1"/>
  <c r="AR251" i="1"/>
  <c r="AQ251" i="1"/>
  <c r="AO251" i="1"/>
  <c r="AR250" i="1"/>
  <c r="AQ250" i="1"/>
  <c r="AO250" i="1"/>
  <c r="AR249" i="1"/>
  <c r="AQ249" i="1"/>
  <c r="AO249" i="1"/>
  <c r="AR248" i="1"/>
  <c r="AQ248" i="1"/>
  <c r="AO248" i="1"/>
  <c r="AR247" i="1"/>
  <c r="AQ247" i="1"/>
  <c r="AO247" i="1"/>
  <c r="AR246" i="1"/>
  <c r="AQ246" i="1"/>
  <c r="AO246" i="1"/>
  <c r="AR245" i="1"/>
  <c r="AQ245" i="1"/>
  <c r="AO245" i="1"/>
  <c r="AR244" i="1"/>
  <c r="AQ244" i="1"/>
  <c r="AO244" i="1"/>
  <c r="AR243" i="1"/>
  <c r="AQ243" i="1"/>
  <c r="AO243" i="1"/>
  <c r="AR242" i="1"/>
  <c r="AQ242" i="1"/>
  <c r="AO242" i="1"/>
  <c r="AR241" i="1"/>
  <c r="AQ241" i="1"/>
  <c r="AO241" i="1"/>
  <c r="AR240" i="1"/>
  <c r="AQ240" i="1"/>
  <c r="AO240" i="1"/>
  <c r="AR239" i="1"/>
  <c r="AQ239" i="1"/>
  <c r="AO239" i="1"/>
  <c r="AR238" i="1"/>
  <c r="AQ238" i="1"/>
  <c r="AO238" i="1"/>
  <c r="AR237" i="1"/>
  <c r="AQ237" i="1"/>
  <c r="AO237" i="1"/>
  <c r="C237" i="1"/>
  <c r="C238" i="1" s="1"/>
  <c r="C239" i="1" s="1"/>
  <c r="C240" i="1" s="1"/>
  <c r="AR236" i="1"/>
  <c r="AQ236" i="1"/>
  <c r="AO236" i="1"/>
  <c r="AR235" i="1"/>
  <c r="AQ235" i="1"/>
  <c r="AO235" i="1"/>
  <c r="AR234" i="1"/>
  <c r="AQ234" i="1"/>
  <c r="AO234" i="1"/>
  <c r="AR233" i="1"/>
  <c r="AQ233" i="1"/>
  <c r="AO233" i="1"/>
  <c r="AR232" i="1"/>
  <c r="AQ232" i="1"/>
  <c r="AO232" i="1"/>
  <c r="AR231" i="1"/>
  <c r="AQ231" i="1"/>
  <c r="AO231" i="1"/>
  <c r="AR230" i="1"/>
  <c r="AQ230" i="1"/>
  <c r="AO230" i="1"/>
  <c r="AR229" i="1"/>
  <c r="AQ229" i="1"/>
  <c r="AO229" i="1"/>
  <c r="AR228" i="1"/>
  <c r="AQ228" i="1"/>
  <c r="AO228" i="1"/>
  <c r="AR227" i="1"/>
  <c r="AQ227" i="1"/>
  <c r="AO227" i="1"/>
  <c r="AR226" i="1"/>
  <c r="AQ226" i="1"/>
  <c r="AO226" i="1"/>
  <c r="AR225" i="1"/>
  <c r="AQ225" i="1"/>
  <c r="AO225" i="1"/>
  <c r="AR224" i="1"/>
  <c r="AQ224" i="1"/>
  <c r="AO224" i="1"/>
  <c r="AR223" i="1"/>
  <c r="AQ223" i="1"/>
  <c r="AO223" i="1"/>
  <c r="AR222" i="1"/>
  <c r="AQ222" i="1"/>
  <c r="AO222" i="1"/>
  <c r="AR221" i="1"/>
  <c r="AQ221" i="1"/>
  <c r="AO221" i="1"/>
  <c r="AR220" i="1"/>
  <c r="AQ220" i="1"/>
  <c r="AO220" i="1"/>
  <c r="AR219" i="1"/>
  <c r="AQ219" i="1"/>
  <c r="AO219" i="1"/>
  <c r="AR218" i="1"/>
  <c r="AQ218" i="1"/>
  <c r="AO218" i="1"/>
  <c r="AR217" i="1"/>
  <c r="AQ217" i="1"/>
  <c r="AO217" i="1"/>
  <c r="AR216" i="1"/>
  <c r="AQ216" i="1"/>
  <c r="AO216" i="1"/>
  <c r="AR215" i="1"/>
  <c r="AQ215" i="1"/>
  <c r="AO215" i="1"/>
  <c r="AR214" i="1"/>
  <c r="AQ214" i="1"/>
  <c r="AO214" i="1"/>
  <c r="AR213" i="1"/>
  <c r="AQ213" i="1"/>
  <c r="AO213" i="1"/>
  <c r="AR212" i="1"/>
  <c r="AQ212" i="1"/>
  <c r="AO212" i="1"/>
  <c r="AR211" i="1"/>
  <c r="AQ211" i="1"/>
  <c r="AO211" i="1"/>
  <c r="AR210" i="1"/>
  <c r="AQ210" i="1"/>
  <c r="AO210" i="1"/>
  <c r="AR209" i="1"/>
  <c r="AQ209" i="1"/>
  <c r="AO209" i="1"/>
  <c r="AR208" i="1"/>
  <c r="AQ208" i="1"/>
  <c r="AO208" i="1"/>
  <c r="AR207" i="1"/>
  <c r="AQ207" i="1"/>
  <c r="AO207" i="1"/>
  <c r="AR206" i="1"/>
  <c r="AQ206" i="1"/>
  <c r="AO206" i="1"/>
  <c r="AR205" i="1"/>
  <c r="AQ205" i="1"/>
  <c r="AO205" i="1"/>
  <c r="AR204" i="1"/>
  <c r="AQ204" i="1"/>
  <c r="AO204" i="1"/>
  <c r="AR203" i="1"/>
  <c r="AQ203" i="1"/>
  <c r="AO203" i="1"/>
  <c r="AR202" i="1"/>
  <c r="AQ202" i="1"/>
  <c r="AO202" i="1"/>
  <c r="AR201" i="1"/>
  <c r="AQ201" i="1"/>
  <c r="AO201" i="1"/>
  <c r="AR200" i="1"/>
  <c r="AQ200" i="1"/>
  <c r="AO200" i="1"/>
  <c r="AR199" i="1"/>
  <c r="AQ199" i="1"/>
  <c r="AO199" i="1"/>
  <c r="AR198" i="1"/>
  <c r="AQ198" i="1"/>
  <c r="AO198" i="1"/>
  <c r="AR197" i="1"/>
  <c r="AQ197" i="1"/>
  <c r="AO197" i="1"/>
  <c r="AR196" i="1"/>
  <c r="AQ196" i="1"/>
  <c r="AO196" i="1"/>
  <c r="AR195" i="1"/>
  <c r="AQ195" i="1"/>
  <c r="AO195" i="1"/>
  <c r="AR194" i="1"/>
  <c r="AQ194" i="1"/>
  <c r="AO194" i="1"/>
  <c r="AR193" i="1"/>
  <c r="AQ193" i="1"/>
  <c r="AO193" i="1"/>
  <c r="AR192" i="1"/>
  <c r="AQ192" i="1"/>
  <c r="AO192" i="1"/>
  <c r="AR191" i="1"/>
  <c r="AQ191" i="1"/>
  <c r="AO191" i="1"/>
  <c r="AR190" i="1"/>
  <c r="AQ190" i="1"/>
  <c r="AO190" i="1"/>
  <c r="AR189" i="1"/>
  <c r="AQ189" i="1"/>
  <c r="AO189" i="1"/>
  <c r="AR188" i="1"/>
  <c r="AQ188" i="1"/>
  <c r="AO188" i="1"/>
  <c r="AR187" i="1"/>
  <c r="AQ187" i="1"/>
  <c r="AO187" i="1"/>
  <c r="AR186" i="1"/>
  <c r="AQ186" i="1"/>
  <c r="AO186" i="1"/>
  <c r="AR185" i="1"/>
  <c r="AQ185" i="1"/>
  <c r="AO185" i="1"/>
  <c r="AR184" i="1"/>
  <c r="AQ184" i="1"/>
  <c r="AO184" i="1"/>
  <c r="AR183" i="1"/>
  <c r="AQ183" i="1"/>
  <c r="AO183" i="1"/>
  <c r="AR182" i="1"/>
  <c r="AQ182" i="1"/>
  <c r="AO182" i="1"/>
  <c r="AR181" i="1"/>
  <c r="AQ181" i="1"/>
  <c r="AO181" i="1"/>
  <c r="AR180" i="1"/>
  <c r="AQ180" i="1"/>
  <c r="AO180" i="1"/>
  <c r="AR179" i="1"/>
  <c r="AQ179" i="1"/>
  <c r="AO179" i="1"/>
  <c r="AR178" i="1"/>
  <c r="AQ178" i="1"/>
  <c r="AO178" i="1"/>
  <c r="AR177" i="1"/>
  <c r="AQ177" i="1"/>
  <c r="AO177" i="1"/>
  <c r="AR176" i="1"/>
  <c r="AQ176" i="1"/>
  <c r="AO176" i="1"/>
  <c r="AR175" i="1"/>
  <c r="AQ175" i="1"/>
  <c r="AO175" i="1"/>
  <c r="AR174" i="1"/>
  <c r="AQ174" i="1"/>
  <c r="AO174" i="1"/>
  <c r="AR173" i="1"/>
  <c r="AQ173" i="1"/>
  <c r="AO173" i="1"/>
  <c r="AR172" i="1"/>
  <c r="AQ172" i="1"/>
  <c r="AO172" i="1"/>
  <c r="AR171" i="1"/>
  <c r="AQ171" i="1"/>
  <c r="AO171" i="1"/>
  <c r="AR170" i="1"/>
  <c r="AQ170" i="1"/>
  <c r="AO170" i="1"/>
  <c r="AR169" i="1"/>
  <c r="AQ169" i="1"/>
  <c r="AO169" i="1"/>
  <c r="AR168" i="1"/>
  <c r="AQ168" i="1"/>
  <c r="AO168" i="1"/>
  <c r="AR167" i="1"/>
  <c r="AQ167" i="1"/>
  <c r="AO167" i="1"/>
  <c r="AR166" i="1"/>
  <c r="AQ166" i="1"/>
  <c r="AO166" i="1"/>
  <c r="AR165" i="1"/>
  <c r="AQ165" i="1"/>
  <c r="AO165" i="1"/>
  <c r="AR164" i="1"/>
  <c r="AQ164" i="1"/>
  <c r="AO164" i="1"/>
  <c r="AR163" i="1"/>
  <c r="AQ163" i="1"/>
  <c r="AO163" i="1"/>
  <c r="AR162" i="1"/>
  <c r="AQ162" i="1"/>
  <c r="AO162" i="1"/>
  <c r="AR161" i="1"/>
  <c r="AQ161" i="1"/>
  <c r="AO161" i="1"/>
  <c r="AR160" i="1"/>
  <c r="AQ160" i="1"/>
  <c r="AO160" i="1"/>
  <c r="AR159" i="1"/>
  <c r="AQ159" i="1"/>
  <c r="AO159" i="1"/>
  <c r="AR158" i="1"/>
  <c r="AQ158" i="1"/>
  <c r="AO158" i="1"/>
  <c r="AR157" i="1"/>
  <c r="AQ157" i="1"/>
  <c r="AO157" i="1"/>
  <c r="AR156" i="1"/>
  <c r="AQ156" i="1"/>
  <c r="AO156" i="1"/>
  <c r="AR155" i="1"/>
  <c r="AQ155" i="1"/>
  <c r="AO155" i="1"/>
  <c r="AR154" i="1"/>
  <c r="AQ154" i="1"/>
  <c r="AO154" i="1"/>
  <c r="AR153" i="1"/>
  <c r="AQ153" i="1"/>
  <c r="AO153" i="1"/>
  <c r="AR152" i="1"/>
  <c r="AQ152" i="1"/>
  <c r="AO152" i="1"/>
  <c r="AR151" i="1"/>
  <c r="AQ151" i="1"/>
  <c r="AO151" i="1"/>
  <c r="AR150" i="1"/>
  <c r="AQ150" i="1"/>
  <c r="AO150" i="1"/>
  <c r="AR149" i="1"/>
  <c r="AQ149" i="1"/>
  <c r="AO149" i="1"/>
  <c r="AR148" i="1"/>
  <c r="AQ148" i="1"/>
  <c r="AO148" i="1"/>
  <c r="AR147" i="1"/>
  <c r="AQ147" i="1"/>
  <c r="AO147" i="1"/>
  <c r="AR146" i="1"/>
  <c r="AQ146" i="1"/>
  <c r="AO146" i="1"/>
  <c r="AR145" i="1"/>
  <c r="AQ145" i="1"/>
  <c r="AO145" i="1"/>
  <c r="AR144" i="1"/>
  <c r="AQ144" i="1"/>
  <c r="AO144" i="1"/>
  <c r="AR143" i="1"/>
  <c r="AQ143" i="1"/>
  <c r="AO143" i="1"/>
  <c r="AR142" i="1"/>
  <c r="AQ142" i="1"/>
  <c r="AO142" i="1"/>
  <c r="AR141" i="1"/>
  <c r="AQ141" i="1"/>
  <c r="AO141" i="1"/>
  <c r="AR140" i="1"/>
  <c r="AQ140" i="1"/>
  <c r="AO140" i="1"/>
  <c r="AR139" i="1"/>
  <c r="AQ139" i="1"/>
  <c r="AO139" i="1"/>
  <c r="AR138" i="1"/>
  <c r="AQ138" i="1"/>
  <c r="AO138" i="1"/>
  <c r="AR137" i="1"/>
  <c r="AQ137" i="1"/>
  <c r="AO137" i="1"/>
  <c r="AR136" i="1"/>
  <c r="AQ136" i="1"/>
  <c r="AO136" i="1"/>
  <c r="AR135" i="1"/>
  <c r="AQ135" i="1"/>
  <c r="AO135" i="1"/>
  <c r="AR134" i="1"/>
  <c r="AQ134" i="1"/>
  <c r="AO134" i="1"/>
  <c r="AR133" i="1"/>
  <c r="AQ133" i="1"/>
  <c r="AO133" i="1"/>
  <c r="AR132" i="1"/>
  <c r="AQ132" i="1"/>
  <c r="AO132" i="1"/>
  <c r="AR131" i="1"/>
  <c r="AQ131" i="1"/>
  <c r="AO131" i="1"/>
  <c r="AR130" i="1"/>
  <c r="AQ130" i="1"/>
  <c r="AO130" i="1"/>
  <c r="AR129" i="1"/>
  <c r="AQ129" i="1"/>
  <c r="AO129" i="1"/>
  <c r="AR128" i="1"/>
  <c r="AQ128" i="1"/>
  <c r="AO128" i="1"/>
  <c r="AR127" i="1"/>
  <c r="AQ127" i="1"/>
  <c r="AO127" i="1"/>
  <c r="AR126" i="1"/>
  <c r="AQ126" i="1"/>
  <c r="AO126" i="1"/>
  <c r="AR125" i="1"/>
  <c r="AQ125" i="1"/>
  <c r="AO125" i="1"/>
  <c r="AR124" i="1"/>
  <c r="AQ124" i="1"/>
  <c r="AO124" i="1"/>
  <c r="AR123" i="1"/>
  <c r="AQ123" i="1"/>
  <c r="AO123" i="1"/>
  <c r="AR122" i="1"/>
  <c r="AQ122" i="1"/>
  <c r="AO122" i="1"/>
  <c r="AR121" i="1"/>
  <c r="AQ121" i="1"/>
  <c r="AO121" i="1"/>
  <c r="AR120" i="1"/>
  <c r="AQ120" i="1"/>
  <c r="AO120" i="1"/>
  <c r="AR119" i="1"/>
  <c r="AQ119" i="1"/>
  <c r="AO119" i="1"/>
  <c r="AR118" i="1"/>
  <c r="AQ118" i="1"/>
  <c r="AO118" i="1"/>
  <c r="AR117" i="1"/>
  <c r="AQ117" i="1"/>
  <c r="AO117" i="1"/>
  <c r="AR116" i="1"/>
  <c r="AQ116" i="1"/>
  <c r="AO116" i="1"/>
  <c r="AR115" i="1"/>
  <c r="AQ115" i="1"/>
  <c r="AO115" i="1"/>
  <c r="AR114" i="1"/>
  <c r="AQ114" i="1"/>
  <c r="AO114" i="1"/>
  <c r="AR113" i="1"/>
  <c r="AQ113" i="1"/>
  <c r="AO113" i="1"/>
  <c r="AR112" i="1"/>
  <c r="AQ112" i="1"/>
  <c r="AO112" i="1"/>
  <c r="AR111" i="1"/>
  <c r="AQ111" i="1"/>
  <c r="AO111" i="1"/>
  <c r="AR110" i="1"/>
  <c r="AQ110" i="1"/>
  <c r="AO110" i="1"/>
  <c r="AR109" i="1"/>
  <c r="AQ109" i="1"/>
  <c r="AO109" i="1"/>
  <c r="AR108" i="1"/>
  <c r="AQ108" i="1"/>
  <c r="AO108" i="1"/>
  <c r="AR107" i="1"/>
  <c r="AQ107" i="1"/>
  <c r="AO107" i="1"/>
  <c r="AR106" i="1"/>
  <c r="AQ106" i="1"/>
  <c r="AO106" i="1"/>
  <c r="AR105" i="1"/>
  <c r="AQ105" i="1"/>
  <c r="AO105" i="1"/>
  <c r="AR104" i="1"/>
  <c r="AQ104" i="1"/>
  <c r="AO104" i="1"/>
  <c r="AR103" i="1"/>
  <c r="AQ103" i="1"/>
  <c r="AO103" i="1"/>
  <c r="AR102" i="1"/>
  <c r="AQ102" i="1"/>
  <c r="AO102" i="1"/>
  <c r="AR101" i="1"/>
  <c r="AQ101" i="1"/>
  <c r="AO101" i="1"/>
  <c r="AR100" i="1"/>
  <c r="AQ100" i="1"/>
  <c r="AO100" i="1"/>
  <c r="AR99" i="1"/>
  <c r="AQ99" i="1"/>
  <c r="AO99" i="1"/>
  <c r="AR98" i="1"/>
  <c r="AQ98" i="1"/>
  <c r="AO98" i="1"/>
  <c r="AR97" i="1"/>
  <c r="AQ97" i="1"/>
  <c r="AO97" i="1"/>
  <c r="AR96" i="1"/>
  <c r="AQ96" i="1"/>
  <c r="AO96" i="1"/>
  <c r="AR95" i="1"/>
  <c r="AQ95" i="1"/>
  <c r="AO95" i="1"/>
  <c r="AR94" i="1"/>
  <c r="AQ94" i="1"/>
  <c r="AO94" i="1"/>
  <c r="AR93" i="1"/>
  <c r="AQ93" i="1"/>
  <c r="AO93" i="1"/>
  <c r="AR92" i="1"/>
  <c r="AQ92" i="1"/>
  <c r="AO92" i="1"/>
  <c r="AR91" i="1"/>
  <c r="AQ91" i="1"/>
  <c r="AO91" i="1"/>
  <c r="AR90" i="1"/>
  <c r="AQ90" i="1"/>
  <c r="AO90" i="1"/>
  <c r="AR89" i="1"/>
  <c r="AQ89" i="1"/>
  <c r="AO89" i="1"/>
  <c r="AR88" i="1"/>
  <c r="AQ88" i="1"/>
  <c r="AO88" i="1"/>
  <c r="AR87" i="1"/>
  <c r="AQ87" i="1"/>
  <c r="AO87" i="1"/>
  <c r="AR86" i="1"/>
  <c r="AQ86" i="1"/>
  <c r="AO86" i="1"/>
  <c r="AR85" i="1"/>
  <c r="AQ85" i="1"/>
  <c r="AO85" i="1"/>
  <c r="AR84" i="1"/>
  <c r="AQ84" i="1"/>
  <c r="AO84" i="1"/>
  <c r="AR83" i="1"/>
  <c r="AQ83" i="1"/>
  <c r="AO83" i="1"/>
  <c r="AR82" i="1"/>
  <c r="AQ82" i="1"/>
  <c r="AO82" i="1"/>
  <c r="AR81" i="1"/>
  <c r="AQ81" i="1"/>
  <c r="AO81" i="1"/>
  <c r="AR80" i="1"/>
  <c r="AQ80" i="1"/>
  <c r="AO80" i="1"/>
  <c r="AR79" i="1"/>
  <c r="AQ79" i="1"/>
  <c r="AO79" i="1"/>
  <c r="AR78" i="1"/>
  <c r="AQ78" i="1"/>
  <c r="AO78" i="1"/>
  <c r="AR77" i="1"/>
  <c r="AQ77" i="1"/>
  <c r="AO77" i="1"/>
  <c r="AR76" i="1"/>
  <c r="AQ76" i="1"/>
  <c r="AO76" i="1"/>
  <c r="AR75" i="1"/>
  <c r="AQ75" i="1"/>
  <c r="AO75" i="1"/>
  <c r="AR74" i="1"/>
  <c r="AQ74" i="1"/>
  <c r="AO74" i="1"/>
  <c r="AR73" i="1"/>
  <c r="AQ73" i="1"/>
  <c r="AO73" i="1"/>
  <c r="AR72" i="1"/>
  <c r="AQ72" i="1"/>
  <c r="AO72" i="1"/>
  <c r="AR71" i="1"/>
  <c r="AQ71" i="1"/>
  <c r="AO71" i="1"/>
  <c r="AR70" i="1"/>
  <c r="AQ70" i="1"/>
  <c r="AO70" i="1"/>
  <c r="AR69" i="1"/>
  <c r="AQ69" i="1"/>
  <c r="AO69" i="1"/>
  <c r="AR68" i="1"/>
  <c r="AQ68" i="1"/>
  <c r="AO68" i="1"/>
  <c r="AR67" i="1"/>
  <c r="AQ67" i="1"/>
  <c r="AO67" i="1"/>
  <c r="AR66" i="1"/>
  <c r="AQ66" i="1"/>
  <c r="AO66" i="1"/>
  <c r="AR65" i="1"/>
  <c r="AQ65" i="1"/>
  <c r="AO65" i="1"/>
  <c r="AR64" i="1"/>
  <c r="AQ64" i="1"/>
  <c r="AO64" i="1"/>
  <c r="AR63" i="1"/>
  <c r="AQ63" i="1"/>
  <c r="AO63" i="1"/>
  <c r="AR62" i="1"/>
  <c r="AQ62" i="1"/>
  <c r="AO62" i="1"/>
  <c r="AR61" i="1"/>
  <c r="AQ61" i="1"/>
  <c r="AO61" i="1"/>
  <c r="AR60" i="1"/>
  <c r="AQ60" i="1"/>
  <c r="AO60" i="1"/>
  <c r="AR59" i="1"/>
  <c r="AQ59" i="1"/>
  <c r="AO59" i="1"/>
  <c r="AR58" i="1"/>
  <c r="AQ58" i="1"/>
  <c r="AO58" i="1"/>
  <c r="AR57" i="1"/>
  <c r="AQ57" i="1"/>
  <c r="AO57" i="1"/>
  <c r="AR56" i="1"/>
  <c r="AQ56" i="1"/>
  <c r="AO56" i="1"/>
  <c r="AR55" i="1"/>
  <c r="AQ55" i="1"/>
  <c r="AO55" i="1"/>
  <c r="AR54" i="1"/>
  <c r="AQ54" i="1"/>
  <c r="AO54" i="1"/>
  <c r="AR53" i="1"/>
  <c r="AQ53" i="1"/>
  <c r="AO53" i="1"/>
  <c r="AR52" i="1"/>
  <c r="AQ52" i="1"/>
  <c r="AO52" i="1"/>
  <c r="AR51" i="1"/>
  <c r="AQ51" i="1"/>
  <c r="AO51" i="1"/>
  <c r="AR50" i="1"/>
  <c r="AQ50" i="1"/>
  <c r="AO50" i="1"/>
  <c r="AR49" i="1"/>
  <c r="AQ49" i="1"/>
  <c r="AO49" i="1"/>
  <c r="AR48" i="1"/>
  <c r="AQ48" i="1"/>
  <c r="AO48" i="1"/>
  <c r="AR47" i="1"/>
  <c r="AQ47" i="1"/>
  <c r="AO47" i="1"/>
  <c r="AR46" i="1"/>
  <c r="AQ46" i="1"/>
  <c r="AO46" i="1"/>
  <c r="AR45" i="1"/>
  <c r="AQ45" i="1"/>
  <c r="AO45" i="1"/>
  <c r="AR44" i="1"/>
  <c r="AQ44" i="1"/>
  <c r="AO44" i="1"/>
  <c r="AR43" i="1"/>
  <c r="AQ43" i="1"/>
  <c r="AO43" i="1"/>
  <c r="AR42" i="1"/>
  <c r="AQ42" i="1"/>
  <c r="AO42" i="1"/>
  <c r="AR41" i="1"/>
  <c r="AQ41" i="1"/>
  <c r="AO41" i="1"/>
  <c r="AR40" i="1"/>
  <c r="AQ40" i="1"/>
  <c r="AO40" i="1"/>
  <c r="AR39" i="1"/>
  <c r="AQ39" i="1"/>
  <c r="AO39" i="1"/>
  <c r="AR38" i="1"/>
  <c r="AQ38" i="1"/>
  <c r="AO38" i="1"/>
  <c r="AR37" i="1"/>
  <c r="AQ37" i="1"/>
  <c r="AO37" i="1"/>
  <c r="AR36" i="1"/>
  <c r="AQ36" i="1"/>
  <c r="AO36" i="1"/>
  <c r="AR35" i="1"/>
  <c r="AQ35" i="1"/>
  <c r="AO35" i="1"/>
  <c r="AR34" i="1"/>
  <c r="AQ34" i="1"/>
  <c r="AO34" i="1"/>
  <c r="AR33" i="1"/>
  <c r="AQ33" i="1"/>
  <c r="AO33" i="1"/>
  <c r="AR32" i="1"/>
  <c r="AQ32" i="1"/>
  <c r="AO32" i="1"/>
  <c r="AR31" i="1"/>
  <c r="AQ31" i="1"/>
  <c r="AO31" i="1"/>
  <c r="AR30" i="1"/>
  <c r="AQ30" i="1"/>
  <c r="AO30" i="1"/>
  <c r="AR29" i="1"/>
  <c r="AQ29" i="1"/>
  <c r="AO29" i="1"/>
  <c r="AR28" i="1"/>
  <c r="AQ28" i="1"/>
  <c r="AO28" i="1"/>
  <c r="AR27" i="1"/>
  <c r="AQ27" i="1"/>
  <c r="AO27" i="1"/>
  <c r="AR26" i="1"/>
  <c r="AQ26" i="1"/>
  <c r="AO26" i="1"/>
  <c r="AR25" i="1"/>
  <c r="AQ25" i="1"/>
  <c r="AO25" i="1"/>
  <c r="AR24" i="1"/>
  <c r="AQ24" i="1"/>
  <c r="AO24" i="1"/>
  <c r="AR23" i="1"/>
  <c r="AQ23" i="1"/>
  <c r="AO23" i="1"/>
  <c r="AR22" i="1"/>
  <c r="AQ22" i="1"/>
  <c r="AO22" i="1"/>
  <c r="AR21" i="1"/>
  <c r="AQ21" i="1"/>
  <c r="AO21" i="1"/>
  <c r="AR20" i="1"/>
  <c r="AQ20" i="1"/>
  <c r="AO20" i="1"/>
  <c r="AR19" i="1"/>
  <c r="AQ19" i="1"/>
  <c r="AO19" i="1"/>
  <c r="AR18" i="1"/>
  <c r="AQ18" i="1"/>
  <c r="AO18" i="1"/>
  <c r="AR17" i="1"/>
  <c r="AQ17" i="1"/>
  <c r="AO17" i="1"/>
  <c r="AR16" i="1"/>
  <c r="AQ16" i="1"/>
  <c r="AO16" i="1"/>
  <c r="AR15" i="1"/>
  <c r="AQ15" i="1"/>
  <c r="AO15" i="1"/>
  <c r="AR14" i="1"/>
  <c r="AQ14" i="1"/>
  <c r="AO14" i="1"/>
  <c r="AR13" i="1"/>
  <c r="AQ13" i="1"/>
  <c r="AO13" i="1"/>
  <c r="AR12" i="1"/>
  <c r="AQ12" i="1"/>
  <c r="AO12" i="1"/>
  <c r="AR11" i="1"/>
  <c r="AQ11" i="1"/>
  <c r="AO11" i="1"/>
  <c r="AR10" i="1"/>
  <c r="AQ10" i="1"/>
  <c r="AO10" i="1"/>
  <c r="AR9" i="1"/>
  <c r="AQ9" i="1"/>
  <c r="AO9" i="1"/>
  <c r="AR8" i="1"/>
  <c r="AQ8" i="1"/>
  <c r="AO8" i="1"/>
  <c r="AR7" i="1"/>
  <c r="AQ7" i="1"/>
  <c r="AO7" i="1"/>
  <c r="AR6" i="1"/>
  <c r="AQ6" i="1"/>
  <c r="AO6" i="1"/>
  <c r="AR5" i="1"/>
  <c r="AQ5" i="1"/>
  <c r="AO5" i="1"/>
  <c r="AR4" i="1"/>
  <c r="AQ4" i="1"/>
  <c r="AO4" i="1"/>
  <c r="AR3" i="1"/>
  <c r="AQ3" i="1"/>
  <c r="AO3" i="1"/>
  <c r="AR2" i="1"/>
  <c r="AQ2" i="1"/>
  <c r="AO2" i="1"/>
  <c r="AO256" i="1" l="1"/>
  <c r="AQ256" i="1"/>
</calcChain>
</file>

<file path=xl/sharedStrings.xml><?xml version="1.0" encoding="utf-8"?>
<sst xmlns="http://schemas.openxmlformats.org/spreadsheetml/2006/main" count="2298" uniqueCount="87">
  <si>
    <t>Year</t>
  </si>
  <si>
    <t>Trial</t>
  </si>
  <si>
    <t>ID</t>
  </si>
  <si>
    <t>NumPlants</t>
  </si>
  <si>
    <t>Infest</t>
  </si>
  <si>
    <t>1a</t>
  </si>
  <si>
    <t>1p</t>
  </si>
  <si>
    <t>2a</t>
  </si>
  <si>
    <t>2p</t>
  </si>
  <si>
    <t>3a</t>
  </si>
  <si>
    <t>3p</t>
  </si>
  <si>
    <t>4a</t>
  </si>
  <si>
    <t>4p</t>
  </si>
  <si>
    <t>5a</t>
  </si>
  <si>
    <t>5p</t>
  </si>
  <si>
    <t>6a</t>
  </si>
  <si>
    <t>6p</t>
  </si>
  <si>
    <t>7a</t>
  </si>
  <si>
    <t>7p</t>
  </si>
  <si>
    <t>8a</t>
  </si>
  <si>
    <t>8p</t>
  </si>
  <si>
    <t>9a</t>
  </si>
  <si>
    <t>9p</t>
  </si>
  <si>
    <t>10a</t>
  </si>
  <si>
    <t>10p</t>
  </si>
  <si>
    <t>11a</t>
  </si>
  <si>
    <t>11p</t>
  </si>
  <si>
    <t>12a</t>
  </si>
  <si>
    <t>12p</t>
  </si>
  <si>
    <t>13a</t>
  </si>
  <si>
    <t>13p</t>
  </si>
  <si>
    <t>14a</t>
  </si>
  <si>
    <t>14p</t>
  </si>
  <si>
    <t>15a</t>
  </si>
  <si>
    <t>15p</t>
  </si>
  <si>
    <t>16a</t>
  </si>
  <si>
    <t>16p</t>
  </si>
  <si>
    <t>17a</t>
  </si>
  <si>
    <t>17p</t>
  </si>
  <si>
    <t>Observations</t>
  </si>
  <si>
    <t>Missing</t>
  </si>
  <si>
    <t>Dead</t>
  </si>
  <si>
    <t>P</t>
  </si>
  <si>
    <t xml:space="preserve">Infest </t>
  </si>
  <si>
    <t>J</t>
  </si>
  <si>
    <t xml:space="preserve">Dead </t>
  </si>
  <si>
    <t xml:space="preserve">Missing </t>
  </si>
  <si>
    <t>p</t>
  </si>
  <si>
    <t>sum</t>
  </si>
  <si>
    <t xml:space="preserve">Trial </t>
  </si>
  <si>
    <t>Block</t>
  </si>
  <si>
    <t>Instar</t>
  </si>
  <si>
    <t>Survive</t>
  </si>
  <si>
    <t>Dead(0)/Inferred(1)</t>
  </si>
  <si>
    <t>Survived</t>
  </si>
  <si>
    <t>1st</t>
  </si>
  <si>
    <t>2nd</t>
  </si>
  <si>
    <t>3rd</t>
  </si>
  <si>
    <t>4th</t>
  </si>
  <si>
    <t>5th</t>
  </si>
  <si>
    <t>total</t>
  </si>
  <si>
    <t>survived</t>
  </si>
  <si>
    <t>percent</t>
  </si>
  <si>
    <t>dead</t>
  </si>
  <si>
    <t>B</t>
  </si>
  <si>
    <t>Cage Above B</t>
  </si>
  <si>
    <t>Can't Find</t>
  </si>
  <si>
    <t>Cage Above A</t>
  </si>
  <si>
    <t>A</t>
  </si>
  <si>
    <t>SE Top</t>
  </si>
  <si>
    <t xml:space="preserve">Found Chrysalis in Bottom Corner of Cage  - Collected </t>
  </si>
  <si>
    <t>C</t>
  </si>
  <si>
    <t>Dead on Bottom (Placed on A)</t>
  </si>
  <si>
    <t>D</t>
  </si>
  <si>
    <t xml:space="preserve">Missing  </t>
  </si>
  <si>
    <t>C - Old MW Stumps and Placed on Plant C Leaf</t>
  </si>
  <si>
    <t>C - Collected</t>
  </si>
  <si>
    <t>missing</t>
  </si>
  <si>
    <t>Cage</t>
  </si>
  <si>
    <t xml:space="preserve">A </t>
  </si>
  <si>
    <t xml:space="preserve">Can't Find -Dead </t>
  </si>
  <si>
    <t>Ground Below A</t>
  </si>
  <si>
    <t>Dead on Bottom</t>
  </si>
  <si>
    <t>15 Pop Stick</t>
  </si>
  <si>
    <t xml:space="preserve">B - Dead </t>
  </si>
  <si>
    <t>same</t>
  </si>
  <si>
    <t>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</si>
</sst>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 applyBorder="1" applyAlignment="1">
      <alignment horizontal="center" shrinkToFit="1"/>
    </xf>
    <xf numFmtId="0" fontId="0" fillId="0" borderId="0" xfId="0" applyFill="1" applyBorder="1" applyAlignment="1">
      <alignment horizontal="center" vertical="center" shrinkToFit="1"/>
    </xf>
    <xf numFmtId="0" fontId="0" fillId="2" borderId="0" xfId="0" applyFill="1" applyBorder="1" applyAlignment="1">
      <alignment horizontal="center" shrinkToFit="1"/>
    </xf>
    <xf numFmtId="0" fontId="1" fillId="0" borderId="0" xfId="0" applyFont="1" applyFill="1" applyBorder="1" applyAlignment="1">
      <alignment horizontal="center" shrinkToFit="1"/>
    </xf>
    <xf numFmtId="0" fontId="0" fillId="0" borderId="0" xfId="0" applyFont="1" applyFill="1" applyBorder="1" applyAlignment="1">
      <alignment horizontal="center" shrinkToFit="1"/>
    </xf>
    <xf numFmtId="0" fontId="0" fillId="0" borderId="2" xfId="0" applyFill="1" applyBorder="1" applyAlignment="1">
      <alignment horizontal="right"/>
    </xf>
    <xf numFmtId="0" fontId="0" fillId="0" borderId="0" xfId="0" applyFill="1" applyBorder="1" applyAlignment="1">
      <alignment horizontal="left" shrinkToFit="1"/>
    </xf>
    <xf numFmtId="0" fontId="0" fillId="8" borderId="0" xfId="0" applyFill="1" applyBorder="1" applyAlignment="1">
      <alignment horizontal="center" shrinkToFit="1"/>
    </xf>
    <xf numFmtId="0" fontId="0" fillId="10" borderId="0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1" fillId="2" borderId="0" xfId="0" applyFont="1" applyFill="1" applyBorder="1" applyAlignment="1">
      <alignment horizontal="center" shrinkToFit="1"/>
    </xf>
    <xf numFmtId="0" fontId="1" fillId="0" borderId="0" xfId="0" applyFont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 shrinkToFit="1"/>
    </xf>
    <xf numFmtId="0" fontId="1" fillId="11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shrinkToFit="1"/>
    </xf>
    <xf numFmtId="0" fontId="2" fillId="10" borderId="0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0" borderId="2" xfId="0" applyFill="1" applyBorder="1" applyAlignment="1">
      <alignment horizontal="center" shrinkToFit="1"/>
    </xf>
    <xf numFmtId="0" fontId="0" fillId="9" borderId="2" xfId="0" applyFill="1" applyBorder="1" applyAlignment="1">
      <alignment horizontal="center" shrinkToFit="1"/>
    </xf>
    <xf numFmtId="0" fontId="0" fillId="8" borderId="0" xfId="0" applyFill="1" applyBorder="1" applyAlignment="1">
      <alignment horizontal="center"/>
    </xf>
    <xf numFmtId="0" fontId="0" fillId="8" borderId="0" xfId="0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shrinkToFit="1"/>
    </xf>
    <xf numFmtId="0" fontId="0" fillId="12" borderId="2" xfId="0" applyFill="1" applyBorder="1" applyAlignment="1">
      <alignment horizontal="center" shrinkToFit="1"/>
    </xf>
    <xf numFmtId="0" fontId="0" fillId="9" borderId="2" xfId="0" applyFill="1" applyBorder="1" applyAlignment="1">
      <alignment horizontal="center" vertical="center" shrinkToFit="1"/>
    </xf>
    <xf numFmtId="0" fontId="0" fillId="12" borderId="2" xfId="0" applyFill="1" applyBorder="1" applyAlignment="1">
      <alignment horizontal="right"/>
    </xf>
    <xf numFmtId="0" fontId="0" fillId="0" borderId="2" xfId="0" applyFill="1" applyBorder="1"/>
    <xf numFmtId="0" fontId="0" fillId="9" borderId="2" xfId="0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12" borderId="0" xfId="0" applyFill="1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 wrapText="1"/>
    </xf>
    <xf numFmtId="0" fontId="0" fillId="12" borderId="5" xfId="0" applyFill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5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56"/>
  <sheetViews>
    <sheetView topLeftCell="AD1" zoomScale="90" zoomScaleNormal="90" workbookViewId="0">
      <selection activeCell="AP3" sqref="AP3"/>
    </sheetView>
  </sheetViews>
  <sheetFormatPr defaultColWidth="9.140625" defaultRowHeight="15" x14ac:dyDescent="0.25"/>
  <cols>
    <col min="1" max="4" width="9.140625" style="1"/>
    <col min="5" max="5" width="9.140625" style="1" customWidth="1"/>
    <col min="6" max="16" width="9.140625" style="1"/>
    <col min="17" max="42" width="9.140625" style="1" customWidth="1"/>
    <col min="43" max="16384" width="9.140625" style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 x14ac:dyDescent="0.25">
      <c r="A2" s="1">
        <v>2017</v>
      </c>
      <c r="B2" s="1">
        <v>1</v>
      </c>
      <c r="C2" s="1">
        <v>1</v>
      </c>
      <c r="D2" s="13">
        <v>4</v>
      </c>
      <c r="E2" s="1" t="s">
        <v>43</v>
      </c>
      <c r="F2" s="1">
        <v>1</v>
      </c>
      <c r="G2" s="1">
        <v>1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3</v>
      </c>
      <c r="N2" s="1">
        <v>3</v>
      </c>
      <c r="O2" s="1">
        <v>3</v>
      </c>
      <c r="P2" s="1">
        <v>4</v>
      </c>
      <c r="Q2" s="1">
        <v>4</v>
      </c>
      <c r="R2" s="1">
        <v>4</v>
      </c>
      <c r="S2" s="1">
        <v>4</v>
      </c>
      <c r="T2" s="1">
        <v>5</v>
      </c>
      <c r="U2" s="1">
        <v>5</v>
      </c>
      <c r="V2" s="1">
        <v>5</v>
      </c>
      <c r="W2" s="1">
        <v>5</v>
      </c>
      <c r="X2" s="1">
        <v>5</v>
      </c>
      <c r="Y2" s="1">
        <v>5</v>
      </c>
      <c r="Z2" s="1">
        <v>5</v>
      </c>
      <c r="AA2" s="1">
        <v>5</v>
      </c>
      <c r="AB2" s="1">
        <v>5</v>
      </c>
      <c r="AC2" s="1">
        <v>5</v>
      </c>
      <c r="AD2" s="1" t="s">
        <v>42</v>
      </c>
      <c r="AO2" s="1">
        <f t="shared" ref="AO2:AO65" si="0">COUNTIF(F2:AM2,"&gt;0")+COUNTIF(F2:AM2,"*")</f>
        <v>25</v>
      </c>
      <c r="AP2" s="1">
        <f>COUNTIF(F2:AM2,"Missing")</f>
        <v>0</v>
      </c>
      <c r="AQ2" s="1">
        <f t="shared" ref="AQ2:AQ65" si="1">COUNTIF(F2:AN2,"Dead")</f>
        <v>0</v>
      </c>
      <c r="AR2" s="1">
        <f>COUNTIF(F2:AN2,"P")</f>
        <v>1</v>
      </c>
    </row>
    <row r="3" spans="1:44" x14ac:dyDescent="0.25">
      <c r="A3" s="1">
        <v>2017</v>
      </c>
      <c r="B3" s="1">
        <v>1</v>
      </c>
      <c r="C3" s="1">
        <v>2</v>
      </c>
      <c r="D3" s="13">
        <v>3</v>
      </c>
      <c r="E3" s="1" t="s">
        <v>43</v>
      </c>
      <c r="F3" s="1">
        <v>1</v>
      </c>
      <c r="G3" s="1">
        <v>1</v>
      </c>
      <c r="H3" s="1">
        <v>1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3</v>
      </c>
      <c r="O3" s="1">
        <v>3</v>
      </c>
      <c r="P3" s="1">
        <v>3</v>
      </c>
      <c r="Q3" s="1">
        <v>3</v>
      </c>
      <c r="R3" s="1">
        <v>4</v>
      </c>
      <c r="S3" s="1">
        <v>4</v>
      </c>
      <c r="T3" s="1">
        <v>4</v>
      </c>
      <c r="U3" s="1">
        <v>4</v>
      </c>
      <c r="V3" s="1">
        <v>5</v>
      </c>
      <c r="W3" s="1">
        <v>5</v>
      </c>
      <c r="X3" s="1">
        <v>5</v>
      </c>
      <c r="Y3" s="1">
        <v>5</v>
      </c>
      <c r="Z3" s="1" t="s">
        <v>44</v>
      </c>
      <c r="AA3" s="1" t="s">
        <v>42</v>
      </c>
      <c r="AO3" s="1">
        <f t="shared" si="0"/>
        <v>22</v>
      </c>
      <c r="AP3" s="1">
        <f t="shared" ref="AP3:AP66" si="2">COUNTIF(F3:AM3,"Missing")</f>
        <v>0</v>
      </c>
      <c r="AQ3" s="1">
        <f t="shared" si="1"/>
        <v>0</v>
      </c>
      <c r="AR3" s="1">
        <f t="shared" ref="AR3:AR66" si="3">COUNTIF(F3:AN3,"P")</f>
        <v>1</v>
      </c>
    </row>
    <row r="4" spans="1:44" x14ac:dyDescent="0.25">
      <c r="A4" s="1">
        <v>2017</v>
      </c>
      <c r="B4" s="1">
        <v>1</v>
      </c>
      <c r="C4" s="1">
        <v>3</v>
      </c>
      <c r="D4" s="13">
        <v>2</v>
      </c>
      <c r="E4" s="1" t="s">
        <v>43</v>
      </c>
      <c r="F4" s="1">
        <v>1</v>
      </c>
      <c r="G4" s="1">
        <v>1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 t="s">
        <v>40</v>
      </c>
      <c r="O4" s="1" t="s">
        <v>40</v>
      </c>
      <c r="P4" s="1">
        <v>3</v>
      </c>
      <c r="Q4" s="1">
        <v>3</v>
      </c>
      <c r="R4" s="1">
        <v>4</v>
      </c>
      <c r="S4" s="1">
        <v>4</v>
      </c>
      <c r="T4" s="1">
        <v>4</v>
      </c>
      <c r="U4" s="1">
        <v>4</v>
      </c>
      <c r="V4" s="1">
        <v>4</v>
      </c>
      <c r="W4" s="1">
        <v>4</v>
      </c>
      <c r="X4" s="1">
        <v>5</v>
      </c>
      <c r="Y4" s="1">
        <v>5</v>
      </c>
      <c r="Z4" s="1">
        <v>5</v>
      </c>
      <c r="AA4" s="1">
        <v>5</v>
      </c>
      <c r="AB4" s="1">
        <v>5</v>
      </c>
      <c r="AC4" s="1">
        <v>5</v>
      </c>
      <c r="AD4" s="1" t="s">
        <v>42</v>
      </c>
      <c r="AO4" s="1">
        <f t="shared" si="0"/>
        <v>25</v>
      </c>
      <c r="AP4" s="1">
        <f t="shared" si="2"/>
        <v>2</v>
      </c>
      <c r="AQ4" s="1">
        <f t="shared" si="1"/>
        <v>0</v>
      </c>
      <c r="AR4" s="1">
        <f t="shared" si="3"/>
        <v>1</v>
      </c>
    </row>
    <row r="5" spans="1:44" x14ac:dyDescent="0.25">
      <c r="A5" s="1">
        <v>2017</v>
      </c>
      <c r="B5" s="1">
        <v>1</v>
      </c>
      <c r="C5" s="1">
        <v>4</v>
      </c>
      <c r="D5" s="13">
        <v>3</v>
      </c>
      <c r="E5" s="1" t="s">
        <v>43</v>
      </c>
      <c r="F5" s="1">
        <v>1</v>
      </c>
      <c r="G5" s="1">
        <v>1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3</v>
      </c>
      <c r="N5" s="1">
        <v>3</v>
      </c>
      <c r="O5" s="1">
        <v>3</v>
      </c>
      <c r="P5" s="1">
        <v>4</v>
      </c>
      <c r="Q5" s="1">
        <v>4</v>
      </c>
      <c r="R5" s="1">
        <v>4</v>
      </c>
      <c r="S5" s="2">
        <v>5</v>
      </c>
      <c r="T5" s="1">
        <v>5</v>
      </c>
      <c r="U5" s="1">
        <v>5</v>
      </c>
      <c r="V5" s="1">
        <v>5</v>
      </c>
      <c r="W5" s="1">
        <v>5</v>
      </c>
      <c r="X5" s="1">
        <v>5</v>
      </c>
      <c r="Y5" s="1">
        <v>5</v>
      </c>
      <c r="Z5" s="1" t="s">
        <v>44</v>
      </c>
      <c r="AA5" s="1" t="s">
        <v>42</v>
      </c>
      <c r="AO5" s="1">
        <f t="shared" si="0"/>
        <v>22</v>
      </c>
      <c r="AP5" s="1">
        <f t="shared" si="2"/>
        <v>0</v>
      </c>
      <c r="AQ5" s="1">
        <f t="shared" si="1"/>
        <v>0</v>
      </c>
      <c r="AR5" s="1">
        <f t="shared" si="3"/>
        <v>1</v>
      </c>
    </row>
    <row r="6" spans="1:44" x14ac:dyDescent="0.25">
      <c r="A6" s="1">
        <v>2017</v>
      </c>
      <c r="B6" s="1">
        <v>1</v>
      </c>
      <c r="C6" s="1">
        <v>5</v>
      </c>
      <c r="D6" s="13">
        <v>4</v>
      </c>
      <c r="E6" s="1" t="s">
        <v>43</v>
      </c>
      <c r="F6" s="1">
        <v>1</v>
      </c>
      <c r="G6" s="1">
        <v>1</v>
      </c>
      <c r="H6" s="1">
        <v>1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3</v>
      </c>
      <c r="O6" s="1">
        <v>3</v>
      </c>
      <c r="P6" s="1">
        <v>4</v>
      </c>
      <c r="Q6" s="1">
        <v>4</v>
      </c>
      <c r="R6" s="1">
        <v>4</v>
      </c>
      <c r="S6" s="1">
        <v>4</v>
      </c>
      <c r="T6" s="1">
        <v>4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 t="s">
        <v>44</v>
      </c>
      <c r="AG6" s="1" t="s">
        <v>42</v>
      </c>
      <c r="AO6" s="1">
        <f t="shared" si="0"/>
        <v>28</v>
      </c>
      <c r="AP6" s="1">
        <f t="shared" si="2"/>
        <v>0</v>
      </c>
      <c r="AQ6" s="1">
        <f t="shared" si="1"/>
        <v>0</v>
      </c>
      <c r="AR6" s="1">
        <f t="shared" si="3"/>
        <v>1</v>
      </c>
    </row>
    <row r="7" spans="1:44" s="3" customFormat="1" x14ac:dyDescent="0.25">
      <c r="A7" s="1">
        <v>2017</v>
      </c>
      <c r="B7" s="1">
        <v>1</v>
      </c>
      <c r="C7" s="3">
        <v>6</v>
      </c>
      <c r="D7" s="13">
        <v>3</v>
      </c>
      <c r="E7" s="3" t="s">
        <v>43</v>
      </c>
      <c r="F7" s="3">
        <v>1</v>
      </c>
      <c r="G7" s="3">
        <v>1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 t="s">
        <v>40</v>
      </c>
      <c r="P7" s="3" t="s">
        <v>41</v>
      </c>
      <c r="AO7" s="3">
        <f t="shared" si="0"/>
        <v>11</v>
      </c>
      <c r="AP7" s="1">
        <f t="shared" si="2"/>
        <v>1</v>
      </c>
      <c r="AQ7" s="1">
        <f t="shared" si="1"/>
        <v>1</v>
      </c>
      <c r="AR7" s="1">
        <f t="shared" si="3"/>
        <v>0</v>
      </c>
    </row>
    <row r="8" spans="1:44" s="3" customFormat="1" x14ac:dyDescent="0.25">
      <c r="A8" s="1">
        <v>2017</v>
      </c>
      <c r="B8" s="1">
        <v>1</v>
      </c>
      <c r="C8" s="3">
        <v>7</v>
      </c>
      <c r="D8" s="13">
        <v>2</v>
      </c>
      <c r="E8" s="3" t="s">
        <v>43</v>
      </c>
      <c r="F8" s="3">
        <v>1</v>
      </c>
      <c r="G8" s="3">
        <v>1</v>
      </c>
      <c r="H8" s="3">
        <v>1</v>
      </c>
      <c r="I8" s="3">
        <v>2</v>
      </c>
      <c r="J8" s="3">
        <v>2</v>
      </c>
      <c r="K8" s="3">
        <v>2</v>
      </c>
      <c r="L8" s="3">
        <v>2</v>
      </c>
      <c r="M8" s="3">
        <v>2</v>
      </c>
      <c r="N8" s="3">
        <v>2</v>
      </c>
      <c r="O8" s="3">
        <v>3</v>
      </c>
      <c r="P8" s="3">
        <v>3</v>
      </c>
      <c r="Q8" s="3">
        <v>3</v>
      </c>
      <c r="R8" s="3">
        <v>4</v>
      </c>
      <c r="S8" s="3">
        <v>4</v>
      </c>
      <c r="T8" s="3">
        <v>4</v>
      </c>
      <c r="U8" s="3" t="s">
        <v>41</v>
      </c>
      <c r="AO8" s="3">
        <f t="shared" si="0"/>
        <v>16</v>
      </c>
      <c r="AP8" s="1">
        <f t="shared" si="2"/>
        <v>0</v>
      </c>
      <c r="AQ8" s="1">
        <f t="shared" si="1"/>
        <v>1</v>
      </c>
      <c r="AR8" s="1">
        <f t="shared" si="3"/>
        <v>0</v>
      </c>
    </row>
    <row r="9" spans="1:44" s="3" customFormat="1" x14ac:dyDescent="0.25">
      <c r="A9" s="1">
        <v>2017</v>
      </c>
      <c r="B9" s="1">
        <v>1</v>
      </c>
      <c r="C9" s="3">
        <v>8</v>
      </c>
      <c r="D9" s="13">
        <v>4</v>
      </c>
      <c r="E9" s="3" t="s">
        <v>43</v>
      </c>
      <c r="F9" s="3">
        <v>1</v>
      </c>
      <c r="G9" s="3">
        <v>1</v>
      </c>
      <c r="H9" s="3" t="s">
        <v>41</v>
      </c>
      <c r="AO9" s="3">
        <f t="shared" si="0"/>
        <v>3</v>
      </c>
      <c r="AP9" s="1">
        <f t="shared" si="2"/>
        <v>0</v>
      </c>
      <c r="AQ9" s="1">
        <f t="shared" si="1"/>
        <v>1</v>
      </c>
      <c r="AR9" s="1">
        <f t="shared" si="3"/>
        <v>0</v>
      </c>
    </row>
    <row r="10" spans="1:44" x14ac:dyDescent="0.25">
      <c r="A10" s="1">
        <v>2017</v>
      </c>
      <c r="B10" s="1">
        <v>1</v>
      </c>
      <c r="C10" s="1">
        <v>9</v>
      </c>
      <c r="D10" s="13">
        <v>2</v>
      </c>
      <c r="E10" s="1" t="s">
        <v>43</v>
      </c>
      <c r="F10" s="1">
        <v>1</v>
      </c>
      <c r="G10" s="1">
        <v>1</v>
      </c>
      <c r="H10" s="1">
        <v>1</v>
      </c>
      <c r="I10" s="1">
        <v>2</v>
      </c>
      <c r="J10" s="1">
        <v>2</v>
      </c>
      <c r="K10" s="1">
        <v>2</v>
      </c>
      <c r="L10" s="1">
        <v>3</v>
      </c>
      <c r="M10" s="1">
        <v>3</v>
      </c>
      <c r="N10" s="1">
        <v>3</v>
      </c>
      <c r="O10" s="1">
        <v>3</v>
      </c>
      <c r="P10" s="1">
        <v>4</v>
      </c>
      <c r="Q10" s="1">
        <v>4</v>
      </c>
      <c r="R10" s="1">
        <v>4</v>
      </c>
      <c r="S10" s="1">
        <v>4</v>
      </c>
      <c r="T10" s="1">
        <v>5</v>
      </c>
      <c r="U10" s="1">
        <v>5</v>
      </c>
      <c r="V10" s="1">
        <v>5</v>
      </c>
      <c r="W10" s="1">
        <v>5</v>
      </c>
      <c r="X10" s="1">
        <v>5</v>
      </c>
      <c r="Y10" s="1">
        <v>5</v>
      </c>
      <c r="Z10" s="1">
        <v>5</v>
      </c>
      <c r="AA10" s="1">
        <v>5</v>
      </c>
      <c r="AB10" s="1">
        <v>5</v>
      </c>
      <c r="AC10" s="1" t="s">
        <v>44</v>
      </c>
      <c r="AD10" s="1" t="s">
        <v>42</v>
      </c>
      <c r="AO10" s="1">
        <f t="shared" si="0"/>
        <v>25</v>
      </c>
      <c r="AP10" s="1">
        <f t="shared" si="2"/>
        <v>0</v>
      </c>
      <c r="AQ10" s="1">
        <f t="shared" si="1"/>
        <v>0</v>
      </c>
      <c r="AR10" s="1">
        <f t="shared" si="3"/>
        <v>1</v>
      </c>
    </row>
    <row r="11" spans="1:44" x14ac:dyDescent="0.25">
      <c r="A11" s="1">
        <v>2017</v>
      </c>
      <c r="B11" s="1">
        <v>1</v>
      </c>
      <c r="C11" s="1">
        <v>10</v>
      </c>
      <c r="D11" s="13">
        <v>4</v>
      </c>
      <c r="E11" s="1" t="s">
        <v>43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2</v>
      </c>
      <c r="L11" s="1">
        <v>2</v>
      </c>
      <c r="M11" s="1">
        <v>2</v>
      </c>
      <c r="N11" s="1">
        <v>2</v>
      </c>
      <c r="O11" s="1">
        <v>3</v>
      </c>
      <c r="P11" s="1">
        <v>3</v>
      </c>
      <c r="Q11" s="1">
        <v>3</v>
      </c>
      <c r="R11" s="1">
        <v>4</v>
      </c>
      <c r="S11" s="1">
        <v>4</v>
      </c>
      <c r="T11" s="1">
        <v>4</v>
      </c>
      <c r="U11" s="1">
        <v>4</v>
      </c>
      <c r="V11" s="1">
        <v>4</v>
      </c>
      <c r="W11" s="1">
        <v>5</v>
      </c>
      <c r="X11" s="1">
        <v>5</v>
      </c>
      <c r="Y11" s="1">
        <v>5</v>
      </c>
      <c r="Z11" s="1">
        <v>5</v>
      </c>
      <c r="AA11" s="1">
        <v>5</v>
      </c>
      <c r="AB11" s="1">
        <v>5</v>
      </c>
      <c r="AC11" s="1">
        <v>5</v>
      </c>
      <c r="AD11" s="1" t="s">
        <v>44</v>
      </c>
      <c r="AE11" s="1" t="s">
        <v>42</v>
      </c>
      <c r="AO11" s="1">
        <f t="shared" si="0"/>
        <v>26</v>
      </c>
      <c r="AP11" s="1">
        <f t="shared" si="2"/>
        <v>0</v>
      </c>
      <c r="AQ11" s="1">
        <f t="shared" si="1"/>
        <v>0</v>
      </c>
      <c r="AR11" s="1">
        <f t="shared" si="3"/>
        <v>1</v>
      </c>
    </row>
    <row r="12" spans="1:44" x14ac:dyDescent="0.25">
      <c r="A12" s="1">
        <v>2017</v>
      </c>
      <c r="B12" s="1">
        <v>1</v>
      </c>
      <c r="C12" s="1">
        <v>11</v>
      </c>
      <c r="D12" s="13">
        <v>2</v>
      </c>
      <c r="E12" s="1" t="s">
        <v>43</v>
      </c>
      <c r="F12" s="1">
        <v>1</v>
      </c>
      <c r="G12" s="1">
        <v>1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3</v>
      </c>
      <c r="N12" s="1">
        <v>3</v>
      </c>
      <c r="O12" s="1">
        <v>3</v>
      </c>
      <c r="P12" s="1">
        <v>4</v>
      </c>
      <c r="Q12" s="1">
        <v>4</v>
      </c>
      <c r="R12" s="1">
        <v>4</v>
      </c>
      <c r="S12" s="1">
        <v>4</v>
      </c>
      <c r="T12" s="1">
        <v>4</v>
      </c>
      <c r="U12" s="1">
        <v>4</v>
      </c>
      <c r="V12" s="1">
        <v>5</v>
      </c>
      <c r="W12" s="1">
        <v>5</v>
      </c>
      <c r="X12" s="1">
        <v>5</v>
      </c>
      <c r="Y12" s="1">
        <v>5</v>
      </c>
      <c r="Z12" s="1">
        <v>5</v>
      </c>
      <c r="AA12" s="1">
        <v>5</v>
      </c>
      <c r="AB12" s="1" t="s">
        <v>44</v>
      </c>
      <c r="AC12" s="1" t="s">
        <v>42</v>
      </c>
      <c r="AO12" s="1">
        <f t="shared" si="0"/>
        <v>24</v>
      </c>
      <c r="AP12" s="1">
        <f t="shared" si="2"/>
        <v>0</v>
      </c>
      <c r="AQ12" s="1">
        <f t="shared" si="1"/>
        <v>0</v>
      </c>
      <c r="AR12" s="1">
        <f t="shared" si="3"/>
        <v>1</v>
      </c>
    </row>
    <row r="13" spans="1:44" x14ac:dyDescent="0.25">
      <c r="A13" s="1">
        <v>2017</v>
      </c>
      <c r="B13" s="1">
        <v>1</v>
      </c>
      <c r="C13" s="1">
        <v>12</v>
      </c>
      <c r="D13" s="13">
        <v>2</v>
      </c>
      <c r="E13" s="1" t="s">
        <v>43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2</v>
      </c>
      <c r="N13" s="1">
        <v>2</v>
      </c>
      <c r="O13" s="1">
        <v>3</v>
      </c>
      <c r="P13" s="1">
        <v>3</v>
      </c>
      <c r="Q13" s="1">
        <v>3</v>
      </c>
      <c r="R13" s="1">
        <v>4</v>
      </c>
      <c r="S13" s="1">
        <v>4</v>
      </c>
      <c r="T13" s="1">
        <v>4</v>
      </c>
      <c r="U13" s="1">
        <v>4</v>
      </c>
      <c r="V13" s="1">
        <v>4</v>
      </c>
      <c r="W13" s="1">
        <v>4</v>
      </c>
      <c r="X13" s="1">
        <v>4</v>
      </c>
      <c r="Y13" s="1">
        <v>4</v>
      </c>
      <c r="Z13" s="1">
        <v>4</v>
      </c>
      <c r="AA13" s="1">
        <v>4</v>
      </c>
      <c r="AB13" s="1">
        <v>4</v>
      </c>
      <c r="AC13" s="1">
        <v>4</v>
      </c>
      <c r="AD13" s="1">
        <v>4</v>
      </c>
      <c r="AE13" s="1">
        <v>5</v>
      </c>
      <c r="AF13" s="1">
        <v>5</v>
      </c>
      <c r="AG13" s="1">
        <v>5</v>
      </c>
      <c r="AH13" s="1">
        <v>5</v>
      </c>
      <c r="AI13" s="1">
        <v>5</v>
      </c>
      <c r="AJ13" s="1">
        <v>5</v>
      </c>
      <c r="AK13" s="1">
        <v>5</v>
      </c>
      <c r="AL13" s="1" t="s">
        <v>44</v>
      </c>
      <c r="AM13" s="1" t="s">
        <v>42</v>
      </c>
      <c r="AO13" s="1">
        <f t="shared" si="0"/>
        <v>34</v>
      </c>
      <c r="AP13" s="1">
        <f t="shared" si="2"/>
        <v>0</v>
      </c>
      <c r="AQ13" s="1">
        <f t="shared" si="1"/>
        <v>0</v>
      </c>
      <c r="AR13" s="1">
        <f t="shared" si="3"/>
        <v>1</v>
      </c>
    </row>
    <row r="14" spans="1:44" x14ac:dyDescent="0.25">
      <c r="A14" s="1">
        <v>2017</v>
      </c>
      <c r="B14" s="1">
        <v>1</v>
      </c>
      <c r="C14" s="1">
        <v>13</v>
      </c>
      <c r="D14" s="13">
        <v>3</v>
      </c>
      <c r="E14" s="1" t="s">
        <v>43</v>
      </c>
      <c r="F14" s="1">
        <v>1</v>
      </c>
      <c r="G14" s="1">
        <v>1</v>
      </c>
      <c r="H14" s="1">
        <v>1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3</v>
      </c>
      <c r="P14" s="1">
        <v>3</v>
      </c>
      <c r="Q14" s="1">
        <v>3</v>
      </c>
      <c r="R14" s="1">
        <v>4</v>
      </c>
      <c r="S14" s="1">
        <v>4</v>
      </c>
      <c r="T14" s="1">
        <v>4</v>
      </c>
      <c r="U14" s="1">
        <v>4</v>
      </c>
      <c r="V14" s="1">
        <v>4</v>
      </c>
      <c r="W14" s="1">
        <v>4</v>
      </c>
      <c r="X14" s="1">
        <v>4</v>
      </c>
      <c r="Y14" s="1">
        <v>5</v>
      </c>
      <c r="Z14" s="1">
        <v>5</v>
      </c>
      <c r="AA14" s="1">
        <v>5</v>
      </c>
      <c r="AB14" s="1">
        <v>5</v>
      </c>
      <c r="AC14" s="1">
        <v>5</v>
      </c>
      <c r="AD14" s="1">
        <v>5</v>
      </c>
      <c r="AE14" s="1">
        <v>5</v>
      </c>
      <c r="AF14" s="1">
        <v>5</v>
      </c>
      <c r="AG14" s="1">
        <v>5</v>
      </c>
      <c r="AH14" s="1" t="s">
        <v>42</v>
      </c>
      <c r="AO14" s="1">
        <f t="shared" si="0"/>
        <v>29</v>
      </c>
      <c r="AP14" s="1">
        <f t="shared" si="2"/>
        <v>0</v>
      </c>
      <c r="AQ14" s="1">
        <f t="shared" si="1"/>
        <v>0</v>
      </c>
      <c r="AR14" s="1">
        <f t="shared" si="3"/>
        <v>1</v>
      </c>
    </row>
    <row r="15" spans="1:44" s="3" customFormat="1" x14ac:dyDescent="0.25">
      <c r="A15" s="1">
        <v>2017</v>
      </c>
      <c r="B15" s="1">
        <v>1</v>
      </c>
      <c r="C15" s="3">
        <v>14</v>
      </c>
      <c r="D15" s="13">
        <v>4</v>
      </c>
      <c r="E15" s="3" t="s">
        <v>4</v>
      </c>
      <c r="F15" s="3">
        <v>1</v>
      </c>
      <c r="G15" s="3">
        <v>1</v>
      </c>
      <c r="H15" s="3">
        <v>1</v>
      </c>
      <c r="I15" s="3">
        <v>1</v>
      </c>
      <c r="J15" s="3">
        <v>2</v>
      </c>
      <c r="K15" s="3">
        <v>2</v>
      </c>
      <c r="L15" s="3">
        <v>2</v>
      </c>
      <c r="M15" s="3">
        <v>2</v>
      </c>
      <c r="N15" s="3">
        <v>2</v>
      </c>
      <c r="O15" s="3">
        <v>3</v>
      </c>
      <c r="P15" s="3">
        <v>3</v>
      </c>
      <c r="Q15" s="3">
        <v>4</v>
      </c>
      <c r="R15" s="3">
        <v>4</v>
      </c>
      <c r="S15" s="3" t="s">
        <v>41</v>
      </c>
      <c r="AO15" s="3">
        <f t="shared" si="0"/>
        <v>14</v>
      </c>
      <c r="AP15" s="1">
        <f t="shared" si="2"/>
        <v>0</v>
      </c>
      <c r="AQ15" s="1">
        <f t="shared" si="1"/>
        <v>1</v>
      </c>
      <c r="AR15" s="1">
        <f t="shared" si="3"/>
        <v>0</v>
      </c>
    </row>
    <row r="16" spans="1:44" x14ac:dyDescent="0.25">
      <c r="A16" s="1">
        <v>2017</v>
      </c>
      <c r="B16" s="1">
        <v>1</v>
      </c>
      <c r="C16" s="1">
        <v>15</v>
      </c>
      <c r="D16" s="13">
        <v>2</v>
      </c>
      <c r="E16" s="1" t="s">
        <v>43</v>
      </c>
      <c r="F16" s="1">
        <v>1</v>
      </c>
      <c r="G16" s="1">
        <v>1</v>
      </c>
      <c r="H16" s="1">
        <v>1</v>
      </c>
      <c r="I16" s="1">
        <v>2</v>
      </c>
      <c r="J16" s="1">
        <v>2</v>
      </c>
      <c r="K16" s="1">
        <v>2</v>
      </c>
      <c r="L16" s="1">
        <v>2</v>
      </c>
      <c r="M16" s="1">
        <v>3</v>
      </c>
      <c r="N16" s="1">
        <v>3</v>
      </c>
      <c r="O16" s="1">
        <v>3</v>
      </c>
      <c r="P16" s="1">
        <v>4</v>
      </c>
      <c r="Q16" s="1">
        <v>4</v>
      </c>
      <c r="R16" s="1">
        <v>4</v>
      </c>
      <c r="S16" s="1">
        <v>4</v>
      </c>
      <c r="T16" s="1">
        <v>5</v>
      </c>
      <c r="U16" s="1">
        <v>5</v>
      </c>
      <c r="V16" s="1">
        <v>5</v>
      </c>
      <c r="W16" s="1">
        <v>5</v>
      </c>
      <c r="X16" s="1">
        <v>5</v>
      </c>
      <c r="Y16" s="1">
        <v>5</v>
      </c>
      <c r="Z16" s="1">
        <v>5</v>
      </c>
      <c r="AA16" s="1">
        <v>5</v>
      </c>
      <c r="AB16" s="1" t="s">
        <v>44</v>
      </c>
      <c r="AC16" s="1" t="s">
        <v>42</v>
      </c>
      <c r="AO16" s="1">
        <f t="shared" si="0"/>
        <v>24</v>
      </c>
      <c r="AP16" s="1">
        <f t="shared" si="2"/>
        <v>0</v>
      </c>
      <c r="AQ16" s="1">
        <f t="shared" si="1"/>
        <v>0</v>
      </c>
      <c r="AR16" s="1">
        <f t="shared" si="3"/>
        <v>1</v>
      </c>
    </row>
    <row r="17" spans="1:44" s="3" customFormat="1" x14ac:dyDescent="0.25">
      <c r="A17" s="1">
        <v>2017</v>
      </c>
      <c r="B17" s="1">
        <v>1</v>
      </c>
      <c r="C17" s="3">
        <v>16</v>
      </c>
      <c r="D17" s="13">
        <v>3</v>
      </c>
      <c r="E17" s="3" t="s">
        <v>43</v>
      </c>
      <c r="F17" s="3">
        <v>1</v>
      </c>
      <c r="G17" s="3">
        <v>1</v>
      </c>
      <c r="H17" s="3">
        <v>1</v>
      </c>
      <c r="I17" s="3">
        <v>2</v>
      </c>
      <c r="J17" s="3">
        <v>2</v>
      </c>
      <c r="K17" s="3">
        <v>2</v>
      </c>
      <c r="L17" s="3">
        <v>2</v>
      </c>
      <c r="M17" s="3">
        <v>3</v>
      </c>
      <c r="N17" s="3">
        <v>3</v>
      </c>
      <c r="O17" s="3">
        <v>3</v>
      </c>
      <c r="P17" s="3">
        <v>4</v>
      </c>
      <c r="Q17" s="3">
        <v>4</v>
      </c>
      <c r="R17" s="3" t="s">
        <v>40</v>
      </c>
      <c r="S17" s="3" t="s">
        <v>41</v>
      </c>
      <c r="AO17" s="3">
        <f t="shared" si="0"/>
        <v>14</v>
      </c>
      <c r="AP17" s="1">
        <f t="shared" si="2"/>
        <v>1</v>
      </c>
      <c r="AQ17" s="1">
        <f t="shared" si="1"/>
        <v>1</v>
      </c>
      <c r="AR17" s="1">
        <f t="shared" si="3"/>
        <v>0</v>
      </c>
    </row>
    <row r="18" spans="1:44" s="3" customFormat="1" x14ac:dyDescent="0.25">
      <c r="A18" s="1">
        <v>2017</v>
      </c>
      <c r="B18" s="1">
        <v>1</v>
      </c>
      <c r="C18" s="3">
        <v>17</v>
      </c>
      <c r="D18" s="13">
        <v>3</v>
      </c>
      <c r="E18" s="3" t="s">
        <v>43</v>
      </c>
      <c r="F18" s="3">
        <v>1</v>
      </c>
      <c r="G18" s="3">
        <v>1</v>
      </c>
      <c r="H18" s="3">
        <v>1</v>
      </c>
      <c r="I18" s="3">
        <v>2</v>
      </c>
      <c r="J18" s="3">
        <v>2</v>
      </c>
      <c r="K18" s="3">
        <v>2</v>
      </c>
      <c r="L18" s="3">
        <v>2</v>
      </c>
      <c r="M18" s="3">
        <v>3</v>
      </c>
      <c r="N18" s="3">
        <v>3</v>
      </c>
      <c r="O18" s="3">
        <v>3</v>
      </c>
      <c r="P18" s="3">
        <v>4</v>
      </c>
      <c r="Q18" s="3">
        <v>4</v>
      </c>
      <c r="R18" s="3">
        <v>4</v>
      </c>
      <c r="S18" s="3">
        <v>4</v>
      </c>
      <c r="T18" s="3">
        <v>4</v>
      </c>
      <c r="U18" s="3">
        <v>4</v>
      </c>
      <c r="V18" s="3" t="s">
        <v>41</v>
      </c>
      <c r="AO18" s="3">
        <f t="shared" si="0"/>
        <v>17</v>
      </c>
      <c r="AP18" s="1">
        <f t="shared" si="2"/>
        <v>0</v>
      </c>
      <c r="AQ18" s="1">
        <f t="shared" si="1"/>
        <v>1</v>
      </c>
      <c r="AR18" s="1">
        <f t="shared" si="3"/>
        <v>0</v>
      </c>
    </row>
    <row r="19" spans="1:44" s="3" customFormat="1" x14ac:dyDescent="0.25">
      <c r="A19" s="1">
        <v>2017</v>
      </c>
      <c r="B19" s="1">
        <v>1</v>
      </c>
      <c r="C19" s="3">
        <v>18</v>
      </c>
      <c r="D19" s="13">
        <v>4</v>
      </c>
      <c r="E19" s="3" t="s">
        <v>43</v>
      </c>
      <c r="F19" s="3">
        <v>1</v>
      </c>
      <c r="G19" s="3">
        <v>1</v>
      </c>
      <c r="H19" s="3" t="s">
        <v>41</v>
      </c>
      <c r="AO19" s="3">
        <f t="shared" si="0"/>
        <v>3</v>
      </c>
      <c r="AP19" s="1">
        <f t="shared" si="2"/>
        <v>0</v>
      </c>
      <c r="AQ19" s="1">
        <f t="shared" si="1"/>
        <v>1</v>
      </c>
      <c r="AR19" s="1">
        <f t="shared" si="3"/>
        <v>0</v>
      </c>
    </row>
    <row r="20" spans="1:44" x14ac:dyDescent="0.25">
      <c r="A20" s="1">
        <v>2017</v>
      </c>
      <c r="B20" s="1">
        <v>1</v>
      </c>
      <c r="C20" s="1">
        <v>19</v>
      </c>
      <c r="D20" s="13">
        <v>3</v>
      </c>
      <c r="E20" s="1" t="s">
        <v>43</v>
      </c>
      <c r="F20" s="1">
        <v>1</v>
      </c>
      <c r="G20" s="1">
        <v>1</v>
      </c>
      <c r="H20" s="1">
        <v>2</v>
      </c>
      <c r="I20" s="1">
        <v>2</v>
      </c>
      <c r="J20" s="1">
        <v>2</v>
      </c>
      <c r="K20" s="1">
        <v>2</v>
      </c>
      <c r="L20" s="1">
        <v>3</v>
      </c>
      <c r="M20" s="1">
        <v>3</v>
      </c>
      <c r="N20" s="1">
        <v>3</v>
      </c>
      <c r="O20" s="1">
        <v>4</v>
      </c>
      <c r="P20" s="1">
        <v>4</v>
      </c>
      <c r="Q20" s="1">
        <v>5</v>
      </c>
      <c r="R20" s="1">
        <v>5</v>
      </c>
      <c r="S20" s="1">
        <v>5</v>
      </c>
      <c r="T20" s="1">
        <v>5</v>
      </c>
      <c r="U20" s="1">
        <v>5</v>
      </c>
      <c r="V20" s="1">
        <v>5</v>
      </c>
      <c r="W20" s="1">
        <v>5</v>
      </c>
      <c r="X20" s="1">
        <v>5</v>
      </c>
      <c r="Y20" s="1">
        <v>5</v>
      </c>
      <c r="Z20" s="1" t="s">
        <v>44</v>
      </c>
      <c r="AA20" s="1" t="s">
        <v>44</v>
      </c>
      <c r="AB20" s="1" t="s">
        <v>42</v>
      </c>
      <c r="AO20" s="1">
        <f t="shared" si="0"/>
        <v>23</v>
      </c>
      <c r="AP20" s="1">
        <f t="shared" si="2"/>
        <v>0</v>
      </c>
      <c r="AQ20" s="1">
        <f t="shared" si="1"/>
        <v>0</v>
      </c>
      <c r="AR20" s="1">
        <f t="shared" si="3"/>
        <v>1</v>
      </c>
    </row>
    <row r="21" spans="1:44" s="3" customFormat="1" x14ac:dyDescent="0.25">
      <c r="A21" s="1">
        <v>2017</v>
      </c>
      <c r="B21" s="1">
        <v>1</v>
      </c>
      <c r="C21" s="3">
        <v>20</v>
      </c>
      <c r="D21" s="13">
        <v>4</v>
      </c>
      <c r="E21" s="3" t="s">
        <v>43</v>
      </c>
      <c r="F21" s="3">
        <v>1</v>
      </c>
      <c r="G21" s="3">
        <v>1</v>
      </c>
      <c r="H21" s="3">
        <v>2</v>
      </c>
      <c r="I21" s="3" t="s">
        <v>40</v>
      </c>
      <c r="J21" s="3" t="s">
        <v>41</v>
      </c>
      <c r="AO21" s="3">
        <f t="shared" si="0"/>
        <v>5</v>
      </c>
      <c r="AP21" s="1">
        <f t="shared" si="2"/>
        <v>1</v>
      </c>
      <c r="AQ21" s="3">
        <f t="shared" si="1"/>
        <v>1</v>
      </c>
      <c r="AR21" s="1">
        <f t="shared" si="3"/>
        <v>0</v>
      </c>
    </row>
    <row r="22" spans="1:44" x14ac:dyDescent="0.25">
      <c r="A22" s="1">
        <v>2017</v>
      </c>
      <c r="B22" s="1">
        <v>1</v>
      </c>
      <c r="C22" s="1">
        <v>21</v>
      </c>
      <c r="D22" s="13">
        <v>2</v>
      </c>
      <c r="E22" s="1" t="s">
        <v>43</v>
      </c>
      <c r="F22" s="1">
        <v>1</v>
      </c>
      <c r="G22" s="1">
        <v>1</v>
      </c>
      <c r="H22" s="1">
        <v>1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3</v>
      </c>
      <c r="O22" s="1">
        <v>3</v>
      </c>
      <c r="P22" s="1">
        <v>4</v>
      </c>
      <c r="Q22" s="1">
        <v>4</v>
      </c>
      <c r="R22" s="1">
        <v>4</v>
      </c>
      <c r="S22" s="1">
        <v>4</v>
      </c>
      <c r="T22" s="1">
        <v>5</v>
      </c>
      <c r="U22" s="1">
        <v>4</v>
      </c>
      <c r="V22" s="1">
        <v>5</v>
      </c>
      <c r="W22" s="1">
        <v>5</v>
      </c>
      <c r="X22" s="1">
        <v>5</v>
      </c>
      <c r="Y22" s="1">
        <v>5</v>
      </c>
      <c r="Z22" s="1">
        <v>5</v>
      </c>
      <c r="AA22" s="1">
        <v>5</v>
      </c>
      <c r="AB22" s="1">
        <v>5</v>
      </c>
      <c r="AC22" s="1" t="s">
        <v>44</v>
      </c>
      <c r="AD22" s="1" t="s">
        <v>42</v>
      </c>
      <c r="AO22" s="1">
        <f t="shared" si="0"/>
        <v>25</v>
      </c>
      <c r="AP22" s="1">
        <f t="shared" si="2"/>
        <v>0</v>
      </c>
      <c r="AQ22" s="1">
        <f t="shared" si="1"/>
        <v>0</v>
      </c>
      <c r="AR22" s="1">
        <f t="shared" si="3"/>
        <v>1</v>
      </c>
    </row>
    <row r="23" spans="1:44" s="3" customFormat="1" x14ac:dyDescent="0.25">
      <c r="A23" s="1">
        <v>2017</v>
      </c>
      <c r="B23" s="1">
        <v>1</v>
      </c>
      <c r="C23" s="3">
        <v>22</v>
      </c>
      <c r="D23" s="13">
        <v>4</v>
      </c>
      <c r="E23" s="3" t="s">
        <v>43</v>
      </c>
      <c r="F23" s="3">
        <v>1</v>
      </c>
      <c r="G23" s="3">
        <v>1</v>
      </c>
      <c r="H23" s="3">
        <v>2</v>
      </c>
      <c r="I23" s="3">
        <v>2</v>
      </c>
      <c r="J23" s="3">
        <v>2</v>
      </c>
      <c r="K23" s="3">
        <v>2</v>
      </c>
      <c r="L23" s="3">
        <v>3</v>
      </c>
      <c r="M23" s="3">
        <v>3</v>
      </c>
      <c r="N23" s="3">
        <v>3</v>
      </c>
      <c r="O23" s="3">
        <v>3</v>
      </c>
      <c r="P23" s="3" t="s">
        <v>41</v>
      </c>
      <c r="AO23" s="3">
        <f t="shared" si="0"/>
        <v>11</v>
      </c>
      <c r="AP23" s="1">
        <f t="shared" si="2"/>
        <v>0</v>
      </c>
      <c r="AQ23" s="1">
        <f t="shared" si="1"/>
        <v>1</v>
      </c>
      <c r="AR23" s="1">
        <f t="shared" si="3"/>
        <v>0</v>
      </c>
    </row>
    <row r="24" spans="1:44" x14ac:dyDescent="0.25">
      <c r="A24" s="1">
        <v>2017</v>
      </c>
      <c r="B24" s="1">
        <v>1</v>
      </c>
      <c r="C24" s="1">
        <v>23</v>
      </c>
      <c r="D24" s="13">
        <v>3</v>
      </c>
      <c r="E24" s="1" t="s">
        <v>43</v>
      </c>
      <c r="F24" s="1">
        <v>1</v>
      </c>
      <c r="G24" s="1">
        <v>1</v>
      </c>
      <c r="H24" s="1">
        <v>1</v>
      </c>
      <c r="I24" s="1">
        <v>2</v>
      </c>
      <c r="J24" s="1">
        <v>2</v>
      </c>
      <c r="K24" s="1">
        <v>2</v>
      </c>
      <c r="L24" s="1">
        <v>2</v>
      </c>
      <c r="M24" s="1">
        <v>3</v>
      </c>
      <c r="N24" s="1">
        <v>3</v>
      </c>
      <c r="O24" s="1">
        <v>4</v>
      </c>
      <c r="P24" s="1" t="s">
        <v>40</v>
      </c>
      <c r="Q24" s="1">
        <v>5</v>
      </c>
      <c r="R24" s="1">
        <v>5</v>
      </c>
      <c r="S24" s="1">
        <v>5</v>
      </c>
      <c r="T24" s="1">
        <v>5</v>
      </c>
      <c r="U24" s="1">
        <v>5</v>
      </c>
      <c r="V24" s="1">
        <v>5</v>
      </c>
      <c r="W24" s="1">
        <v>5</v>
      </c>
      <c r="X24" s="1">
        <v>5</v>
      </c>
      <c r="Y24" s="1">
        <v>5</v>
      </c>
      <c r="Z24" s="1" t="s">
        <v>44</v>
      </c>
      <c r="AA24" s="1" t="s">
        <v>44</v>
      </c>
      <c r="AB24" s="1" t="s">
        <v>42</v>
      </c>
      <c r="AO24" s="1">
        <f t="shared" si="0"/>
        <v>23</v>
      </c>
      <c r="AP24" s="1">
        <f t="shared" si="2"/>
        <v>1</v>
      </c>
      <c r="AQ24" s="1">
        <f t="shared" si="1"/>
        <v>0</v>
      </c>
      <c r="AR24" s="1">
        <f t="shared" si="3"/>
        <v>1</v>
      </c>
    </row>
    <row r="25" spans="1:44" x14ac:dyDescent="0.25">
      <c r="A25" s="1">
        <v>2017</v>
      </c>
      <c r="B25" s="1">
        <v>1</v>
      </c>
      <c r="C25" s="1">
        <v>24</v>
      </c>
      <c r="D25" s="13">
        <v>2</v>
      </c>
      <c r="E25" s="1" t="s">
        <v>43</v>
      </c>
      <c r="F25" s="1">
        <v>1</v>
      </c>
      <c r="G25" s="1">
        <v>1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3</v>
      </c>
      <c r="N25" s="1">
        <v>3</v>
      </c>
      <c r="O25" s="1">
        <v>3</v>
      </c>
      <c r="P25" s="1">
        <v>4</v>
      </c>
      <c r="Q25" s="1">
        <v>4</v>
      </c>
      <c r="R25" s="1">
        <v>4</v>
      </c>
      <c r="S25" s="1">
        <v>4</v>
      </c>
      <c r="T25" s="1">
        <v>5</v>
      </c>
      <c r="U25" s="1">
        <v>4</v>
      </c>
      <c r="V25" s="1">
        <v>5</v>
      </c>
      <c r="W25" s="1">
        <v>5</v>
      </c>
      <c r="X25" s="1">
        <v>5</v>
      </c>
      <c r="Y25" s="1">
        <v>5</v>
      </c>
      <c r="Z25" s="1">
        <v>5</v>
      </c>
      <c r="AA25" s="1">
        <v>5</v>
      </c>
      <c r="AB25" s="1">
        <v>5</v>
      </c>
      <c r="AC25" s="1" t="s">
        <v>44</v>
      </c>
      <c r="AD25" s="1" t="s">
        <v>42</v>
      </c>
      <c r="AO25" s="1">
        <f t="shared" si="0"/>
        <v>25</v>
      </c>
      <c r="AP25" s="1">
        <f t="shared" si="2"/>
        <v>0</v>
      </c>
      <c r="AQ25" s="1">
        <f t="shared" si="1"/>
        <v>0</v>
      </c>
      <c r="AR25" s="1">
        <f t="shared" si="3"/>
        <v>1</v>
      </c>
    </row>
    <row r="26" spans="1:44" x14ac:dyDescent="0.25">
      <c r="A26" s="1">
        <v>2017</v>
      </c>
      <c r="B26" s="1">
        <v>1</v>
      </c>
      <c r="C26" s="1">
        <v>25</v>
      </c>
      <c r="D26" s="13">
        <v>4</v>
      </c>
      <c r="E26" s="1" t="s">
        <v>43</v>
      </c>
      <c r="F26" s="1">
        <v>1</v>
      </c>
      <c r="G26" s="1">
        <v>1</v>
      </c>
      <c r="H26" s="1">
        <v>1</v>
      </c>
      <c r="I26" s="1">
        <v>2</v>
      </c>
      <c r="J26" s="1">
        <v>2</v>
      </c>
      <c r="K26" s="1">
        <v>2</v>
      </c>
      <c r="L26" s="1">
        <v>2</v>
      </c>
      <c r="M26" s="1">
        <v>3</v>
      </c>
      <c r="N26" s="1">
        <v>3</v>
      </c>
      <c r="O26" s="1">
        <v>4</v>
      </c>
      <c r="P26" s="1">
        <v>4</v>
      </c>
      <c r="Q26" s="1">
        <v>4</v>
      </c>
      <c r="R26" s="1">
        <v>4</v>
      </c>
      <c r="S26" s="1">
        <v>4</v>
      </c>
      <c r="T26" s="1">
        <v>5</v>
      </c>
      <c r="U26" s="1">
        <v>4</v>
      </c>
      <c r="V26" s="1">
        <v>5</v>
      </c>
      <c r="W26" s="1">
        <v>5</v>
      </c>
      <c r="X26" s="1">
        <v>5</v>
      </c>
      <c r="Y26" s="1">
        <v>5</v>
      </c>
      <c r="Z26" s="1">
        <v>5</v>
      </c>
      <c r="AA26" s="1">
        <v>5</v>
      </c>
      <c r="AB26" s="1" t="s">
        <v>44</v>
      </c>
      <c r="AC26" s="1" t="s">
        <v>42</v>
      </c>
      <c r="AO26" s="1">
        <f t="shared" si="0"/>
        <v>24</v>
      </c>
      <c r="AP26" s="1">
        <f t="shared" si="2"/>
        <v>0</v>
      </c>
      <c r="AQ26" s="1">
        <f t="shared" si="1"/>
        <v>0</v>
      </c>
      <c r="AR26" s="1">
        <f t="shared" si="3"/>
        <v>1</v>
      </c>
    </row>
    <row r="27" spans="1:44" x14ac:dyDescent="0.25">
      <c r="A27" s="1">
        <v>2017</v>
      </c>
      <c r="B27" s="1">
        <v>1</v>
      </c>
      <c r="C27" s="1">
        <v>26</v>
      </c>
      <c r="D27" s="13">
        <v>2</v>
      </c>
      <c r="E27" s="1" t="s">
        <v>43</v>
      </c>
      <c r="F27" s="1">
        <v>1</v>
      </c>
      <c r="G27" s="1">
        <v>1</v>
      </c>
      <c r="H27" s="1">
        <v>2</v>
      </c>
      <c r="I27" s="1">
        <v>2</v>
      </c>
      <c r="J27" s="1">
        <v>2</v>
      </c>
      <c r="K27" s="1">
        <v>2</v>
      </c>
      <c r="L27" s="1">
        <v>3</v>
      </c>
      <c r="M27" s="1">
        <v>3</v>
      </c>
      <c r="N27" s="1">
        <v>3</v>
      </c>
      <c r="O27" s="1">
        <v>3</v>
      </c>
      <c r="P27" s="1">
        <v>4</v>
      </c>
      <c r="Q27" s="1">
        <v>5</v>
      </c>
      <c r="R27" s="1">
        <v>5</v>
      </c>
      <c r="S27" s="1">
        <v>5</v>
      </c>
      <c r="T27" s="1">
        <v>5</v>
      </c>
      <c r="U27" s="1">
        <v>5</v>
      </c>
      <c r="V27" s="1">
        <v>5</v>
      </c>
      <c r="W27" s="1">
        <v>5</v>
      </c>
      <c r="X27" s="1">
        <v>5</v>
      </c>
      <c r="Y27" s="1">
        <v>5</v>
      </c>
      <c r="Z27" s="1" t="s">
        <v>44</v>
      </c>
      <c r="AA27" s="1" t="s">
        <v>44</v>
      </c>
      <c r="AB27" s="1" t="s">
        <v>42</v>
      </c>
      <c r="AO27" s="1">
        <f t="shared" si="0"/>
        <v>23</v>
      </c>
      <c r="AP27" s="1">
        <f t="shared" si="2"/>
        <v>0</v>
      </c>
      <c r="AQ27" s="1">
        <f t="shared" si="1"/>
        <v>0</v>
      </c>
      <c r="AR27" s="1">
        <f t="shared" si="3"/>
        <v>1</v>
      </c>
    </row>
    <row r="28" spans="1:44" s="3" customFormat="1" x14ac:dyDescent="0.25">
      <c r="A28" s="1">
        <v>2017</v>
      </c>
      <c r="B28" s="1">
        <v>1</v>
      </c>
      <c r="C28" s="3">
        <v>27</v>
      </c>
      <c r="D28" s="13">
        <v>3</v>
      </c>
      <c r="E28" s="3" t="s">
        <v>43</v>
      </c>
      <c r="F28" s="3">
        <v>1</v>
      </c>
      <c r="G28" s="3">
        <v>1</v>
      </c>
      <c r="H28" s="3">
        <v>1</v>
      </c>
      <c r="I28" s="3" t="s">
        <v>41</v>
      </c>
      <c r="AO28" s="3">
        <f t="shared" si="0"/>
        <v>4</v>
      </c>
      <c r="AP28" s="1">
        <f t="shared" si="2"/>
        <v>0</v>
      </c>
      <c r="AQ28" s="1">
        <f t="shared" si="1"/>
        <v>1</v>
      </c>
      <c r="AR28" s="1">
        <f t="shared" si="3"/>
        <v>0</v>
      </c>
    </row>
    <row r="29" spans="1:44" s="3" customFormat="1" x14ac:dyDescent="0.25">
      <c r="A29" s="1">
        <v>2017</v>
      </c>
      <c r="B29" s="1">
        <v>2</v>
      </c>
      <c r="C29" s="3">
        <v>1</v>
      </c>
      <c r="D29" s="13">
        <v>3</v>
      </c>
      <c r="E29" s="3" t="s">
        <v>43</v>
      </c>
      <c r="F29" s="3">
        <v>1</v>
      </c>
      <c r="G29" s="3">
        <v>1</v>
      </c>
      <c r="H29" s="3">
        <v>1</v>
      </c>
      <c r="I29" s="3">
        <v>1</v>
      </c>
      <c r="J29" s="3">
        <v>2</v>
      </c>
      <c r="K29" s="3">
        <v>2</v>
      </c>
      <c r="L29" s="3">
        <v>2</v>
      </c>
      <c r="M29" s="3">
        <v>3</v>
      </c>
      <c r="N29" s="3">
        <v>3</v>
      </c>
      <c r="O29" s="3">
        <v>3</v>
      </c>
      <c r="P29" s="3">
        <v>4</v>
      </c>
      <c r="Q29" s="3">
        <v>4</v>
      </c>
      <c r="R29" s="3">
        <v>4</v>
      </c>
      <c r="S29" s="3">
        <v>4</v>
      </c>
      <c r="T29" s="3">
        <v>4</v>
      </c>
      <c r="U29" s="3">
        <v>4</v>
      </c>
      <c r="V29" s="3">
        <v>4</v>
      </c>
      <c r="W29" s="3">
        <v>5</v>
      </c>
      <c r="X29" s="3">
        <v>5</v>
      </c>
      <c r="Y29" s="3">
        <v>5</v>
      </c>
      <c r="Z29" s="3">
        <v>5</v>
      </c>
      <c r="AA29" s="3">
        <v>5</v>
      </c>
      <c r="AB29" s="3" t="s">
        <v>41</v>
      </c>
      <c r="AO29" s="3">
        <f t="shared" si="0"/>
        <v>23</v>
      </c>
      <c r="AP29" s="1">
        <f t="shared" si="2"/>
        <v>0</v>
      </c>
      <c r="AQ29" s="1">
        <f t="shared" si="1"/>
        <v>1</v>
      </c>
      <c r="AR29" s="1">
        <f t="shared" si="3"/>
        <v>0</v>
      </c>
    </row>
    <row r="30" spans="1:44" x14ac:dyDescent="0.25">
      <c r="A30" s="1">
        <v>2017</v>
      </c>
      <c r="B30" s="1">
        <v>2</v>
      </c>
      <c r="C30" s="1">
        <v>2</v>
      </c>
      <c r="D30" s="13">
        <v>4</v>
      </c>
      <c r="E30" s="1" t="s">
        <v>43</v>
      </c>
      <c r="F30" s="1">
        <v>1</v>
      </c>
      <c r="G30" s="1">
        <v>1</v>
      </c>
      <c r="H30" s="1">
        <v>1</v>
      </c>
      <c r="I30" s="1">
        <v>1</v>
      </c>
      <c r="J30" s="1">
        <v>2</v>
      </c>
      <c r="K30" s="1">
        <v>2</v>
      </c>
      <c r="L30" s="1">
        <v>2</v>
      </c>
      <c r="M30" s="1">
        <v>3</v>
      </c>
      <c r="N30" s="1">
        <v>3</v>
      </c>
      <c r="O30" s="1">
        <v>3</v>
      </c>
      <c r="P30" s="1">
        <v>4</v>
      </c>
      <c r="Q30" s="1">
        <v>4</v>
      </c>
      <c r="R30" s="1">
        <v>4</v>
      </c>
      <c r="S30" s="1">
        <v>4</v>
      </c>
      <c r="T30" s="1">
        <v>4</v>
      </c>
      <c r="U30" s="1">
        <v>5</v>
      </c>
      <c r="V30" s="1">
        <v>5</v>
      </c>
      <c r="W30" s="1">
        <v>5</v>
      </c>
      <c r="X30" s="1">
        <v>5</v>
      </c>
      <c r="Y30" s="1">
        <v>5</v>
      </c>
      <c r="Z30" s="1">
        <v>5</v>
      </c>
      <c r="AA30" s="1" t="s">
        <v>44</v>
      </c>
      <c r="AB30" s="1" t="s">
        <v>42</v>
      </c>
      <c r="AO30" s="1">
        <f t="shared" si="0"/>
        <v>23</v>
      </c>
      <c r="AP30" s="1">
        <f t="shared" si="2"/>
        <v>0</v>
      </c>
      <c r="AQ30" s="1">
        <f t="shared" si="1"/>
        <v>0</v>
      </c>
      <c r="AR30" s="1">
        <f t="shared" si="3"/>
        <v>1</v>
      </c>
    </row>
    <row r="31" spans="1:44" x14ac:dyDescent="0.25">
      <c r="A31" s="1">
        <v>2017</v>
      </c>
      <c r="B31" s="1">
        <v>2</v>
      </c>
      <c r="C31" s="1">
        <v>3</v>
      </c>
      <c r="D31" s="13">
        <v>3</v>
      </c>
      <c r="E31" s="1" t="s">
        <v>43</v>
      </c>
      <c r="F31" s="1">
        <v>1</v>
      </c>
      <c r="G31" s="1">
        <v>1</v>
      </c>
      <c r="H31" s="1">
        <v>1</v>
      </c>
      <c r="I31" s="1">
        <v>1</v>
      </c>
      <c r="J31" s="1">
        <v>2</v>
      </c>
      <c r="K31" s="1">
        <v>2</v>
      </c>
      <c r="L31" s="1">
        <v>2</v>
      </c>
      <c r="M31" s="1">
        <v>2</v>
      </c>
      <c r="N31" s="1">
        <v>3</v>
      </c>
      <c r="O31" s="1">
        <v>3</v>
      </c>
      <c r="P31" s="1">
        <v>3</v>
      </c>
      <c r="Q31" s="1">
        <v>4</v>
      </c>
      <c r="R31" s="1">
        <v>4</v>
      </c>
      <c r="S31" s="1">
        <v>4</v>
      </c>
      <c r="T31" s="1">
        <v>4</v>
      </c>
      <c r="U31" s="1">
        <v>4</v>
      </c>
      <c r="V31" s="1">
        <v>4</v>
      </c>
      <c r="W31" s="1">
        <v>5</v>
      </c>
      <c r="X31" s="1">
        <v>5</v>
      </c>
      <c r="Y31" s="1">
        <v>5</v>
      </c>
      <c r="Z31" s="1">
        <v>5</v>
      </c>
      <c r="AA31" s="1">
        <v>5</v>
      </c>
      <c r="AB31" s="1">
        <v>5</v>
      </c>
      <c r="AC31" s="1">
        <v>5</v>
      </c>
      <c r="AD31" s="1" t="s">
        <v>42</v>
      </c>
      <c r="AO31" s="1">
        <f t="shared" si="0"/>
        <v>25</v>
      </c>
      <c r="AP31" s="1">
        <f t="shared" si="2"/>
        <v>0</v>
      </c>
      <c r="AQ31" s="1">
        <f t="shared" si="1"/>
        <v>0</v>
      </c>
      <c r="AR31" s="1">
        <f t="shared" si="3"/>
        <v>1</v>
      </c>
    </row>
    <row r="32" spans="1:44" x14ac:dyDescent="0.25">
      <c r="A32" s="1">
        <v>2017</v>
      </c>
      <c r="B32" s="1">
        <v>2</v>
      </c>
      <c r="C32" s="1">
        <v>4</v>
      </c>
      <c r="D32" s="13">
        <v>4</v>
      </c>
      <c r="E32" s="1" t="s">
        <v>43</v>
      </c>
      <c r="F32" s="1">
        <v>1</v>
      </c>
      <c r="G32" s="1">
        <v>1</v>
      </c>
      <c r="H32" s="1">
        <v>1</v>
      </c>
      <c r="I32" s="1">
        <v>2</v>
      </c>
      <c r="J32" s="1">
        <v>2</v>
      </c>
      <c r="K32" s="1">
        <v>2</v>
      </c>
      <c r="L32" s="1">
        <v>3</v>
      </c>
      <c r="M32" s="1">
        <v>3</v>
      </c>
      <c r="N32" s="1">
        <v>3</v>
      </c>
      <c r="O32" s="1">
        <v>3</v>
      </c>
      <c r="P32" s="1">
        <v>3</v>
      </c>
      <c r="Q32" s="1">
        <v>3</v>
      </c>
      <c r="R32" s="1">
        <v>5</v>
      </c>
      <c r="S32" s="2">
        <v>5</v>
      </c>
      <c r="T32" s="1">
        <v>5</v>
      </c>
      <c r="U32" s="1">
        <v>5</v>
      </c>
      <c r="V32" s="1">
        <v>5</v>
      </c>
      <c r="W32" s="1">
        <v>5</v>
      </c>
      <c r="X32" s="1">
        <v>5</v>
      </c>
      <c r="Y32" s="1">
        <v>5</v>
      </c>
      <c r="Z32" s="1">
        <v>5</v>
      </c>
      <c r="AA32" s="1" t="s">
        <v>42</v>
      </c>
      <c r="AO32" s="1">
        <f t="shared" si="0"/>
        <v>22</v>
      </c>
      <c r="AP32" s="1">
        <f t="shared" si="2"/>
        <v>0</v>
      </c>
      <c r="AQ32" s="1">
        <f t="shared" si="1"/>
        <v>0</v>
      </c>
      <c r="AR32" s="1">
        <f t="shared" si="3"/>
        <v>1</v>
      </c>
    </row>
    <row r="33" spans="1:44" x14ac:dyDescent="0.25">
      <c r="A33" s="1">
        <v>2017</v>
      </c>
      <c r="B33" s="1">
        <v>2</v>
      </c>
      <c r="C33" s="1">
        <v>5</v>
      </c>
      <c r="D33" s="13">
        <v>2</v>
      </c>
      <c r="E33" s="1" t="s">
        <v>43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2</v>
      </c>
      <c r="L33" s="1">
        <v>2</v>
      </c>
      <c r="M33" s="1">
        <v>2</v>
      </c>
      <c r="N33" s="1">
        <v>3</v>
      </c>
      <c r="O33" s="1">
        <v>3</v>
      </c>
      <c r="P33" s="1">
        <v>3</v>
      </c>
      <c r="Q33" s="1">
        <v>3</v>
      </c>
      <c r="R33" s="1">
        <v>4</v>
      </c>
      <c r="S33" s="1">
        <v>4</v>
      </c>
      <c r="T33" s="1">
        <v>4</v>
      </c>
      <c r="U33" s="1">
        <v>4</v>
      </c>
      <c r="V33" s="1">
        <v>4</v>
      </c>
      <c r="W33" s="1">
        <v>5</v>
      </c>
      <c r="X33" s="1">
        <v>5</v>
      </c>
      <c r="Y33" s="1">
        <v>5</v>
      </c>
      <c r="Z33" s="1">
        <v>5</v>
      </c>
      <c r="AA33" s="1">
        <v>5</v>
      </c>
      <c r="AB33" s="1">
        <v>5</v>
      </c>
      <c r="AC33" s="1" t="s">
        <v>44</v>
      </c>
      <c r="AD33" s="1" t="s">
        <v>42</v>
      </c>
      <c r="AO33" s="1">
        <f t="shared" si="0"/>
        <v>25</v>
      </c>
      <c r="AP33" s="1">
        <f t="shared" si="2"/>
        <v>0</v>
      </c>
      <c r="AQ33" s="1">
        <f t="shared" si="1"/>
        <v>0</v>
      </c>
      <c r="AR33" s="1">
        <f t="shared" si="3"/>
        <v>1</v>
      </c>
    </row>
    <row r="34" spans="1:44" s="3" customFormat="1" x14ac:dyDescent="0.25">
      <c r="A34" s="1">
        <v>2017</v>
      </c>
      <c r="B34" s="1">
        <v>2</v>
      </c>
      <c r="C34" s="3">
        <v>6</v>
      </c>
      <c r="D34" s="13">
        <v>4</v>
      </c>
      <c r="E34" s="3" t="s">
        <v>43</v>
      </c>
      <c r="F34" s="3">
        <v>1</v>
      </c>
      <c r="G34" s="3">
        <v>1</v>
      </c>
      <c r="H34" s="3">
        <v>1</v>
      </c>
      <c r="I34" s="3">
        <v>1</v>
      </c>
      <c r="J34" s="3" t="s">
        <v>41</v>
      </c>
      <c r="AO34" s="3">
        <f t="shared" si="0"/>
        <v>5</v>
      </c>
      <c r="AP34" s="1">
        <f t="shared" si="2"/>
        <v>0</v>
      </c>
      <c r="AQ34" s="1">
        <f t="shared" si="1"/>
        <v>1</v>
      </c>
      <c r="AR34" s="1">
        <f t="shared" si="3"/>
        <v>0</v>
      </c>
    </row>
    <row r="35" spans="1:44" x14ac:dyDescent="0.25">
      <c r="A35" s="1">
        <v>2017</v>
      </c>
      <c r="B35" s="1">
        <v>2</v>
      </c>
      <c r="C35" s="1">
        <v>7</v>
      </c>
      <c r="D35" s="13">
        <v>3</v>
      </c>
      <c r="E35" s="1" t="s">
        <v>43</v>
      </c>
      <c r="F35" s="1">
        <v>1</v>
      </c>
      <c r="G35" s="1">
        <v>1</v>
      </c>
      <c r="H35" s="1">
        <v>1</v>
      </c>
      <c r="I35" s="1">
        <v>1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3</v>
      </c>
      <c r="Q35" s="1">
        <v>3</v>
      </c>
      <c r="R35" s="1">
        <v>4</v>
      </c>
      <c r="S35" s="1">
        <v>4</v>
      </c>
      <c r="T35" s="1">
        <v>4</v>
      </c>
      <c r="U35" s="1">
        <v>4</v>
      </c>
      <c r="V35" s="1">
        <v>4</v>
      </c>
      <c r="W35" s="1">
        <v>4</v>
      </c>
      <c r="X35" s="1">
        <v>5</v>
      </c>
      <c r="Y35" s="1">
        <v>5</v>
      </c>
      <c r="Z35" s="1">
        <v>5</v>
      </c>
      <c r="AA35" s="1">
        <v>5</v>
      </c>
      <c r="AB35" s="1">
        <v>5</v>
      </c>
      <c r="AC35" s="1">
        <v>5</v>
      </c>
      <c r="AD35" s="1">
        <v>5</v>
      </c>
      <c r="AE35" s="1">
        <v>5</v>
      </c>
      <c r="AF35" s="1" t="s">
        <v>42</v>
      </c>
      <c r="AO35" s="1">
        <f t="shared" si="0"/>
        <v>27</v>
      </c>
      <c r="AP35" s="1">
        <f t="shared" si="2"/>
        <v>0</v>
      </c>
      <c r="AQ35" s="1">
        <f t="shared" si="1"/>
        <v>0</v>
      </c>
      <c r="AR35" s="1">
        <f t="shared" si="3"/>
        <v>1</v>
      </c>
    </row>
    <row r="36" spans="1:44" s="3" customFormat="1" x14ac:dyDescent="0.25">
      <c r="A36" s="1">
        <v>2017</v>
      </c>
      <c r="B36" s="1">
        <v>2</v>
      </c>
      <c r="C36" s="3">
        <v>8</v>
      </c>
      <c r="D36" s="13">
        <v>2</v>
      </c>
      <c r="E36" s="3" t="s">
        <v>43</v>
      </c>
      <c r="F36" s="3">
        <v>1</v>
      </c>
      <c r="G36" s="3">
        <v>1</v>
      </c>
      <c r="H36" s="3">
        <v>1</v>
      </c>
      <c r="I36" s="3" t="s">
        <v>41</v>
      </c>
      <c r="AO36" s="3">
        <f t="shared" si="0"/>
        <v>4</v>
      </c>
      <c r="AP36" s="1">
        <f t="shared" si="2"/>
        <v>0</v>
      </c>
      <c r="AQ36" s="1">
        <f t="shared" si="1"/>
        <v>1</v>
      </c>
      <c r="AR36" s="1">
        <f t="shared" si="3"/>
        <v>0</v>
      </c>
    </row>
    <row r="37" spans="1:44" x14ac:dyDescent="0.25">
      <c r="A37" s="1">
        <v>2017</v>
      </c>
      <c r="B37" s="1">
        <v>2</v>
      </c>
      <c r="C37" s="1">
        <v>9</v>
      </c>
      <c r="D37" s="13">
        <v>2</v>
      </c>
      <c r="E37" s="1" t="s">
        <v>43</v>
      </c>
      <c r="F37" s="1">
        <v>1</v>
      </c>
      <c r="G37" s="1">
        <v>1</v>
      </c>
      <c r="H37" s="1">
        <v>1</v>
      </c>
      <c r="I37" s="1">
        <v>1</v>
      </c>
      <c r="J37" s="1">
        <v>2</v>
      </c>
      <c r="K37" s="1">
        <v>2</v>
      </c>
      <c r="L37" s="1">
        <v>2</v>
      </c>
      <c r="M37" s="1">
        <v>3</v>
      </c>
      <c r="N37" s="1">
        <v>3</v>
      </c>
      <c r="O37" s="1">
        <v>3</v>
      </c>
      <c r="P37" s="1">
        <v>4</v>
      </c>
      <c r="Q37" s="1">
        <v>4</v>
      </c>
      <c r="R37" s="1">
        <v>4</v>
      </c>
      <c r="S37" s="1">
        <v>4</v>
      </c>
      <c r="T37" s="1">
        <v>4</v>
      </c>
      <c r="U37" s="1">
        <v>5</v>
      </c>
      <c r="V37" s="1">
        <v>5</v>
      </c>
      <c r="W37" s="1">
        <v>5</v>
      </c>
      <c r="X37" s="1">
        <v>5</v>
      </c>
      <c r="Y37" s="1">
        <v>5</v>
      </c>
      <c r="Z37" s="1">
        <v>5</v>
      </c>
      <c r="AA37" s="1" t="s">
        <v>44</v>
      </c>
      <c r="AB37" s="1" t="s">
        <v>42</v>
      </c>
      <c r="AO37" s="1">
        <f t="shared" si="0"/>
        <v>23</v>
      </c>
      <c r="AP37" s="1">
        <f t="shared" si="2"/>
        <v>0</v>
      </c>
      <c r="AQ37" s="1">
        <f t="shared" si="1"/>
        <v>0</v>
      </c>
      <c r="AR37" s="1">
        <f t="shared" si="3"/>
        <v>1</v>
      </c>
    </row>
    <row r="38" spans="1:44" x14ac:dyDescent="0.25">
      <c r="A38" s="1">
        <v>2017</v>
      </c>
      <c r="B38" s="1">
        <v>2</v>
      </c>
      <c r="C38" s="1">
        <v>10</v>
      </c>
      <c r="D38" s="13">
        <v>2</v>
      </c>
      <c r="E38" s="1" t="s">
        <v>43</v>
      </c>
      <c r="F38" s="1">
        <v>1</v>
      </c>
      <c r="G38" s="1">
        <v>1</v>
      </c>
      <c r="H38" s="1">
        <v>1</v>
      </c>
      <c r="I38" s="1">
        <v>2</v>
      </c>
      <c r="J38" s="1">
        <v>2</v>
      </c>
      <c r="K38" s="1">
        <v>2</v>
      </c>
      <c r="L38" s="1">
        <v>3</v>
      </c>
      <c r="M38" s="1">
        <v>3</v>
      </c>
      <c r="N38" s="1">
        <v>3</v>
      </c>
      <c r="O38" s="1">
        <v>4</v>
      </c>
      <c r="P38" s="1">
        <v>4</v>
      </c>
      <c r="Q38" s="1">
        <v>4</v>
      </c>
      <c r="R38" s="1">
        <v>5</v>
      </c>
      <c r="S38" s="1">
        <v>5</v>
      </c>
      <c r="T38" s="1">
        <v>5</v>
      </c>
      <c r="U38" s="1">
        <v>5</v>
      </c>
      <c r="V38" s="1">
        <v>5</v>
      </c>
      <c r="W38" s="1">
        <v>5</v>
      </c>
      <c r="X38" s="1">
        <v>5</v>
      </c>
      <c r="Y38" s="1">
        <v>5</v>
      </c>
      <c r="Z38" s="1" t="s">
        <v>42</v>
      </c>
      <c r="AO38" s="1">
        <f t="shared" si="0"/>
        <v>21</v>
      </c>
      <c r="AP38" s="1">
        <f t="shared" si="2"/>
        <v>0</v>
      </c>
      <c r="AQ38" s="1">
        <f t="shared" si="1"/>
        <v>0</v>
      </c>
      <c r="AR38" s="1">
        <f t="shared" si="3"/>
        <v>1</v>
      </c>
    </row>
    <row r="39" spans="1:44" x14ac:dyDescent="0.25">
      <c r="A39" s="1">
        <v>2017</v>
      </c>
      <c r="B39" s="1">
        <v>2</v>
      </c>
      <c r="C39" s="1">
        <v>11</v>
      </c>
      <c r="D39" s="13">
        <v>4</v>
      </c>
      <c r="E39" s="1" t="s">
        <v>43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2</v>
      </c>
      <c r="M39" s="1">
        <v>2</v>
      </c>
      <c r="N39" s="1">
        <v>2</v>
      </c>
      <c r="O39" s="1">
        <v>2</v>
      </c>
      <c r="P39" s="1">
        <v>3</v>
      </c>
      <c r="Q39" s="1">
        <v>3</v>
      </c>
      <c r="R39" s="1">
        <v>3</v>
      </c>
      <c r="S39" s="1">
        <v>3</v>
      </c>
      <c r="T39" s="1">
        <v>4</v>
      </c>
      <c r="U39" s="1">
        <v>4</v>
      </c>
      <c r="V39" s="1">
        <v>4</v>
      </c>
      <c r="W39" s="1">
        <v>4</v>
      </c>
      <c r="X39" s="1">
        <v>5</v>
      </c>
      <c r="Y39" s="1">
        <v>5</v>
      </c>
      <c r="Z39" s="1">
        <v>5</v>
      </c>
      <c r="AA39" s="1">
        <v>5</v>
      </c>
      <c r="AB39" s="1">
        <v>5</v>
      </c>
      <c r="AC39" s="1">
        <v>5</v>
      </c>
      <c r="AD39" s="1" t="s">
        <v>42</v>
      </c>
      <c r="AO39" s="1">
        <f t="shared" si="0"/>
        <v>25</v>
      </c>
      <c r="AP39" s="1">
        <f t="shared" si="2"/>
        <v>0</v>
      </c>
      <c r="AQ39" s="1">
        <f t="shared" si="1"/>
        <v>0</v>
      </c>
      <c r="AR39" s="1">
        <f t="shared" si="3"/>
        <v>1</v>
      </c>
    </row>
    <row r="40" spans="1:44" s="3" customFormat="1" x14ac:dyDescent="0.25">
      <c r="A40" s="1">
        <v>2017</v>
      </c>
      <c r="B40" s="1">
        <v>2</v>
      </c>
      <c r="C40" s="3">
        <v>12</v>
      </c>
      <c r="D40" s="13">
        <v>3</v>
      </c>
      <c r="E40" s="3" t="s">
        <v>43</v>
      </c>
      <c r="F40" s="3">
        <v>1</v>
      </c>
      <c r="G40" s="3">
        <v>1</v>
      </c>
      <c r="H40" s="3">
        <v>1</v>
      </c>
      <c r="I40" s="3">
        <v>2</v>
      </c>
      <c r="J40" s="3">
        <v>2</v>
      </c>
      <c r="K40" s="3">
        <v>2</v>
      </c>
      <c r="L40" s="3">
        <v>3</v>
      </c>
      <c r="M40" s="3">
        <v>3</v>
      </c>
      <c r="N40" s="3">
        <v>3</v>
      </c>
      <c r="O40" s="3">
        <v>3</v>
      </c>
      <c r="P40" s="3" t="s">
        <v>40</v>
      </c>
      <c r="Q40" s="3" t="s">
        <v>40</v>
      </c>
      <c r="R40" s="3" t="s">
        <v>40</v>
      </c>
      <c r="AO40" s="3">
        <f t="shared" si="0"/>
        <v>13</v>
      </c>
      <c r="AP40" s="1">
        <f t="shared" si="2"/>
        <v>3</v>
      </c>
      <c r="AQ40" s="1">
        <f t="shared" si="1"/>
        <v>0</v>
      </c>
      <c r="AR40" s="1">
        <f t="shared" si="3"/>
        <v>0</v>
      </c>
    </row>
    <row r="41" spans="1:44" s="3" customFormat="1" x14ac:dyDescent="0.25">
      <c r="A41" s="1">
        <v>2017</v>
      </c>
      <c r="B41" s="1">
        <v>2</v>
      </c>
      <c r="C41" s="3">
        <v>13</v>
      </c>
      <c r="D41" s="13">
        <v>2</v>
      </c>
      <c r="E41" s="3" t="s">
        <v>43</v>
      </c>
      <c r="F41" s="3">
        <v>1</v>
      </c>
      <c r="G41" s="3">
        <v>1</v>
      </c>
      <c r="H41" s="3">
        <v>1</v>
      </c>
      <c r="I41" s="3">
        <v>2</v>
      </c>
      <c r="J41" s="3">
        <v>2</v>
      </c>
      <c r="K41" s="3">
        <v>2</v>
      </c>
      <c r="L41" s="3">
        <v>3</v>
      </c>
      <c r="M41" s="3">
        <v>3</v>
      </c>
      <c r="N41" s="3">
        <v>4</v>
      </c>
      <c r="O41" s="3">
        <v>4</v>
      </c>
      <c r="P41" s="3">
        <v>4</v>
      </c>
      <c r="Q41" s="3">
        <v>4</v>
      </c>
      <c r="R41" s="3">
        <v>5</v>
      </c>
      <c r="S41" s="3" t="s">
        <v>41</v>
      </c>
      <c r="AO41" s="3">
        <f t="shared" si="0"/>
        <v>14</v>
      </c>
      <c r="AP41" s="1">
        <f t="shared" si="2"/>
        <v>0</v>
      </c>
      <c r="AQ41" s="1">
        <f t="shared" si="1"/>
        <v>1</v>
      </c>
      <c r="AR41" s="1">
        <f t="shared" si="3"/>
        <v>0</v>
      </c>
    </row>
    <row r="42" spans="1:44" x14ac:dyDescent="0.25">
      <c r="A42" s="1">
        <v>2017</v>
      </c>
      <c r="B42" s="1">
        <v>2</v>
      </c>
      <c r="C42" s="1">
        <v>14</v>
      </c>
      <c r="D42" s="13">
        <v>2</v>
      </c>
      <c r="E42" s="1" t="s">
        <v>43</v>
      </c>
      <c r="F42" s="1">
        <v>1</v>
      </c>
      <c r="G42" s="1">
        <v>1</v>
      </c>
      <c r="H42" s="1">
        <v>1</v>
      </c>
      <c r="I42" s="1">
        <v>2</v>
      </c>
      <c r="J42" s="1">
        <v>2</v>
      </c>
      <c r="K42" s="1">
        <v>2</v>
      </c>
      <c r="L42" s="1">
        <v>3</v>
      </c>
      <c r="M42" s="1">
        <v>3</v>
      </c>
      <c r="N42" s="1">
        <v>4</v>
      </c>
      <c r="O42" s="1">
        <v>4</v>
      </c>
      <c r="P42" s="1">
        <v>4</v>
      </c>
      <c r="Q42" s="1">
        <v>4</v>
      </c>
      <c r="R42" s="1">
        <v>4</v>
      </c>
      <c r="S42" s="1">
        <v>5</v>
      </c>
      <c r="T42" s="1">
        <v>5</v>
      </c>
      <c r="U42" s="1">
        <v>5</v>
      </c>
      <c r="V42" s="1">
        <v>5</v>
      </c>
      <c r="W42" s="1">
        <v>5</v>
      </c>
      <c r="X42" s="1">
        <v>5</v>
      </c>
      <c r="Y42" s="1">
        <v>5</v>
      </c>
      <c r="Z42" s="1" t="s">
        <v>44</v>
      </c>
      <c r="AA42" s="1" t="s">
        <v>42</v>
      </c>
      <c r="AO42" s="1">
        <f t="shared" si="0"/>
        <v>22</v>
      </c>
      <c r="AP42" s="1">
        <f t="shared" si="2"/>
        <v>0</v>
      </c>
      <c r="AQ42" s="1">
        <f t="shared" si="1"/>
        <v>0</v>
      </c>
      <c r="AR42" s="1">
        <f t="shared" si="3"/>
        <v>1</v>
      </c>
    </row>
    <row r="43" spans="1:44" x14ac:dyDescent="0.25">
      <c r="A43" s="1">
        <v>2017</v>
      </c>
      <c r="B43" s="1">
        <v>2</v>
      </c>
      <c r="C43" s="1">
        <v>15</v>
      </c>
      <c r="D43" s="13">
        <v>4</v>
      </c>
      <c r="E43" s="1" t="s">
        <v>43</v>
      </c>
      <c r="F43" s="1">
        <v>1</v>
      </c>
      <c r="G43" s="1">
        <v>1</v>
      </c>
      <c r="H43" s="1">
        <v>2</v>
      </c>
      <c r="I43" s="1">
        <v>2</v>
      </c>
      <c r="J43" s="1">
        <v>2</v>
      </c>
      <c r="K43" s="1">
        <v>2</v>
      </c>
      <c r="L43" s="1">
        <v>3</v>
      </c>
      <c r="M43" s="1">
        <v>3</v>
      </c>
      <c r="N43" s="1">
        <v>4</v>
      </c>
      <c r="O43" s="1">
        <v>4</v>
      </c>
      <c r="P43" s="1">
        <v>4</v>
      </c>
      <c r="Q43" s="1">
        <v>4</v>
      </c>
      <c r="R43" s="1">
        <v>5</v>
      </c>
      <c r="S43" s="1">
        <v>5</v>
      </c>
      <c r="T43" s="1">
        <v>5</v>
      </c>
      <c r="U43" s="1">
        <v>5</v>
      </c>
      <c r="V43" s="1">
        <v>5</v>
      </c>
      <c r="W43" s="1">
        <v>5</v>
      </c>
      <c r="X43" s="1">
        <v>5</v>
      </c>
      <c r="Y43" s="1">
        <v>5</v>
      </c>
      <c r="Z43" s="1" t="s">
        <v>44</v>
      </c>
      <c r="AA43" s="1" t="s">
        <v>42</v>
      </c>
      <c r="AO43" s="1">
        <f t="shared" si="0"/>
        <v>22</v>
      </c>
      <c r="AP43" s="1">
        <f t="shared" si="2"/>
        <v>0</v>
      </c>
      <c r="AQ43" s="1">
        <f t="shared" si="1"/>
        <v>0</v>
      </c>
      <c r="AR43" s="1">
        <f t="shared" si="3"/>
        <v>1</v>
      </c>
    </row>
    <row r="44" spans="1:44" x14ac:dyDescent="0.25">
      <c r="A44" s="1">
        <v>2017</v>
      </c>
      <c r="B44" s="1">
        <v>2</v>
      </c>
      <c r="C44" s="1">
        <v>16</v>
      </c>
      <c r="D44" s="13">
        <v>4</v>
      </c>
      <c r="E44" s="1" t="s">
        <v>43</v>
      </c>
      <c r="F44" s="1">
        <v>1</v>
      </c>
      <c r="G44" s="1">
        <v>1</v>
      </c>
      <c r="H44" s="1">
        <v>1</v>
      </c>
      <c r="I44" s="1">
        <v>2</v>
      </c>
      <c r="J44" s="1">
        <v>2</v>
      </c>
      <c r="K44" s="1">
        <v>2</v>
      </c>
      <c r="L44" s="1">
        <v>3</v>
      </c>
      <c r="M44" s="1" t="s">
        <v>40</v>
      </c>
      <c r="N44" s="1">
        <v>4</v>
      </c>
      <c r="O44" s="1">
        <v>4</v>
      </c>
      <c r="P44" s="1">
        <v>4</v>
      </c>
      <c r="Q44" s="1">
        <v>4</v>
      </c>
      <c r="R44" s="1">
        <v>4</v>
      </c>
      <c r="S44" s="1">
        <v>5</v>
      </c>
      <c r="T44" s="1">
        <v>5</v>
      </c>
      <c r="U44" s="1">
        <v>5</v>
      </c>
      <c r="V44" s="1">
        <v>5</v>
      </c>
      <c r="W44" s="1">
        <v>5</v>
      </c>
      <c r="X44" s="1">
        <v>5</v>
      </c>
      <c r="Y44" s="1">
        <v>5</v>
      </c>
      <c r="Z44" s="1">
        <v>5</v>
      </c>
      <c r="AA44" s="1" t="s">
        <v>44</v>
      </c>
      <c r="AB44" s="1" t="s">
        <v>42</v>
      </c>
      <c r="AO44" s="1">
        <f t="shared" si="0"/>
        <v>23</v>
      </c>
      <c r="AP44" s="1">
        <f t="shared" si="2"/>
        <v>1</v>
      </c>
      <c r="AQ44" s="1">
        <f t="shared" si="1"/>
        <v>0</v>
      </c>
      <c r="AR44" s="1">
        <f t="shared" si="3"/>
        <v>1</v>
      </c>
    </row>
    <row r="45" spans="1:44" x14ac:dyDescent="0.25">
      <c r="A45" s="1">
        <v>2017</v>
      </c>
      <c r="B45" s="1">
        <v>2</v>
      </c>
      <c r="C45" s="1">
        <v>17</v>
      </c>
      <c r="D45" s="13">
        <v>3</v>
      </c>
      <c r="E45" s="1" t="s">
        <v>43</v>
      </c>
      <c r="F45" s="1">
        <v>1</v>
      </c>
      <c r="G45" s="1">
        <v>1</v>
      </c>
      <c r="H45" s="1">
        <v>1</v>
      </c>
      <c r="I45" s="1">
        <v>2</v>
      </c>
      <c r="J45" s="1">
        <v>2</v>
      </c>
      <c r="K45" s="1">
        <v>2</v>
      </c>
      <c r="L45" s="1">
        <v>3</v>
      </c>
      <c r="M45" s="1" t="s">
        <v>40</v>
      </c>
      <c r="N45" s="1">
        <v>4</v>
      </c>
      <c r="O45" s="1">
        <v>4</v>
      </c>
      <c r="P45" s="1">
        <v>4</v>
      </c>
      <c r="Q45" s="1">
        <v>4</v>
      </c>
      <c r="R45" s="1">
        <v>4</v>
      </c>
      <c r="S45" s="1">
        <v>5</v>
      </c>
      <c r="T45" s="1">
        <v>5</v>
      </c>
      <c r="U45" s="1">
        <v>5</v>
      </c>
      <c r="V45" s="1">
        <v>5</v>
      </c>
      <c r="W45" s="1">
        <v>5</v>
      </c>
      <c r="X45" s="1">
        <v>5</v>
      </c>
      <c r="Y45" s="1">
        <v>5</v>
      </c>
      <c r="Z45" s="1" t="s">
        <v>42</v>
      </c>
      <c r="AO45" s="1">
        <f t="shared" si="0"/>
        <v>21</v>
      </c>
      <c r="AP45" s="1">
        <f t="shared" si="2"/>
        <v>1</v>
      </c>
      <c r="AQ45" s="1">
        <f t="shared" si="1"/>
        <v>0</v>
      </c>
      <c r="AR45" s="1">
        <f t="shared" si="3"/>
        <v>1</v>
      </c>
    </row>
    <row r="46" spans="1:44" s="3" customFormat="1" x14ac:dyDescent="0.25">
      <c r="A46" s="1">
        <v>2017</v>
      </c>
      <c r="B46" s="1">
        <v>2</v>
      </c>
      <c r="C46" s="3">
        <v>18</v>
      </c>
      <c r="D46" s="13">
        <v>3</v>
      </c>
      <c r="E46" s="3" t="s">
        <v>43</v>
      </c>
      <c r="F46" s="3">
        <v>1</v>
      </c>
      <c r="G46" s="3" t="s">
        <v>40</v>
      </c>
      <c r="H46" s="3" t="s">
        <v>40</v>
      </c>
      <c r="I46" s="3">
        <v>1</v>
      </c>
      <c r="J46" s="3">
        <v>1</v>
      </c>
      <c r="K46" s="3">
        <v>2</v>
      </c>
      <c r="L46" s="3">
        <v>2</v>
      </c>
      <c r="M46" s="3">
        <v>2</v>
      </c>
      <c r="N46" s="3">
        <v>2</v>
      </c>
      <c r="O46" s="3">
        <v>2</v>
      </c>
      <c r="P46" s="3" t="s">
        <v>41</v>
      </c>
      <c r="AO46" s="3">
        <f t="shared" si="0"/>
        <v>11</v>
      </c>
      <c r="AP46" s="1">
        <f t="shared" si="2"/>
        <v>2</v>
      </c>
      <c r="AQ46" s="1">
        <f t="shared" si="1"/>
        <v>1</v>
      </c>
      <c r="AR46" s="1">
        <f t="shared" si="3"/>
        <v>0</v>
      </c>
    </row>
    <row r="47" spans="1:44" s="3" customFormat="1" x14ac:dyDescent="0.25">
      <c r="A47" s="1">
        <v>2017</v>
      </c>
      <c r="B47" s="1">
        <v>2</v>
      </c>
      <c r="C47" s="3">
        <v>19</v>
      </c>
      <c r="D47" s="13">
        <v>3</v>
      </c>
      <c r="E47" s="3" t="s">
        <v>43</v>
      </c>
      <c r="F47" s="3">
        <v>1</v>
      </c>
      <c r="G47" s="3">
        <v>1</v>
      </c>
      <c r="H47" s="3">
        <v>1</v>
      </c>
      <c r="I47" s="3">
        <v>2</v>
      </c>
      <c r="J47" s="3">
        <v>2</v>
      </c>
      <c r="K47" s="3">
        <v>2</v>
      </c>
      <c r="L47" s="3">
        <v>3</v>
      </c>
      <c r="M47" s="3">
        <v>3</v>
      </c>
      <c r="N47" s="3">
        <v>4</v>
      </c>
      <c r="O47" s="3">
        <v>4</v>
      </c>
      <c r="P47" s="3">
        <v>4</v>
      </c>
      <c r="Q47" s="3">
        <v>4</v>
      </c>
      <c r="R47" s="3">
        <v>4</v>
      </c>
      <c r="S47" s="3">
        <v>4</v>
      </c>
      <c r="T47" s="3">
        <v>4</v>
      </c>
      <c r="U47" s="3">
        <v>4</v>
      </c>
      <c r="V47" s="3">
        <v>4</v>
      </c>
      <c r="W47" s="3">
        <v>5</v>
      </c>
      <c r="X47" s="3">
        <v>5</v>
      </c>
      <c r="Y47" s="3">
        <v>5</v>
      </c>
      <c r="Z47" s="3" t="s">
        <v>41</v>
      </c>
      <c r="AO47" s="3">
        <f t="shared" si="0"/>
        <v>21</v>
      </c>
      <c r="AP47" s="1">
        <f t="shared" si="2"/>
        <v>0</v>
      </c>
      <c r="AQ47" s="1">
        <f t="shared" si="1"/>
        <v>1</v>
      </c>
      <c r="AR47" s="1">
        <f t="shared" si="3"/>
        <v>0</v>
      </c>
    </row>
    <row r="48" spans="1:44" x14ac:dyDescent="0.25">
      <c r="A48" s="1">
        <v>2017</v>
      </c>
      <c r="B48" s="1">
        <v>2</v>
      </c>
      <c r="C48" s="1">
        <v>20</v>
      </c>
      <c r="D48" s="13">
        <v>4</v>
      </c>
      <c r="E48" s="1" t="s">
        <v>43</v>
      </c>
      <c r="F48" s="1">
        <v>1</v>
      </c>
      <c r="G48" s="1">
        <v>1</v>
      </c>
      <c r="H48" s="1">
        <v>1</v>
      </c>
      <c r="I48" s="1">
        <v>1</v>
      </c>
      <c r="J48" s="1">
        <v>2</v>
      </c>
      <c r="K48" s="1">
        <v>2</v>
      </c>
      <c r="L48" s="1">
        <v>2</v>
      </c>
      <c r="M48" s="1">
        <v>3</v>
      </c>
      <c r="N48" s="1">
        <v>3</v>
      </c>
      <c r="O48" s="1">
        <v>3</v>
      </c>
      <c r="P48" s="1">
        <v>4</v>
      </c>
      <c r="Q48" s="1">
        <v>4</v>
      </c>
      <c r="R48" s="1">
        <v>4</v>
      </c>
      <c r="S48" s="1">
        <v>4</v>
      </c>
      <c r="T48" s="1">
        <v>4</v>
      </c>
      <c r="U48" s="1">
        <v>5</v>
      </c>
      <c r="V48" s="1">
        <v>5</v>
      </c>
      <c r="W48" s="1">
        <v>5</v>
      </c>
      <c r="X48" s="1">
        <v>5</v>
      </c>
      <c r="Y48" s="1">
        <v>5</v>
      </c>
      <c r="Z48" s="1">
        <v>5</v>
      </c>
      <c r="AA48" s="1" t="s">
        <v>44</v>
      </c>
      <c r="AB48" s="1" t="s">
        <v>42</v>
      </c>
      <c r="AO48" s="1">
        <f t="shared" si="0"/>
        <v>23</v>
      </c>
      <c r="AP48" s="1">
        <f t="shared" si="2"/>
        <v>0</v>
      </c>
      <c r="AQ48" s="1">
        <f t="shared" si="1"/>
        <v>0</v>
      </c>
      <c r="AR48" s="1">
        <f t="shared" si="3"/>
        <v>1</v>
      </c>
    </row>
    <row r="49" spans="1:44" x14ac:dyDescent="0.25">
      <c r="A49" s="1">
        <v>2017</v>
      </c>
      <c r="B49" s="1">
        <v>2</v>
      </c>
      <c r="C49" s="1">
        <v>21</v>
      </c>
      <c r="D49" s="13">
        <v>2</v>
      </c>
      <c r="E49" s="1" t="s">
        <v>43</v>
      </c>
      <c r="F49" s="1">
        <v>1</v>
      </c>
      <c r="G49" s="1">
        <v>1</v>
      </c>
      <c r="H49" s="1">
        <v>1</v>
      </c>
      <c r="I49" s="1">
        <v>2</v>
      </c>
      <c r="J49" s="1">
        <v>2</v>
      </c>
      <c r="K49" s="1">
        <v>2</v>
      </c>
      <c r="L49" s="1">
        <v>3</v>
      </c>
      <c r="M49" s="1">
        <v>3</v>
      </c>
      <c r="N49" s="1">
        <v>3</v>
      </c>
      <c r="O49" s="1">
        <v>3</v>
      </c>
      <c r="P49" s="1">
        <v>4</v>
      </c>
      <c r="Q49" s="1">
        <v>4</v>
      </c>
      <c r="R49" s="1">
        <v>4</v>
      </c>
      <c r="S49" s="1">
        <v>4</v>
      </c>
      <c r="T49" s="1">
        <v>5</v>
      </c>
      <c r="U49" s="1">
        <v>5</v>
      </c>
      <c r="V49" s="1">
        <v>5</v>
      </c>
      <c r="W49" s="1">
        <v>5</v>
      </c>
      <c r="X49" s="1">
        <v>5</v>
      </c>
      <c r="Y49" s="1">
        <v>5</v>
      </c>
      <c r="Z49" s="1" t="s">
        <v>44</v>
      </c>
      <c r="AA49" s="1" t="s">
        <v>42</v>
      </c>
      <c r="AO49" s="1">
        <f t="shared" si="0"/>
        <v>22</v>
      </c>
      <c r="AP49" s="1">
        <f t="shared" si="2"/>
        <v>0</v>
      </c>
      <c r="AQ49" s="1">
        <f t="shared" si="1"/>
        <v>0</v>
      </c>
      <c r="AR49" s="1">
        <f t="shared" si="3"/>
        <v>1</v>
      </c>
    </row>
    <row r="50" spans="1:44" x14ac:dyDescent="0.25">
      <c r="A50" s="1">
        <v>2017</v>
      </c>
      <c r="B50" s="1">
        <v>2</v>
      </c>
      <c r="C50" s="1">
        <v>22</v>
      </c>
      <c r="D50" s="13">
        <v>3</v>
      </c>
      <c r="E50" s="1" t="s">
        <v>43</v>
      </c>
      <c r="F50" s="1">
        <v>1</v>
      </c>
      <c r="G50" s="1">
        <v>1</v>
      </c>
      <c r="H50" s="1">
        <v>2</v>
      </c>
      <c r="I50" s="1">
        <v>2</v>
      </c>
      <c r="J50" s="1">
        <v>2</v>
      </c>
      <c r="K50" s="1">
        <v>2</v>
      </c>
      <c r="L50" s="1">
        <v>3</v>
      </c>
      <c r="M50" s="1">
        <v>3</v>
      </c>
      <c r="N50" s="1">
        <v>4</v>
      </c>
      <c r="O50" s="1">
        <v>4</v>
      </c>
      <c r="P50" s="1">
        <v>4</v>
      </c>
      <c r="Q50" s="1">
        <v>4</v>
      </c>
      <c r="R50" s="1">
        <v>5</v>
      </c>
      <c r="S50" s="1">
        <v>5</v>
      </c>
      <c r="T50" s="1">
        <v>5</v>
      </c>
      <c r="U50" s="1">
        <v>5</v>
      </c>
      <c r="V50" s="1">
        <v>5</v>
      </c>
      <c r="W50" s="1">
        <v>5</v>
      </c>
      <c r="X50" s="1">
        <v>5</v>
      </c>
      <c r="Y50" s="1">
        <v>5</v>
      </c>
      <c r="Z50" s="1" t="s">
        <v>40</v>
      </c>
      <c r="AA50" s="1" t="s">
        <v>40</v>
      </c>
      <c r="AB50" s="1" t="s">
        <v>40</v>
      </c>
      <c r="AC50" s="1" t="s">
        <v>40</v>
      </c>
      <c r="AD50" s="1" t="s">
        <v>42</v>
      </c>
      <c r="AO50" s="1">
        <f t="shared" si="0"/>
        <v>25</v>
      </c>
      <c r="AP50" s="1">
        <f t="shared" si="2"/>
        <v>4</v>
      </c>
      <c r="AQ50" s="1">
        <f t="shared" si="1"/>
        <v>0</v>
      </c>
      <c r="AR50" s="1">
        <f t="shared" si="3"/>
        <v>1</v>
      </c>
    </row>
    <row r="51" spans="1:44" s="3" customFormat="1" x14ac:dyDescent="0.25">
      <c r="A51" s="1">
        <v>2017</v>
      </c>
      <c r="B51" s="1">
        <v>2</v>
      </c>
      <c r="C51" s="3">
        <v>23</v>
      </c>
      <c r="D51" s="13">
        <v>3</v>
      </c>
      <c r="E51" s="3" t="s">
        <v>43</v>
      </c>
      <c r="F51" s="3">
        <v>1</v>
      </c>
      <c r="G51" s="3">
        <v>1</v>
      </c>
      <c r="H51" s="3">
        <v>1</v>
      </c>
      <c r="I51" s="3">
        <v>2</v>
      </c>
      <c r="J51" s="3">
        <v>2</v>
      </c>
      <c r="K51" s="3">
        <v>2</v>
      </c>
      <c r="L51" s="3">
        <v>3</v>
      </c>
      <c r="M51" s="3">
        <v>3</v>
      </c>
      <c r="N51" s="3">
        <v>4</v>
      </c>
      <c r="O51" s="3">
        <v>4</v>
      </c>
      <c r="P51" s="3">
        <v>4</v>
      </c>
      <c r="Q51" s="3">
        <v>4</v>
      </c>
      <c r="R51" s="3">
        <v>4</v>
      </c>
      <c r="S51" s="3">
        <v>4</v>
      </c>
      <c r="T51" s="3">
        <v>4</v>
      </c>
      <c r="U51" s="3" t="s">
        <v>41</v>
      </c>
      <c r="AO51" s="3">
        <f t="shared" si="0"/>
        <v>16</v>
      </c>
      <c r="AP51" s="1">
        <f t="shared" si="2"/>
        <v>0</v>
      </c>
      <c r="AQ51" s="1">
        <f t="shared" si="1"/>
        <v>1</v>
      </c>
      <c r="AR51" s="1">
        <f t="shared" si="3"/>
        <v>0</v>
      </c>
    </row>
    <row r="52" spans="1:44" x14ac:dyDescent="0.25">
      <c r="A52" s="1">
        <v>2017</v>
      </c>
      <c r="B52" s="1">
        <v>2</v>
      </c>
      <c r="C52" s="1">
        <v>24</v>
      </c>
      <c r="D52" s="13">
        <v>2</v>
      </c>
      <c r="E52" s="1" t="s">
        <v>43</v>
      </c>
      <c r="F52" s="1">
        <v>1</v>
      </c>
      <c r="G52" s="1">
        <v>1</v>
      </c>
      <c r="H52" s="1">
        <v>1</v>
      </c>
      <c r="I52" s="1">
        <v>1</v>
      </c>
      <c r="J52" s="1">
        <v>2</v>
      </c>
      <c r="K52" s="1">
        <v>2</v>
      </c>
      <c r="L52" s="1">
        <v>3</v>
      </c>
      <c r="M52" s="1">
        <v>3</v>
      </c>
      <c r="N52" s="1">
        <v>3</v>
      </c>
      <c r="O52" s="1">
        <v>3</v>
      </c>
      <c r="P52" s="1">
        <v>4</v>
      </c>
      <c r="Q52" s="1">
        <v>4</v>
      </c>
      <c r="R52" s="1">
        <v>4</v>
      </c>
      <c r="S52" s="1">
        <v>4</v>
      </c>
      <c r="T52" s="1">
        <v>4</v>
      </c>
      <c r="U52" s="1">
        <v>5</v>
      </c>
      <c r="V52" s="1">
        <v>5</v>
      </c>
      <c r="W52" s="1">
        <v>5</v>
      </c>
      <c r="X52" s="1">
        <v>5</v>
      </c>
      <c r="Y52" s="1">
        <v>5</v>
      </c>
      <c r="Z52" s="1">
        <v>5</v>
      </c>
      <c r="AA52" s="1" t="s">
        <v>44</v>
      </c>
      <c r="AB52" s="1" t="s">
        <v>42</v>
      </c>
      <c r="AO52" s="1">
        <f t="shared" si="0"/>
        <v>23</v>
      </c>
      <c r="AP52" s="1">
        <f t="shared" si="2"/>
        <v>0</v>
      </c>
      <c r="AQ52" s="1">
        <f t="shared" si="1"/>
        <v>0</v>
      </c>
      <c r="AR52" s="1">
        <f t="shared" si="3"/>
        <v>1</v>
      </c>
    </row>
    <row r="53" spans="1:44" x14ac:dyDescent="0.25">
      <c r="A53" s="1">
        <v>2017</v>
      </c>
      <c r="B53" s="1">
        <v>2</v>
      </c>
      <c r="C53" s="1">
        <v>25</v>
      </c>
      <c r="D53" s="13">
        <v>5</v>
      </c>
      <c r="E53" s="1" t="s">
        <v>43</v>
      </c>
      <c r="F53" s="1">
        <v>1</v>
      </c>
      <c r="G53" s="1">
        <v>1</v>
      </c>
      <c r="H53" s="1">
        <v>1</v>
      </c>
      <c r="I53" s="1">
        <v>2</v>
      </c>
      <c r="J53" s="1">
        <v>2</v>
      </c>
      <c r="K53" s="1">
        <v>2</v>
      </c>
      <c r="L53" s="1">
        <v>3</v>
      </c>
      <c r="M53" s="1" t="s">
        <v>40</v>
      </c>
      <c r="N53" s="1">
        <v>4</v>
      </c>
      <c r="O53" s="1">
        <v>4</v>
      </c>
      <c r="P53" s="1">
        <v>4</v>
      </c>
      <c r="Q53" s="1">
        <v>4</v>
      </c>
      <c r="R53" s="1">
        <v>5</v>
      </c>
      <c r="S53" s="1">
        <v>5</v>
      </c>
      <c r="T53" s="1">
        <v>5</v>
      </c>
      <c r="U53" s="1">
        <v>5</v>
      </c>
      <c r="V53" s="1">
        <v>5</v>
      </c>
      <c r="W53" s="1">
        <v>5</v>
      </c>
      <c r="X53" s="1">
        <v>5</v>
      </c>
      <c r="Y53" s="1">
        <v>5</v>
      </c>
      <c r="Z53" s="1" t="s">
        <v>42</v>
      </c>
      <c r="AO53" s="1">
        <f t="shared" si="0"/>
        <v>21</v>
      </c>
      <c r="AP53" s="1">
        <f t="shared" si="2"/>
        <v>1</v>
      </c>
      <c r="AQ53" s="1">
        <f t="shared" si="1"/>
        <v>0</v>
      </c>
      <c r="AR53" s="1">
        <f t="shared" si="3"/>
        <v>1</v>
      </c>
    </row>
    <row r="54" spans="1:44" x14ac:dyDescent="0.25">
      <c r="A54" s="1">
        <v>2017</v>
      </c>
      <c r="B54" s="1">
        <v>2</v>
      </c>
      <c r="C54" s="1">
        <v>26</v>
      </c>
      <c r="D54" s="13">
        <v>2</v>
      </c>
      <c r="E54" s="1" t="s">
        <v>43</v>
      </c>
      <c r="F54" s="1">
        <v>1</v>
      </c>
      <c r="G54" s="1">
        <v>1</v>
      </c>
      <c r="H54" s="1">
        <v>1</v>
      </c>
      <c r="I54" s="1">
        <v>2</v>
      </c>
      <c r="J54" s="1">
        <v>2</v>
      </c>
      <c r="K54" s="1">
        <v>2</v>
      </c>
      <c r="L54" s="1">
        <v>3</v>
      </c>
      <c r="M54" s="1">
        <v>3</v>
      </c>
      <c r="N54" s="1">
        <v>4</v>
      </c>
      <c r="O54" s="1">
        <v>4</v>
      </c>
      <c r="P54" s="1">
        <v>4</v>
      </c>
      <c r="Q54" s="1">
        <v>4</v>
      </c>
      <c r="R54" s="1">
        <v>5</v>
      </c>
      <c r="S54" s="1">
        <v>5</v>
      </c>
      <c r="T54" s="1">
        <v>5</v>
      </c>
      <c r="U54" s="1">
        <v>5</v>
      </c>
      <c r="V54" s="1">
        <v>5</v>
      </c>
      <c r="W54" s="1">
        <v>5</v>
      </c>
      <c r="X54" s="1">
        <v>5</v>
      </c>
      <c r="Y54" s="1">
        <v>5</v>
      </c>
      <c r="Z54" s="1" t="s">
        <v>44</v>
      </c>
      <c r="AA54" s="1" t="s">
        <v>42</v>
      </c>
      <c r="AO54" s="1">
        <f t="shared" si="0"/>
        <v>22</v>
      </c>
      <c r="AP54" s="1">
        <f t="shared" si="2"/>
        <v>0</v>
      </c>
      <c r="AQ54" s="1">
        <f t="shared" si="1"/>
        <v>0</v>
      </c>
      <c r="AR54" s="1">
        <f t="shared" si="3"/>
        <v>1</v>
      </c>
    </row>
    <row r="55" spans="1:44" x14ac:dyDescent="0.25">
      <c r="A55" s="1">
        <v>2017</v>
      </c>
      <c r="B55" s="1">
        <v>2</v>
      </c>
      <c r="C55" s="1">
        <v>27</v>
      </c>
      <c r="D55" s="13">
        <v>4</v>
      </c>
      <c r="E55" s="1" t="s">
        <v>43</v>
      </c>
      <c r="F55" s="1">
        <v>1</v>
      </c>
      <c r="G55" s="1">
        <v>1</v>
      </c>
      <c r="H55" s="1">
        <v>1</v>
      </c>
      <c r="I55" s="1">
        <v>1</v>
      </c>
      <c r="J55" s="1">
        <v>2</v>
      </c>
      <c r="K55" s="1">
        <v>2</v>
      </c>
      <c r="L55" s="1">
        <v>3</v>
      </c>
      <c r="M55" s="1">
        <v>3</v>
      </c>
      <c r="N55" s="1">
        <v>3</v>
      </c>
      <c r="O55" s="1">
        <v>3</v>
      </c>
      <c r="P55" s="1">
        <v>4</v>
      </c>
      <c r="Q55" s="1">
        <v>4</v>
      </c>
      <c r="R55" s="1">
        <v>4</v>
      </c>
      <c r="S55" s="1">
        <v>4</v>
      </c>
      <c r="T55" s="1">
        <v>4</v>
      </c>
      <c r="U55" s="1">
        <v>5</v>
      </c>
      <c r="V55" s="1">
        <v>5</v>
      </c>
      <c r="W55" s="1">
        <v>5</v>
      </c>
      <c r="X55" s="1">
        <v>5</v>
      </c>
      <c r="Y55" s="1">
        <v>5</v>
      </c>
      <c r="Z55" s="1" t="s">
        <v>44</v>
      </c>
      <c r="AA55" s="1" t="s">
        <v>44</v>
      </c>
      <c r="AB55" s="1" t="s">
        <v>42</v>
      </c>
      <c r="AC55" s="4"/>
      <c r="AD55" s="4"/>
      <c r="AE55" s="4"/>
      <c r="AF55" s="4"/>
      <c r="AO55" s="1">
        <f t="shared" si="0"/>
        <v>23</v>
      </c>
      <c r="AP55" s="1">
        <f t="shared" si="2"/>
        <v>0</v>
      </c>
      <c r="AQ55" s="1">
        <f t="shared" si="1"/>
        <v>0</v>
      </c>
      <c r="AR55" s="1">
        <f t="shared" si="3"/>
        <v>1</v>
      </c>
    </row>
    <row r="56" spans="1:44" s="3" customFormat="1" x14ac:dyDescent="0.25">
      <c r="A56" s="1">
        <v>2017</v>
      </c>
      <c r="B56" s="1">
        <v>3</v>
      </c>
      <c r="C56" s="3">
        <v>1</v>
      </c>
      <c r="D56" s="13">
        <v>4</v>
      </c>
      <c r="E56" s="3" t="s">
        <v>43</v>
      </c>
      <c r="F56" s="3">
        <v>1</v>
      </c>
      <c r="G56" s="3">
        <v>2</v>
      </c>
      <c r="H56" s="3">
        <v>2</v>
      </c>
      <c r="I56" s="3">
        <v>3</v>
      </c>
      <c r="J56" s="3">
        <v>3</v>
      </c>
      <c r="K56" s="3">
        <v>3</v>
      </c>
      <c r="L56" s="3" t="s">
        <v>45</v>
      </c>
      <c r="AO56" s="3">
        <f t="shared" si="0"/>
        <v>7</v>
      </c>
      <c r="AP56" s="1">
        <f t="shared" si="2"/>
        <v>0</v>
      </c>
      <c r="AQ56" s="1">
        <f t="shared" si="1"/>
        <v>0</v>
      </c>
      <c r="AR56" s="1">
        <f t="shared" si="3"/>
        <v>0</v>
      </c>
    </row>
    <row r="57" spans="1:44" x14ac:dyDescent="0.25">
      <c r="A57" s="1">
        <v>2017</v>
      </c>
      <c r="B57" s="1">
        <v>3</v>
      </c>
      <c r="C57" s="1">
        <v>2</v>
      </c>
      <c r="D57" s="13">
        <v>3</v>
      </c>
      <c r="E57" s="1" t="s">
        <v>43</v>
      </c>
      <c r="F57" s="1">
        <v>1</v>
      </c>
      <c r="G57" s="1">
        <v>1</v>
      </c>
      <c r="H57" s="1">
        <v>2</v>
      </c>
      <c r="I57" s="1">
        <v>2</v>
      </c>
      <c r="J57" s="1">
        <v>3</v>
      </c>
      <c r="K57" s="1">
        <v>3</v>
      </c>
      <c r="L57" s="1">
        <v>3</v>
      </c>
      <c r="M57" s="1">
        <v>4</v>
      </c>
      <c r="N57" s="1">
        <v>4</v>
      </c>
      <c r="O57" s="1">
        <v>4</v>
      </c>
      <c r="P57" s="1">
        <v>4</v>
      </c>
      <c r="Q57" s="1">
        <v>5</v>
      </c>
      <c r="R57" s="1">
        <v>5</v>
      </c>
      <c r="S57" s="1">
        <v>5</v>
      </c>
      <c r="T57" s="1">
        <v>5</v>
      </c>
      <c r="U57" s="1">
        <v>5</v>
      </c>
      <c r="V57" s="1">
        <v>5</v>
      </c>
      <c r="W57" s="1">
        <v>5</v>
      </c>
      <c r="X57" s="1" t="s">
        <v>42</v>
      </c>
      <c r="AO57" s="1">
        <f t="shared" si="0"/>
        <v>19</v>
      </c>
      <c r="AP57" s="1">
        <f t="shared" si="2"/>
        <v>0</v>
      </c>
      <c r="AQ57" s="1">
        <f t="shared" si="1"/>
        <v>0</v>
      </c>
      <c r="AR57" s="1">
        <f t="shared" si="3"/>
        <v>1</v>
      </c>
    </row>
    <row r="58" spans="1:44" x14ac:dyDescent="0.25">
      <c r="A58" s="1">
        <v>2017</v>
      </c>
      <c r="B58" s="1">
        <v>3</v>
      </c>
      <c r="C58" s="1">
        <v>3</v>
      </c>
      <c r="D58" s="13">
        <v>2</v>
      </c>
      <c r="E58" s="1" t="s">
        <v>43</v>
      </c>
      <c r="F58" s="1">
        <v>1</v>
      </c>
      <c r="G58" s="1">
        <v>2</v>
      </c>
      <c r="H58" s="1">
        <v>2</v>
      </c>
      <c r="I58" s="1">
        <v>2</v>
      </c>
      <c r="J58" s="1">
        <v>3</v>
      </c>
      <c r="K58" s="1">
        <v>3</v>
      </c>
      <c r="L58" s="1">
        <v>3</v>
      </c>
      <c r="M58" s="1">
        <v>4</v>
      </c>
      <c r="N58" s="1">
        <v>4</v>
      </c>
      <c r="O58" s="1">
        <v>4</v>
      </c>
      <c r="P58" s="1">
        <v>4</v>
      </c>
      <c r="Q58" s="1">
        <v>5</v>
      </c>
      <c r="R58" s="1">
        <v>5</v>
      </c>
      <c r="S58" s="1">
        <v>5</v>
      </c>
      <c r="T58" s="1">
        <v>5</v>
      </c>
      <c r="U58" s="1">
        <v>5</v>
      </c>
      <c r="V58" s="1">
        <v>5</v>
      </c>
      <c r="W58" s="1">
        <v>5</v>
      </c>
      <c r="X58" s="1" t="s">
        <v>44</v>
      </c>
      <c r="Y58" s="1" t="s">
        <v>42</v>
      </c>
      <c r="AO58" s="1">
        <f t="shared" si="0"/>
        <v>20</v>
      </c>
      <c r="AP58" s="1">
        <f t="shared" si="2"/>
        <v>0</v>
      </c>
      <c r="AQ58" s="1">
        <f t="shared" si="1"/>
        <v>0</v>
      </c>
      <c r="AR58" s="1">
        <f t="shared" si="3"/>
        <v>1</v>
      </c>
    </row>
    <row r="59" spans="1:44" s="3" customFormat="1" x14ac:dyDescent="0.25">
      <c r="A59" s="1">
        <v>2017</v>
      </c>
      <c r="B59" s="1">
        <v>3</v>
      </c>
      <c r="C59" s="3">
        <v>4</v>
      </c>
      <c r="D59" s="13">
        <v>3</v>
      </c>
      <c r="E59" s="3" t="s">
        <v>43</v>
      </c>
      <c r="F59" s="3">
        <v>1</v>
      </c>
      <c r="G59" s="3">
        <v>1</v>
      </c>
      <c r="H59" s="3">
        <v>2</v>
      </c>
      <c r="I59" s="3">
        <v>2</v>
      </c>
      <c r="J59" s="3">
        <v>2</v>
      </c>
      <c r="K59" s="3">
        <v>3</v>
      </c>
      <c r="L59" s="3">
        <v>3</v>
      </c>
      <c r="M59" s="3">
        <v>3</v>
      </c>
      <c r="N59" s="3">
        <v>4</v>
      </c>
      <c r="O59" s="3">
        <v>4</v>
      </c>
      <c r="P59" s="3">
        <v>4</v>
      </c>
      <c r="Q59" s="3">
        <v>4</v>
      </c>
      <c r="R59" s="3">
        <v>4</v>
      </c>
      <c r="S59" s="3">
        <v>4</v>
      </c>
      <c r="T59" s="3">
        <v>4</v>
      </c>
      <c r="U59" s="3">
        <v>5</v>
      </c>
      <c r="V59" s="3">
        <v>5</v>
      </c>
      <c r="W59" s="3">
        <v>5</v>
      </c>
      <c r="X59" s="3">
        <v>5</v>
      </c>
      <c r="Y59" s="3">
        <v>5</v>
      </c>
      <c r="Z59" s="3">
        <v>5</v>
      </c>
      <c r="AA59" s="3" t="s">
        <v>41</v>
      </c>
      <c r="AO59" s="3">
        <f t="shared" si="0"/>
        <v>22</v>
      </c>
      <c r="AP59" s="1">
        <f t="shared" si="2"/>
        <v>0</v>
      </c>
      <c r="AQ59" s="1">
        <f t="shared" si="1"/>
        <v>1</v>
      </c>
      <c r="AR59" s="1">
        <f t="shared" si="3"/>
        <v>0</v>
      </c>
    </row>
    <row r="60" spans="1:44" x14ac:dyDescent="0.25">
      <c r="A60" s="1">
        <v>2017</v>
      </c>
      <c r="B60" s="1">
        <v>3</v>
      </c>
      <c r="C60" s="1">
        <v>5</v>
      </c>
      <c r="D60" s="13">
        <v>2</v>
      </c>
      <c r="E60" s="1" t="s">
        <v>43</v>
      </c>
      <c r="F60" s="1">
        <v>1</v>
      </c>
      <c r="G60" s="1">
        <v>1</v>
      </c>
      <c r="H60" s="1">
        <v>2</v>
      </c>
      <c r="I60" s="1">
        <v>2</v>
      </c>
      <c r="J60" s="1">
        <v>2</v>
      </c>
      <c r="K60" s="1">
        <v>3</v>
      </c>
      <c r="L60" s="1">
        <v>3</v>
      </c>
      <c r="M60" s="1">
        <v>3</v>
      </c>
      <c r="N60" s="1">
        <v>4</v>
      </c>
      <c r="O60" s="1">
        <v>4</v>
      </c>
      <c r="P60" s="1">
        <v>4</v>
      </c>
      <c r="Q60" s="1">
        <v>4</v>
      </c>
      <c r="R60" s="1">
        <v>5</v>
      </c>
      <c r="S60" s="1">
        <v>5</v>
      </c>
      <c r="T60" s="1">
        <v>5</v>
      </c>
      <c r="U60" s="1">
        <v>5</v>
      </c>
      <c r="V60" s="1">
        <v>5</v>
      </c>
      <c r="W60" s="1">
        <v>5</v>
      </c>
      <c r="X60" s="1">
        <v>5</v>
      </c>
      <c r="Y60" s="1">
        <v>5</v>
      </c>
      <c r="Z60" s="1" t="s">
        <v>44</v>
      </c>
      <c r="AA60" s="1" t="s">
        <v>42</v>
      </c>
      <c r="AO60" s="1">
        <f t="shared" si="0"/>
        <v>22</v>
      </c>
      <c r="AP60" s="1">
        <f t="shared" si="2"/>
        <v>0</v>
      </c>
      <c r="AQ60" s="1">
        <f t="shared" si="1"/>
        <v>0</v>
      </c>
      <c r="AR60" s="1">
        <f t="shared" si="3"/>
        <v>1</v>
      </c>
    </row>
    <row r="61" spans="1:44" x14ac:dyDescent="0.25">
      <c r="A61" s="1">
        <v>2017</v>
      </c>
      <c r="B61" s="1">
        <v>3</v>
      </c>
      <c r="C61" s="1">
        <v>6</v>
      </c>
      <c r="D61" s="13">
        <v>2</v>
      </c>
      <c r="E61" s="1" t="s">
        <v>43</v>
      </c>
      <c r="F61" s="1">
        <v>1</v>
      </c>
      <c r="G61" s="1">
        <v>2</v>
      </c>
      <c r="H61" s="1">
        <v>2</v>
      </c>
      <c r="I61" s="5">
        <v>2</v>
      </c>
      <c r="J61" s="5">
        <v>3</v>
      </c>
      <c r="K61" s="5">
        <v>3</v>
      </c>
      <c r="L61" s="5">
        <v>3</v>
      </c>
      <c r="M61" s="5">
        <v>3</v>
      </c>
      <c r="N61" s="5">
        <v>4</v>
      </c>
      <c r="O61" s="5">
        <v>4</v>
      </c>
      <c r="P61" s="5">
        <v>4</v>
      </c>
      <c r="Q61" s="1">
        <v>4</v>
      </c>
      <c r="R61" s="1">
        <v>5</v>
      </c>
      <c r="S61" s="1">
        <v>5</v>
      </c>
      <c r="T61" s="1">
        <v>5</v>
      </c>
      <c r="U61" s="1">
        <v>5</v>
      </c>
      <c r="V61" s="1">
        <v>5</v>
      </c>
      <c r="W61" s="1">
        <v>5</v>
      </c>
      <c r="X61" s="1" t="s">
        <v>44</v>
      </c>
      <c r="Y61" s="1" t="s">
        <v>42</v>
      </c>
      <c r="AO61" s="1">
        <f t="shared" si="0"/>
        <v>20</v>
      </c>
      <c r="AP61" s="1">
        <f t="shared" si="2"/>
        <v>0</v>
      </c>
      <c r="AQ61" s="1">
        <f t="shared" si="1"/>
        <v>0</v>
      </c>
      <c r="AR61" s="1">
        <f t="shared" si="3"/>
        <v>1</v>
      </c>
    </row>
    <row r="62" spans="1:44" x14ac:dyDescent="0.25">
      <c r="A62" s="1">
        <v>2017</v>
      </c>
      <c r="B62" s="1">
        <v>3</v>
      </c>
      <c r="C62" s="1">
        <v>7</v>
      </c>
      <c r="D62" s="13">
        <v>3</v>
      </c>
      <c r="E62" s="1" t="s">
        <v>43</v>
      </c>
      <c r="F62" s="1">
        <v>1</v>
      </c>
      <c r="G62" s="1">
        <v>2</v>
      </c>
      <c r="H62" s="1">
        <v>2</v>
      </c>
      <c r="I62" s="1">
        <v>3</v>
      </c>
      <c r="J62" s="1">
        <v>3</v>
      </c>
      <c r="K62" s="1">
        <v>3</v>
      </c>
      <c r="L62" s="1">
        <v>4</v>
      </c>
      <c r="M62" s="1">
        <v>4</v>
      </c>
      <c r="N62" s="1">
        <v>4</v>
      </c>
      <c r="O62" s="1">
        <v>5</v>
      </c>
      <c r="P62" s="1">
        <v>5</v>
      </c>
      <c r="Q62" s="1">
        <v>5</v>
      </c>
      <c r="R62" s="1">
        <v>5</v>
      </c>
      <c r="S62" s="1">
        <v>5</v>
      </c>
      <c r="T62" s="1">
        <v>5</v>
      </c>
      <c r="U62" s="1">
        <v>5</v>
      </c>
      <c r="V62" s="1" t="s">
        <v>44</v>
      </c>
      <c r="W62" s="1" t="s">
        <v>42</v>
      </c>
      <c r="AO62" s="1">
        <f t="shared" si="0"/>
        <v>18</v>
      </c>
      <c r="AP62" s="1">
        <f t="shared" si="2"/>
        <v>0</v>
      </c>
      <c r="AQ62" s="1">
        <f t="shared" si="1"/>
        <v>0</v>
      </c>
      <c r="AR62" s="1">
        <f t="shared" si="3"/>
        <v>1</v>
      </c>
    </row>
    <row r="63" spans="1:44" x14ac:dyDescent="0.25">
      <c r="A63" s="1">
        <v>2017</v>
      </c>
      <c r="B63" s="1">
        <v>3</v>
      </c>
      <c r="C63" s="1">
        <v>8</v>
      </c>
      <c r="D63" s="13">
        <v>4</v>
      </c>
      <c r="E63" s="1" t="s">
        <v>43</v>
      </c>
      <c r="F63" s="1">
        <v>1</v>
      </c>
      <c r="G63" s="1" t="s">
        <v>46</v>
      </c>
      <c r="H63" s="1">
        <v>2</v>
      </c>
      <c r="I63" s="1">
        <v>2</v>
      </c>
      <c r="J63" s="1">
        <v>2</v>
      </c>
      <c r="K63" s="1">
        <v>2</v>
      </c>
      <c r="L63" s="1">
        <v>3</v>
      </c>
      <c r="M63" s="1">
        <v>3</v>
      </c>
      <c r="N63" s="1">
        <v>4</v>
      </c>
      <c r="O63" s="1">
        <v>4</v>
      </c>
      <c r="P63" s="1">
        <v>4</v>
      </c>
      <c r="Q63" s="1">
        <v>4</v>
      </c>
      <c r="R63" s="1">
        <v>5</v>
      </c>
      <c r="S63" s="1">
        <v>5</v>
      </c>
      <c r="T63" s="1">
        <v>5</v>
      </c>
      <c r="U63" s="1">
        <v>5</v>
      </c>
      <c r="V63" s="1">
        <v>5</v>
      </c>
      <c r="W63" s="1">
        <v>5</v>
      </c>
      <c r="X63" s="1" t="s">
        <v>44</v>
      </c>
      <c r="Y63" s="1" t="s">
        <v>42</v>
      </c>
      <c r="AO63" s="1">
        <f t="shared" si="0"/>
        <v>20</v>
      </c>
      <c r="AP63" s="1">
        <f t="shared" si="2"/>
        <v>0</v>
      </c>
      <c r="AQ63" s="1">
        <f t="shared" si="1"/>
        <v>0</v>
      </c>
      <c r="AR63" s="1">
        <f t="shared" si="3"/>
        <v>1</v>
      </c>
    </row>
    <row r="64" spans="1:44" s="3" customFormat="1" x14ac:dyDescent="0.25">
      <c r="A64" s="1">
        <v>2017</v>
      </c>
      <c r="B64" s="1">
        <v>3</v>
      </c>
      <c r="C64" s="3">
        <v>9</v>
      </c>
      <c r="D64" s="13">
        <v>4</v>
      </c>
      <c r="E64" s="3" t="s">
        <v>43</v>
      </c>
      <c r="F64" s="3">
        <v>1</v>
      </c>
      <c r="G64" s="3">
        <v>1</v>
      </c>
      <c r="H64" s="3">
        <v>2</v>
      </c>
      <c r="I64" s="3">
        <v>2</v>
      </c>
      <c r="J64" s="3">
        <v>2</v>
      </c>
      <c r="K64" s="3">
        <v>2</v>
      </c>
      <c r="L64" s="3">
        <v>2</v>
      </c>
      <c r="M64" s="3">
        <v>2</v>
      </c>
      <c r="N64" s="3">
        <v>2</v>
      </c>
      <c r="O64" s="3">
        <v>2</v>
      </c>
      <c r="P64" s="3">
        <v>2</v>
      </c>
      <c r="Q64" s="3">
        <v>2</v>
      </c>
      <c r="R64" s="3" t="s">
        <v>40</v>
      </c>
      <c r="S64" s="3" t="s">
        <v>40</v>
      </c>
      <c r="T64" s="3" t="s">
        <v>40</v>
      </c>
      <c r="AO64" s="3">
        <f t="shared" si="0"/>
        <v>15</v>
      </c>
      <c r="AP64" s="1">
        <f t="shared" si="2"/>
        <v>3</v>
      </c>
      <c r="AQ64" s="1">
        <f t="shared" si="1"/>
        <v>0</v>
      </c>
      <c r="AR64" s="1">
        <f t="shared" si="3"/>
        <v>0</v>
      </c>
    </row>
    <row r="65" spans="1:44" s="3" customFormat="1" x14ac:dyDescent="0.25">
      <c r="A65" s="1">
        <v>2017</v>
      </c>
      <c r="B65" s="1">
        <v>3</v>
      </c>
      <c r="C65" s="3">
        <v>10</v>
      </c>
      <c r="D65" s="13">
        <v>3</v>
      </c>
      <c r="E65" s="3" t="s">
        <v>43</v>
      </c>
      <c r="F65" s="3">
        <v>1</v>
      </c>
      <c r="G65" s="3">
        <v>1</v>
      </c>
      <c r="H65" s="3">
        <v>2</v>
      </c>
      <c r="I65" s="3">
        <v>2</v>
      </c>
      <c r="J65" s="3">
        <v>2</v>
      </c>
      <c r="K65" s="3">
        <v>3</v>
      </c>
      <c r="L65" s="3">
        <v>3</v>
      </c>
      <c r="M65" s="3">
        <v>3</v>
      </c>
      <c r="N65" s="3">
        <v>4</v>
      </c>
      <c r="O65" s="3">
        <v>4</v>
      </c>
      <c r="P65" s="3">
        <v>4</v>
      </c>
      <c r="Q65" s="3">
        <v>4</v>
      </c>
      <c r="R65" s="3">
        <v>4</v>
      </c>
      <c r="S65" s="3">
        <v>5</v>
      </c>
      <c r="T65" s="3">
        <v>5</v>
      </c>
      <c r="U65" s="3" t="s">
        <v>41</v>
      </c>
      <c r="AO65" s="3">
        <f t="shared" si="0"/>
        <v>16</v>
      </c>
      <c r="AP65" s="1">
        <f t="shared" si="2"/>
        <v>0</v>
      </c>
      <c r="AQ65" s="1">
        <f t="shared" si="1"/>
        <v>1</v>
      </c>
      <c r="AR65" s="1">
        <f t="shared" si="3"/>
        <v>0</v>
      </c>
    </row>
    <row r="66" spans="1:44" s="3" customFormat="1" x14ac:dyDescent="0.25">
      <c r="A66" s="1">
        <v>2017</v>
      </c>
      <c r="B66" s="1">
        <v>3</v>
      </c>
      <c r="C66" s="3">
        <v>11</v>
      </c>
      <c r="D66" s="13">
        <v>2</v>
      </c>
      <c r="E66" s="3" t="s">
        <v>43</v>
      </c>
      <c r="F66" s="3">
        <v>1</v>
      </c>
      <c r="G66" s="3">
        <v>1</v>
      </c>
      <c r="H66" s="3">
        <v>2</v>
      </c>
      <c r="I66" s="3">
        <v>2</v>
      </c>
      <c r="J66" s="3">
        <v>2</v>
      </c>
      <c r="K66" s="3">
        <v>2</v>
      </c>
      <c r="L66" s="3">
        <v>2</v>
      </c>
      <c r="M66" s="3">
        <v>2</v>
      </c>
      <c r="N66" s="3">
        <v>2</v>
      </c>
      <c r="O66" s="3">
        <v>2</v>
      </c>
      <c r="P66" s="3" t="s">
        <v>40</v>
      </c>
      <c r="Q66" s="3">
        <v>2</v>
      </c>
      <c r="R66" s="3" t="s">
        <v>40</v>
      </c>
      <c r="S66" s="3" t="s">
        <v>40</v>
      </c>
      <c r="T66" s="3" t="s">
        <v>40</v>
      </c>
      <c r="AO66" s="3">
        <f t="shared" ref="AO66:AO129" si="4">COUNTIF(F66:AM66,"&gt;0")+COUNTIF(F66:AM66,"*")</f>
        <v>15</v>
      </c>
      <c r="AP66" s="1">
        <f t="shared" si="2"/>
        <v>4</v>
      </c>
      <c r="AQ66" s="1">
        <f t="shared" ref="AQ66:AQ129" si="5">COUNTIF(F66:AN66,"Dead")</f>
        <v>0</v>
      </c>
      <c r="AR66" s="1">
        <f t="shared" si="3"/>
        <v>0</v>
      </c>
    </row>
    <row r="67" spans="1:44" x14ac:dyDescent="0.25">
      <c r="A67" s="1">
        <v>2017</v>
      </c>
      <c r="B67" s="1">
        <v>3</v>
      </c>
      <c r="C67" s="1">
        <v>12</v>
      </c>
      <c r="D67" s="13">
        <v>4</v>
      </c>
      <c r="E67" s="1" t="s">
        <v>43</v>
      </c>
      <c r="F67" s="1">
        <v>1</v>
      </c>
      <c r="G67" s="1">
        <v>1</v>
      </c>
      <c r="H67" s="1">
        <v>2</v>
      </c>
      <c r="I67" s="1">
        <v>2</v>
      </c>
      <c r="J67" s="1">
        <v>3</v>
      </c>
      <c r="K67" s="1">
        <v>3</v>
      </c>
      <c r="L67" s="1">
        <v>3</v>
      </c>
      <c r="M67" s="1">
        <v>4</v>
      </c>
      <c r="N67" s="1">
        <v>4</v>
      </c>
      <c r="O67" s="1">
        <v>4</v>
      </c>
      <c r="P67" s="1">
        <v>4</v>
      </c>
      <c r="Q67" s="1">
        <v>5</v>
      </c>
      <c r="R67" s="1">
        <v>5</v>
      </c>
      <c r="S67" s="1">
        <v>5</v>
      </c>
      <c r="T67" s="1">
        <v>5</v>
      </c>
      <c r="U67" s="1">
        <v>5</v>
      </c>
      <c r="V67" s="1">
        <v>5</v>
      </c>
      <c r="W67" s="1">
        <v>5</v>
      </c>
      <c r="X67" s="1" t="s">
        <v>44</v>
      </c>
      <c r="Y67" s="1" t="s">
        <v>42</v>
      </c>
      <c r="AO67" s="1">
        <f t="shared" si="4"/>
        <v>20</v>
      </c>
      <c r="AP67" s="1">
        <f t="shared" ref="AP67:AP130" si="6">COUNTIF(F67:AM67,"Missing")</f>
        <v>0</v>
      </c>
      <c r="AQ67" s="1">
        <f t="shared" si="5"/>
        <v>0</v>
      </c>
      <c r="AR67" s="1">
        <f t="shared" ref="AR67:AR130" si="7">COUNTIF(F67:AN67,"P")</f>
        <v>1</v>
      </c>
    </row>
    <row r="68" spans="1:44" x14ac:dyDescent="0.25">
      <c r="A68" s="1">
        <v>2017</v>
      </c>
      <c r="B68" s="1">
        <v>3</v>
      </c>
      <c r="C68" s="1">
        <v>13</v>
      </c>
      <c r="D68" s="13">
        <v>2</v>
      </c>
      <c r="E68" s="1" t="s">
        <v>43</v>
      </c>
      <c r="F68" s="1">
        <v>1</v>
      </c>
      <c r="G68" s="1">
        <v>2</v>
      </c>
      <c r="H68" s="1">
        <v>2</v>
      </c>
      <c r="I68" s="1">
        <v>3</v>
      </c>
      <c r="J68" s="1">
        <v>3</v>
      </c>
      <c r="K68" s="1">
        <v>3</v>
      </c>
      <c r="L68" s="1">
        <v>4</v>
      </c>
      <c r="M68" s="1">
        <v>4</v>
      </c>
      <c r="N68" s="1">
        <v>4</v>
      </c>
      <c r="O68" s="1">
        <v>4</v>
      </c>
      <c r="P68" s="1">
        <v>4</v>
      </c>
      <c r="Q68" s="1">
        <v>5</v>
      </c>
      <c r="R68" s="1">
        <v>5</v>
      </c>
      <c r="S68" s="1">
        <v>5</v>
      </c>
      <c r="T68" s="1">
        <v>5</v>
      </c>
      <c r="U68" s="1">
        <v>5</v>
      </c>
      <c r="V68" s="1" t="s">
        <v>44</v>
      </c>
      <c r="W68" s="1" t="s">
        <v>44</v>
      </c>
      <c r="X68" s="1" t="s">
        <v>44</v>
      </c>
      <c r="Y68" s="1" t="s">
        <v>42</v>
      </c>
      <c r="AO68" s="1">
        <f t="shared" si="4"/>
        <v>20</v>
      </c>
      <c r="AP68" s="1">
        <f t="shared" si="6"/>
        <v>0</v>
      </c>
      <c r="AQ68" s="1">
        <f t="shared" si="5"/>
        <v>0</v>
      </c>
      <c r="AR68" s="1">
        <f t="shared" si="7"/>
        <v>1</v>
      </c>
    </row>
    <row r="69" spans="1:44" x14ac:dyDescent="0.25">
      <c r="A69" s="1">
        <v>2017</v>
      </c>
      <c r="B69" s="1">
        <v>3</v>
      </c>
      <c r="C69" s="1">
        <v>14</v>
      </c>
      <c r="D69" s="13">
        <v>3</v>
      </c>
      <c r="E69" s="1" t="s">
        <v>43</v>
      </c>
      <c r="F69" s="1">
        <v>1</v>
      </c>
      <c r="G69" s="1">
        <v>1</v>
      </c>
      <c r="H69" s="1">
        <v>2</v>
      </c>
      <c r="I69" s="1">
        <v>2</v>
      </c>
      <c r="J69" s="1">
        <v>2</v>
      </c>
      <c r="K69" s="1">
        <v>3</v>
      </c>
      <c r="L69" s="1">
        <v>3</v>
      </c>
      <c r="M69" s="1">
        <v>4</v>
      </c>
      <c r="N69" s="1">
        <v>4</v>
      </c>
      <c r="O69" s="1">
        <v>4</v>
      </c>
      <c r="P69" s="1">
        <v>4</v>
      </c>
      <c r="Q69" s="1">
        <v>4</v>
      </c>
      <c r="R69" s="1">
        <v>5</v>
      </c>
      <c r="S69" s="1">
        <v>5</v>
      </c>
      <c r="T69" s="1">
        <v>5</v>
      </c>
      <c r="U69" s="1">
        <v>5</v>
      </c>
      <c r="V69" s="1">
        <v>5</v>
      </c>
      <c r="W69" s="1">
        <v>5</v>
      </c>
      <c r="X69" s="1" t="s">
        <v>44</v>
      </c>
      <c r="Y69" s="1" t="s">
        <v>44</v>
      </c>
      <c r="Z69" s="1" t="s">
        <v>42</v>
      </c>
      <c r="AO69" s="1">
        <f t="shared" si="4"/>
        <v>21</v>
      </c>
      <c r="AP69" s="1">
        <f t="shared" si="6"/>
        <v>0</v>
      </c>
      <c r="AQ69" s="1">
        <f t="shared" si="5"/>
        <v>0</v>
      </c>
      <c r="AR69" s="1">
        <f t="shared" si="7"/>
        <v>1</v>
      </c>
    </row>
    <row r="70" spans="1:44" x14ac:dyDescent="0.25">
      <c r="A70" s="1">
        <v>2017</v>
      </c>
      <c r="B70" s="1">
        <v>3</v>
      </c>
      <c r="C70" s="1">
        <v>15</v>
      </c>
      <c r="D70" s="13">
        <v>4</v>
      </c>
      <c r="E70" s="1" t="s">
        <v>43</v>
      </c>
      <c r="F70" s="1">
        <v>1</v>
      </c>
      <c r="G70" s="1">
        <v>1</v>
      </c>
      <c r="H70" s="1">
        <v>2</v>
      </c>
      <c r="I70" s="1">
        <v>2</v>
      </c>
      <c r="J70" s="1">
        <v>2</v>
      </c>
      <c r="K70" s="1">
        <v>3</v>
      </c>
      <c r="L70" s="1">
        <v>3</v>
      </c>
      <c r="M70" s="1">
        <v>3</v>
      </c>
      <c r="N70" s="1">
        <v>4</v>
      </c>
      <c r="O70" s="1">
        <v>4</v>
      </c>
      <c r="P70" s="1">
        <v>4</v>
      </c>
      <c r="Q70" s="1">
        <v>4</v>
      </c>
      <c r="R70" s="1">
        <v>5</v>
      </c>
      <c r="S70" s="1">
        <v>5</v>
      </c>
      <c r="T70" s="1">
        <v>5</v>
      </c>
      <c r="U70" s="1">
        <v>5</v>
      </c>
      <c r="V70" s="1">
        <v>5</v>
      </c>
      <c r="W70" s="1">
        <v>5</v>
      </c>
      <c r="X70" s="1" t="s">
        <v>44</v>
      </c>
      <c r="Y70" s="1">
        <v>5</v>
      </c>
      <c r="Z70" s="1" t="s">
        <v>42</v>
      </c>
      <c r="AO70" s="1">
        <f t="shared" si="4"/>
        <v>21</v>
      </c>
      <c r="AP70" s="1">
        <f t="shared" si="6"/>
        <v>0</v>
      </c>
      <c r="AQ70" s="1">
        <f t="shared" si="5"/>
        <v>0</v>
      </c>
      <c r="AR70" s="1">
        <f t="shared" si="7"/>
        <v>1</v>
      </c>
    </row>
    <row r="71" spans="1:44" x14ac:dyDescent="0.25">
      <c r="A71" s="1">
        <v>2017</v>
      </c>
      <c r="B71" s="1">
        <v>3</v>
      </c>
      <c r="C71" s="1">
        <v>16</v>
      </c>
      <c r="D71" s="13">
        <v>4</v>
      </c>
      <c r="E71" s="1" t="s">
        <v>43</v>
      </c>
      <c r="F71" s="1">
        <v>1</v>
      </c>
      <c r="G71" s="1">
        <v>2</v>
      </c>
      <c r="H71" s="1">
        <v>2</v>
      </c>
      <c r="I71" s="1">
        <v>2</v>
      </c>
      <c r="J71" s="1">
        <v>3</v>
      </c>
      <c r="K71" s="1">
        <v>3</v>
      </c>
      <c r="L71" s="1">
        <v>3</v>
      </c>
      <c r="M71" s="1">
        <v>4</v>
      </c>
      <c r="N71" s="1">
        <v>4</v>
      </c>
      <c r="O71" s="1">
        <v>4</v>
      </c>
      <c r="P71" s="1">
        <v>4</v>
      </c>
      <c r="Q71" s="1">
        <v>5</v>
      </c>
      <c r="R71" s="1">
        <v>5</v>
      </c>
      <c r="S71" s="1">
        <v>5</v>
      </c>
      <c r="T71" s="1">
        <v>5</v>
      </c>
      <c r="U71" s="1">
        <v>5</v>
      </c>
      <c r="V71" s="1">
        <v>5</v>
      </c>
      <c r="W71" s="1">
        <v>5</v>
      </c>
      <c r="X71" s="1" t="s">
        <v>44</v>
      </c>
      <c r="Y71" s="1" t="s">
        <v>42</v>
      </c>
      <c r="AO71" s="1">
        <f t="shared" si="4"/>
        <v>20</v>
      </c>
      <c r="AP71" s="1">
        <f t="shared" si="6"/>
        <v>0</v>
      </c>
      <c r="AQ71" s="1">
        <f t="shared" si="5"/>
        <v>0</v>
      </c>
      <c r="AR71" s="1">
        <f t="shared" si="7"/>
        <v>1</v>
      </c>
    </row>
    <row r="72" spans="1:44" x14ac:dyDescent="0.25">
      <c r="A72" s="1">
        <v>2017</v>
      </c>
      <c r="B72" s="1">
        <v>3</v>
      </c>
      <c r="C72" s="1">
        <v>17</v>
      </c>
      <c r="D72" s="13">
        <v>2</v>
      </c>
      <c r="E72" s="1" t="s">
        <v>43</v>
      </c>
      <c r="F72" s="1">
        <v>1</v>
      </c>
      <c r="G72" s="1">
        <v>2</v>
      </c>
      <c r="H72" s="1">
        <v>2</v>
      </c>
      <c r="I72" s="1">
        <v>2</v>
      </c>
      <c r="J72" s="1">
        <v>3</v>
      </c>
      <c r="K72" s="1">
        <v>3</v>
      </c>
      <c r="L72" s="1">
        <v>4</v>
      </c>
      <c r="M72" s="1">
        <v>4</v>
      </c>
      <c r="N72" s="1">
        <v>4</v>
      </c>
      <c r="O72" s="1">
        <v>4</v>
      </c>
      <c r="P72" s="1">
        <v>5</v>
      </c>
      <c r="Q72" s="1">
        <v>5</v>
      </c>
      <c r="R72" s="1">
        <v>5</v>
      </c>
      <c r="S72" s="1">
        <v>5</v>
      </c>
      <c r="T72" s="1">
        <v>5</v>
      </c>
      <c r="U72" s="1">
        <v>5</v>
      </c>
      <c r="V72" s="1">
        <v>5</v>
      </c>
      <c r="W72" s="1">
        <v>5</v>
      </c>
      <c r="X72" s="1">
        <v>5</v>
      </c>
      <c r="Y72" s="1">
        <v>5</v>
      </c>
      <c r="Z72" s="1" t="s">
        <v>42</v>
      </c>
      <c r="AO72" s="1">
        <f t="shared" si="4"/>
        <v>21</v>
      </c>
      <c r="AP72" s="1">
        <f t="shared" si="6"/>
        <v>0</v>
      </c>
      <c r="AQ72" s="1">
        <f t="shared" si="5"/>
        <v>0</v>
      </c>
      <c r="AR72" s="1">
        <f t="shared" si="7"/>
        <v>1</v>
      </c>
    </row>
    <row r="73" spans="1:44" x14ac:dyDescent="0.25">
      <c r="A73" s="1">
        <v>2017</v>
      </c>
      <c r="B73" s="1">
        <v>3</v>
      </c>
      <c r="C73" s="1">
        <v>18</v>
      </c>
      <c r="D73" s="13">
        <v>3</v>
      </c>
      <c r="E73" s="1" t="s">
        <v>43</v>
      </c>
      <c r="F73" s="1">
        <v>1</v>
      </c>
      <c r="G73" s="1">
        <v>1</v>
      </c>
      <c r="H73" s="1">
        <v>2</v>
      </c>
      <c r="I73" s="1">
        <v>2</v>
      </c>
      <c r="J73" s="1">
        <v>3</v>
      </c>
      <c r="K73" s="1">
        <v>3</v>
      </c>
      <c r="L73" s="1">
        <v>3</v>
      </c>
      <c r="M73" s="1">
        <v>4</v>
      </c>
      <c r="N73" s="1">
        <v>4</v>
      </c>
      <c r="O73" s="1">
        <v>4</v>
      </c>
      <c r="P73" s="1">
        <v>4</v>
      </c>
      <c r="Q73" s="1">
        <v>5</v>
      </c>
      <c r="R73" s="1">
        <v>5</v>
      </c>
      <c r="S73" s="1">
        <v>5</v>
      </c>
      <c r="T73" s="1">
        <v>5</v>
      </c>
      <c r="U73" s="1">
        <v>5</v>
      </c>
      <c r="V73" s="1">
        <v>5</v>
      </c>
      <c r="W73" s="1">
        <v>5</v>
      </c>
      <c r="X73" s="1" t="s">
        <v>44</v>
      </c>
      <c r="Y73" s="1" t="s">
        <v>42</v>
      </c>
      <c r="AO73" s="1">
        <f t="shared" si="4"/>
        <v>20</v>
      </c>
      <c r="AP73" s="1">
        <f t="shared" si="6"/>
        <v>0</v>
      </c>
      <c r="AQ73" s="1">
        <f t="shared" si="5"/>
        <v>0</v>
      </c>
      <c r="AR73" s="1">
        <f t="shared" si="7"/>
        <v>1</v>
      </c>
    </row>
    <row r="74" spans="1:44" x14ac:dyDescent="0.25">
      <c r="A74" s="1">
        <v>2017</v>
      </c>
      <c r="B74" s="1">
        <v>3</v>
      </c>
      <c r="C74" s="1">
        <v>19</v>
      </c>
      <c r="D74" s="13">
        <v>4</v>
      </c>
      <c r="E74" s="1" t="s">
        <v>43</v>
      </c>
      <c r="F74" s="1">
        <v>1</v>
      </c>
      <c r="G74" s="1">
        <v>2</v>
      </c>
      <c r="H74" s="1">
        <v>2</v>
      </c>
      <c r="I74" s="1">
        <v>2</v>
      </c>
      <c r="J74" s="1">
        <v>3</v>
      </c>
      <c r="K74" s="1">
        <v>3</v>
      </c>
      <c r="L74" s="1">
        <v>3</v>
      </c>
      <c r="M74" s="1">
        <v>4</v>
      </c>
      <c r="N74" s="1">
        <v>4</v>
      </c>
      <c r="O74" s="1">
        <v>4</v>
      </c>
      <c r="P74" s="1">
        <v>4</v>
      </c>
      <c r="Q74" s="1">
        <v>5</v>
      </c>
      <c r="R74" s="1">
        <v>5</v>
      </c>
      <c r="S74" s="1">
        <v>5</v>
      </c>
      <c r="T74" s="1">
        <v>5</v>
      </c>
      <c r="U74" s="1">
        <v>5</v>
      </c>
      <c r="V74" s="1">
        <v>5</v>
      </c>
      <c r="W74" s="1">
        <v>5</v>
      </c>
      <c r="X74" s="1" t="s">
        <v>44</v>
      </c>
      <c r="Y74" s="1" t="s">
        <v>42</v>
      </c>
      <c r="AO74" s="1">
        <f t="shared" si="4"/>
        <v>20</v>
      </c>
      <c r="AP74" s="1">
        <f t="shared" si="6"/>
        <v>0</v>
      </c>
      <c r="AQ74" s="1">
        <f t="shared" si="5"/>
        <v>0</v>
      </c>
      <c r="AR74" s="1">
        <f t="shared" si="7"/>
        <v>1</v>
      </c>
    </row>
    <row r="75" spans="1:44" x14ac:dyDescent="0.25">
      <c r="A75" s="1">
        <v>2017</v>
      </c>
      <c r="B75" s="1">
        <v>3</v>
      </c>
      <c r="C75" s="1">
        <v>20</v>
      </c>
      <c r="D75" s="13">
        <v>4</v>
      </c>
      <c r="E75" s="1" t="s">
        <v>43</v>
      </c>
      <c r="F75" s="1">
        <v>1</v>
      </c>
      <c r="G75" s="1">
        <v>1</v>
      </c>
      <c r="H75" s="1">
        <v>2</v>
      </c>
      <c r="I75" s="1">
        <v>2</v>
      </c>
      <c r="J75" s="1">
        <v>3</v>
      </c>
      <c r="K75" s="1">
        <v>3</v>
      </c>
      <c r="L75" s="1">
        <v>3</v>
      </c>
      <c r="M75" s="1">
        <v>4</v>
      </c>
      <c r="N75" s="1">
        <v>4</v>
      </c>
      <c r="O75" s="1">
        <v>4</v>
      </c>
      <c r="P75" s="1">
        <v>4</v>
      </c>
      <c r="Q75" s="1">
        <v>5</v>
      </c>
      <c r="R75" s="1">
        <v>5</v>
      </c>
      <c r="S75" s="1">
        <v>5</v>
      </c>
      <c r="T75" s="1">
        <v>5</v>
      </c>
      <c r="U75" s="1">
        <v>5</v>
      </c>
      <c r="V75" s="1" t="s">
        <v>44</v>
      </c>
      <c r="W75" s="1" t="s">
        <v>42</v>
      </c>
      <c r="AO75" s="1">
        <f t="shared" si="4"/>
        <v>18</v>
      </c>
      <c r="AP75" s="1">
        <f t="shared" si="6"/>
        <v>0</v>
      </c>
      <c r="AQ75" s="1">
        <f t="shared" si="5"/>
        <v>0</v>
      </c>
      <c r="AR75" s="1">
        <f t="shared" si="7"/>
        <v>1</v>
      </c>
    </row>
    <row r="76" spans="1:44" x14ac:dyDescent="0.25">
      <c r="A76" s="1">
        <v>2017</v>
      </c>
      <c r="B76" s="1">
        <v>3</v>
      </c>
      <c r="C76" s="1">
        <v>21</v>
      </c>
      <c r="D76" s="13">
        <v>3</v>
      </c>
      <c r="E76" s="1" t="s">
        <v>43</v>
      </c>
      <c r="F76" s="1">
        <v>1</v>
      </c>
      <c r="G76" s="1">
        <v>2</v>
      </c>
      <c r="H76" s="1">
        <v>2</v>
      </c>
      <c r="I76" s="1">
        <v>2</v>
      </c>
      <c r="J76" s="1">
        <v>3</v>
      </c>
      <c r="K76" s="1">
        <v>3</v>
      </c>
      <c r="L76" s="1">
        <v>4</v>
      </c>
      <c r="M76" s="1">
        <v>4</v>
      </c>
      <c r="N76" s="1">
        <v>4</v>
      </c>
      <c r="O76" s="1">
        <v>4</v>
      </c>
      <c r="P76" s="1">
        <v>5</v>
      </c>
      <c r="Q76" s="1">
        <v>5</v>
      </c>
      <c r="R76" s="1">
        <v>5</v>
      </c>
      <c r="S76" s="1">
        <v>5</v>
      </c>
      <c r="T76" s="1">
        <v>5</v>
      </c>
      <c r="U76" s="1">
        <v>5</v>
      </c>
      <c r="V76" s="1" t="s">
        <v>44</v>
      </c>
      <c r="W76" s="1" t="s">
        <v>42</v>
      </c>
      <c r="AO76" s="1">
        <f t="shared" si="4"/>
        <v>18</v>
      </c>
      <c r="AP76" s="1">
        <f t="shared" si="6"/>
        <v>0</v>
      </c>
      <c r="AQ76" s="1">
        <f t="shared" si="5"/>
        <v>0</v>
      </c>
      <c r="AR76" s="1">
        <f t="shared" si="7"/>
        <v>1</v>
      </c>
    </row>
    <row r="77" spans="1:44" x14ac:dyDescent="0.25">
      <c r="A77" s="1">
        <v>2017</v>
      </c>
      <c r="B77" s="1">
        <v>3</v>
      </c>
      <c r="C77" s="1">
        <v>22</v>
      </c>
      <c r="D77" s="13">
        <v>4</v>
      </c>
      <c r="E77" s="1" t="s">
        <v>43</v>
      </c>
      <c r="F77" s="1">
        <v>1</v>
      </c>
      <c r="G77" s="1">
        <v>2</v>
      </c>
      <c r="H77" s="1">
        <v>2</v>
      </c>
      <c r="I77" s="1">
        <v>2</v>
      </c>
      <c r="J77" s="1">
        <v>3</v>
      </c>
      <c r="K77" s="1">
        <v>3</v>
      </c>
      <c r="L77" s="1">
        <v>3</v>
      </c>
      <c r="M77" s="1">
        <v>4</v>
      </c>
      <c r="N77" s="1">
        <v>4</v>
      </c>
      <c r="O77" s="1">
        <v>4</v>
      </c>
      <c r="P77" s="1">
        <v>4</v>
      </c>
      <c r="Q77" s="1">
        <v>5</v>
      </c>
      <c r="R77" s="1">
        <v>5</v>
      </c>
      <c r="S77" s="1">
        <v>5</v>
      </c>
      <c r="T77" s="1">
        <v>5</v>
      </c>
      <c r="U77" s="1">
        <v>5</v>
      </c>
      <c r="V77" s="1">
        <v>5</v>
      </c>
      <c r="W77" s="1">
        <v>5</v>
      </c>
      <c r="X77" s="1" t="s">
        <v>44</v>
      </c>
      <c r="Y77" s="1" t="s">
        <v>42</v>
      </c>
      <c r="AO77" s="1">
        <f t="shared" si="4"/>
        <v>20</v>
      </c>
      <c r="AP77" s="1">
        <f t="shared" si="6"/>
        <v>0</v>
      </c>
      <c r="AQ77" s="1">
        <f t="shared" si="5"/>
        <v>0</v>
      </c>
      <c r="AR77" s="1">
        <f t="shared" si="7"/>
        <v>1</v>
      </c>
    </row>
    <row r="78" spans="1:44" x14ac:dyDescent="0.25">
      <c r="A78" s="1">
        <v>2017</v>
      </c>
      <c r="B78" s="1">
        <v>3</v>
      </c>
      <c r="C78" s="1">
        <v>23</v>
      </c>
      <c r="D78" s="13">
        <v>2</v>
      </c>
      <c r="E78" s="1" t="s">
        <v>43</v>
      </c>
      <c r="F78" s="1" t="s">
        <v>40</v>
      </c>
      <c r="G78" s="1">
        <v>2</v>
      </c>
      <c r="H78" s="1">
        <v>2</v>
      </c>
      <c r="I78" s="1">
        <v>3</v>
      </c>
      <c r="J78" s="1">
        <v>3</v>
      </c>
      <c r="K78" s="1">
        <v>3</v>
      </c>
      <c r="L78" s="1">
        <v>4</v>
      </c>
      <c r="M78" s="1">
        <v>4</v>
      </c>
      <c r="N78" s="1">
        <v>4</v>
      </c>
      <c r="O78" s="1">
        <v>4</v>
      </c>
      <c r="P78" s="1">
        <v>5</v>
      </c>
      <c r="Q78" s="1">
        <v>5</v>
      </c>
      <c r="R78" s="1">
        <v>5</v>
      </c>
      <c r="S78" s="1">
        <v>5</v>
      </c>
      <c r="T78" s="1">
        <v>5</v>
      </c>
      <c r="U78" s="1">
        <v>5</v>
      </c>
      <c r="V78" s="1">
        <v>5</v>
      </c>
      <c r="W78" s="1">
        <v>5</v>
      </c>
      <c r="X78" s="1" t="s">
        <v>44</v>
      </c>
      <c r="Y78" s="1" t="s">
        <v>42</v>
      </c>
      <c r="AO78" s="1">
        <f t="shared" si="4"/>
        <v>20</v>
      </c>
      <c r="AP78" s="1">
        <f t="shared" si="6"/>
        <v>1</v>
      </c>
      <c r="AQ78" s="1">
        <f t="shared" si="5"/>
        <v>0</v>
      </c>
      <c r="AR78" s="1">
        <f t="shared" si="7"/>
        <v>1</v>
      </c>
    </row>
    <row r="79" spans="1:44" x14ac:dyDescent="0.25">
      <c r="A79" s="1">
        <v>2017</v>
      </c>
      <c r="B79" s="1">
        <v>3</v>
      </c>
      <c r="C79" s="1">
        <v>24</v>
      </c>
      <c r="D79" s="13">
        <v>2</v>
      </c>
      <c r="E79" s="1" t="s">
        <v>43</v>
      </c>
      <c r="F79" s="1">
        <v>1</v>
      </c>
      <c r="G79" s="1">
        <v>1</v>
      </c>
      <c r="H79" s="1">
        <v>2</v>
      </c>
      <c r="I79" s="1">
        <v>2</v>
      </c>
      <c r="J79" s="1">
        <v>2</v>
      </c>
      <c r="K79" s="1">
        <v>3</v>
      </c>
      <c r="L79" s="1">
        <v>3</v>
      </c>
      <c r="M79" s="1">
        <v>3</v>
      </c>
      <c r="N79" s="1">
        <v>3</v>
      </c>
      <c r="O79" s="1">
        <v>4</v>
      </c>
      <c r="P79" s="1">
        <v>4</v>
      </c>
      <c r="Q79" s="1">
        <v>4</v>
      </c>
      <c r="R79" s="1">
        <v>5</v>
      </c>
      <c r="S79" s="1">
        <v>5</v>
      </c>
      <c r="T79" s="1">
        <v>5</v>
      </c>
      <c r="U79" s="1">
        <v>5</v>
      </c>
      <c r="V79" s="1">
        <v>5</v>
      </c>
      <c r="W79" s="1">
        <v>5</v>
      </c>
      <c r="X79" s="1">
        <v>5</v>
      </c>
      <c r="Y79" s="1">
        <v>5</v>
      </c>
      <c r="Z79" s="1">
        <v>5</v>
      </c>
      <c r="AA79" s="1" t="s">
        <v>42</v>
      </c>
      <c r="AO79" s="1">
        <f t="shared" si="4"/>
        <v>22</v>
      </c>
      <c r="AP79" s="1">
        <f t="shared" si="6"/>
        <v>0</v>
      </c>
      <c r="AQ79" s="1">
        <f t="shared" si="5"/>
        <v>0</v>
      </c>
      <c r="AR79" s="1">
        <f t="shared" si="7"/>
        <v>1</v>
      </c>
    </row>
    <row r="80" spans="1:44" x14ac:dyDescent="0.25">
      <c r="A80" s="1">
        <v>2017</v>
      </c>
      <c r="B80" s="1">
        <v>3</v>
      </c>
      <c r="C80" s="1">
        <v>25</v>
      </c>
      <c r="D80" s="13">
        <v>2</v>
      </c>
      <c r="E80" s="1" t="s">
        <v>43</v>
      </c>
      <c r="F80" s="1">
        <v>1</v>
      </c>
      <c r="G80" s="1">
        <v>2</v>
      </c>
      <c r="H80" s="1">
        <v>2</v>
      </c>
      <c r="I80" s="1">
        <v>3</v>
      </c>
      <c r="J80" s="1">
        <v>3</v>
      </c>
      <c r="K80" s="1">
        <v>3</v>
      </c>
      <c r="L80" s="1">
        <v>4</v>
      </c>
      <c r="M80" s="1">
        <v>4</v>
      </c>
      <c r="N80" s="1">
        <v>4</v>
      </c>
      <c r="O80" s="1">
        <v>4</v>
      </c>
      <c r="P80" s="1">
        <v>4</v>
      </c>
      <c r="Q80" s="1">
        <v>5</v>
      </c>
      <c r="R80" s="1">
        <v>5</v>
      </c>
      <c r="S80" s="1">
        <v>5</v>
      </c>
      <c r="T80" s="1">
        <v>5</v>
      </c>
      <c r="U80" s="1">
        <v>5</v>
      </c>
      <c r="V80" s="1">
        <v>5</v>
      </c>
      <c r="W80" s="1">
        <v>5</v>
      </c>
      <c r="X80" s="1" t="s">
        <v>44</v>
      </c>
      <c r="Y80" s="1" t="s">
        <v>42</v>
      </c>
      <c r="AO80" s="1">
        <f t="shared" si="4"/>
        <v>20</v>
      </c>
      <c r="AP80" s="1">
        <f t="shared" si="6"/>
        <v>0</v>
      </c>
      <c r="AQ80" s="1">
        <f t="shared" si="5"/>
        <v>0</v>
      </c>
      <c r="AR80" s="1">
        <f t="shared" si="7"/>
        <v>1</v>
      </c>
    </row>
    <row r="81" spans="1:44" x14ac:dyDescent="0.25">
      <c r="A81" s="1">
        <v>2017</v>
      </c>
      <c r="B81" s="1">
        <v>3</v>
      </c>
      <c r="C81" s="1">
        <v>26</v>
      </c>
      <c r="D81" s="13">
        <v>3</v>
      </c>
      <c r="E81" s="1" t="s">
        <v>43</v>
      </c>
      <c r="F81" s="1">
        <v>1</v>
      </c>
      <c r="G81" s="1">
        <v>1</v>
      </c>
      <c r="H81" s="1">
        <v>2</v>
      </c>
      <c r="I81" s="1">
        <v>2</v>
      </c>
      <c r="J81" s="1">
        <v>2</v>
      </c>
      <c r="K81" s="1">
        <v>3</v>
      </c>
      <c r="L81" s="1">
        <v>3</v>
      </c>
      <c r="M81" s="1">
        <v>3</v>
      </c>
      <c r="N81" s="1">
        <v>4</v>
      </c>
      <c r="O81" s="1">
        <v>4</v>
      </c>
      <c r="P81" s="1">
        <v>4</v>
      </c>
      <c r="Q81" s="1">
        <v>4</v>
      </c>
      <c r="R81" s="1">
        <v>5</v>
      </c>
      <c r="S81" s="1">
        <v>5</v>
      </c>
      <c r="T81" s="1">
        <v>5</v>
      </c>
      <c r="U81" s="1">
        <v>5</v>
      </c>
      <c r="V81" s="1">
        <v>5</v>
      </c>
      <c r="W81" s="1">
        <v>5</v>
      </c>
      <c r="X81" s="1">
        <v>5</v>
      </c>
      <c r="Y81" s="1">
        <v>5</v>
      </c>
      <c r="Z81" s="1" t="s">
        <v>44</v>
      </c>
      <c r="AA81" s="1" t="s">
        <v>42</v>
      </c>
      <c r="AO81" s="1">
        <f t="shared" si="4"/>
        <v>22</v>
      </c>
      <c r="AP81" s="1">
        <f t="shared" si="6"/>
        <v>0</v>
      </c>
      <c r="AQ81" s="1">
        <f t="shared" si="5"/>
        <v>0</v>
      </c>
      <c r="AR81" s="1">
        <f t="shared" si="7"/>
        <v>1</v>
      </c>
    </row>
    <row r="82" spans="1:44" s="3" customFormat="1" x14ac:dyDescent="0.25">
      <c r="A82" s="1">
        <v>2017</v>
      </c>
      <c r="B82" s="1">
        <v>3</v>
      </c>
      <c r="C82" s="3">
        <v>27</v>
      </c>
      <c r="D82" s="13">
        <v>3</v>
      </c>
      <c r="E82" s="3" t="s">
        <v>43</v>
      </c>
      <c r="F82" s="3" t="s">
        <v>40</v>
      </c>
      <c r="G82" s="3" t="s">
        <v>40</v>
      </c>
      <c r="H82" s="3" t="s">
        <v>40</v>
      </c>
      <c r="AO82" s="3">
        <f t="shared" si="4"/>
        <v>3</v>
      </c>
      <c r="AP82" s="1">
        <f t="shared" si="6"/>
        <v>3</v>
      </c>
      <c r="AQ82" s="1">
        <f t="shared" si="5"/>
        <v>0</v>
      </c>
      <c r="AR82" s="1">
        <f t="shared" si="7"/>
        <v>0</v>
      </c>
    </row>
    <row r="83" spans="1:44" x14ac:dyDescent="0.25">
      <c r="A83" s="1">
        <v>2017</v>
      </c>
      <c r="B83" s="1">
        <v>4</v>
      </c>
      <c r="C83" s="1">
        <v>1</v>
      </c>
      <c r="D83" s="13">
        <v>2</v>
      </c>
      <c r="E83" s="1" t="s">
        <v>4</v>
      </c>
      <c r="F83" s="1">
        <v>1</v>
      </c>
      <c r="G83" s="1">
        <v>1</v>
      </c>
      <c r="H83" s="1">
        <v>2</v>
      </c>
      <c r="I83" s="1">
        <v>2</v>
      </c>
      <c r="J83" s="1">
        <v>3</v>
      </c>
      <c r="K83" s="1">
        <v>3</v>
      </c>
      <c r="L83" s="1">
        <v>3</v>
      </c>
      <c r="M83" s="1">
        <v>3</v>
      </c>
      <c r="N83" s="1">
        <v>4</v>
      </c>
      <c r="O83" s="1">
        <v>4</v>
      </c>
      <c r="P83" s="1">
        <v>4</v>
      </c>
      <c r="Q83" s="1">
        <v>4</v>
      </c>
      <c r="R83" s="1">
        <v>4</v>
      </c>
      <c r="S83" s="1">
        <v>5</v>
      </c>
      <c r="T83" s="1">
        <v>5</v>
      </c>
      <c r="U83" s="1">
        <v>5</v>
      </c>
      <c r="V83" s="1">
        <v>5</v>
      </c>
      <c r="W83" s="1">
        <v>5</v>
      </c>
      <c r="X83" s="1">
        <v>5</v>
      </c>
      <c r="Y83" s="1">
        <v>5</v>
      </c>
      <c r="Z83" s="1" t="s">
        <v>42</v>
      </c>
      <c r="AO83" s="1">
        <f t="shared" si="4"/>
        <v>21</v>
      </c>
      <c r="AP83" s="1">
        <f t="shared" si="6"/>
        <v>0</v>
      </c>
      <c r="AQ83" s="1">
        <f t="shared" si="5"/>
        <v>0</v>
      </c>
      <c r="AR83" s="1">
        <f t="shared" si="7"/>
        <v>1</v>
      </c>
    </row>
    <row r="84" spans="1:44" x14ac:dyDescent="0.25">
      <c r="A84" s="1">
        <v>2017</v>
      </c>
      <c r="B84" s="1">
        <v>4</v>
      </c>
      <c r="C84" s="1">
        <v>2</v>
      </c>
      <c r="D84" s="13">
        <v>3</v>
      </c>
      <c r="E84" s="1" t="s">
        <v>4</v>
      </c>
      <c r="F84" s="1">
        <v>1</v>
      </c>
      <c r="G84" s="1">
        <v>1</v>
      </c>
      <c r="H84" s="1">
        <v>2</v>
      </c>
      <c r="I84" s="1">
        <v>2</v>
      </c>
      <c r="J84" s="1">
        <v>3</v>
      </c>
      <c r="K84" s="1">
        <v>3</v>
      </c>
      <c r="L84" s="1">
        <v>3</v>
      </c>
      <c r="M84" s="1">
        <v>3</v>
      </c>
      <c r="N84" s="1">
        <v>4</v>
      </c>
      <c r="O84" s="1">
        <v>4</v>
      </c>
      <c r="P84" s="1">
        <v>4</v>
      </c>
      <c r="Q84" s="1">
        <v>4</v>
      </c>
      <c r="R84" s="1">
        <v>4</v>
      </c>
      <c r="S84" s="1">
        <v>4</v>
      </c>
      <c r="T84" s="1">
        <v>5</v>
      </c>
      <c r="U84" s="1">
        <v>5</v>
      </c>
      <c r="V84" s="1">
        <v>5</v>
      </c>
      <c r="W84" s="1">
        <v>5</v>
      </c>
      <c r="X84" s="1">
        <v>5</v>
      </c>
      <c r="Y84" s="1">
        <v>5</v>
      </c>
      <c r="Z84" s="1">
        <v>5</v>
      </c>
      <c r="AA84" s="1">
        <v>5</v>
      </c>
      <c r="AB84" s="1">
        <v>5</v>
      </c>
      <c r="AC84" s="1">
        <v>5</v>
      </c>
      <c r="AD84" s="1" t="s">
        <v>42</v>
      </c>
      <c r="AO84" s="1">
        <f t="shared" si="4"/>
        <v>25</v>
      </c>
      <c r="AP84" s="1">
        <f t="shared" si="6"/>
        <v>0</v>
      </c>
      <c r="AQ84" s="1">
        <f t="shared" si="5"/>
        <v>0</v>
      </c>
      <c r="AR84" s="1">
        <f t="shared" si="7"/>
        <v>1</v>
      </c>
    </row>
    <row r="85" spans="1:44" x14ac:dyDescent="0.25">
      <c r="A85" s="1">
        <v>2017</v>
      </c>
      <c r="B85" s="1">
        <v>4</v>
      </c>
      <c r="C85" s="1">
        <v>3</v>
      </c>
      <c r="D85" s="13">
        <v>4</v>
      </c>
      <c r="E85" s="1" t="s">
        <v>4</v>
      </c>
      <c r="F85" s="1">
        <v>1</v>
      </c>
      <c r="G85" s="1">
        <v>1</v>
      </c>
      <c r="H85" s="1">
        <v>2</v>
      </c>
      <c r="I85" s="1">
        <v>2</v>
      </c>
      <c r="J85" s="1">
        <v>3</v>
      </c>
      <c r="K85" s="1">
        <v>3</v>
      </c>
      <c r="L85" s="1">
        <v>3</v>
      </c>
      <c r="M85" s="1">
        <v>4</v>
      </c>
      <c r="N85" s="1">
        <v>4</v>
      </c>
      <c r="O85" s="1">
        <v>4</v>
      </c>
      <c r="P85" s="1">
        <v>4</v>
      </c>
      <c r="Q85" s="1">
        <v>5</v>
      </c>
      <c r="R85" s="1">
        <v>5</v>
      </c>
      <c r="S85" s="1">
        <v>5</v>
      </c>
      <c r="T85" s="1">
        <v>5</v>
      </c>
      <c r="U85" s="1">
        <v>5</v>
      </c>
      <c r="V85" s="1">
        <v>5</v>
      </c>
      <c r="W85" s="1">
        <v>5</v>
      </c>
      <c r="X85" s="1">
        <v>5</v>
      </c>
      <c r="Y85" s="1">
        <v>5</v>
      </c>
      <c r="Z85" s="1" t="s">
        <v>44</v>
      </c>
      <c r="AA85" s="1" t="s">
        <v>42</v>
      </c>
      <c r="AO85" s="1">
        <f t="shared" si="4"/>
        <v>22</v>
      </c>
      <c r="AP85" s="1">
        <f t="shared" si="6"/>
        <v>0</v>
      </c>
      <c r="AQ85" s="1">
        <f t="shared" si="5"/>
        <v>0</v>
      </c>
      <c r="AR85" s="1">
        <f t="shared" si="7"/>
        <v>1</v>
      </c>
    </row>
    <row r="86" spans="1:44" x14ac:dyDescent="0.25">
      <c r="A86" s="1">
        <v>2017</v>
      </c>
      <c r="B86" s="1">
        <v>4</v>
      </c>
      <c r="C86" s="1">
        <v>4</v>
      </c>
      <c r="D86" s="13">
        <v>4</v>
      </c>
      <c r="E86" s="1" t="s">
        <v>4</v>
      </c>
      <c r="F86" s="1">
        <v>1</v>
      </c>
      <c r="G86" s="1">
        <v>1</v>
      </c>
      <c r="H86" s="1">
        <v>2</v>
      </c>
      <c r="I86" s="1">
        <v>2</v>
      </c>
      <c r="J86" s="1">
        <v>2</v>
      </c>
      <c r="K86" s="1">
        <v>3</v>
      </c>
      <c r="L86" s="1">
        <v>3</v>
      </c>
      <c r="M86" s="1">
        <v>3</v>
      </c>
      <c r="N86" s="1">
        <v>3</v>
      </c>
      <c r="O86" s="1">
        <v>4</v>
      </c>
      <c r="P86" s="1" t="s">
        <v>40</v>
      </c>
      <c r="Q86" s="1">
        <v>4</v>
      </c>
      <c r="R86" s="1">
        <v>4</v>
      </c>
      <c r="S86" s="2">
        <v>4</v>
      </c>
      <c r="T86" s="1" t="s">
        <v>40</v>
      </c>
      <c r="U86" s="1">
        <v>5</v>
      </c>
      <c r="V86" s="1">
        <v>5</v>
      </c>
      <c r="W86" s="1">
        <v>5</v>
      </c>
      <c r="X86" s="1">
        <v>5</v>
      </c>
      <c r="Y86" s="1">
        <v>5</v>
      </c>
      <c r="Z86" s="1">
        <v>5</v>
      </c>
      <c r="AA86" s="1">
        <v>5</v>
      </c>
      <c r="AB86" s="1" t="s">
        <v>42</v>
      </c>
      <c r="AO86" s="1">
        <f t="shared" si="4"/>
        <v>23</v>
      </c>
      <c r="AP86" s="1">
        <f t="shared" si="6"/>
        <v>2</v>
      </c>
      <c r="AQ86" s="1">
        <f t="shared" si="5"/>
        <v>0</v>
      </c>
      <c r="AR86" s="1">
        <f t="shared" si="7"/>
        <v>1</v>
      </c>
    </row>
    <row r="87" spans="1:44" x14ac:dyDescent="0.25">
      <c r="A87" s="1">
        <v>2017</v>
      </c>
      <c r="B87" s="1">
        <v>4</v>
      </c>
      <c r="C87" s="1">
        <v>5</v>
      </c>
      <c r="D87" s="13">
        <v>4</v>
      </c>
      <c r="E87" s="1" t="s">
        <v>4</v>
      </c>
      <c r="F87" s="1">
        <v>1</v>
      </c>
      <c r="G87" s="1">
        <v>1</v>
      </c>
      <c r="H87" s="1">
        <v>2</v>
      </c>
      <c r="I87" s="1">
        <v>2</v>
      </c>
      <c r="J87" s="1">
        <v>2</v>
      </c>
      <c r="K87" s="1">
        <v>3</v>
      </c>
      <c r="L87" s="1">
        <v>3</v>
      </c>
      <c r="M87" s="1">
        <v>3</v>
      </c>
      <c r="N87" s="1">
        <v>4</v>
      </c>
      <c r="O87" s="1">
        <v>4</v>
      </c>
      <c r="P87" s="1">
        <v>4</v>
      </c>
      <c r="Q87" s="1">
        <v>4</v>
      </c>
      <c r="R87" s="1">
        <v>4</v>
      </c>
      <c r="S87" s="1">
        <v>5</v>
      </c>
      <c r="T87" s="1">
        <v>5</v>
      </c>
      <c r="U87" s="1">
        <v>5</v>
      </c>
      <c r="V87" s="1">
        <v>5</v>
      </c>
      <c r="W87" s="1">
        <v>5</v>
      </c>
      <c r="X87" s="1">
        <v>5</v>
      </c>
      <c r="Y87" s="1">
        <v>5</v>
      </c>
      <c r="Z87" s="1">
        <v>5</v>
      </c>
      <c r="AA87" s="1">
        <v>5</v>
      </c>
      <c r="AB87" s="1" t="s">
        <v>44</v>
      </c>
      <c r="AC87" s="1" t="s">
        <v>42</v>
      </c>
      <c r="AO87" s="1">
        <f t="shared" si="4"/>
        <v>24</v>
      </c>
      <c r="AP87" s="1">
        <f t="shared" si="6"/>
        <v>0</v>
      </c>
      <c r="AQ87" s="1">
        <f t="shared" si="5"/>
        <v>0</v>
      </c>
      <c r="AR87" s="1">
        <f t="shared" si="7"/>
        <v>1</v>
      </c>
    </row>
    <row r="88" spans="1:44" x14ac:dyDescent="0.25">
      <c r="A88" s="1">
        <v>2017</v>
      </c>
      <c r="B88" s="1">
        <v>4</v>
      </c>
      <c r="C88" s="1">
        <v>6</v>
      </c>
      <c r="D88" s="13">
        <v>2</v>
      </c>
      <c r="E88" s="1" t="s">
        <v>4</v>
      </c>
      <c r="F88" s="1">
        <v>1</v>
      </c>
      <c r="G88" s="1">
        <v>1</v>
      </c>
      <c r="H88" s="1">
        <v>2</v>
      </c>
      <c r="I88" s="1">
        <v>2</v>
      </c>
      <c r="J88" s="1">
        <v>2</v>
      </c>
      <c r="K88" s="1">
        <v>2</v>
      </c>
      <c r="L88" s="1">
        <v>3</v>
      </c>
      <c r="M88" s="1">
        <v>3</v>
      </c>
      <c r="N88" s="1">
        <v>3</v>
      </c>
      <c r="O88" s="1">
        <v>3</v>
      </c>
      <c r="P88" s="1">
        <v>3</v>
      </c>
      <c r="Q88" s="1">
        <v>4</v>
      </c>
      <c r="R88" s="1">
        <v>4</v>
      </c>
      <c r="S88" s="1">
        <v>4</v>
      </c>
      <c r="T88" s="1">
        <v>4</v>
      </c>
      <c r="U88" s="1">
        <v>4</v>
      </c>
      <c r="V88" s="1">
        <v>4</v>
      </c>
      <c r="W88" s="1">
        <v>4</v>
      </c>
      <c r="X88" s="1">
        <v>4</v>
      </c>
      <c r="Y88" s="1">
        <v>5</v>
      </c>
      <c r="Z88" s="1">
        <v>5</v>
      </c>
      <c r="AA88" s="1">
        <v>5</v>
      </c>
      <c r="AB88" s="1">
        <v>5</v>
      </c>
      <c r="AC88" s="1">
        <v>5</v>
      </c>
      <c r="AD88" s="1">
        <v>5</v>
      </c>
      <c r="AE88" s="1">
        <v>5</v>
      </c>
      <c r="AF88" s="1">
        <v>5</v>
      </c>
      <c r="AG88" s="1">
        <v>5</v>
      </c>
      <c r="AH88" s="1">
        <v>5</v>
      </c>
      <c r="AI88" s="1">
        <v>5</v>
      </c>
      <c r="AJ88" s="1" t="s">
        <v>44</v>
      </c>
      <c r="AK88" s="1" t="s">
        <v>42</v>
      </c>
      <c r="AO88" s="1">
        <f t="shared" si="4"/>
        <v>32</v>
      </c>
      <c r="AP88" s="1">
        <f t="shared" si="6"/>
        <v>0</v>
      </c>
      <c r="AQ88" s="1">
        <f t="shared" si="5"/>
        <v>0</v>
      </c>
      <c r="AR88" s="1">
        <f t="shared" si="7"/>
        <v>1</v>
      </c>
    </row>
    <row r="89" spans="1:44" x14ac:dyDescent="0.25">
      <c r="A89" s="1">
        <v>2017</v>
      </c>
      <c r="B89" s="1">
        <v>4</v>
      </c>
      <c r="C89" s="1">
        <v>7</v>
      </c>
      <c r="D89" s="13">
        <v>2</v>
      </c>
      <c r="E89" s="1" t="s">
        <v>4</v>
      </c>
      <c r="F89" s="1">
        <v>1</v>
      </c>
      <c r="G89" s="1">
        <v>1</v>
      </c>
      <c r="H89" s="1">
        <v>2</v>
      </c>
      <c r="I89" s="1">
        <v>2</v>
      </c>
      <c r="J89" s="1">
        <v>3</v>
      </c>
      <c r="K89" s="1">
        <v>3</v>
      </c>
      <c r="L89" s="1">
        <v>3</v>
      </c>
      <c r="M89" s="1">
        <v>3</v>
      </c>
      <c r="N89" s="1">
        <v>4</v>
      </c>
      <c r="O89" s="1">
        <v>4</v>
      </c>
      <c r="P89" s="1">
        <v>4</v>
      </c>
      <c r="Q89" s="1">
        <v>4</v>
      </c>
      <c r="R89" s="1">
        <v>4</v>
      </c>
      <c r="S89" s="1">
        <v>5</v>
      </c>
      <c r="T89" s="1">
        <v>5</v>
      </c>
      <c r="U89" s="1">
        <v>5</v>
      </c>
      <c r="V89" s="1">
        <v>5</v>
      </c>
      <c r="W89" s="1">
        <v>5</v>
      </c>
      <c r="X89" s="1">
        <v>5</v>
      </c>
      <c r="Y89" s="1">
        <v>5</v>
      </c>
      <c r="Z89" s="1">
        <v>5</v>
      </c>
      <c r="AA89" s="1">
        <v>5</v>
      </c>
      <c r="AB89" s="1" t="s">
        <v>42</v>
      </c>
      <c r="AO89" s="1">
        <f t="shared" si="4"/>
        <v>23</v>
      </c>
      <c r="AP89" s="1">
        <f t="shared" si="6"/>
        <v>0</v>
      </c>
      <c r="AQ89" s="1">
        <f t="shared" si="5"/>
        <v>0</v>
      </c>
      <c r="AR89" s="1">
        <f t="shared" si="7"/>
        <v>1</v>
      </c>
    </row>
    <row r="90" spans="1:44" x14ac:dyDescent="0.25">
      <c r="A90" s="1">
        <v>2017</v>
      </c>
      <c r="B90" s="1">
        <v>4</v>
      </c>
      <c r="C90" s="1">
        <v>8</v>
      </c>
      <c r="D90" s="13">
        <v>3</v>
      </c>
      <c r="E90" s="1" t="s">
        <v>4</v>
      </c>
      <c r="F90" s="1">
        <v>1</v>
      </c>
      <c r="G90" s="1">
        <v>1</v>
      </c>
      <c r="H90" s="1">
        <v>2</v>
      </c>
      <c r="I90" s="1">
        <v>2</v>
      </c>
      <c r="J90" s="1">
        <v>2</v>
      </c>
      <c r="K90" s="1">
        <v>3</v>
      </c>
      <c r="L90" s="1">
        <v>3</v>
      </c>
      <c r="M90" s="1">
        <v>3</v>
      </c>
      <c r="N90" s="1">
        <v>4</v>
      </c>
      <c r="O90" s="1">
        <v>4</v>
      </c>
      <c r="P90" s="1">
        <v>4</v>
      </c>
      <c r="Q90" s="1">
        <v>4</v>
      </c>
      <c r="R90" s="1">
        <v>4</v>
      </c>
      <c r="S90" s="1">
        <v>5</v>
      </c>
      <c r="T90" s="1">
        <v>5</v>
      </c>
      <c r="U90" s="1">
        <v>5</v>
      </c>
      <c r="V90" s="1">
        <v>5</v>
      </c>
      <c r="W90" s="1">
        <v>5</v>
      </c>
      <c r="X90" s="1">
        <v>5</v>
      </c>
      <c r="Y90" s="1">
        <v>5</v>
      </c>
      <c r="Z90" s="1" t="s">
        <v>44</v>
      </c>
      <c r="AA90" s="1" t="s">
        <v>42</v>
      </c>
      <c r="AO90" s="1">
        <f t="shared" si="4"/>
        <v>22</v>
      </c>
      <c r="AP90" s="1">
        <f t="shared" si="6"/>
        <v>0</v>
      </c>
      <c r="AQ90" s="1">
        <f t="shared" si="5"/>
        <v>0</v>
      </c>
      <c r="AR90" s="1">
        <f t="shared" si="7"/>
        <v>1</v>
      </c>
    </row>
    <row r="91" spans="1:44" s="3" customFormat="1" x14ac:dyDescent="0.25">
      <c r="A91" s="1">
        <v>2017</v>
      </c>
      <c r="B91" s="1">
        <v>4</v>
      </c>
      <c r="C91" s="3">
        <v>9</v>
      </c>
      <c r="D91" s="13">
        <v>3</v>
      </c>
      <c r="E91" s="3" t="s">
        <v>4</v>
      </c>
      <c r="F91" s="3" t="s">
        <v>46</v>
      </c>
      <c r="G91" s="3" t="s">
        <v>46</v>
      </c>
      <c r="H91" s="3" t="s">
        <v>40</v>
      </c>
      <c r="AO91" s="3">
        <f t="shared" si="4"/>
        <v>3</v>
      </c>
      <c r="AP91" s="1">
        <f t="shared" si="6"/>
        <v>1</v>
      </c>
      <c r="AQ91" s="3">
        <f t="shared" si="5"/>
        <v>0</v>
      </c>
      <c r="AR91" s="1">
        <f t="shared" si="7"/>
        <v>0</v>
      </c>
    </row>
    <row r="92" spans="1:44" x14ac:dyDescent="0.25">
      <c r="A92" s="1">
        <v>2017</v>
      </c>
      <c r="B92" s="1">
        <v>4</v>
      </c>
      <c r="C92" s="1">
        <v>10</v>
      </c>
      <c r="D92" s="13">
        <v>2</v>
      </c>
      <c r="E92" s="1" t="s">
        <v>4</v>
      </c>
      <c r="F92" s="1">
        <v>1</v>
      </c>
      <c r="G92" s="1">
        <v>1</v>
      </c>
      <c r="H92" s="1">
        <v>2</v>
      </c>
      <c r="I92" s="1">
        <v>2</v>
      </c>
      <c r="J92" s="1">
        <v>2</v>
      </c>
      <c r="K92" s="1">
        <v>2</v>
      </c>
      <c r="L92" s="1">
        <v>2</v>
      </c>
      <c r="M92" s="1">
        <v>3</v>
      </c>
      <c r="N92" s="1">
        <v>3</v>
      </c>
      <c r="O92" s="1">
        <v>3</v>
      </c>
      <c r="P92" s="1">
        <v>3</v>
      </c>
      <c r="Q92" s="1">
        <v>4</v>
      </c>
      <c r="R92" s="1">
        <v>4</v>
      </c>
      <c r="S92" s="1">
        <v>4</v>
      </c>
      <c r="T92" s="1">
        <v>4</v>
      </c>
      <c r="U92" s="1">
        <v>4</v>
      </c>
      <c r="V92" s="1">
        <v>4</v>
      </c>
      <c r="W92" s="1">
        <v>5</v>
      </c>
      <c r="X92" s="1">
        <v>5</v>
      </c>
      <c r="Y92" s="1">
        <v>5</v>
      </c>
      <c r="Z92" s="1">
        <v>5</v>
      </c>
      <c r="AA92" s="1">
        <v>5</v>
      </c>
      <c r="AB92" s="1">
        <v>5</v>
      </c>
      <c r="AC92" s="1">
        <v>5</v>
      </c>
      <c r="AD92" s="1" t="s">
        <v>42</v>
      </c>
      <c r="AO92" s="1">
        <f t="shared" si="4"/>
        <v>25</v>
      </c>
      <c r="AP92" s="1">
        <f t="shared" si="6"/>
        <v>0</v>
      </c>
      <c r="AQ92" s="1">
        <f t="shared" si="5"/>
        <v>0</v>
      </c>
      <c r="AR92" s="1">
        <f t="shared" si="7"/>
        <v>1</v>
      </c>
    </row>
    <row r="93" spans="1:44" x14ac:dyDescent="0.25">
      <c r="A93" s="1">
        <v>2017</v>
      </c>
      <c r="B93" s="1">
        <v>4</v>
      </c>
      <c r="C93" s="1">
        <v>11</v>
      </c>
      <c r="D93" s="13">
        <v>3</v>
      </c>
      <c r="E93" s="1" t="s">
        <v>4</v>
      </c>
      <c r="F93" s="1">
        <v>1</v>
      </c>
      <c r="G93" s="1">
        <v>1</v>
      </c>
      <c r="H93" s="1">
        <v>1</v>
      </c>
      <c r="I93" s="1">
        <v>2</v>
      </c>
      <c r="J93" s="1">
        <v>2</v>
      </c>
      <c r="K93" s="1">
        <v>2</v>
      </c>
      <c r="L93" s="1">
        <v>3</v>
      </c>
      <c r="M93" s="1" t="s">
        <v>40</v>
      </c>
      <c r="N93" s="1">
        <v>3</v>
      </c>
      <c r="O93" s="1">
        <v>3</v>
      </c>
      <c r="P93" s="1">
        <v>4</v>
      </c>
      <c r="Q93" s="1">
        <v>4</v>
      </c>
      <c r="R93" s="1">
        <v>4</v>
      </c>
      <c r="S93" s="1">
        <v>4</v>
      </c>
      <c r="T93" s="1">
        <v>4</v>
      </c>
      <c r="U93" s="1">
        <v>4</v>
      </c>
      <c r="V93" s="1">
        <v>4</v>
      </c>
      <c r="W93" s="1">
        <v>5</v>
      </c>
      <c r="X93" s="1">
        <v>5</v>
      </c>
      <c r="Y93" s="1">
        <v>5</v>
      </c>
      <c r="Z93" s="1">
        <v>5</v>
      </c>
      <c r="AA93" s="1">
        <v>5</v>
      </c>
      <c r="AB93" s="1">
        <v>5</v>
      </c>
      <c r="AC93" s="1">
        <v>5</v>
      </c>
      <c r="AD93" s="1" t="s">
        <v>44</v>
      </c>
      <c r="AE93" s="1" t="s">
        <v>42</v>
      </c>
      <c r="AO93" s="1">
        <f t="shared" si="4"/>
        <v>26</v>
      </c>
      <c r="AP93" s="1">
        <f t="shared" si="6"/>
        <v>1</v>
      </c>
      <c r="AQ93" s="1">
        <f t="shared" si="5"/>
        <v>0</v>
      </c>
      <c r="AR93" s="1">
        <f t="shared" si="7"/>
        <v>1</v>
      </c>
    </row>
    <row r="94" spans="1:44" x14ac:dyDescent="0.25">
      <c r="A94" s="1">
        <v>2017</v>
      </c>
      <c r="B94" s="1">
        <v>4</v>
      </c>
      <c r="C94" s="1">
        <v>12</v>
      </c>
      <c r="D94" s="13">
        <v>4</v>
      </c>
      <c r="E94" s="1" t="s">
        <v>4</v>
      </c>
      <c r="F94" s="1">
        <v>1</v>
      </c>
      <c r="G94" s="1">
        <v>1</v>
      </c>
      <c r="H94" s="1">
        <v>2</v>
      </c>
      <c r="I94" s="1">
        <v>2</v>
      </c>
      <c r="J94" s="1">
        <v>2</v>
      </c>
      <c r="K94" s="1">
        <v>3</v>
      </c>
      <c r="L94" s="1">
        <v>3</v>
      </c>
      <c r="M94" s="1">
        <v>3</v>
      </c>
      <c r="N94" s="1">
        <v>4</v>
      </c>
      <c r="O94" s="1">
        <v>4</v>
      </c>
      <c r="P94" s="1">
        <v>4</v>
      </c>
      <c r="Q94" s="1">
        <v>4</v>
      </c>
      <c r="R94" s="1">
        <v>4</v>
      </c>
      <c r="S94" s="1">
        <v>5</v>
      </c>
      <c r="T94" s="1">
        <v>5</v>
      </c>
      <c r="U94" s="1">
        <v>5</v>
      </c>
      <c r="V94" s="1">
        <v>5</v>
      </c>
      <c r="W94" s="1">
        <v>5</v>
      </c>
      <c r="X94" s="1">
        <v>5</v>
      </c>
      <c r="Y94" s="1">
        <v>5</v>
      </c>
      <c r="Z94" s="1" t="s">
        <v>44</v>
      </c>
      <c r="AA94" s="1" t="s">
        <v>47</v>
      </c>
      <c r="AO94" s="1">
        <f t="shared" si="4"/>
        <v>22</v>
      </c>
      <c r="AP94" s="1">
        <f t="shared" si="6"/>
        <v>0</v>
      </c>
      <c r="AQ94" s="1">
        <f t="shared" si="5"/>
        <v>0</v>
      </c>
      <c r="AR94" s="1">
        <f t="shared" si="7"/>
        <v>1</v>
      </c>
    </row>
    <row r="95" spans="1:44" x14ac:dyDescent="0.25">
      <c r="A95" s="1">
        <v>2017</v>
      </c>
      <c r="B95" s="1">
        <v>4</v>
      </c>
      <c r="C95" s="1">
        <v>13</v>
      </c>
      <c r="D95" s="13">
        <v>3</v>
      </c>
      <c r="E95" s="1" t="s">
        <v>4</v>
      </c>
      <c r="F95" s="1">
        <v>1</v>
      </c>
      <c r="G95" s="1">
        <v>1</v>
      </c>
      <c r="H95" s="1">
        <v>2</v>
      </c>
      <c r="I95" s="1">
        <v>2</v>
      </c>
      <c r="J95" s="1">
        <v>2</v>
      </c>
      <c r="K95" s="1">
        <v>2</v>
      </c>
      <c r="L95" s="1">
        <v>3</v>
      </c>
      <c r="M95" s="1">
        <v>3</v>
      </c>
      <c r="N95" s="1">
        <v>3</v>
      </c>
      <c r="O95" s="1">
        <v>3</v>
      </c>
      <c r="P95" s="1">
        <v>4</v>
      </c>
      <c r="R95" s="1">
        <v>4</v>
      </c>
      <c r="S95" s="1">
        <v>4</v>
      </c>
      <c r="T95" s="1">
        <v>4</v>
      </c>
      <c r="U95" s="1">
        <v>4</v>
      </c>
      <c r="V95" s="1">
        <v>5</v>
      </c>
      <c r="W95" s="1">
        <v>5</v>
      </c>
      <c r="X95" s="1">
        <v>5</v>
      </c>
      <c r="Y95" s="1">
        <v>5</v>
      </c>
      <c r="Z95" s="1">
        <v>5</v>
      </c>
      <c r="AA95" s="1">
        <v>5</v>
      </c>
      <c r="AB95" s="1">
        <v>5</v>
      </c>
      <c r="AC95" s="1">
        <v>5</v>
      </c>
      <c r="AD95" s="1" t="s">
        <v>44</v>
      </c>
      <c r="AE95" s="1" t="s">
        <v>42</v>
      </c>
      <c r="AO95" s="1">
        <f t="shared" si="4"/>
        <v>25</v>
      </c>
      <c r="AP95" s="1">
        <f t="shared" si="6"/>
        <v>0</v>
      </c>
      <c r="AQ95" s="1">
        <f t="shared" si="5"/>
        <v>0</v>
      </c>
      <c r="AR95" s="1">
        <f t="shared" si="7"/>
        <v>1</v>
      </c>
    </row>
    <row r="96" spans="1:44" x14ac:dyDescent="0.25">
      <c r="A96" s="1">
        <v>2017</v>
      </c>
      <c r="B96" s="1">
        <v>4</v>
      </c>
      <c r="C96" s="1">
        <v>14</v>
      </c>
      <c r="D96" s="13">
        <v>3</v>
      </c>
      <c r="E96" s="1" t="s">
        <v>4</v>
      </c>
      <c r="F96" s="1">
        <v>1</v>
      </c>
      <c r="G96" s="1">
        <v>1</v>
      </c>
      <c r="H96" s="1">
        <v>2</v>
      </c>
      <c r="I96" s="1">
        <v>2</v>
      </c>
      <c r="J96" s="1">
        <v>2</v>
      </c>
      <c r="K96" s="1">
        <v>3</v>
      </c>
      <c r="L96" s="1" t="s">
        <v>40</v>
      </c>
      <c r="M96" s="1">
        <v>3</v>
      </c>
      <c r="N96" s="1">
        <v>3</v>
      </c>
      <c r="O96" s="1">
        <v>3</v>
      </c>
      <c r="P96" s="1">
        <v>4</v>
      </c>
      <c r="Q96" s="1">
        <v>4</v>
      </c>
      <c r="R96" s="1">
        <v>4</v>
      </c>
      <c r="S96" s="1">
        <v>4</v>
      </c>
      <c r="T96" s="1">
        <v>4</v>
      </c>
      <c r="U96" s="1">
        <v>4</v>
      </c>
      <c r="V96" s="1">
        <v>5</v>
      </c>
      <c r="W96" s="1">
        <v>5</v>
      </c>
      <c r="X96" s="1">
        <v>5</v>
      </c>
      <c r="Y96" s="1">
        <v>5</v>
      </c>
      <c r="Z96" s="1">
        <v>5</v>
      </c>
      <c r="AA96" s="1">
        <v>5</v>
      </c>
      <c r="AB96" s="1">
        <v>5</v>
      </c>
      <c r="AC96" s="1">
        <v>5</v>
      </c>
      <c r="AD96" s="1" t="s">
        <v>44</v>
      </c>
      <c r="AE96" s="1" t="s">
        <v>42</v>
      </c>
      <c r="AO96" s="1">
        <f t="shared" si="4"/>
        <v>26</v>
      </c>
      <c r="AP96" s="1">
        <f t="shared" si="6"/>
        <v>1</v>
      </c>
      <c r="AQ96" s="1">
        <f t="shared" si="5"/>
        <v>0</v>
      </c>
      <c r="AR96" s="1">
        <f t="shared" si="7"/>
        <v>1</v>
      </c>
    </row>
    <row r="97" spans="1:44" s="3" customFormat="1" x14ac:dyDescent="0.25">
      <c r="A97" s="1">
        <v>2017</v>
      </c>
      <c r="B97" s="1">
        <v>4</v>
      </c>
      <c r="C97" s="3">
        <v>15</v>
      </c>
      <c r="D97" s="13">
        <v>2</v>
      </c>
      <c r="E97" s="3" t="s">
        <v>4</v>
      </c>
      <c r="F97" s="3">
        <v>1</v>
      </c>
      <c r="G97" s="3">
        <v>1</v>
      </c>
      <c r="H97" s="3">
        <v>2</v>
      </c>
      <c r="I97" s="3">
        <v>2</v>
      </c>
      <c r="J97" s="3">
        <v>2</v>
      </c>
      <c r="K97" s="3">
        <v>3</v>
      </c>
      <c r="L97" s="3">
        <v>3</v>
      </c>
      <c r="M97" s="3">
        <v>3</v>
      </c>
      <c r="N97" s="3">
        <v>4</v>
      </c>
      <c r="O97" s="3">
        <v>4</v>
      </c>
      <c r="P97" s="3">
        <v>4</v>
      </c>
      <c r="Q97" s="3">
        <v>4</v>
      </c>
      <c r="R97" s="3">
        <v>4</v>
      </c>
      <c r="S97" s="3">
        <v>4</v>
      </c>
      <c r="T97" s="3">
        <v>4</v>
      </c>
      <c r="U97" s="3">
        <v>4</v>
      </c>
      <c r="V97" s="3">
        <v>4</v>
      </c>
      <c r="W97" s="3">
        <v>4</v>
      </c>
      <c r="X97" s="3" t="s">
        <v>40</v>
      </c>
      <c r="Y97" s="3">
        <v>4</v>
      </c>
      <c r="Z97" s="3">
        <v>4</v>
      </c>
      <c r="AA97" s="3">
        <v>4</v>
      </c>
      <c r="AB97" s="3">
        <v>4</v>
      </c>
      <c r="AC97" s="3" t="s">
        <v>41</v>
      </c>
      <c r="AO97" s="3">
        <f t="shared" si="4"/>
        <v>24</v>
      </c>
      <c r="AP97" s="1">
        <f t="shared" si="6"/>
        <v>1</v>
      </c>
      <c r="AQ97" s="1">
        <f t="shared" si="5"/>
        <v>1</v>
      </c>
      <c r="AR97" s="1">
        <f t="shared" si="7"/>
        <v>0</v>
      </c>
    </row>
    <row r="98" spans="1:44" x14ac:dyDescent="0.25">
      <c r="A98" s="1">
        <v>2017</v>
      </c>
      <c r="B98" s="1">
        <v>4</v>
      </c>
      <c r="C98" s="1">
        <v>16</v>
      </c>
      <c r="D98" s="13">
        <v>4</v>
      </c>
      <c r="E98" s="1" t="s">
        <v>4</v>
      </c>
      <c r="F98" s="1">
        <v>1</v>
      </c>
      <c r="G98" s="1">
        <v>1</v>
      </c>
      <c r="H98" s="1">
        <v>2</v>
      </c>
      <c r="I98" s="1">
        <v>2</v>
      </c>
      <c r="J98" s="1">
        <v>2</v>
      </c>
      <c r="K98" s="1">
        <v>3</v>
      </c>
      <c r="L98" s="1">
        <v>3</v>
      </c>
      <c r="M98" s="1">
        <v>3</v>
      </c>
      <c r="N98" s="1">
        <v>4</v>
      </c>
      <c r="O98" s="1">
        <v>4</v>
      </c>
      <c r="P98" s="1">
        <v>4</v>
      </c>
      <c r="Q98" s="1">
        <v>4</v>
      </c>
      <c r="R98" s="1">
        <v>4</v>
      </c>
      <c r="S98" s="1">
        <v>5</v>
      </c>
      <c r="T98" s="1">
        <v>5</v>
      </c>
      <c r="U98" s="1">
        <v>5</v>
      </c>
      <c r="V98" s="1">
        <v>5</v>
      </c>
      <c r="W98" s="1">
        <v>5</v>
      </c>
      <c r="X98" s="1">
        <v>5</v>
      </c>
      <c r="Y98" s="1">
        <v>5</v>
      </c>
      <c r="Z98" s="1" t="s">
        <v>42</v>
      </c>
      <c r="AO98" s="1">
        <f t="shared" si="4"/>
        <v>21</v>
      </c>
      <c r="AP98" s="1">
        <f t="shared" si="6"/>
        <v>0</v>
      </c>
      <c r="AQ98" s="1">
        <f t="shared" si="5"/>
        <v>0</v>
      </c>
      <c r="AR98" s="1">
        <f t="shared" si="7"/>
        <v>1</v>
      </c>
    </row>
    <row r="99" spans="1:44" x14ac:dyDescent="0.25">
      <c r="A99" s="1">
        <v>2017</v>
      </c>
      <c r="B99" s="1">
        <v>4</v>
      </c>
      <c r="C99" s="1">
        <v>17</v>
      </c>
      <c r="D99" s="13">
        <v>2</v>
      </c>
      <c r="E99" s="1" t="s">
        <v>4</v>
      </c>
      <c r="F99" s="1">
        <v>1</v>
      </c>
      <c r="G99" s="1">
        <v>1</v>
      </c>
      <c r="H99" s="1">
        <v>2</v>
      </c>
      <c r="I99" s="1">
        <v>2</v>
      </c>
      <c r="J99" s="1">
        <v>3</v>
      </c>
      <c r="K99" s="1">
        <v>3</v>
      </c>
      <c r="L99" s="1">
        <v>3</v>
      </c>
      <c r="M99" s="1">
        <v>3</v>
      </c>
      <c r="N99" s="1">
        <v>4</v>
      </c>
      <c r="O99" s="1">
        <v>4</v>
      </c>
      <c r="P99" s="1">
        <v>4</v>
      </c>
      <c r="Q99" s="1">
        <v>4</v>
      </c>
      <c r="R99" s="1">
        <v>5</v>
      </c>
      <c r="S99" s="1">
        <v>5</v>
      </c>
      <c r="T99" s="1">
        <v>5</v>
      </c>
      <c r="U99" s="1">
        <v>5</v>
      </c>
      <c r="V99" s="1">
        <v>5</v>
      </c>
      <c r="W99" s="1">
        <v>5</v>
      </c>
      <c r="X99" s="1">
        <v>5</v>
      </c>
      <c r="Y99" s="1">
        <v>5</v>
      </c>
      <c r="Z99" s="1" t="s">
        <v>44</v>
      </c>
      <c r="AA99" s="1" t="s">
        <v>47</v>
      </c>
      <c r="AO99" s="1">
        <f t="shared" si="4"/>
        <v>22</v>
      </c>
      <c r="AP99" s="1">
        <f t="shared" si="6"/>
        <v>0</v>
      </c>
      <c r="AQ99" s="1">
        <f t="shared" si="5"/>
        <v>0</v>
      </c>
      <c r="AR99" s="1">
        <f t="shared" si="7"/>
        <v>1</v>
      </c>
    </row>
    <row r="100" spans="1:44" x14ac:dyDescent="0.25">
      <c r="A100" s="1">
        <v>2017</v>
      </c>
      <c r="B100" s="1">
        <v>4</v>
      </c>
      <c r="C100" s="1">
        <v>18</v>
      </c>
      <c r="D100" s="13">
        <v>4</v>
      </c>
      <c r="E100" s="1" t="s">
        <v>4</v>
      </c>
      <c r="F100" s="1">
        <v>1</v>
      </c>
      <c r="G100" s="1">
        <v>1</v>
      </c>
      <c r="H100" s="1">
        <v>2</v>
      </c>
      <c r="I100" s="1">
        <v>2</v>
      </c>
      <c r="J100" s="1">
        <v>2</v>
      </c>
      <c r="K100" s="1">
        <v>3</v>
      </c>
      <c r="L100" s="1">
        <v>3</v>
      </c>
      <c r="M100" s="1">
        <v>3</v>
      </c>
      <c r="N100" s="1">
        <v>4</v>
      </c>
      <c r="O100" s="1">
        <v>4</v>
      </c>
      <c r="P100" s="1">
        <v>4</v>
      </c>
      <c r="R100" s="1">
        <v>5</v>
      </c>
      <c r="S100" s="1">
        <v>5</v>
      </c>
      <c r="T100" s="1">
        <v>5</v>
      </c>
      <c r="U100" s="1">
        <v>5</v>
      </c>
      <c r="V100" s="1">
        <v>5</v>
      </c>
      <c r="W100" s="1">
        <v>5</v>
      </c>
      <c r="X100" s="1" t="s">
        <v>44</v>
      </c>
      <c r="Y100" s="1" t="s">
        <v>42</v>
      </c>
      <c r="AO100" s="1">
        <f t="shared" si="4"/>
        <v>19</v>
      </c>
      <c r="AP100" s="1">
        <f t="shared" si="6"/>
        <v>0</v>
      </c>
      <c r="AQ100" s="1">
        <f t="shared" si="5"/>
        <v>0</v>
      </c>
      <c r="AR100" s="1">
        <f t="shared" si="7"/>
        <v>1</v>
      </c>
    </row>
    <row r="101" spans="1:44" x14ac:dyDescent="0.25">
      <c r="A101" s="1">
        <v>2017</v>
      </c>
      <c r="B101" s="1">
        <v>4</v>
      </c>
      <c r="C101" s="1">
        <v>19</v>
      </c>
      <c r="D101" s="13">
        <v>3</v>
      </c>
      <c r="E101" s="1" t="s">
        <v>4</v>
      </c>
      <c r="F101" s="1" t="s">
        <v>40</v>
      </c>
      <c r="G101" s="1" t="s">
        <v>40</v>
      </c>
      <c r="H101" s="1" t="s">
        <v>40</v>
      </c>
      <c r="I101" s="1">
        <v>2</v>
      </c>
      <c r="J101" s="1" t="s">
        <v>40</v>
      </c>
      <c r="K101" s="1" t="s">
        <v>40</v>
      </c>
      <c r="L101" s="1">
        <v>2</v>
      </c>
      <c r="M101" s="1">
        <v>2</v>
      </c>
      <c r="N101" s="1">
        <v>3</v>
      </c>
      <c r="O101" s="1">
        <v>3</v>
      </c>
      <c r="P101" s="1">
        <v>3</v>
      </c>
      <c r="Q101" s="1">
        <v>3</v>
      </c>
      <c r="R101" s="1">
        <v>4</v>
      </c>
      <c r="S101" s="1" t="s">
        <v>40</v>
      </c>
      <c r="T101" s="1">
        <v>4</v>
      </c>
      <c r="U101" s="1">
        <v>4</v>
      </c>
      <c r="V101" s="1">
        <v>4</v>
      </c>
      <c r="W101" s="1">
        <v>5</v>
      </c>
      <c r="X101" s="1">
        <v>5</v>
      </c>
      <c r="Y101" s="1">
        <v>5</v>
      </c>
      <c r="Z101" s="1">
        <v>5</v>
      </c>
      <c r="AA101" s="1">
        <v>5</v>
      </c>
      <c r="AB101" s="1">
        <v>5</v>
      </c>
      <c r="AC101" s="1" t="s">
        <v>42</v>
      </c>
      <c r="AO101" s="1">
        <f t="shared" si="4"/>
        <v>24</v>
      </c>
      <c r="AP101" s="1">
        <f t="shared" si="6"/>
        <v>6</v>
      </c>
      <c r="AQ101" s="1">
        <f t="shared" si="5"/>
        <v>0</v>
      </c>
      <c r="AR101" s="1">
        <f t="shared" si="7"/>
        <v>1</v>
      </c>
    </row>
    <row r="102" spans="1:44" x14ac:dyDescent="0.25">
      <c r="A102" s="1">
        <v>2017</v>
      </c>
      <c r="B102" s="1">
        <v>4</v>
      </c>
      <c r="C102" s="1">
        <v>20</v>
      </c>
      <c r="D102" s="13">
        <v>4</v>
      </c>
      <c r="E102" s="1" t="s">
        <v>4</v>
      </c>
      <c r="F102" s="1">
        <v>1</v>
      </c>
      <c r="G102" s="1">
        <v>1</v>
      </c>
      <c r="H102" s="1">
        <v>2</v>
      </c>
      <c r="I102" s="1">
        <v>2</v>
      </c>
      <c r="J102" s="1">
        <v>3</v>
      </c>
      <c r="K102" s="1">
        <v>3</v>
      </c>
      <c r="L102" s="1">
        <v>3</v>
      </c>
      <c r="M102" s="1">
        <v>3</v>
      </c>
      <c r="N102" s="1">
        <v>3</v>
      </c>
      <c r="O102" s="1">
        <v>4</v>
      </c>
      <c r="P102" s="1">
        <v>4</v>
      </c>
      <c r="Q102" s="1">
        <v>4</v>
      </c>
      <c r="R102" s="1">
        <v>4</v>
      </c>
      <c r="S102" s="1">
        <v>5</v>
      </c>
      <c r="T102" s="1">
        <v>5</v>
      </c>
      <c r="U102" s="1">
        <v>5</v>
      </c>
      <c r="V102" s="1">
        <v>5</v>
      </c>
      <c r="X102" s="1">
        <v>5</v>
      </c>
      <c r="Y102" s="1">
        <v>5</v>
      </c>
      <c r="Z102" s="1" t="s">
        <v>42</v>
      </c>
      <c r="AO102" s="1">
        <f t="shared" si="4"/>
        <v>20</v>
      </c>
      <c r="AP102" s="1">
        <f t="shared" si="6"/>
        <v>0</v>
      </c>
      <c r="AQ102" s="1">
        <f t="shared" si="5"/>
        <v>0</v>
      </c>
      <c r="AR102" s="1">
        <f t="shared" si="7"/>
        <v>1</v>
      </c>
    </row>
    <row r="103" spans="1:44" x14ac:dyDescent="0.25">
      <c r="A103" s="1">
        <v>2017</v>
      </c>
      <c r="B103" s="1">
        <v>4</v>
      </c>
      <c r="C103" s="1">
        <v>21</v>
      </c>
      <c r="D103" s="13">
        <v>4</v>
      </c>
      <c r="E103" s="1" t="s">
        <v>4</v>
      </c>
      <c r="F103" s="1">
        <v>1</v>
      </c>
      <c r="G103" s="1">
        <v>1</v>
      </c>
      <c r="H103" s="1">
        <v>2</v>
      </c>
      <c r="I103" s="1">
        <v>2</v>
      </c>
      <c r="J103" s="1">
        <v>2</v>
      </c>
      <c r="K103" s="1">
        <v>3</v>
      </c>
      <c r="L103" s="1">
        <v>3</v>
      </c>
      <c r="M103" s="1">
        <v>3</v>
      </c>
      <c r="N103" s="1">
        <v>3</v>
      </c>
      <c r="O103" s="1">
        <v>4</v>
      </c>
      <c r="P103" s="1">
        <v>4</v>
      </c>
      <c r="Q103" s="1">
        <v>4</v>
      </c>
      <c r="R103" s="1">
        <v>5</v>
      </c>
      <c r="S103" s="1">
        <v>5</v>
      </c>
      <c r="T103" s="1">
        <v>5</v>
      </c>
      <c r="U103" s="1">
        <v>5</v>
      </c>
      <c r="V103" s="1">
        <v>5</v>
      </c>
      <c r="W103" s="1">
        <v>5</v>
      </c>
      <c r="X103" s="1" t="s">
        <v>44</v>
      </c>
      <c r="Y103" s="1" t="s">
        <v>42</v>
      </c>
      <c r="AO103" s="1">
        <f t="shared" si="4"/>
        <v>20</v>
      </c>
      <c r="AP103" s="1">
        <f t="shared" si="6"/>
        <v>0</v>
      </c>
      <c r="AQ103" s="1">
        <f t="shared" si="5"/>
        <v>0</v>
      </c>
      <c r="AR103" s="1">
        <f t="shared" si="7"/>
        <v>1</v>
      </c>
    </row>
    <row r="104" spans="1:44" x14ac:dyDescent="0.25">
      <c r="A104" s="1">
        <v>2017</v>
      </c>
      <c r="B104" s="1">
        <v>4</v>
      </c>
      <c r="C104" s="1">
        <v>22</v>
      </c>
      <c r="D104" s="13">
        <v>3</v>
      </c>
      <c r="E104" s="1" t="s">
        <v>4</v>
      </c>
      <c r="F104" s="1">
        <v>1</v>
      </c>
      <c r="G104" s="1">
        <v>1</v>
      </c>
      <c r="H104" s="1">
        <v>2</v>
      </c>
      <c r="I104" s="1">
        <v>2</v>
      </c>
      <c r="J104" s="1">
        <v>3</v>
      </c>
      <c r="K104" s="1">
        <v>3</v>
      </c>
      <c r="L104" s="1">
        <v>3</v>
      </c>
      <c r="M104" s="1">
        <v>4</v>
      </c>
      <c r="N104" s="1" t="s">
        <v>40</v>
      </c>
      <c r="O104" s="1">
        <v>4</v>
      </c>
      <c r="P104" s="1">
        <v>4</v>
      </c>
      <c r="Q104" s="1">
        <v>5</v>
      </c>
      <c r="R104" s="1">
        <v>5</v>
      </c>
      <c r="S104" s="1">
        <v>5</v>
      </c>
      <c r="T104" s="1">
        <v>5</v>
      </c>
      <c r="U104" s="1">
        <v>5</v>
      </c>
      <c r="V104" s="1">
        <v>5</v>
      </c>
      <c r="W104" s="1">
        <v>5</v>
      </c>
      <c r="X104" s="1" t="s">
        <v>44</v>
      </c>
      <c r="Y104" s="1" t="s">
        <v>42</v>
      </c>
      <c r="AO104" s="1">
        <f t="shared" si="4"/>
        <v>20</v>
      </c>
      <c r="AP104" s="1">
        <f t="shared" si="6"/>
        <v>1</v>
      </c>
      <c r="AQ104" s="1">
        <f t="shared" si="5"/>
        <v>0</v>
      </c>
      <c r="AR104" s="1">
        <f t="shared" si="7"/>
        <v>1</v>
      </c>
    </row>
    <row r="105" spans="1:44" s="3" customFormat="1" x14ac:dyDescent="0.25">
      <c r="A105" s="1">
        <v>2017</v>
      </c>
      <c r="B105" s="1">
        <v>4</v>
      </c>
      <c r="C105" s="3">
        <v>23</v>
      </c>
      <c r="D105" s="13">
        <v>3</v>
      </c>
      <c r="E105" s="3" t="s">
        <v>4</v>
      </c>
      <c r="F105" s="3">
        <v>1</v>
      </c>
      <c r="G105" s="3">
        <v>1</v>
      </c>
      <c r="H105" s="3">
        <v>2</v>
      </c>
      <c r="I105" s="3">
        <v>2</v>
      </c>
      <c r="J105" s="3">
        <v>2</v>
      </c>
      <c r="K105" s="3">
        <v>3</v>
      </c>
      <c r="L105" s="3">
        <v>3</v>
      </c>
      <c r="M105" s="3">
        <v>3</v>
      </c>
      <c r="N105" s="3">
        <v>4</v>
      </c>
      <c r="O105" s="3">
        <v>4</v>
      </c>
      <c r="P105" s="3">
        <v>4</v>
      </c>
      <c r="Q105" s="3">
        <v>4</v>
      </c>
      <c r="R105" s="3">
        <v>4</v>
      </c>
      <c r="S105" s="3">
        <v>4</v>
      </c>
      <c r="T105" s="3">
        <v>4</v>
      </c>
      <c r="U105" s="3">
        <v>4</v>
      </c>
      <c r="V105" s="3">
        <v>4</v>
      </c>
      <c r="W105" s="3">
        <v>4</v>
      </c>
      <c r="X105" s="3">
        <v>4</v>
      </c>
      <c r="Y105" s="3">
        <v>4</v>
      </c>
      <c r="Z105" s="3">
        <v>4</v>
      </c>
      <c r="AA105" s="3">
        <v>4</v>
      </c>
      <c r="AB105" s="3">
        <v>4</v>
      </c>
      <c r="AC105" s="3">
        <v>4</v>
      </c>
      <c r="AD105" s="3" t="s">
        <v>41</v>
      </c>
      <c r="AO105" s="3">
        <f t="shared" si="4"/>
        <v>25</v>
      </c>
      <c r="AP105" s="1">
        <f t="shared" si="6"/>
        <v>0</v>
      </c>
      <c r="AQ105" s="1">
        <f t="shared" si="5"/>
        <v>1</v>
      </c>
      <c r="AR105" s="1">
        <f t="shared" si="7"/>
        <v>0</v>
      </c>
    </row>
    <row r="106" spans="1:44" s="3" customFormat="1" x14ac:dyDescent="0.25">
      <c r="A106" s="1">
        <v>2017</v>
      </c>
      <c r="B106" s="1">
        <v>4</v>
      </c>
      <c r="C106" s="3">
        <v>24</v>
      </c>
      <c r="D106" s="13">
        <v>2</v>
      </c>
      <c r="E106" s="3" t="s">
        <v>4</v>
      </c>
      <c r="F106" s="3">
        <v>1</v>
      </c>
      <c r="G106" s="3">
        <v>1</v>
      </c>
      <c r="H106" s="3">
        <v>2</v>
      </c>
      <c r="I106" s="3">
        <v>2</v>
      </c>
      <c r="J106" s="3">
        <v>2</v>
      </c>
      <c r="K106" s="3">
        <v>2</v>
      </c>
      <c r="L106" s="3">
        <v>3</v>
      </c>
      <c r="M106" s="3">
        <v>3</v>
      </c>
      <c r="N106" s="3">
        <v>3</v>
      </c>
      <c r="O106" s="3">
        <v>3</v>
      </c>
      <c r="P106" s="3">
        <v>3</v>
      </c>
      <c r="Q106" s="3">
        <v>3</v>
      </c>
      <c r="R106" s="3">
        <v>3</v>
      </c>
      <c r="S106" s="3">
        <v>3</v>
      </c>
      <c r="T106" s="3">
        <v>3</v>
      </c>
      <c r="U106" s="3">
        <v>3</v>
      </c>
      <c r="V106" s="3">
        <v>3</v>
      </c>
      <c r="W106" s="3">
        <v>4</v>
      </c>
      <c r="X106" s="3">
        <v>4</v>
      </c>
      <c r="Y106" s="3">
        <v>4</v>
      </c>
      <c r="Z106" s="3">
        <v>4</v>
      </c>
      <c r="AA106" s="3">
        <v>4</v>
      </c>
      <c r="AB106" s="3">
        <v>4</v>
      </c>
      <c r="AC106" s="3">
        <v>5</v>
      </c>
      <c r="AD106" s="3">
        <v>5</v>
      </c>
      <c r="AE106" s="3">
        <v>5</v>
      </c>
      <c r="AF106" s="3">
        <v>5</v>
      </c>
      <c r="AG106" s="3">
        <v>5</v>
      </c>
      <c r="AH106" s="3" t="s">
        <v>41</v>
      </c>
      <c r="AO106" s="3">
        <f t="shared" si="4"/>
        <v>29</v>
      </c>
      <c r="AP106" s="1">
        <f t="shared" si="6"/>
        <v>0</v>
      </c>
      <c r="AQ106" s="1">
        <f t="shared" si="5"/>
        <v>1</v>
      </c>
      <c r="AR106" s="1">
        <f t="shared" si="7"/>
        <v>0</v>
      </c>
    </row>
    <row r="107" spans="1:44" x14ac:dyDescent="0.25">
      <c r="A107" s="1">
        <v>2017</v>
      </c>
      <c r="B107" s="1">
        <v>4</v>
      </c>
      <c r="C107" s="1">
        <v>25</v>
      </c>
      <c r="D107" s="13">
        <v>2</v>
      </c>
      <c r="E107" s="1" t="s">
        <v>4</v>
      </c>
      <c r="F107" s="1">
        <v>1</v>
      </c>
      <c r="G107" s="1">
        <v>1</v>
      </c>
      <c r="H107" s="1">
        <v>2</v>
      </c>
      <c r="I107" s="1">
        <v>2</v>
      </c>
      <c r="J107" s="1">
        <v>3</v>
      </c>
      <c r="K107" s="1">
        <v>3</v>
      </c>
      <c r="L107" s="1">
        <v>3</v>
      </c>
      <c r="M107" s="1">
        <v>4</v>
      </c>
      <c r="N107" s="1">
        <v>4</v>
      </c>
      <c r="O107" s="1">
        <v>4</v>
      </c>
      <c r="P107" s="1">
        <v>4</v>
      </c>
      <c r="Q107" s="1">
        <v>5</v>
      </c>
      <c r="R107" s="1">
        <v>5</v>
      </c>
      <c r="S107" s="1">
        <v>5</v>
      </c>
      <c r="T107" s="1">
        <v>5</v>
      </c>
      <c r="U107" s="1">
        <v>5</v>
      </c>
      <c r="V107" s="1">
        <v>5</v>
      </c>
      <c r="W107" s="1">
        <v>5</v>
      </c>
      <c r="X107" s="1" t="s">
        <v>44</v>
      </c>
      <c r="Y107" s="1" t="s">
        <v>42</v>
      </c>
      <c r="AO107" s="1">
        <f t="shared" si="4"/>
        <v>20</v>
      </c>
      <c r="AP107" s="1">
        <f t="shared" si="6"/>
        <v>0</v>
      </c>
      <c r="AQ107" s="1">
        <f t="shared" si="5"/>
        <v>0</v>
      </c>
      <c r="AR107" s="1">
        <f t="shared" si="7"/>
        <v>1</v>
      </c>
    </row>
    <row r="108" spans="1:44" x14ac:dyDescent="0.25">
      <c r="A108" s="1">
        <v>2017</v>
      </c>
      <c r="B108" s="1">
        <v>4</v>
      </c>
      <c r="C108" s="1">
        <v>26</v>
      </c>
      <c r="D108" s="13">
        <v>4</v>
      </c>
      <c r="E108" s="1" t="s">
        <v>4</v>
      </c>
      <c r="F108" s="1">
        <v>1</v>
      </c>
      <c r="G108" s="1">
        <v>1</v>
      </c>
      <c r="H108" s="1" t="s">
        <v>40</v>
      </c>
      <c r="I108" s="1">
        <v>2</v>
      </c>
      <c r="J108" s="1">
        <v>2</v>
      </c>
      <c r="K108" s="1">
        <v>2</v>
      </c>
      <c r="L108" s="1">
        <v>2</v>
      </c>
      <c r="M108" s="1">
        <v>3</v>
      </c>
      <c r="N108" s="1">
        <v>3</v>
      </c>
      <c r="O108" s="1">
        <v>3</v>
      </c>
      <c r="P108" s="1">
        <v>3</v>
      </c>
      <c r="Q108" s="1">
        <v>4</v>
      </c>
      <c r="R108" s="1">
        <v>4</v>
      </c>
      <c r="S108" s="1">
        <v>4</v>
      </c>
      <c r="T108" s="1">
        <v>4</v>
      </c>
      <c r="U108" s="1">
        <v>4</v>
      </c>
      <c r="V108" s="1">
        <v>4</v>
      </c>
      <c r="W108" s="1">
        <v>5</v>
      </c>
      <c r="X108" s="1">
        <v>5</v>
      </c>
      <c r="Y108" s="1">
        <v>5</v>
      </c>
      <c r="Z108" s="1">
        <v>5</v>
      </c>
      <c r="AA108" s="1">
        <v>5</v>
      </c>
      <c r="AB108" s="1">
        <v>5</v>
      </c>
      <c r="AC108" s="1">
        <v>5</v>
      </c>
      <c r="AD108" s="1" t="s">
        <v>44</v>
      </c>
      <c r="AE108" s="1" t="s">
        <v>40</v>
      </c>
      <c r="AF108" s="1" t="s">
        <v>42</v>
      </c>
      <c r="AO108" s="1">
        <f t="shared" si="4"/>
        <v>27</v>
      </c>
      <c r="AP108" s="1">
        <f t="shared" si="6"/>
        <v>2</v>
      </c>
      <c r="AQ108" s="1">
        <f t="shared" si="5"/>
        <v>0</v>
      </c>
      <c r="AR108" s="1">
        <f t="shared" si="7"/>
        <v>1</v>
      </c>
    </row>
    <row r="109" spans="1:44" x14ac:dyDescent="0.25">
      <c r="A109" s="1">
        <v>2017</v>
      </c>
      <c r="B109" s="1">
        <v>4</v>
      </c>
      <c r="C109" s="1">
        <v>27</v>
      </c>
      <c r="D109" s="13">
        <v>2</v>
      </c>
      <c r="E109" s="1" t="s">
        <v>4</v>
      </c>
      <c r="F109" s="1">
        <v>1</v>
      </c>
      <c r="G109" s="1">
        <v>1</v>
      </c>
      <c r="H109" s="1">
        <v>2</v>
      </c>
      <c r="I109" s="1">
        <v>2</v>
      </c>
      <c r="J109" s="1">
        <v>2</v>
      </c>
      <c r="K109" s="1">
        <v>2</v>
      </c>
      <c r="L109" s="1">
        <v>2</v>
      </c>
      <c r="M109" s="1">
        <v>2</v>
      </c>
      <c r="N109" s="1" t="s">
        <v>40</v>
      </c>
      <c r="O109" s="1">
        <v>3</v>
      </c>
      <c r="P109" s="1">
        <v>3</v>
      </c>
      <c r="Q109" s="1">
        <v>3</v>
      </c>
      <c r="R109" s="1">
        <v>3</v>
      </c>
      <c r="S109" s="1">
        <v>3</v>
      </c>
      <c r="T109" s="1">
        <v>4</v>
      </c>
      <c r="U109" s="1">
        <v>4</v>
      </c>
      <c r="V109" s="1">
        <v>4</v>
      </c>
      <c r="W109" s="1">
        <v>4</v>
      </c>
      <c r="X109" s="1">
        <v>4</v>
      </c>
      <c r="Y109" s="1">
        <v>5</v>
      </c>
      <c r="Z109" s="1">
        <v>5</v>
      </c>
      <c r="AA109" s="1">
        <v>5</v>
      </c>
      <c r="AB109" s="1">
        <v>5</v>
      </c>
      <c r="AC109" s="1">
        <v>5</v>
      </c>
      <c r="AD109" s="1">
        <v>5</v>
      </c>
      <c r="AE109" s="1">
        <v>5</v>
      </c>
      <c r="AF109" s="1">
        <v>5</v>
      </c>
      <c r="AG109" s="1">
        <v>5</v>
      </c>
      <c r="AH109" s="1">
        <v>5</v>
      </c>
      <c r="AI109" s="1">
        <v>5</v>
      </c>
      <c r="AJ109" s="1" t="s">
        <v>44</v>
      </c>
      <c r="AK109" s="1" t="s">
        <v>42</v>
      </c>
      <c r="AO109" s="1">
        <f t="shared" si="4"/>
        <v>32</v>
      </c>
      <c r="AP109" s="1">
        <f t="shared" si="6"/>
        <v>1</v>
      </c>
      <c r="AQ109" s="1">
        <f t="shared" si="5"/>
        <v>0</v>
      </c>
      <c r="AR109" s="1">
        <f t="shared" si="7"/>
        <v>1</v>
      </c>
    </row>
    <row r="110" spans="1:44" x14ac:dyDescent="0.25">
      <c r="A110" s="1">
        <v>2018</v>
      </c>
      <c r="B110" s="1">
        <v>1</v>
      </c>
      <c r="C110" s="14">
        <v>1</v>
      </c>
      <c r="D110" s="14">
        <v>2</v>
      </c>
      <c r="E110" s="1" t="s">
        <v>4</v>
      </c>
      <c r="F110" s="14">
        <v>1</v>
      </c>
      <c r="G110" s="14">
        <v>1</v>
      </c>
      <c r="H110" s="14">
        <v>2</v>
      </c>
      <c r="I110" s="14">
        <v>2</v>
      </c>
      <c r="J110" s="14">
        <v>2</v>
      </c>
      <c r="K110" s="14">
        <v>2.5</v>
      </c>
      <c r="L110" s="14">
        <v>3</v>
      </c>
      <c r="M110" s="14">
        <v>3</v>
      </c>
      <c r="N110" s="14">
        <v>3.5</v>
      </c>
      <c r="O110" s="14">
        <v>4</v>
      </c>
      <c r="P110" s="14">
        <v>4</v>
      </c>
      <c r="Q110" s="15">
        <v>4</v>
      </c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O110" s="1">
        <f t="shared" si="4"/>
        <v>12</v>
      </c>
      <c r="AP110" s="1">
        <f t="shared" si="6"/>
        <v>0</v>
      </c>
      <c r="AQ110" s="1">
        <f t="shared" si="5"/>
        <v>0</v>
      </c>
      <c r="AR110" s="1">
        <f t="shared" si="7"/>
        <v>0</v>
      </c>
    </row>
    <row r="111" spans="1:44" x14ac:dyDescent="0.25">
      <c r="A111" s="1">
        <v>2018</v>
      </c>
      <c r="B111" s="1">
        <v>1</v>
      </c>
      <c r="C111" s="14">
        <v>2</v>
      </c>
      <c r="D111" s="14">
        <v>4</v>
      </c>
      <c r="E111" s="1" t="s">
        <v>4</v>
      </c>
      <c r="F111" s="14">
        <v>1</v>
      </c>
      <c r="G111" s="16">
        <v>1.5</v>
      </c>
      <c r="H111" s="14">
        <v>2</v>
      </c>
      <c r="I111" s="14">
        <v>2</v>
      </c>
      <c r="J111" s="14">
        <v>2</v>
      </c>
      <c r="K111" s="14">
        <v>2</v>
      </c>
      <c r="L111" s="14">
        <v>3</v>
      </c>
      <c r="M111" s="14">
        <v>3</v>
      </c>
      <c r="N111" s="14">
        <v>3</v>
      </c>
      <c r="O111" s="14">
        <v>3.5</v>
      </c>
      <c r="P111" s="14">
        <v>4</v>
      </c>
      <c r="Q111" s="14">
        <v>4</v>
      </c>
      <c r="R111" s="14">
        <v>4</v>
      </c>
      <c r="S111" s="14">
        <v>4.5</v>
      </c>
      <c r="T111" s="14">
        <v>4.5</v>
      </c>
      <c r="U111" s="14">
        <v>5</v>
      </c>
      <c r="V111" s="14">
        <v>5</v>
      </c>
      <c r="W111" s="14">
        <v>5</v>
      </c>
      <c r="X111" s="14">
        <v>5</v>
      </c>
      <c r="Y111" s="14">
        <v>5</v>
      </c>
      <c r="Z111" s="15">
        <v>5</v>
      </c>
      <c r="AA111" s="14">
        <v>5</v>
      </c>
      <c r="AB111" s="17" t="s">
        <v>42</v>
      </c>
      <c r="AO111" s="1">
        <f t="shared" si="4"/>
        <v>23</v>
      </c>
      <c r="AP111" s="1">
        <f t="shared" si="6"/>
        <v>0</v>
      </c>
      <c r="AQ111" s="1">
        <f t="shared" si="5"/>
        <v>0</v>
      </c>
      <c r="AR111" s="1">
        <f t="shared" si="7"/>
        <v>1</v>
      </c>
    </row>
    <row r="112" spans="1:44" x14ac:dyDescent="0.25">
      <c r="A112" s="1">
        <v>2018</v>
      </c>
      <c r="B112" s="1">
        <v>1</v>
      </c>
      <c r="C112" s="18">
        <v>3</v>
      </c>
      <c r="D112" s="18">
        <v>2</v>
      </c>
      <c r="E112" s="1" t="s">
        <v>4</v>
      </c>
      <c r="F112" s="18">
        <v>1</v>
      </c>
      <c r="G112" s="18">
        <v>1.5</v>
      </c>
      <c r="H112" s="18">
        <v>2</v>
      </c>
      <c r="I112" s="18">
        <v>2</v>
      </c>
      <c r="J112" s="18">
        <v>2</v>
      </c>
      <c r="K112" s="18">
        <v>2.5</v>
      </c>
      <c r="L112" s="18">
        <v>2.5</v>
      </c>
      <c r="M112" s="18">
        <v>3</v>
      </c>
      <c r="N112" s="18">
        <v>3</v>
      </c>
      <c r="O112" s="18" t="s">
        <v>41</v>
      </c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O112" s="1">
        <f t="shared" si="4"/>
        <v>10</v>
      </c>
      <c r="AP112" s="1">
        <f t="shared" si="6"/>
        <v>0</v>
      </c>
      <c r="AQ112" s="1">
        <f t="shared" si="5"/>
        <v>1</v>
      </c>
      <c r="AR112" s="1">
        <f t="shared" si="7"/>
        <v>0</v>
      </c>
    </row>
    <row r="113" spans="1:44" x14ac:dyDescent="0.25">
      <c r="A113" s="1">
        <v>2018</v>
      </c>
      <c r="B113" s="1">
        <v>1</v>
      </c>
      <c r="C113" s="18">
        <v>4</v>
      </c>
      <c r="D113" s="18">
        <v>4</v>
      </c>
      <c r="E113" s="1" t="s">
        <v>4</v>
      </c>
      <c r="F113" s="18">
        <v>1</v>
      </c>
      <c r="G113" s="18">
        <v>1.5</v>
      </c>
      <c r="H113" s="18" t="s">
        <v>41</v>
      </c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O113" s="1">
        <f t="shared" si="4"/>
        <v>3</v>
      </c>
      <c r="AP113" s="1">
        <f t="shared" si="6"/>
        <v>0</v>
      </c>
      <c r="AQ113" s="1">
        <f t="shared" si="5"/>
        <v>1</v>
      </c>
      <c r="AR113" s="1">
        <f t="shared" si="7"/>
        <v>0</v>
      </c>
    </row>
    <row r="114" spans="1:44" x14ac:dyDescent="0.25">
      <c r="A114" s="1">
        <v>2018</v>
      </c>
      <c r="B114" s="1">
        <v>1</v>
      </c>
      <c r="C114" s="14">
        <v>5</v>
      </c>
      <c r="D114" s="14">
        <v>4</v>
      </c>
      <c r="E114" s="1" t="s">
        <v>4</v>
      </c>
      <c r="F114" s="14">
        <v>1.5</v>
      </c>
      <c r="G114" s="14">
        <v>1.5</v>
      </c>
      <c r="H114" s="14">
        <v>2</v>
      </c>
      <c r="I114" s="14">
        <v>2.5</v>
      </c>
      <c r="J114" s="14">
        <v>3</v>
      </c>
      <c r="K114" s="14">
        <v>3</v>
      </c>
      <c r="L114" s="15">
        <v>4</v>
      </c>
      <c r="M114" s="14">
        <v>4</v>
      </c>
      <c r="N114" s="14">
        <v>4</v>
      </c>
      <c r="O114" s="19">
        <v>4.5</v>
      </c>
      <c r="P114" s="14">
        <v>5</v>
      </c>
      <c r="Q114" s="14">
        <v>5</v>
      </c>
      <c r="R114" s="14">
        <v>5</v>
      </c>
      <c r="S114" s="14">
        <v>5</v>
      </c>
      <c r="T114" s="14">
        <v>5</v>
      </c>
      <c r="U114" s="14">
        <v>5</v>
      </c>
      <c r="V114" s="15">
        <v>5</v>
      </c>
      <c r="W114" s="14">
        <v>5</v>
      </c>
      <c r="X114" s="17" t="s">
        <v>42</v>
      </c>
      <c r="Y114" s="17"/>
      <c r="Z114" s="17"/>
      <c r="AA114" s="17"/>
      <c r="AB114" s="17"/>
      <c r="AO114" s="1">
        <f t="shared" si="4"/>
        <v>19</v>
      </c>
      <c r="AP114" s="1">
        <f t="shared" si="6"/>
        <v>0</v>
      </c>
      <c r="AQ114" s="1">
        <f t="shared" si="5"/>
        <v>0</v>
      </c>
      <c r="AR114" s="1">
        <f t="shared" si="7"/>
        <v>1</v>
      </c>
    </row>
    <row r="115" spans="1:44" x14ac:dyDescent="0.25">
      <c r="A115" s="1">
        <v>2018</v>
      </c>
      <c r="B115" s="1">
        <v>1</v>
      </c>
      <c r="C115" s="14">
        <v>6</v>
      </c>
      <c r="D115" s="14">
        <v>2</v>
      </c>
      <c r="E115" s="1" t="s">
        <v>4</v>
      </c>
      <c r="F115" s="14">
        <v>1</v>
      </c>
      <c r="G115" s="14">
        <v>1.5</v>
      </c>
      <c r="H115" s="14">
        <v>2</v>
      </c>
      <c r="I115" s="14">
        <v>2</v>
      </c>
      <c r="J115" s="14">
        <v>3</v>
      </c>
      <c r="K115" s="14">
        <v>3</v>
      </c>
      <c r="L115" s="14">
        <v>3</v>
      </c>
      <c r="M115" s="14">
        <v>3.5</v>
      </c>
      <c r="N115" s="14">
        <v>4</v>
      </c>
      <c r="O115" s="14">
        <v>4</v>
      </c>
      <c r="P115" s="14">
        <v>4</v>
      </c>
      <c r="Q115" s="14">
        <v>4.5</v>
      </c>
      <c r="R115" s="14">
        <v>5</v>
      </c>
      <c r="S115" s="14">
        <v>5</v>
      </c>
      <c r="T115" s="14">
        <v>5</v>
      </c>
      <c r="U115" s="14">
        <v>5</v>
      </c>
      <c r="V115" s="14">
        <v>5</v>
      </c>
      <c r="W115" s="14">
        <v>5</v>
      </c>
      <c r="X115" s="14">
        <v>5</v>
      </c>
      <c r="Y115" s="15">
        <v>5</v>
      </c>
      <c r="Z115" s="15"/>
      <c r="AA115" s="15"/>
      <c r="AB115" s="15"/>
      <c r="AO115" s="1">
        <f t="shared" si="4"/>
        <v>20</v>
      </c>
      <c r="AP115" s="1">
        <f t="shared" si="6"/>
        <v>0</v>
      </c>
      <c r="AQ115" s="1">
        <f t="shared" si="5"/>
        <v>0</v>
      </c>
      <c r="AR115" s="1">
        <f t="shared" si="7"/>
        <v>0</v>
      </c>
    </row>
    <row r="116" spans="1:44" x14ac:dyDescent="0.25">
      <c r="A116" s="1">
        <v>2018</v>
      </c>
      <c r="B116" s="1">
        <v>1</v>
      </c>
      <c r="C116" s="14">
        <v>7</v>
      </c>
      <c r="D116" s="14">
        <v>3</v>
      </c>
      <c r="E116" s="1" t="s">
        <v>4</v>
      </c>
      <c r="F116" s="14">
        <v>1</v>
      </c>
      <c r="G116" s="14">
        <v>1</v>
      </c>
      <c r="H116" s="14">
        <v>2</v>
      </c>
      <c r="I116" s="14">
        <v>2</v>
      </c>
      <c r="J116" s="14">
        <v>3</v>
      </c>
      <c r="K116" s="14">
        <v>3</v>
      </c>
      <c r="L116" s="14">
        <v>3</v>
      </c>
      <c r="M116" s="14">
        <v>3.5</v>
      </c>
      <c r="N116" s="14">
        <v>4</v>
      </c>
      <c r="O116" s="14">
        <v>4</v>
      </c>
      <c r="P116" s="15">
        <v>4</v>
      </c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O116" s="1">
        <f t="shared" si="4"/>
        <v>11</v>
      </c>
      <c r="AP116" s="1">
        <f t="shared" si="6"/>
        <v>0</v>
      </c>
      <c r="AQ116" s="1">
        <f t="shared" si="5"/>
        <v>0</v>
      </c>
      <c r="AR116" s="1">
        <f t="shared" si="7"/>
        <v>0</v>
      </c>
    </row>
    <row r="117" spans="1:44" x14ac:dyDescent="0.25">
      <c r="A117" s="1">
        <v>2018</v>
      </c>
      <c r="B117" s="1">
        <v>1</v>
      </c>
      <c r="C117" s="14">
        <v>8</v>
      </c>
      <c r="D117" s="14">
        <v>3</v>
      </c>
      <c r="E117" s="1" t="s">
        <v>4</v>
      </c>
      <c r="F117" s="14">
        <v>1</v>
      </c>
      <c r="G117" s="14">
        <v>1.5</v>
      </c>
      <c r="H117" s="14">
        <v>2</v>
      </c>
      <c r="I117" s="14">
        <v>2</v>
      </c>
      <c r="J117" s="14">
        <v>3</v>
      </c>
      <c r="K117" s="14">
        <v>3</v>
      </c>
      <c r="L117" s="14">
        <v>3</v>
      </c>
      <c r="M117" s="14">
        <v>3.5</v>
      </c>
      <c r="N117" s="14">
        <v>4</v>
      </c>
      <c r="O117" s="19">
        <v>4</v>
      </c>
      <c r="P117" s="15">
        <v>4.5</v>
      </c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O117" s="1">
        <f t="shared" si="4"/>
        <v>11</v>
      </c>
      <c r="AP117" s="1">
        <f t="shared" si="6"/>
        <v>0</v>
      </c>
      <c r="AQ117" s="1">
        <f t="shared" si="5"/>
        <v>0</v>
      </c>
      <c r="AR117" s="1">
        <f t="shared" si="7"/>
        <v>0</v>
      </c>
    </row>
    <row r="118" spans="1:44" x14ac:dyDescent="0.25">
      <c r="A118" s="1">
        <v>2018</v>
      </c>
      <c r="B118" s="1">
        <v>1</v>
      </c>
      <c r="C118" s="14">
        <v>9</v>
      </c>
      <c r="D118" s="14">
        <v>3</v>
      </c>
      <c r="E118" s="1" t="s">
        <v>4</v>
      </c>
      <c r="F118" s="14">
        <v>1</v>
      </c>
      <c r="G118" s="14">
        <v>1.5</v>
      </c>
      <c r="H118" s="14">
        <v>2</v>
      </c>
      <c r="I118" s="14">
        <v>2</v>
      </c>
      <c r="J118" s="14">
        <v>3</v>
      </c>
      <c r="K118" s="14">
        <v>3</v>
      </c>
      <c r="L118" s="14">
        <v>3</v>
      </c>
      <c r="M118" s="14">
        <v>3.5</v>
      </c>
      <c r="N118" s="14">
        <v>4</v>
      </c>
      <c r="O118" s="15">
        <v>4</v>
      </c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O118" s="1">
        <f t="shared" si="4"/>
        <v>10</v>
      </c>
      <c r="AP118" s="1">
        <f t="shared" si="6"/>
        <v>0</v>
      </c>
      <c r="AQ118" s="1">
        <f t="shared" si="5"/>
        <v>0</v>
      </c>
      <c r="AR118" s="1">
        <f t="shared" si="7"/>
        <v>0</v>
      </c>
    </row>
    <row r="119" spans="1:44" x14ac:dyDescent="0.25">
      <c r="A119" s="1">
        <v>2018</v>
      </c>
      <c r="B119" s="1">
        <v>1</v>
      </c>
      <c r="C119" s="14">
        <v>10</v>
      </c>
      <c r="D119" s="14">
        <v>3</v>
      </c>
      <c r="E119" s="1" t="s">
        <v>4</v>
      </c>
      <c r="F119" s="14">
        <v>1</v>
      </c>
      <c r="G119" s="14">
        <v>1</v>
      </c>
      <c r="H119" s="14">
        <v>2</v>
      </c>
      <c r="I119" s="14">
        <v>2</v>
      </c>
      <c r="J119" s="14">
        <v>2.5</v>
      </c>
      <c r="K119" s="14">
        <v>2.5</v>
      </c>
      <c r="L119" s="14">
        <v>3</v>
      </c>
      <c r="M119" s="14">
        <v>3</v>
      </c>
      <c r="N119" s="14">
        <v>3.5</v>
      </c>
      <c r="O119" s="14">
        <v>4</v>
      </c>
      <c r="P119" s="14">
        <v>4</v>
      </c>
      <c r="Q119" s="14">
        <v>4</v>
      </c>
      <c r="R119" s="14">
        <v>4</v>
      </c>
      <c r="S119" s="15">
        <v>4.5</v>
      </c>
      <c r="T119" s="15"/>
      <c r="U119" s="15"/>
      <c r="V119" s="15"/>
      <c r="W119" s="15"/>
      <c r="X119" s="15"/>
      <c r="Y119" s="15"/>
      <c r="Z119" s="15"/>
      <c r="AA119" s="15"/>
      <c r="AB119" s="15"/>
      <c r="AO119" s="1">
        <f t="shared" si="4"/>
        <v>14</v>
      </c>
      <c r="AP119" s="1">
        <f t="shared" si="6"/>
        <v>0</v>
      </c>
      <c r="AQ119" s="1">
        <f t="shared" si="5"/>
        <v>0</v>
      </c>
      <c r="AR119" s="1">
        <f t="shared" si="7"/>
        <v>0</v>
      </c>
    </row>
    <row r="120" spans="1:44" x14ac:dyDescent="0.25">
      <c r="A120" s="1">
        <v>2018</v>
      </c>
      <c r="B120" s="1">
        <v>1</v>
      </c>
      <c r="C120" s="14">
        <v>11</v>
      </c>
      <c r="D120" s="14">
        <v>4</v>
      </c>
      <c r="E120" s="1" t="s">
        <v>4</v>
      </c>
      <c r="F120" s="14">
        <v>1</v>
      </c>
      <c r="G120" s="14">
        <v>1.5</v>
      </c>
      <c r="H120" s="14">
        <v>2</v>
      </c>
      <c r="I120" s="14">
        <v>2</v>
      </c>
      <c r="J120" s="14">
        <v>2.5</v>
      </c>
      <c r="K120" s="14">
        <v>3</v>
      </c>
      <c r="L120" s="14">
        <v>3</v>
      </c>
      <c r="M120" s="14">
        <v>3.5</v>
      </c>
      <c r="N120" s="14">
        <v>4</v>
      </c>
      <c r="O120" s="14">
        <v>4</v>
      </c>
      <c r="P120" s="14">
        <v>4</v>
      </c>
      <c r="Q120" s="14">
        <v>4.5</v>
      </c>
      <c r="R120" s="14">
        <v>5</v>
      </c>
      <c r="S120" s="14">
        <v>5</v>
      </c>
      <c r="T120" s="14">
        <v>5</v>
      </c>
      <c r="U120" s="14">
        <v>5</v>
      </c>
      <c r="V120" s="14">
        <v>5</v>
      </c>
      <c r="W120" s="14">
        <v>5</v>
      </c>
      <c r="X120" s="14">
        <v>5</v>
      </c>
      <c r="Y120" s="15">
        <v>5</v>
      </c>
      <c r="Z120" s="17" t="s">
        <v>42</v>
      </c>
      <c r="AA120" s="17"/>
      <c r="AB120" s="17"/>
      <c r="AO120" s="1">
        <f t="shared" si="4"/>
        <v>21</v>
      </c>
      <c r="AP120" s="1">
        <f t="shared" si="6"/>
        <v>0</v>
      </c>
      <c r="AQ120" s="1">
        <f t="shared" si="5"/>
        <v>0</v>
      </c>
      <c r="AR120" s="1">
        <f t="shared" si="7"/>
        <v>1</v>
      </c>
    </row>
    <row r="121" spans="1:44" x14ac:dyDescent="0.25">
      <c r="A121" s="1">
        <v>2018</v>
      </c>
      <c r="B121" s="1">
        <v>1</v>
      </c>
      <c r="C121" s="18">
        <v>12</v>
      </c>
      <c r="D121" s="18">
        <v>2</v>
      </c>
      <c r="E121" s="1" t="s">
        <v>4</v>
      </c>
      <c r="F121" s="18">
        <v>1</v>
      </c>
      <c r="G121" s="18">
        <v>1.5</v>
      </c>
      <c r="H121" s="18">
        <v>2</v>
      </c>
      <c r="I121" s="18">
        <v>2</v>
      </c>
      <c r="J121" s="18">
        <v>2</v>
      </c>
      <c r="K121" s="18" t="s">
        <v>41</v>
      </c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O121" s="1">
        <f t="shared" si="4"/>
        <v>6</v>
      </c>
      <c r="AP121" s="1">
        <f t="shared" si="6"/>
        <v>0</v>
      </c>
      <c r="AQ121" s="1">
        <f t="shared" si="5"/>
        <v>1</v>
      </c>
      <c r="AR121" s="1">
        <f t="shared" si="7"/>
        <v>0</v>
      </c>
    </row>
    <row r="122" spans="1:44" x14ac:dyDescent="0.25">
      <c r="A122" s="1">
        <v>2018</v>
      </c>
      <c r="B122" s="1">
        <v>1</v>
      </c>
      <c r="C122" s="18">
        <v>13</v>
      </c>
      <c r="D122" s="18">
        <v>4</v>
      </c>
      <c r="E122" s="1" t="s">
        <v>4</v>
      </c>
      <c r="F122" s="18">
        <v>1</v>
      </c>
      <c r="G122" s="18" t="s">
        <v>40</v>
      </c>
      <c r="H122" s="18" t="s">
        <v>40</v>
      </c>
      <c r="I122" s="18" t="s">
        <v>40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O122" s="1">
        <f t="shared" si="4"/>
        <v>4</v>
      </c>
      <c r="AP122" s="1">
        <f t="shared" si="6"/>
        <v>3</v>
      </c>
      <c r="AQ122" s="1">
        <f t="shared" si="5"/>
        <v>0</v>
      </c>
      <c r="AR122" s="1">
        <f t="shared" si="7"/>
        <v>0</v>
      </c>
    </row>
    <row r="123" spans="1:44" x14ac:dyDescent="0.25">
      <c r="A123" s="1">
        <v>2018</v>
      </c>
      <c r="B123" s="1">
        <v>1</v>
      </c>
      <c r="C123" s="18">
        <v>14</v>
      </c>
      <c r="D123" s="18">
        <v>3</v>
      </c>
      <c r="E123" s="1" t="s">
        <v>4</v>
      </c>
      <c r="F123" s="18">
        <v>1</v>
      </c>
      <c r="G123" s="18">
        <v>1</v>
      </c>
      <c r="H123" s="18">
        <v>1</v>
      </c>
      <c r="I123" s="18">
        <v>2</v>
      </c>
      <c r="J123" s="18" t="s">
        <v>41</v>
      </c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O123" s="1">
        <f t="shared" si="4"/>
        <v>5</v>
      </c>
      <c r="AP123" s="1">
        <f t="shared" si="6"/>
        <v>0</v>
      </c>
      <c r="AQ123" s="1">
        <f t="shared" si="5"/>
        <v>1</v>
      </c>
      <c r="AR123" s="1">
        <f t="shared" si="7"/>
        <v>0</v>
      </c>
    </row>
    <row r="124" spans="1:44" x14ac:dyDescent="0.25">
      <c r="A124" s="1">
        <v>2018</v>
      </c>
      <c r="B124" s="1">
        <v>1</v>
      </c>
      <c r="C124" s="14">
        <v>15</v>
      </c>
      <c r="D124" s="14">
        <v>2</v>
      </c>
      <c r="E124" s="1" t="s">
        <v>4</v>
      </c>
      <c r="F124" s="14">
        <v>1</v>
      </c>
      <c r="G124" s="14">
        <v>1.5</v>
      </c>
      <c r="H124" s="14">
        <v>2</v>
      </c>
      <c r="I124" s="14">
        <v>2</v>
      </c>
      <c r="J124" s="14">
        <v>3</v>
      </c>
      <c r="K124" s="14">
        <v>3</v>
      </c>
      <c r="L124" s="14">
        <v>3.5</v>
      </c>
      <c r="M124" s="14">
        <v>4</v>
      </c>
      <c r="N124" s="14">
        <v>4</v>
      </c>
      <c r="O124" s="15">
        <v>4.5</v>
      </c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O124" s="1">
        <f t="shared" si="4"/>
        <v>10</v>
      </c>
      <c r="AP124" s="1">
        <f t="shared" si="6"/>
        <v>0</v>
      </c>
      <c r="AQ124" s="1">
        <f t="shared" si="5"/>
        <v>0</v>
      </c>
      <c r="AR124" s="1">
        <f t="shared" si="7"/>
        <v>0</v>
      </c>
    </row>
    <row r="125" spans="1:44" x14ac:dyDescent="0.25">
      <c r="A125" s="1">
        <v>2018</v>
      </c>
      <c r="B125" s="1">
        <v>1</v>
      </c>
      <c r="C125" s="18">
        <v>16</v>
      </c>
      <c r="D125" s="18">
        <v>4</v>
      </c>
      <c r="E125" s="1" t="s">
        <v>4</v>
      </c>
      <c r="F125" s="18">
        <v>1</v>
      </c>
      <c r="G125" s="18">
        <v>1.5</v>
      </c>
      <c r="H125" s="18">
        <v>2</v>
      </c>
      <c r="I125" s="18">
        <v>2</v>
      </c>
      <c r="J125" s="18">
        <v>2</v>
      </c>
      <c r="K125" s="18">
        <v>2.5</v>
      </c>
      <c r="L125" s="18">
        <v>3</v>
      </c>
      <c r="M125" s="18">
        <v>3</v>
      </c>
      <c r="N125" s="18">
        <v>3</v>
      </c>
      <c r="O125" s="18">
        <v>3</v>
      </c>
      <c r="P125" s="18">
        <v>3</v>
      </c>
      <c r="Q125" s="18">
        <v>3</v>
      </c>
      <c r="R125" s="18" t="s">
        <v>41</v>
      </c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O125" s="1">
        <f t="shared" si="4"/>
        <v>13</v>
      </c>
      <c r="AP125" s="1">
        <f t="shared" si="6"/>
        <v>0</v>
      </c>
      <c r="AQ125" s="1">
        <f t="shared" si="5"/>
        <v>1</v>
      </c>
      <c r="AR125" s="1">
        <f t="shared" si="7"/>
        <v>0</v>
      </c>
    </row>
    <row r="126" spans="1:44" x14ac:dyDescent="0.25">
      <c r="A126" s="1">
        <v>2018</v>
      </c>
      <c r="B126" s="1">
        <v>1</v>
      </c>
      <c r="C126" s="14">
        <v>17</v>
      </c>
      <c r="D126" s="14">
        <v>2</v>
      </c>
      <c r="E126" s="1" t="s">
        <v>4</v>
      </c>
      <c r="F126" s="14">
        <v>1.5</v>
      </c>
      <c r="G126" s="14">
        <v>1.5</v>
      </c>
      <c r="H126" s="14">
        <v>2</v>
      </c>
      <c r="I126" s="14">
        <v>2</v>
      </c>
      <c r="J126" s="14">
        <v>2</v>
      </c>
      <c r="K126" s="14">
        <v>3</v>
      </c>
      <c r="L126" s="14">
        <v>3</v>
      </c>
      <c r="M126" s="14">
        <v>3.5</v>
      </c>
      <c r="N126" s="14">
        <v>4</v>
      </c>
      <c r="O126" s="14">
        <v>4</v>
      </c>
      <c r="P126" s="14">
        <v>4</v>
      </c>
      <c r="Q126" s="14">
        <v>4.5</v>
      </c>
      <c r="R126" s="14">
        <v>5</v>
      </c>
      <c r="S126" s="14">
        <v>5</v>
      </c>
      <c r="T126" s="14">
        <v>5</v>
      </c>
      <c r="U126" s="14">
        <v>5</v>
      </c>
      <c r="V126" s="14">
        <v>5</v>
      </c>
      <c r="W126" s="14">
        <v>5</v>
      </c>
      <c r="X126" s="15">
        <v>5</v>
      </c>
      <c r="Y126" s="15"/>
      <c r="Z126" s="15"/>
      <c r="AA126" s="15"/>
      <c r="AB126" s="15"/>
      <c r="AO126" s="1">
        <f t="shared" si="4"/>
        <v>19</v>
      </c>
      <c r="AP126" s="1">
        <f t="shared" si="6"/>
        <v>0</v>
      </c>
      <c r="AQ126" s="1">
        <f t="shared" si="5"/>
        <v>0</v>
      </c>
      <c r="AR126" s="1">
        <f t="shared" si="7"/>
        <v>0</v>
      </c>
    </row>
    <row r="127" spans="1:44" x14ac:dyDescent="0.25">
      <c r="A127" s="1">
        <v>2018</v>
      </c>
      <c r="B127" s="1">
        <v>1</v>
      </c>
      <c r="C127" s="14">
        <v>18</v>
      </c>
      <c r="D127" s="14">
        <v>3</v>
      </c>
      <c r="E127" s="1" t="s">
        <v>4</v>
      </c>
      <c r="F127" s="14">
        <v>1</v>
      </c>
      <c r="G127" s="14">
        <v>1</v>
      </c>
      <c r="H127" s="14">
        <v>2</v>
      </c>
      <c r="I127" s="14">
        <v>2</v>
      </c>
      <c r="J127" s="14">
        <v>2</v>
      </c>
      <c r="K127" s="14">
        <v>2.5</v>
      </c>
      <c r="L127" s="14">
        <v>3</v>
      </c>
      <c r="M127" s="14">
        <v>3</v>
      </c>
      <c r="N127" s="14">
        <v>3.5</v>
      </c>
      <c r="O127" s="14">
        <v>4</v>
      </c>
      <c r="P127" s="14">
        <v>4</v>
      </c>
      <c r="Q127" s="14">
        <v>4</v>
      </c>
      <c r="R127" s="15">
        <v>4.5</v>
      </c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O127" s="1">
        <f t="shared" si="4"/>
        <v>13</v>
      </c>
      <c r="AP127" s="1">
        <f t="shared" si="6"/>
        <v>0</v>
      </c>
      <c r="AQ127" s="1">
        <f t="shared" si="5"/>
        <v>0</v>
      </c>
      <c r="AR127" s="1">
        <f t="shared" si="7"/>
        <v>0</v>
      </c>
    </row>
    <row r="128" spans="1:44" x14ac:dyDescent="0.25">
      <c r="A128" s="1">
        <v>2018</v>
      </c>
      <c r="B128" s="1">
        <v>1</v>
      </c>
      <c r="C128" s="18">
        <v>19</v>
      </c>
      <c r="D128" s="18">
        <v>4</v>
      </c>
      <c r="E128" s="1" t="s">
        <v>4</v>
      </c>
      <c r="F128" s="18" t="s">
        <v>40</v>
      </c>
      <c r="G128" s="18" t="s">
        <v>40</v>
      </c>
      <c r="H128" s="18" t="s">
        <v>40</v>
      </c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O128" s="1">
        <f t="shared" si="4"/>
        <v>3</v>
      </c>
      <c r="AP128" s="1">
        <f t="shared" si="6"/>
        <v>3</v>
      </c>
      <c r="AQ128" s="1">
        <f t="shared" si="5"/>
        <v>0</v>
      </c>
      <c r="AR128" s="1">
        <f t="shared" si="7"/>
        <v>0</v>
      </c>
    </row>
    <row r="129" spans="1:102" x14ac:dyDescent="0.25">
      <c r="A129" s="1">
        <v>2018</v>
      </c>
      <c r="B129" s="1">
        <v>1</v>
      </c>
      <c r="C129" s="14">
        <v>20</v>
      </c>
      <c r="D129" s="14">
        <v>3</v>
      </c>
      <c r="E129" s="1" t="s">
        <v>4</v>
      </c>
      <c r="F129" s="14">
        <v>1</v>
      </c>
      <c r="G129" s="14">
        <v>1</v>
      </c>
      <c r="H129" s="14">
        <v>2</v>
      </c>
      <c r="I129" s="14">
        <v>2.5</v>
      </c>
      <c r="J129" s="14">
        <v>2.5</v>
      </c>
      <c r="K129" s="14">
        <v>3</v>
      </c>
      <c r="L129" s="14">
        <v>3</v>
      </c>
      <c r="M129" s="14">
        <v>3</v>
      </c>
      <c r="N129" s="15">
        <v>4</v>
      </c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O129" s="1">
        <f t="shared" si="4"/>
        <v>9</v>
      </c>
      <c r="AP129" s="1">
        <f t="shared" si="6"/>
        <v>0</v>
      </c>
      <c r="AQ129" s="1">
        <f t="shared" si="5"/>
        <v>0</v>
      </c>
      <c r="AR129" s="1">
        <f t="shared" si="7"/>
        <v>0</v>
      </c>
    </row>
    <row r="130" spans="1:102" x14ac:dyDescent="0.25">
      <c r="A130" s="1">
        <v>2018</v>
      </c>
      <c r="B130" s="1">
        <v>1</v>
      </c>
      <c r="C130" s="14">
        <v>21</v>
      </c>
      <c r="D130" s="14">
        <v>3</v>
      </c>
      <c r="E130" s="1" t="s">
        <v>4</v>
      </c>
      <c r="F130" s="14">
        <v>1</v>
      </c>
      <c r="G130" s="14">
        <v>1.5</v>
      </c>
      <c r="H130" s="14">
        <v>2</v>
      </c>
      <c r="I130" s="14">
        <v>2.5</v>
      </c>
      <c r="J130" s="14">
        <v>2.5</v>
      </c>
      <c r="K130" s="14">
        <v>2.5</v>
      </c>
      <c r="L130" s="14">
        <v>3</v>
      </c>
      <c r="M130" s="14">
        <v>3</v>
      </c>
      <c r="N130" s="14">
        <v>3</v>
      </c>
      <c r="O130" s="14">
        <v>3.5</v>
      </c>
      <c r="P130" s="14">
        <v>4</v>
      </c>
      <c r="Q130" s="14">
        <v>4</v>
      </c>
      <c r="R130" s="14">
        <v>4</v>
      </c>
      <c r="S130" s="14">
        <v>4.5</v>
      </c>
      <c r="T130" s="14">
        <v>5</v>
      </c>
      <c r="U130" s="14">
        <v>5</v>
      </c>
      <c r="V130" s="14">
        <v>5</v>
      </c>
      <c r="W130" s="14">
        <v>5</v>
      </c>
      <c r="X130" s="14">
        <v>5</v>
      </c>
      <c r="Y130" s="14">
        <v>5</v>
      </c>
      <c r="Z130" s="14">
        <v>5</v>
      </c>
      <c r="AA130" s="15">
        <v>5</v>
      </c>
      <c r="AB130" s="15"/>
      <c r="AO130" s="1">
        <f t="shared" ref="AO130:AO193" si="8">COUNTIF(F130:AM130,"&gt;0")+COUNTIF(F130:AM130,"*")</f>
        <v>22</v>
      </c>
      <c r="AP130" s="1">
        <f t="shared" si="6"/>
        <v>0</v>
      </c>
      <c r="AQ130" s="1">
        <f t="shared" ref="AQ130:AQ193" si="9">COUNTIF(F130:AN130,"Dead")</f>
        <v>0</v>
      </c>
      <c r="AR130" s="1">
        <f t="shared" si="7"/>
        <v>0</v>
      </c>
    </row>
    <row r="131" spans="1:102" x14ac:dyDescent="0.25">
      <c r="A131" s="1">
        <v>2018</v>
      </c>
      <c r="B131" s="1">
        <v>1</v>
      </c>
      <c r="C131" s="18">
        <v>22</v>
      </c>
      <c r="D131" s="18">
        <v>4</v>
      </c>
      <c r="E131" s="1" t="s">
        <v>4</v>
      </c>
      <c r="F131" s="18">
        <v>1</v>
      </c>
      <c r="G131" s="18">
        <v>1</v>
      </c>
      <c r="H131" s="18">
        <v>2</v>
      </c>
      <c r="I131" s="18">
        <v>2</v>
      </c>
      <c r="J131" s="18">
        <v>2</v>
      </c>
      <c r="K131" s="18">
        <v>2</v>
      </c>
      <c r="L131" s="18">
        <v>3</v>
      </c>
      <c r="M131" s="18">
        <v>3</v>
      </c>
      <c r="N131" s="18">
        <v>3</v>
      </c>
      <c r="O131" s="18" t="s">
        <v>41</v>
      </c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O131" s="1">
        <f t="shared" si="8"/>
        <v>10</v>
      </c>
      <c r="AP131" s="1">
        <f t="shared" ref="AP131:AP194" si="10">COUNTIF(F131:AM131,"Missing")</f>
        <v>0</v>
      </c>
      <c r="AQ131" s="1">
        <f t="shared" si="9"/>
        <v>1</v>
      </c>
      <c r="AR131" s="1">
        <f t="shared" ref="AR131:AR194" si="11">COUNTIF(F131:AN131,"P")</f>
        <v>0</v>
      </c>
    </row>
    <row r="132" spans="1:102" x14ac:dyDescent="0.25">
      <c r="A132" s="1">
        <v>2018</v>
      </c>
      <c r="B132" s="1">
        <v>1</v>
      </c>
      <c r="C132" s="14">
        <v>23</v>
      </c>
      <c r="D132" s="14">
        <v>2</v>
      </c>
      <c r="E132" s="1" t="s">
        <v>4</v>
      </c>
      <c r="F132" s="14">
        <v>1</v>
      </c>
      <c r="G132" s="14">
        <v>1</v>
      </c>
      <c r="H132" s="14">
        <v>2</v>
      </c>
      <c r="I132" s="14">
        <v>2</v>
      </c>
      <c r="J132" s="14">
        <v>2</v>
      </c>
      <c r="K132" s="14">
        <v>3</v>
      </c>
      <c r="L132" s="14">
        <v>3</v>
      </c>
      <c r="M132" s="14">
        <v>3</v>
      </c>
      <c r="N132" s="14">
        <v>4</v>
      </c>
      <c r="O132" s="14">
        <v>4</v>
      </c>
      <c r="P132" s="14">
        <v>4</v>
      </c>
      <c r="Q132" s="14">
        <v>4</v>
      </c>
      <c r="R132" s="15">
        <v>5</v>
      </c>
      <c r="S132" s="14">
        <v>5</v>
      </c>
      <c r="T132" s="14">
        <v>5</v>
      </c>
      <c r="U132" s="14">
        <v>5</v>
      </c>
      <c r="V132" s="14">
        <v>5</v>
      </c>
      <c r="W132" s="14">
        <v>5</v>
      </c>
      <c r="X132" s="14">
        <v>5</v>
      </c>
      <c r="Y132" s="15">
        <v>5</v>
      </c>
      <c r="Z132" s="15"/>
      <c r="AA132" s="15"/>
      <c r="AB132" s="15"/>
      <c r="AO132" s="1">
        <f t="shared" si="8"/>
        <v>20</v>
      </c>
      <c r="AP132" s="1">
        <f t="shared" si="10"/>
        <v>0</v>
      </c>
      <c r="AQ132" s="1">
        <f t="shared" si="9"/>
        <v>0</v>
      </c>
      <c r="AR132" s="1">
        <f t="shared" si="11"/>
        <v>0</v>
      </c>
    </row>
    <row r="133" spans="1:102" x14ac:dyDescent="0.25">
      <c r="A133" s="1">
        <v>2018</v>
      </c>
      <c r="B133" s="1">
        <v>1</v>
      </c>
      <c r="C133" s="14">
        <v>24</v>
      </c>
      <c r="D133" s="14">
        <v>2</v>
      </c>
      <c r="E133" s="1" t="s">
        <v>4</v>
      </c>
      <c r="F133" s="14">
        <v>1.5</v>
      </c>
      <c r="G133" s="14">
        <v>1.5</v>
      </c>
      <c r="H133" s="14">
        <v>2</v>
      </c>
      <c r="I133" s="14">
        <v>2</v>
      </c>
      <c r="J133" s="14">
        <v>3</v>
      </c>
      <c r="K133" s="14">
        <v>3</v>
      </c>
      <c r="L133" s="14">
        <v>3</v>
      </c>
      <c r="M133" s="14">
        <v>3.5</v>
      </c>
      <c r="N133" s="14">
        <v>4</v>
      </c>
      <c r="O133" s="14">
        <v>4</v>
      </c>
      <c r="P133" s="14">
        <v>4.5</v>
      </c>
      <c r="Q133" s="14">
        <v>5</v>
      </c>
      <c r="R133" s="14">
        <v>5</v>
      </c>
      <c r="S133" s="14">
        <v>5</v>
      </c>
      <c r="T133" s="14">
        <v>5</v>
      </c>
      <c r="U133" s="15">
        <v>5</v>
      </c>
      <c r="V133" s="15"/>
      <c r="W133" s="15"/>
      <c r="X133" s="15"/>
      <c r="Y133" s="15"/>
      <c r="Z133" s="15"/>
      <c r="AA133" s="15"/>
      <c r="AB133" s="15"/>
      <c r="AO133" s="1">
        <f t="shared" si="8"/>
        <v>16</v>
      </c>
      <c r="AP133" s="1">
        <f t="shared" si="10"/>
        <v>0</v>
      </c>
      <c r="AQ133" s="1">
        <f t="shared" si="9"/>
        <v>0</v>
      </c>
      <c r="AR133" s="1">
        <f t="shared" si="11"/>
        <v>0</v>
      </c>
    </row>
    <row r="134" spans="1:102" x14ac:dyDescent="0.25">
      <c r="A134" s="1">
        <v>2018</v>
      </c>
      <c r="B134" s="1">
        <v>1</v>
      </c>
      <c r="C134" s="14">
        <v>25</v>
      </c>
      <c r="D134" s="14">
        <v>3</v>
      </c>
      <c r="E134" s="1" t="s">
        <v>4</v>
      </c>
      <c r="F134" s="14">
        <v>1</v>
      </c>
      <c r="G134" s="14">
        <v>1.5</v>
      </c>
      <c r="H134" s="14">
        <v>2</v>
      </c>
      <c r="I134" s="14">
        <v>2</v>
      </c>
      <c r="J134" s="14">
        <v>3</v>
      </c>
      <c r="K134" s="15">
        <v>3</v>
      </c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O134" s="1">
        <f t="shared" si="8"/>
        <v>6</v>
      </c>
      <c r="AP134" s="1">
        <f t="shared" si="10"/>
        <v>0</v>
      </c>
      <c r="AQ134" s="1">
        <f t="shared" si="9"/>
        <v>0</v>
      </c>
      <c r="AR134" s="1">
        <f t="shared" si="11"/>
        <v>0</v>
      </c>
    </row>
    <row r="135" spans="1:102" x14ac:dyDescent="0.25">
      <c r="A135" s="1">
        <v>2018</v>
      </c>
      <c r="B135" s="1">
        <v>1</v>
      </c>
      <c r="C135" s="14">
        <v>26</v>
      </c>
      <c r="D135" s="14">
        <v>2</v>
      </c>
      <c r="E135" s="1" t="s">
        <v>4</v>
      </c>
      <c r="F135" s="14">
        <v>1</v>
      </c>
      <c r="G135" s="14">
        <v>1.5</v>
      </c>
      <c r="H135" s="14">
        <v>2</v>
      </c>
      <c r="I135" s="14">
        <v>2</v>
      </c>
      <c r="J135" s="14">
        <v>2</v>
      </c>
      <c r="K135" s="14">
        <v>3</v>
      </c>
      <c r="L135" s="14">
        <v>3</v>
      </c>
      <c r="M135" s="14">
        <v>3.5</v>
      </c>
      <c r="N135" s="14">
        <v>4</v>
      </c>
      <c r="O135" s="14">
        <v>4</v>
      </c>
      <c r="P135" s="14">
        <v>4</v>
      </c>
      <c r="Q135" s="14">
        <v>4</v>
      </c>
      <c r="R135" s="14">
        <v>4</v>
      </c>
      <c r="S135" s="14">
        <v>4</v>
      </c>
      <c r="T135" s="14">
        <v>5</v>
      </c>
      <c r="U135" s="14">
        <v>5</v>
      </c>
      <c r="V135" s="15">
        <v>5</v>
      </c>
      <c r="W135" s="15"/>
      <c r="X135" s="15"/>
      <c r="Y135" s="15"/>
      <c r="Z135" s="15"/>
      <c r="AA135" s="15"/>
      <c r="AB135" s="15"/>
      <c r="AO135" s="1">
        <f t="shared" si="8"/>
        <v>17</v>
      </c>
      <c r="AP135" s="1">
        <f t="shared" si="10"/>
        <v>0</v>
      </c>
      <c r="AQ135" s="1">
        <f t="shared" si="9"/>
        <v>0</v>
      </c>
      <c r="AR135" s="1">
        <f t="shared" si="11"/>
        <v>0</v>
      </c>
    </row>
    <row r="136" spans="1:102" x14ac:dyDescent="0.25">
      <c r="A136" s="1">
        <v>2018</v>
      </c>
      <c r="B136" s="1">
        <v>1</v>
      </c>
      <c r="C136" s="14">
        <v>27</v>
      </c>
      <c r="D136" s="14">
        <v>4</v>
      </c>
      <c r="E136" s="1" t="s">
        <v>4</v>
      </c>
      <c r="F136" s="14">
        <v>1</v>
      </c>
      <c r="G136" s="14">
        <v>1</v>
      </c>
      <c r="H136" s="14">
        <v>2</v>
      </c>
      <c r="I136" s="14">
        <v>2</v>
      </c>
      <c r="J136" s="14">
        <v>2</v>
      </c>
      <c r="K136" s="14">
        <v>2.5</v>
      </c>
      <c r="L136" s="14">
        <v>3</v>
      </c>
      <c r="M136" s="14">
        <v>3</v>
      </c>
      <c r="N136" s="14">
        <v>3.5</v>
      </c>
      <c r="O136" s="14">
        <v>4</v>
      </c>
      <c r="P136" s="14">
        <v>4</v>
      </c>
      <c r="Q136" s="14">
        <v>4</v>
      </c>
      <c r="R136" s="14">
        <v>4.5</v>
      </c>
      <c r="S136" s="14">
        <v>4.5</v>
      </c>
      <c r="T136" s="14">
        <v>5</v>
      </c>
      <c r="U136" s="14">
        <v>5</v>
      </c>
      <c r="V136" s="15">
        <v>5</v>
      </c>
      <c r="W136" s="14">
        <v>5</v>
      </c>
      <c r="X136" s="15">
        <v>5</v>
      </c>
      <c r="Y136" s="15">
        <v>5</v>
      </c>
      <c r="Z136" s="17" t="s">
        <v>44</v>
      </c>
      <c r="AA136" s="17" t="s">
        <v>42</v>
      </c>
      <c r="AB136" s="17"/>
      <c r="AO136" s="1">
        <f t="shared" si="8"/>
        <v>22</v>
      </c>
      <c r="AP136" s="1">
        <f t="shared" si="10"/>
        <v>0</v>
      </c>
      <c r="AQ136" s="1">
        <f t="shared" si="9"/>
        <v>0</v>
      </c>
      <c r="AR136" s="1">
        <f t="shared" si="11"/>
        <v>1</v>
      </c>
    </row>
    <row r="137" spans="1:102" x14ac:dyDescent="0.25">
      <c r="A137" s="19">
        <v>2018</v>
      </c>
      <c r="B137" s="19">
        <v>2</v>
      </c>
      <c r="C137" s="20">
        <v>1</v>
      </c>
      <c r="D137" s="20">
        <v>3</v>
      </c>
      <c r="E137" s="1" t="s">
        <v>4</v>
      </c>
      <c r="F137" s="20">
        <v>1</v>
      </c>
      <c r="G137" s="20">
        <v>1.5</v>
      </c>
      <c r="H137" s="20">
        <v>2</v>
      </c>
      <c r="I137" s="20">
        <v>2</v>
      </c>
      <c r="J137" s="18" t="s">
        <v>41</v>
      </c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1">
        <f t="shared" si="8"/>
        <v>5</v>
      </c>
      <c r="AP137" s="1">
        <f t="shared" si="10"/>
        <v>0</v>
      </c>
      <c r="AQ137" s="1">
        <f t="shared" si="9"/>
        <v>1</v>
      </c>
      <c r="AR137" s="1">
        <f t="shared" si="11"/>
        <v>0</v>
      </c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</row>
    <row r="138" spans="1:102" x14ac:dyDescent="0.25">
      <c r="A138" s="19">
        <v>2018</v>
      </c>
      <c r="B138" s="19">
        <v>2</v>
      </c>
      <c r="C138" s="21">
        <v>2</v>
      </c>
      <c r="D138" s="21">
        <v>4</v>
      </c>
      <c r="E138" s="1" t="s">
        <v>4</v>
      </c>
      <c r="F138" s="21">
        <v>1</v>
      </c>
      <c r="G138" s="22">
        <v>1.5</v>
      </c>
      <c r="H138" s="22">
        <v>2</v>
      </c>
      <c r="I138" s="22">
        <v>2</v>
      </c>
      <c r="J138" s="22">
        <v>2.5</v>
      </c>
      <c r="K138" s="21">
        <v>3</v>
      </c>
      <c r="L138" s="21">
        <v>3</v>
      </c>
      <c r="M138" s="21">
        <v>3</v>
      </c>
      <c r="N138" s="21">
        <v>3</v>
      </c>
      <c r="O138" s="21">
        <v>3</v>
      </c>
      <c r="P138" s="21">
        <v>3.5</v>
      </c>
      <c r="Q138" s="21">
        <v>4</v>
      </c>
      <c r="R138" s="21">
        <v>4</v>
      </c>
      <c r="S138" s="21">
        <v>4</v>
      </c>
      <c r="T138" s="21">
        <v>4</v>
      </c>
      <c r="U138" s="21">
        <v>5</v>
      </c>
      <c r="V138" s="21">
        <v>5</v>
      </c>
      <c r="W138" s="21">
        <v>5</v>
      </c>
      <c r="X138" s="21">
        <v>5</v>
      </c>
      <c r="Y138" s="21">
        <v>5</v>
      </c>
      <c r="Z138" s="21">
        <v>5</v>
      </c>
      <c r="AA138" s="21">
        <v>5</v>
      </c>
      <c r="AB138" s="21">
        <v>5</v>
      </c>
      <c r="AC138" s="21">
        <v>5</v>
      </c>
      <c r="AD138" s="23" t="s">
        <v>42</v>
      </c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1">
        <f t="shared" si="8"/>
        <v>25</v>
      </c>
      <c r="AP138" s="1">
        <f t="shared" si="10"/>
        <v>0</v>
      </c>
      <c r="AQ138" s="1">
        <f t="shared" si="9"/>
        <v>0</v>
      </c>
      <c r="AR138" s="1">
        <f t="shared" si="11"/>
        <v>1</v>
      </c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</row>
    <row r="139" spans="1:102" x14ac:dyDescent="0.25">
      <c r="A139" s="19">
        <v>2018</v>
      </c>
      <c r="B139" s="19">
        <v>2</v>
      </c>
      <c r="C139" s="20">
        <v>3</v>
      </c>
      <c r="D139" s="20">
        <v>3</v>
      </c>
      <c r="E139" s="1" t="s">
        <v>4</v>
      </c>
      <c r="F139" s="20">
        <v>1</v>
      </c>
      <c r="G139" s="20">
        <v>2</v>
      </c>
      <c r="H139" s="24">
        <v>2</v>
      </c>
      <c r="I139" s="24">
        <v>2</v>
      </c>
      <c r="J139" s="24">
        <v>2</v>
      </c>
      <c r="K139" s="24">
        <v>2</v>
      </c>
      <c r="L139" s="18" t="s">
        <v>40</v>
      </c>
      <c r="M139" s="18" t="s">
        <v>40</v>
      </c>
      <c r="N139" s="18" t="s">
        <v>41</v>
      </c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1">
        <f t="shared" si="8"/>
        <v>9</v>
      </c>
      <c r="AP139" s="1">
        <f t="shared" si="10"/>
        <v>2</v>
      </c>
      <c r="AQ139" s="1">
        <f t="shared" si="9"/>
        <v>1</v>
      </c>
      <c r="AR139" s="1">
        <f t="shared" si="11"/>
        <v>0</v>
      </c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</row>
    <row r="140" spans="1:102" x14ac:dyDescent="0.25">
      <c r="A140" s="19">
        <v>2018</v>
      </c>
      <c r="B140" s="19">
        <v>2</v>
      </c>
      <c r="C140" s="20">
        <v>4</v>
      </c>
      <c r="D140" s="20">
        <v>2</v>
      </c>
      <c r="E140" s="1" t="s">
        <v>4</v>
      </c>
      <c r="F140" s="20">
        <v>1</v>
      </c>
      <c r="G140" s="20">
        <v>1.5</v>
      </c>
      <c r="H140" s="24">
        <v>2</v>
      </c>
      <c r="I140" s="24">
        <v>2</v>
      </c>
      <c r="J140" s="24">
        <v>2.5</v>
      </c>
      <c r="K140" s="24">
        <v>2.5</v>
      </c>
      <c r="L140" s="20" t="s">
        <v>41</v>
      </c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1">
        <f t="shared" si="8"/>
        <v>7</v>
      </c>
      <c r="AP140" s="1">
        <f t="shared" si="10"/>
        <v>0</v>
      </c>
      <c r="AQ140" s="1">
        <f t="shared" si="9"/>
        <v>1</v>
      </c>
      <c r="AR140" s="1">
        <f t="shared" si="11"/>
        <v>0</v>
      </c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</row>
    <row r="141" spans="1:102" x14ac:dyDescent="0.25">
      <c r="A141" s="19">
        <v>2018</v>
      </c>
      <c r="B141" s="19">
        <v>2</v>
      </c>
      <c r="C141" s="21">
        <v>5</v>
      </c>
      <c r="D141" s="21">
        <v>3</v>
      </c>
      <c r="E141" s="1" t="s">
        <v>4</v>
      </c>
      <c r="F141" s="21">
        <v>1</v>
      </c>
      <c r="G141" s="21">
        <v>1.5</v>
      </c>
      <c r="H141" s="22">
        <v>2</v>
      </c>
      <c r="I141" s="21">
        <v>2</v>
      </c>
      <c r="J141" s="22">
        <v>2.5</v>
      </c>
      <c r="K141" s="22">
        <v>3</v>
      </c>
      <c r="L141" s="22">
        <v>3</v>
      </c>
      <c r="M141" s="22">
        <v>3</v>
      </c>
      <c r="N141" s="22">
        <v>3.5</v>
      </c>
      <c r="O141" s="22">
        <v>4</v>
      </c>
      <c r="P141" s="22">
        <v>4</v>
      </c>
      <c r="Q141" s="22">
        <v>4</v>
      </c>
      <c r="R141" s="25">
        <v>4.5</v>
      </c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1">
        <f t="shared" si="8"/>
        <v>13</v>
      </c>
      <c r="AP141" s="1">
        <f t="shared" si="10"/>
        <v>0</v>
      </c>
      <c r="AQ141" s="1">
        <f t="shared" si="9"/>
        <v>0</v>
      </c>
      <c r="AR141" s="1">
        <f t="shared" si="11"/>
        <v>0</v>
      </c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</row>
    <row r="142" spans="1:102" x14ac:dyDescent="0.25">
      <c r="A142" s="19">
        <v>2018</v>
      </c>
      <c r="B142" s="19">
        <v>2</v>
      </c>
      <c r="C142" s="20">
        <v>6</v>
      </c>
      <c r="D142" s="20">
        <v>2</v>
      </c>
      <c r="E142" s="1" t="s">
        <v>4</v>
      </c>
      <c r="F142" s="20">
        <v>1</v>
      </c>
      <c r="G142" s="20">
        <v>1.5</v>
      </c>
      <c r="H142" s="20">
        <v>1</v>
      </c>
      <c r="I142" s="20" t="s">
        <v>41</v>
      </c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1">
        <f t="shared" si="8"/>
        <v>4</v>
      </c>
      <c r="AP142" s="1">
        <f t="shared" si="10"/>
        <v>0</v>
      </c>
      <c r="AQ142" s="1">
        <f t="shared" si="9"/>
        <v>1</v>
      </c>
      <c r="AR142" s="1">
        <f t="shared" si="11"/>
        <v>0</v>
      </c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</row>
    <row r="143" spans="1:102" x14ac:dyDescent="0.25">
      <c r="A143" s="19">
        <v>2018</v>
      </c>
      <c r="B143" s="19">
        <v>2</v>
      </c>
      <c r="C143" s="21">
        <v>7</v>
      </c>
      <c r="D143" s="21">
        <v>2</v>
      </c>
      <c r="E143" s="1" t="s">
        <v>4</v>
      </c>
      <c r="F143" s="21">
        <v>1</v>
      </c>
      <c r="G143" s="21">
        <v>1.5</v>
      </c>
      <c r="H143" s="21">
        <v>2</v>
      </c>
      <c r="I143" s="21">
        <v>2</v>
      </c>
      <c r="J143" s="21">
        <v>2.5</v>
      </c>
      <c r="K143" s="21">
        <v>3</v>
      </c>
      <c r="L143" s="21">
        <v>3</v>
      </c>
      <c r="M143" s="21">
        <v>3.5</v>
      </c>
      <c r="N143" s="21">
        <v>4</v>
      </c>
      <c r="O143" s="21">
        <v>4</v>
      </c>
      <c r="P143" s="21">
        <v>4</v>
      </c>
      <c r="Q143" s="27">
        <v>4.5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1">
        <f t="shared" si="8"/>
        <v>12</v>
      </c>
      <c r="AP143" s="1">
        <f t="shared" si="10"/>
        <v>0</v>
      </c>
      <c r="AQ143" s="1">
        <f t="shared" si="9"/>
        <v>0</v>
      </c>
      <c r="AR143" s="1">
        <f t="shared" si="11"/>
        <v>0</v>
      </c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</row>
    <row r="144" spans="1:102" x14ac:dyDescent="0.25">
      <c r="A144" s="19">
        <v>2018</v>
      </c>
      <c r="B144" s="19">
        <v>2</v>
      </c>
      <c r="C144" s="20">
        <v>8</v>
      </c>
      <c r="D144" s="20">
        <v>4</v>
      </c>
      <c r="E144" s="1" t="s">
        <v>4</v>
      </c>
      <c r="F144" s="20">
        <v>1</v>
      </c>
      <c r="G144" s="20">
        <v>1.5</v>
      </c>
      <c r="H144" s="20">
        <v>2</v>
      </c>
      <c r="I144" s="20">
        <v>2</v>
      </c>
      <c r="J144" s="20">
        <v>2</v>
      </c>
      <c r="K144" s="20" t="s">
        <v>41</v>
      </c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1">
        <f t="shared" si="8"/>
        <v>6</v>
      </c>
      <c r="AP144" s="1">
        <f t="shared" si="10"/>
        <v>0</v>
      </c>
      <c r="AQ144" s="1">
        <f t="shared" si="9"/>
        <v>1</v>
      </c>
      <c r="AR144" s="1">
        <f t="shared" si="11"/>
        <v>0</v>
      </c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</row>
    <row r="145" spans="1:102" x14ac:dyDescent="0.25">
      <c r="A145" s="19">
        <v>2018</v>
      </c>
      <c r="B145" s="19">
        <v>2</v>
      </c>
      <c r="C145" s="20">
        <v>9</v>
      </c>
      <c r="D145" s="20">
        <v>4</v>
      </c>
      <c r="E145" s="1" t="s">
        <v>4</v>
      </c>
      <c r="F145" s="20">
        <v>1</v>
      </c>
      <c r="G145" s="20">
        <v>1.5</v>
      </c>
      <c r="H145" s="20">
        <v>2</v>
      </c>
      <c r="I145" s="20">
        <v>2</v>
      </c>
      <c r="J145" s="20">
        <v>2</v>
      </c>
      <c r="K145" s="20">
        <v>2.5</v>
      </c>
      <c r="L145" s="20">
        <v>3</v>
      </c>
      <c r="M145" s="20">
        <v>3</v>
      </c>
      <c r="N145" s="20">
        <v>3</v>
      </c>
      <c r="O145" s="20">
        <v>3</v>
      </c>
      <c r="P145" s="20">
        <v>3.5</v>
      </c>
      <c r="Q145" s="20">
        <v>4</v>
      </c>
      <c r="R145" s="20">
        <v>4</v>
      </c>
      <c r="S145" s="20">
        <v>4</v>
      </c>
      <c r="T145" s="20">
        <v>4</v>
      </c>
      <c r="U145" s="20">
        <v>4</v>
      </c>
      <c r="V145" s="20">
        <v>4</v>
      </c>
      <c r="W145" s="20" t="s">
        <v>41</v>
      </c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1">
        <f t="shared" si="8"/>
        <v>18</v>
      </c>
      <c r="AP145" s="1">
        <f t="shared" si="10"/>
        <v>0</v>
      </c>
      <c r="AQ145" s="1">
        <f t="shared" si="9"/>
        <v>1</v>
      </c>
      <c r="AR145" s="1">
        <f t="shared" si="11"/>
        <v>0</v>
      </c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</row>
    <row r="146" spans="1:102" x14ac:dyDescent="0.25">
      <c r="A146" s="19">
        <v>2018</v>
      </c>
      <c r="B146" s="19">
        <v>2</v>
      </c>
      <c r="C146" s="20">
        <v>10</v>
      </c>
      <c r="D146" s="20">
        <v>2</v>
      </c>
      <c r="E146" s="1" t="s">
        <v>4</v>
      </c>
      <c r="F146" s="20">
        <v>1</v>
      </c>
      <c r="G146" s="20">
        <v>1.5</v>
      </c>
      <c r="H146" s="20" t="s">
        <v>41</v>
      </c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1">
        <f t="shared" si="8"/>
        <v>3</v>
      </c>
      <c r="AP146" s="1">
        <f t="shared" si="10"/>
        <v>0</v>
      </c>
      <c r="AQ146" s="1">
        <f t="shared" si="9"/>
        <v>1</v>
      </c>
      <c r="AR146" s="1">
        <f t="shared" si="11"/>
        <v>0</v>
      </c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</row>
    <row r="147" spans="1:102" x14ac:dyDescent="0.25">
      <c r="A147" s="19">
        <v>2018</v>
      </c>
      <c r="B147" s="19">
        <v>2</v>
      </c>
      <c r="C147" s="21">
        <v>11</v>
      </c>
      <c r="D147" s="21">
        <v>3</v>
      </c>
      <c r="E147" s="1" t="s">
        <v>4</v>
      </c>
      <c r="F147" s="21">
        <v>1.5</v>
      </c>
      <c r="G147" s="21">
        <v>1.5</v>
      </c>
      <c r="H147" s="21">
        <v>2</v>
      </c>
      <c r="I147" s="21">
        <v>2</v>
      </c>
      <c r="J147" s="21">
        <v>2.5</v>
      </c>
      <c r="K147" s="21">
        <v>3</v>
      </c>
      <c r="L147" s="21">
        <v>3</v>
      </c>
      <c r="M147" s="21">
        <v>3.5</v>
      </c>
      <c r="N147" s="21">
        <v>4</v>
      </c>
      <c r="O147" s="21">
        <v>4</v>
      </c>
      <c r="P147" s="21">
        <v>4</v>
      </c>
      <c r="Q147" s="27">
        <v>4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1">
        <f t="shared" si="8"/>
        <v>12</v>
      </c>
      <c r="AP147" s="1">
        <f t="shared" si="10"/>
        <v>0</v>
      </c>
      <c r="AQ147" s="1">
        <f t="shared" si="9"/>
        <v>0</v>
      </c>
      <c r="AR147" s="1">
        <f t="shared" si="11"/>
        <v>0</v>
      </c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</row>
    <row r="148" spans="1:102" x14ac:dyDescent="0.25">
      <c r="A148" s="19">
        <v>2018</v>
      </c>
      <c r="B148" s="19">
        <v>2</v>
      </c>
      <c r="C148" s="21">
        <v>12</v>
      </c>
      <c r="D148" s="21">
        <v>4</v>
      </c>
      <c r="E148" s="1" t="s">
        <v>4</v>
      </c>
      <c r="F148" s="21">
        <v>1</v>
      </c>
      <c r="G148" s="21">
        <v>1.5</v>
      </c>
      <c r="H148" s="21">
        <v>2</v>
      </c>
      <c r="I148" s="21">
        <v>2</v>
      </c>
      <c r="J148" s="21">
        <v>2.5</v>
      </c>
      <c r="K148" s="21">
        <v>3</v>
      </c>
      <c r="L148" s="21">
        <v>3</v>
      </c>
      <c r="M148" s="21">
        <v>3</v>
      </c>
      <c r="N148" s="21">
        <v>3.5</v>
      </c>
      <c r="O148" s="21">
        <v>4</v>
      </c>
      <c r="P148" s="21">
        <v>4</v>
      </c>
      <c r="Q148" s="21">
        <v>4</v>
      </c>
      <c r="R148" s="21">
        <v>4.5</v>
      </c>
      <c r="S148" s="21">
        <v>4</v>
      </c>
      <c r="T148" s="21">
        <v>5</v>
      </c>
      <c r="U148" s="21">
        <v>5</v>
      </c>
      <c r="V148" s="21">
        <v>5</v>
      </c>
      <c r="W148" s="21">
        <v>5</v>
      </c>
      <c r="X148" s="21">
        <v>5</v>
      </c>
      <c r="Y148" s="21">
        <v>5</v>
      </c>
      <c r="Z148" s="28">
        <v>5</v>
      </c>
      <c r="AA148" s="19" t="s">
        <v>44</v>
      </c>
      <c r="AB148" s="21" t="s">
        <v>44</v>
      </c>
      <c r="AC148" s="23" t="s">
        <v>42</v>
      </c>
      <c r="AD148" s="23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1">
        <f t="shared" si="8"/>
        <v>24</v>
      </c>
      <c r="AP148" s="1">
        <f t="shared" si="10"/>
        <v>0</v>
      </c>
      <c r="AQ148" s="1">
        <f t="shared" si="9"/>
        <v>0</v>
      </c>
      <c r="AR148" s="1">
        <f t="shared" si="11"/>
        <v>1</v>
      </c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</row>
    <row r="149" spans="1:102" x14ac:dyDescent="0.25">
      <c r="A149" s="19">
        <v>2018</v>
      </c>
      <c r="B149" s="19">
        <v>2</v>
      </c>
      <c r="C149" s="20">
        <v>13</v>
      </c>
      <c r="D149" s="20">
        <v>2</v>
      </c>
      <c r="E149" s="1" t="s">
        <v>4</v>
      </c>
      <c r="F149" s="20">
        <v>1</v>
      </c>
      <c r="G149" s="20">
        <v>1.5</v>
      </c>
      <c r="H149" s="20">
        <v>2</v>
      </c>
      <c r="I149" s="20">
        <v>2</v>
      </c>
      <c r="J149" s="20">
        <v>2.5</v>
      </c>
      <c r="K149" s="20">
        <v>2.5</v>
      </c>
      <c r="L149" s="20">
        <v>2.5</v>
      </c>
      <c r="M149" s="20">
        <v>2</v>
      </c>
      <c r="N149" s="20">
        <v>2</v>
      </c>
      <c r="O149" s="20">
        <v>2</v>
      </c>
      <c r="P149" s="20" t="s">
        <v>41</v>
      </c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1">
        <f t="shared" si="8"/>
        <v>11</v>
      </c>
      <c r="AP149" s="1">
        <f t="shared" si="10"/>
        <v>0</v>
      </c>
      <c r="AQ149" s="1">
        <f t="shared" si="9"/>
        <v>1</v>
      </c>
      <c r="AR149" s="1">
        <f t="shared" si="11"/>
        <v>0</v>
      </c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</row>
    <row r="150" spans="1:102" x14ac:dyDescent="0.25">
      <c r="A150" s="19">
        <v>2018</v>
      </c>
      <c r="B150" s="19">
        <v>2</v>
      </c>
      <c r="C150" s="21">
        <v>14</v>
      </c>
      <c r="D150" s="21">
        <v>3</v>
      </c>
      <c r="E150" s="1" t="s">
        <v>4</v>
      </c>
      <c r="F150" s="21">
        <v>1</v>
      </c>
      <c r="G150" s="21">
        <v>1.5</v>
      </c>
      <c r="H150" s="21">
        <v>2</v>
      </c>
      <c r="I150" s="21">
        <v>2</v>
      </c>
      <c r="J150" s="21">
        <v>3</v>
      </c>
      <c r="K150" s="21">
        <v>3.5</v>
      </c>
      <c r="L150" s="21">
        <v>3</v>
      </c>
      <c r="M150" s="21">
        <v>3.5</v>
      </c>
      <c r="N150" s="21">
        <v>4</v>
      </c>
      <c r="O150" s="27">
        <v>4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1">
        <f t="shared" si="8"/>
        <v>10</v>
      </c>
      <c r="AP150" s="1">
        <f t="shared" si="10"/>
        <v>0</v>
      </c>
      <c r="AQ150" s="1">
        <f t="shared" si="9"/>
        <v>0</v>
      </c>
      <c r="AR150" s="1">
        <f t="shared" si="11"/>
        <v>0</v>
      </c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</row>
    <row r="151" spans="1:102" x14ac:dyDescent="0.25">
      <c r="A151" s="19">
        <v>2018</v>
      </c>
      <c r="B151" s="19">
        <v>2</v>
      </c>
      <c r="C151" s="20">
        <v>15</v>
      </c>
      <c r="D151" s="20">
        <v>3</v>
      </c>
      <c r="E151" s="1" t="s">
        <v>4</v>
      </c>
      <c r="F151" s="20">
        <v>1</v>
      </c>
      <c r="G151" s="20">
        <v>1.5</v>
      </c>
      <c r="H151" s="20" t="s">
        <v>40</v>
      </c>
      <c r="I151" s="20" t="s">
        <v>40</v>
      </c>
      <c r="J151" s="20" t="s">
        <v>41</v>
      </c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1">
        <f t="shared" si="8"/>
        <v>5</v>
      </c>
      <c r="AP151" s="1">
        <f t="shared" si="10"/>
        <v>2</v>
      </c>
      <c r="AQ151" s="1">
        <f t="shared" si="9"/>
        <v>1</v>
      </c>
      <c r="AR151" s="1">
        <f t="shared" si="11"/>
        <v>0</v>
      </c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</row>
    <row r="152" spans="1:102" x14ac:dyDescent="0.25">
      <c r="A152" s="19">
        <v>2018</v>
      </c>
      <c r="B152" s="19">
        <v>2</v>
      </c>
      <c r="C152" s="20">
        <v>16</v>
      </c>
      <c r="D152" s="20">
        <v>4</v>
      </c>
      <c r="E152" s="1" t="s">
        <v>4</v>
      </c>
      <c r="F152" s="20">
        <v>1</v>
      </c>
      <c r="G152" s="20">
        <v>1.5</v>
      </c>
      <c r="H152" s="20">
        <v>1</v>
      </c>
      <c r="I152" s="20">
        <v>1.5</v>
      </c>
      <c r="J152" s="20" t="s">
        <v>41</v>
      </c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1">
        <f t="shared" si="8"/>
        <v>5</v>
      </c>
      <c r="AP152" s="1">
        <f t="shared" si="10"/>
        <v>0</v>
      </c>
      <c r="AQ152" s="1">
        <f t="shared" si="9"/>
        <v>1</v>
      </c>
      <c r="AR152" s="1">
        <f t="shared" si="11"/>
        <v>0</v>
      </c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</row>
    <row r="153" spans="1:102" x14ac:dyDescent="0.25">
      <c r="A153" s="19">
        <v>2018</v>
      </c>
      <c r="B153" s="19">
        <v>2</v>
      </c>
      <c r="C153" s="20">
        <v>17</v>
      </c>
      <c r="D153" s="20">
        <v>4</v>
      </c>
      <c r="E153" s="1" t="s">
        <v>4</v>
      </c>
      <c r="F153" s="20">
        <v>1</v>
      </c>
      <c r="G153" s="20">
        <v>1.5</v>
      </c>
      <c r="H153" s="20">
        <v>2</v>
      </c>
      <c r="I153" s="20">
        <v>2</v>
      </c>
      <c r="J153" s="20">
        <v>2</v>
      </c>
      <c r="K153" s="20">
        <v>2.5</v>
      </c>
      <c r="L153" s="20" t="s">
        <v>41</v>
      </c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1">
        <f t="shared" si="8"/>
        <v>7</v>
      </c>
      <c r="AP153" s="1">
        <f t="shared" si="10"/>
        <v>0</v>
      </c>
      <c r="AQ153" s="1">
        <f t="shared" si="9"/>
        <v>1</v>
      </c>
      <c r="AR153" s="1">
        <f t="shared" si="11"/>
        <v>0</v>
      </c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</row>
    <row r="154" spans="1:102" x14ac:dyDescent="0.25">
      <c r="A154" s="19">
        <v>2018</v>
      </c>
      <c r="B154" s="19">
        <v>2</v>
      </c>
      <c r="C154" s="20">
        <v>18</v>
      </c>
      <c r="D154" s="20">
        <v>2</v>
      </c>
      <c r="E154" s="1" t="s">
        <v>4</v>
      </c>
      <c r="F154" s="20" t="s">
        <v>40</v>
      </c>
      <c r="G154" s="20" t="s">
        <v>40</v>
      </c>
      <c r="H154" s="20" t="s">
        <v>41</v>
      </c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1">
        <f t="shared" si="8"/>
        <v>3</v>
      </c>
      <c r="AP154" s="1">
        <f t="shared" si="10"/>
        <v>2</v>
      </c>
      <c r="AQ154" s="1">
        <f t="shared" si="9"/>
        <v>1</v>
      </c>
      <c r="AR154" s="1">
        <f t="shared" si="11"/>
        <v>0</v>
      </c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</row>
    <row r="155" spans="1:102" x14ac:dyDescent="0.25">
      <c r="A155" s="19">
        <v>2018</v>
      </c>
      <c r="B155" s="19">
        <v>2</v>
      </c>
      <c r="C155" s="21">
        <v>19</v>
      </c>
      <c r="D155" s="21">
        <v>2</v>
      </c>
      <c r="E155" s="1" t="s">
        <v>4</v>
      </c>
      <c r="F155" s="21">
        <v>1.5</v>
      </c>
      <c r="G155" s="21">
        <v>1.5</v>
      </c>
      <c r="H155" s="21">
        <v>2</v>
      </c>
      <c r="I155" s="21">
        <v>2</v>
      </c>
      <c r="J155" s="27">
        <v>2.5</v>
      </c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1">
        <f t="shared" si="8"/>
        <v>5</v>
      </c>
      <c r="AP155" s="1">
        <f t="shared" si="10"/>
        <v>0</v>
      </c>
      <c r="AQ155" s="1">
        <f t="shared" si="9"/>
        <v>0</v>
      </c>
      <c r="AR155" s="1">
        <f t="shared" si="11"/>
        <v>0</v>
      </c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</row>
    <row r="156" spans="1:102" x14ac:dyDescent="0.25">
      <c r="A156" s="19">
        <v>2018</v>
      </c>
      <c r="B156" s="19">
        <v>2</v>
      </c>
      <c r="C156" s="21">
        <v>20</v>
      </c>
      <c r="D156" s="21">
        <v>3</v>
      </c>
      <c r="E156" s="1" t="s">
        <v>4</v>
      </c>
      <c r="F156" s="21">
        <v>1</v>
      </c>
      <c r="G156" s="21">
        <v>1.5</v>
      </c>
      <c r="H156" s="21">
        <v>2</v>
      </c>
      <c r="I156" s="21">
        <v>2</v>
      </c>
      <c r="J156" s="21">
        <v>2</v>
      </c>
      <c r="K156" s="21">
        <v>2</v>
      </c>
      <c r="L156" s="27">
        <v>2.5</v>
      </c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1">
        <f t="shared" si="8"/>
        <v>7</v>
      </c>
      <c r="AP156" s="1">
        <f t="shared" si="10"/>
        <v>0</v>
      </c>
      <c r="AQ156" s="1">
        <f t="shared" si="9"/>
        <v>0</v>
      </c>
      <c r="AR156" s="1">
        <f t="shared" si="11"/>
        <v>0</v>
      </c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</row>
    <row r="157" spans="1:102" x14ac:dyDescent="0.25">
      <c r="A157" s="19">
        <v>2018</v>
      </c>
      <c r="B157" s="19">
        <v>2</v>
      </c>
      <c r="C157" s="20">
        <v>21</v>
      </c>
      <c r="D157" s="20">
        <v>4</v>
      </c>
      <c r="E157" s="1" t="s">
        <v>4</v>
      </c>
      <c r="F157" s="20" t="s">
        <v>41</v>
      </c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1">
        <f t="shared" si="8"/>
        <v>1</v>
      </c>
      <c r="AP157" s="1">
        <f t="shared" si="10"/>
        <v>0</v>
      </c>
      <c r="AQ157" s="1">
        <f t="shared" si="9"/>
        <v>1</v>
      </c>
      <c r="AR157" s="1">
        <f t="shared" si="11"/>
        <v>0</v>
      </c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</row>
    <row r="158" spans="1:102" x14ac:dyDescent="0.25">
      <c r="A158" s="19">
        <v>2018</v>
      </c>
      <c r="B158" s="19">
        <v>2</v>
      </c>
      <c r="C158" s="21">
        <v>22</v>
      </c>
      <c r="D158" s="21">
        <v>3</v>
      </c>
      <c r="E158" s="1" t="s">
        <v>4</v>
      </c>
      <c r="F158" s="21">
        <v>1.5</v>
      </c>
      <c r="G158" s="21">
        <v>1.5</v>
      </c>
      <c r="H158" s="21">
        <v>2</v>
      </c>
      <c r="I158" s="21">
        <v>2</v>
      </c>
      <c r="J158" s="21">
        <v>2.5</v>
      </c>
      <c r="K158" s="21">
        <v>3</v>
      </c>
      <c r="L158" s="21">
        <v>3</v>
      </c>
      <c r="M158" s="21">
        <v>3</v>
      </c>
      <c r="N158" s="21">
        <v>3.5</v>
      </c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1">
        <f t="shared" si="8"/>
        <v>9</v>
      </c>
      <c r="AP158" s="1">
        <f t="shared" si="10"/>
        <v>0</v>
      </c>
      <c r="AQ158" s="1">
        <f t="shared" si="9"/>
        <v>0</v>
      </c>
      <c r="AR158" s="1">
        <f t="shared" si="11"/>
        <v>0</v>
      </c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</row>
    <row r="159" spans="1:102" x14ac:dyDescent="0.25">
      <c r="A159" s="19">
        <v>2018</v>
      </c>
      <c r="B159" s="19">
        <v>2</v>
      </c>
      <c r="C159" s="21">
        <v>23</v>
      </c>
      <c r="D159" s="21">
        <v>4</v>
      </c>
      <c r="E159" s="1" t="s">
        <v>4</v>
      </c>
      <c r="F159" s="21">
        <v>1.5</v>
      </c>
      <c r="G159" s="21">
        <v>1.5</v>
      </c>
      <c r="H159" s="21">
        <v>2</v>
      </c>
      <c r="I159" s="21">
        <v>2</v>
      </c>
      <c r="J159" s="21">
        <v>2.5</v>
      </c>
      <c r="K159" s="21">
        <v>3</v>
      </c>
      <c r="L159" s="21">
        <v>3</v>
      </c>
      <c r="M159" s="21">
        <v>3</v>
      </c>
      <c r="N159" s="21">
        <v>4</v>
      </c>
      <c r="O159" s="21">
        <v>4</v>
      </c>
      <c r="P159" s="21">
        <v>4</v>
      </c>
      <c r="Q159" s="21">
        <v>4.5</v>
      </c>
      <c r="R159" s="21">
        <v>5</v>
      </c>
      <c r="S159" s="21">
        <v>5</v>
      </c>
      <c r="T159" s="21">
        <v>5</v>
      </c>
      <c r="U159" s="21">
        <v>5</v>
      </c>
      <c r="V159" s="21">
        <v>5</v>
      </c>
      <c r="W159" s="21">
        <v>5</v>
      </c>
      <c r="X159" s="21">
        <v>5</v>
      </c>
      <c r="Y159" s="21">
        <v>5</v>
      </c>
      <c r="Z159" s="21" t="s">
        <v>44</v>
      </c>
      <c r="AA159" s="21">
        <v>5</v>
      </c>
      <c r="AB159" s="21" t="s">
        <v>44</v>
      </c>
      <c r="AC159" s="21" t="s">
        <v>42</v>
      </c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1">
        <f t="shared" si="8"/>
        <v>24</v>
      </c>
      <c r="AP159" s="1">
        <f t="shared" si="10"/>
        <v>0</v>
      </c>
      <c r="AQ159" s="1">
        <f t="shared" si="9"/>
        <v>0</v>
      </c>
      <c r="AR159" s="1">
        <f t="shared" si="11"/>
        <v>1</v>
      </c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</row>
    <row r="160" spans="1:102" x14ac:dyDescent="0.25">
      <c r="A160" s="19">
        <v>2018</v>
      </c>
      <c r="B160" s="19">
        <v>2</v>
      </c>
      <c r="C160" s="20">
        <v>24</v>
      </c>
      <c r="D160" s="20">
        <v>3</v>
      </c>
      <c r="E160" s="1" t="s">
        <v>4</v>
      </c>
      <c r="F160" s="20">
        <v>1.5</v>
      </c>
      <c r="G160" s="20">
        <v>1.5</v>
      </c>
      <c r="H160" s="20">
        <v>2</v>
      </c>
      <c r="I160" s="20">
        <v>2.5</v>
      </c>
      <c r="J160" s="20">
        <v>3</v>
      </c>
      <c r="K160" s="20">
        <v>3</v>
      </c>
      <c r="L160" s="20">
        <v>3.5</v>
      </c>
      <c r="M160" s="20">
        <v>4</v>
      </c>
      <c r="N160" s="20">
        <v>4</v>
      </c>
      <c r="O160" s="20">
        <v>4</v>
      </c>
      <c r="P160" s="20">
        <v>4</v>
      </c>
      <c r="Q160" s="20">
        <v>4</v>
      </c>
      <c r="R160" s="20">
        <v>4</v>
      </c>
      <c r="S160" s="20">
        <v>4.5</v>
      </c>
      <c r="T160" s="20">
        <v>5</v>
      </c>
      <c r="U160" s="20">
        <v>5</v>
      </c>
      <c r="V160" s="20">
        <v>5</v>
      </c>
      <c r="W160" s="20">
        <v>5</v>
      </c>
      <c r="X160" s="20">
        <v>5</v>
      </c>
      <c r="Y160" s="20">
        <v>5</v>
      </c>
      <c r="Z160" s="20" t="s">
        <v>41</v>
      </c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1">
        <f t="shared" si="8"/>
        <v>21</v>
      </c>
      <c r="AP160" s="1">
        <f t="shared" si="10"/>
        <v>0</v>
      </c>
      <c r="AQ160" s="1">
        <f t="shared" si="9"/>
        <v>1</v>
      </c>
      <c r="AR160" s="1">
        <f t="shared" si="11"/>
        <v>0</v>
      </c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</row>
    <row r="161" spans="1:102" x14ac:dyDescent="0.25">
      <c r="A161" s="19">
        <v>2018</v>
      </c>
      <c r="B161" s="19">
        <v>2</v>
      </c>
      <c r="C161" s="21">
        <v>25</v>
      </c>
      <c r="D161" s="21">
        <v>4</v>
      </c>
      <c r="E161" s="1" t="s">
        <v>4</v>
      </c>
      <c r="F161" s="21">
        <v>1</v>
      </c>
      <c r="G161" s="21">
        <v>1.5</v>
      </c>
      <c r="H161" s="21">
        <v>2</v>
      </c>
      <c r="I161" s="21">
        <v>2</v>
      </c>
      <c r="J161" s="21">
        <v>2.5</v>
      </c>
      <c r="K161" s="21">
        <v>3</v>
      </c>
      <c r="L161" s="21">
        <v>3</v>
      </c>
      <c r="M161" s="21">
        <v>3.5</v>
      </c>
      <c r="N161" s="21">
        <v>4</v>
      </c>
      <c r="O161" s="21">
        <v>4</v>
      </c>
      <c r="P161" s="21">
        <v>4</v>
      </c>
      <c r="Q161" s="21">
        <v>4.5</v>
      </c>
      <c r="R161" s="21">
        <v>4.5</v>
      </c>
      <c r="S161" s="21">
        <v>5</v>
      </c>
      <c r="T161" s="21">
        <v>5</v>
      </c>
      <c r="U161" s="21">
        <v>5</v>
      </c>
      <c r="V161" s="21">
        <v>5</v>
      </c>
      <c r="W161" s="21">
        <v>5</v>
      </c>
      <c r="X161" s="21">
        <v>5</v>
      </c>
      <c r="Y161" s="21">
        <v>5</v>
      </c>
      <c r="Z161" s="21" t="s">
        <v>44</v>
      </c>
      <c r="AA161" s="21" t="s">
        <v>44</v>
      </c>
      <c r="AB161" s="21" t="s">
        <v>44</v>
      </c>
      <c r="AC161" s="23" t="s">
        <v>42</v>
      </c>
      <c r="AD161" s="23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1">
        <f t="shared" si="8"/>
        <v>24</v>
      </c>
      <c r="AP161" s="1">
        <f t="shared" si="10"/>
        <v>0</v>
      </c>
      <c r="AQ161" s="1">
        <f t="shared" si="9"/>
        <v>0</v>
      </c>
      <c r="AR161" s="1">
        <f t="shared" si="11"/>
        <v>1</v>
      </c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21"/>
      <c r="CK161" s="21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</row>
    <row r="162" spans="1:102" x14ac:dyDescent="0.25">
      <c r="A162" s="19">
        <v>2018</v>
      </c>
      <c r="B162" s="19">
        <v>2</v>
      </c>
      <c r="C162" s="21">
        <v>26</v>
      </c>
      <c r="D162" s="21">
        <v>2</v>
      </c>
      <c r="E162" s="1" t="s">
        <v>4</v>
      </c>
      <c r="F162" s="21">
        <v>1</v>
      </c>
      <c r="G162" s="21">
        <v>1.5</v>
      </c>
      <c r="H162" s="21">
        <v>2</v>
      </c>
      <c r="I162" s="21">
        <v>2</v>
      </c>
      <c r="J162" s="27">
        <v>2.5</v>
      </c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1">
        <f t="shared" si="8"/>
        <v>5</v>
      </c>
      <c r="AP162" s="1">
        <f t="shared" si="10"/>
        <v>0</v>
      </c>
      <c r="AQ162" s="1">
        <f t="shared" si="9"/>
        <v>0</v>
      </c>
      <c r="AR162" s="1">
        <f t="shared" si="11"/>
        <v>0</v>
      </c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</row>
    <row r="163" spans="1:102" x14ac:dyDescent="0.25">
      <c r="A163" s="19">
        <v>2018</v>
      </c>
      <c r="B163" s="19">
        <v>2</v>
      </c>
      <c r="C163" s="20">
        <v>27</v>
      </c>
      <c r="D163" s="20">
        <v>2</v>
      </c>
      <c r="E163" s="1" t="s">
        <v>4</v>
      </c>
      <c r="F163" s="20">
        <v>1</v>
      </c>
      <c r="G163" s="20">
        <v>1.5</v>
      </c>
      <c r="H163" s="20">
        <v>2</v>
      </c>
      <c r="I163" s="20">
        <v>2</v>
      </c>
      <c r="J163" s="20">
        <v>2.5</v>
      </c>
      <c r="K163" s="20">
        <v>3</v>
      </c>
      <c r="L163" s="20">
        <v>3</v>
      </c>
      <c r="M163" s="20">
        <v>3</v>
      </c>
      <c r="N163" s="20">
        <v>3</v>
      </c>
      <c r="O163" s="20">
        <v>3</v>
      </c>
      <c r="P163" s="20">
        <v>3</v>
      </c>
      <c r="Q163" s="20">
        <v>3</v>
      </c>
      <c r="R163" s="20">
        <v>3</v>
      </c>
      <c r="S163" s="20">
        <v>3</v>
      </c>
      <c r="T163" s="20">
        <v>3</v>
      </c>
      <c r="U163" s="20">
        <v>3</v>
      </c>
      <c r="V163" s="20">
        <v>3</v>
      </c>
      <c r="W163" s="20">
        <v>3</v>
      </c>
      <c r="X163" s="20" t="s">
        <v>41</v>
      </c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1">
        <f t="shared" si="8"/>
        <v>19</v>
      </c>
      <c r="AP163" s="1">
        <f t="shared" si="10"/>
        <v>0</v>
      </c>
      <c r="AQ163" s="1">
        <f t="shared" si="9"/>
        <v>1</v>
      </c>
      <c r="AR163" s="1">
        <f t="shared" si="11"/>
        <v>0</v>
      </c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</row>
    <row r="164" spans="1:102" x14ac:dyDescent="0.25">
      <c r="A164" s="19">
        <v>2018</v>
      </c>
      <c r="B164" s="19">
        <v>2</v>
      </c>
      <c r="C164" s="21">
        <v>28</v>
      </c>
      <c r="D164" s="21">
        <v>2</v>
      </c>
      <c r="E164" s="1" t="s">
        <v>4</v>
      </c>
      <c r="F164" s="21">
        <v>1</v>
      </c>
      <c r="G164" s="21">
        <v>1.5</v>
      </c>
      <c r="H164" s="21">
        <v>2</v>
      </c>
      <c r="I164" s="21">
        <v>2</v>
      </c>
      <c r="J164" s="21">
        <v>2.5</v>
      </c>
      <c r="K164" s="21">
        <v>3</v>
      </c>
      <c r="L164" s="21">
        <v>3</v>
      </c>
      <c r="M164" s="21">
        <v>3.5</v>
      </c>
      <c r="N164" s="21">
        <v>4</v>
      </c>
      <c r="O164" s="21">
        <v>4</v>
      </c>
      <c r="P164" s="21">
        <v>4</v>
      </c>
      <c r="Q164" s="27">
        <v>4.5</v>
      </c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1">
        <f t="shared" si="8"/>
        <v>12</v>
      </c>
      <c r="AP164" s="1">
        <f t="shared" si="10"/>
        <v>0</v>
      </c>
      <c r="AQ164" s="1">
        <f t="shared" si="9"/>
        <v>0</v>
      </c>
      <c r="AR164" s="1">
        <f t="shared" si="11"/>
        <v>0</v>
      </c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/>
      <c r="CH164" s="21"/>
      <c r="CI164" s="21"/>
      <c r="CJ164" s="21"/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</row>
    <row r="165" spans="1:102" x14ac:dyDescent="0.25">
      <c r="A165" s="19">
        <v>2018</v>
      </c>
      <c r="B165" s="19">
        <v>2</v>
      </c>
      <c r="C165" s="21">
        <v>29</v>
      </c>
      <c r="D165" s="21">
        <v>4</v>
      </c>
      <c r="E165" s="1" t="s">
        <v>4</v>
      </c>
      <c r="F165" s="21">
        <v>1</v>
      </c>
      <c r="G165" s="21">
        <v>1.5</v>
      </c>
      <c r="H165" s="21">
        <v>2</v>
      </c>
      <c r="I165" s="21">
        <v>2</v>
      </c>
      <c r="J165" s="21">
        <v>2.5</v>
      </c>
      <c r="K165" s="21">
        <v>3</v>
      </c>
      <c r="L165" s="21">
        <v>3</v>
      </c>
      <c r="M165" s="21">
        <v>3</v>
      </c>
      <c r="N165" s="21">
        <v>4</v>
      </c>
      <c r="O165" s="21">
        <v>4</v>
      </c>
      <c r="P165" s="27">
        <v>4</v>
      </c>
      <c r="Q165" s="27">
        <v>4.5</v>
      </c>
      <c r="R165" s="21">
        <v>5</v>
      </c>
      <c r="S165" s="21">
        <v>5</v>
      </c>
      <c r="T165" s="27">
        <v>5</v>
      </c>
      <c r="U165" s="21">
        <v>5</v>
      </c>
      <c r="V165" s="27">
        <v>5</v>
      </c>
      <c r="W165" s="21">
        <v>5</v>
      </c>
      <c r="X165" s="21">
        <v>5</v>
      </c>
      <c r="Y165" s="21">
        <v>5</v>
      </c>
      <c r="Z165" s="21" t="s">
        <v>44</v>
      </c>
      <c r="AA165" s="23" t="s">
        <v>42</v>
      </c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1">
        <f t="shared" si="8"/>
        <v>22</v>
      </c>
      <c r="AP165" s="1">
        <f t="shared" si="10"/>
        <v>0</v>
      </c>
      <c r="AQ165" s="1">
        <f t="shared" si="9"/>
        <v>0</v>
      </c>
      <c r="AR165" s="1">
        <f t="shared" si="11"/>
        <v>1</v>
      </c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</row>
    <row r="166" spans="1:102" x14ac:dyDescent="0.25">
      <c r="A166" s="19">
        <v>2018</v>
      </c>
      <c r="B166" s="19">
        <v>2</v>
      </c>
      <c r="C166" s="21">
        <v>30</v>
      </c>
      <c r="D166" s="21">
        <v>4</v>
      </c>
      <c r="E166" s="1" t="s">
        <v>4</v>
      </c>
      <c r="F166" s="21">
        <v>1</v>
      </c>
      <c r="G166" s="21">
        <v>1.5</v>
      </c>
      <c r="H166" s="21">
        <v>2</v>
      </c>
      <c r="I166" s="21">
        <v>2</v>
      </c>
      <c r="J166" s="21">
        <v>2.5</v>
      </c>
      <c r="K166" s="21">
        <v>3</v>
      </c>
      <c r="L166" s="21">
        <v>3</v>
      </c>
      <c r="M166" s="21">
        <v>3.5</v>
      </c>
      <c r="N166" s="21">
        <v>4</v>
      </c>
      <c r="O166" s="21">
        <v>4</v>
      </c>
      <c r="P166" s="21">
        <v>4</v>
      </c>
      <c r="Q166" s="21">
        <v>4.5</v>
      </c>
      <c r="R166" s="21">
        <v>4.5</v>
      </c>
      <c r="S166" s="21">
        <v>5</v>
      </c>
      <c r="T166" s="21">
        <v>5</v>
      </c>
      <c r="U166" s="21">
        <v>5</v>
      </c>
      <c r="V166" s="27">
        <v>5</v>
      </c>
      <c r="W166" s="21">
        <v>5</v>
      </c>
      <c r="X166" s="27">
        <v>5</v>
      </c>
      <c r="Y166" s="21">
        <v>5</v>
      </c>
      <c r="Z166" s="21" t="s">
        <v>44</v>
      </c>
      <c r="AA166" s="23" t="s">
        <v>42</v>
      </c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1">
        <f t="shared" si="8"/>
        <v>22</v>
      </c>
      <c r="AP166" s="1">
        <f t="shared" si="10"/>
        <v>0</v>
      </c>
      <c r="AQ166" s="1">
        <f t="shared" si="9"/>
        <v>0</v>
      </c>
      <c r="AR166" s="1">
        <f t="shared" si="11"/>
        <v>1</v>
      </c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</row>
    <row r="167" spans="1:102" x14ac:dyDescent="0.25">
      <c r="A167" s="19">
        <v>2018</v>
      </c>
      <c r="B167" s="19">
        <v>2</v>
      </c>
      <c r="C167" s="20">
        <v>31</v>
      </c>
      <c r="D167" s="20">
        <v>3</v>
      </c>
      <c r="E167" s="1" t="s">
        <v>4</v>
      </c>
      <c r="F167" s="20">
        <v>1</v>
      </c>
      <c r="G167" s="20">
        <v>1.5</v>
      </c>
      <c r="H167" s="20">
        <v>2</v>
      </c>
      <c r="I167" s="20">
        <v>2</v>
      </c>
      <c r="J167" s="20">
        <v>2</v>
      </c>
      <c r="K167" s="20">
        <v>2</v>
      </c>
      <c r="L167" s="20">
        <v>2</v>
      </c>
      <c r="M167" s="20">
        <v>2</v>
      </c>
      <c r="N167" s="20">
        <v>2</v>
      </c>
      <c r="O167" s="20">
        <v>2</v>
      </c>
      <c r="P167" s="20" t="s">
        <v>41</v>
      </c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1">
        <f t="shared" si="8"/>
        <v>11</v>
      </c>
      <c r="AP167" s="1">
        <f t="shared" si="10"/>
        <v>0</v>
      </c>
      <c r="AQ167" s="1">
        <f t="shared" si="9"/>
        <v>1</v>
      </c>
      <c r="AR167" s="1">
        <f t="shared" si="11"/>
        <v>0</v>
      </c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</row>
    <row r="168" spans="1:102" x14ac:dyDescent="0.25">
      <c r="A168" s="19">
        <v>2018</v>
      </c>
      <c r="B168" s="19">
        <v>2</v>
      </c>
      <c r="C168" s="20">
        <v>32</v>
      </c>
      <c r="D168" s="20">
        <v>4</v>
      </c>
      <c r="E168" s="1" t="s">
        <v>4</v>
      </c>
      <c r="F168" s="20">
        <v>1</v>
      </c>
      <c r="G168" s="20">
        <v>1.5</v>
      </c>
      <c r="H168" s="20">
        <v>2</v>
      </c>
      <c r="I168" s="20">
        <v>2</v>
      </c>
      <c r="J168" s="20">
        <v>2.5</v>
      </c>
      <c r="K168" s="20" t="s">
        <v>41</v>
      </c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1">
        <f t="shared" si="8"/>
        <v>6</v>
      </c>
      <c r="AP168" s="1">
        <f t="shared" si="10"/>
        <v>0</v>
      </c>
      <c r="AQ168" s="1">
        <f t="shared" si="9"/>
        <v>1</v>
      </c>
      <c r="AR168" s="1">
        <f t="shared" si="11"/>
        <v>0</v>
      </c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</row>
    <row r="169" spans="1:102" x14ac:dyDescent="0.25">
      <c r="A169" s="19">
        <v>2018</v>
      </c>
      <c r="B169" s="19">
        <v>2</v>
      </c>
      <c r="C169" s="21">
        <v>33</v>
      </c>
      <c r="D169" s="21">
        <v>3</v>
      </c>
      <c r="E169" s="1" t="s">
        <v>4</v>
      </c>
      <c r="F169" s="21">
        <v>1</v>
      </c>
      <c r="G169" s="21">
        <v>1.5</v>
      </c>
      <c r="H169" s="21">
        <v>2</v>
      </c>
      <c r="I169" s="21">
        <v>2</v>
      </c>
      <c r="J169" s="21">
        <v>2.5</v>
      </c>
      <c r="K169" s="21">
        <v>3</v>
      </c>
      <c r="L169" s="21">
        <v>3</v>
      </c>
      <c r="M169" s="21">
        <v>3.5</v>
      </c>
      <c r="N169" s="21">
        <v>4</v>
      </c>
      <c r="O169" s="21">
        <v>4</v>
      </c>
      <c r="P169" s="21">
        <v>4</v>
      </c>
      <c r="Q169" s="27">
        <v>4</v>
      </c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1">
        <f t="shared" si="8"/>
        <v>12</v>
      </c>
      <c r="AP169" s="1">
        <f t="shared" si="10"/>
        <v>0</v>
      </c>
      <c r="AQ169" s="1">
        <f t="shared" si="9"/>
        <v>0</v>
      </c>
      <c r="AR169" s="1">
        <f t="shared" si="11"/>
        <v>0</v>
      </c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</row>
    <row r="170" spans="1:102" x14ac:dyDescent="0.25">
      <c r="A170" s="19">
        <v>2018</v>
      </c>
      <c r="B170" s="19">
        <v>2</v>
      </c>
      <c r="C170" s="21">
        <v>34</v>
      </c>
      <c r="D170" s="21">
        <v>2</v>
      </c>
      <c r="E170" s="1" t="s">
        <v>4</v>
      </c>
      <c r="F170" s="21">
        <v>1</v>
      </c>
      <c r="G170" s="21">
        <v>2</v>
      </c>
      <c r="H170" s="21">
        <v>2</v>
      </c>
      <c r="I170" s="21">
        <v>2.5</v>
      </c>
      <c r="J170" s="21">
        <v>3</v>
      </c>
      <c r="K170" s="21">
        <v>3</v>
      </c>
      <c r="L170" s="21">
        <v>3</v>
      </c>
      <c r="M170" s="21">
        <v>3.5</v>
      </c>
      <c r="N170" s="21">
        <v>4</v>
      </c>
      <c r="O170" s="21">
        <v>4</v>
      </c>
      <c r="P170" s="21">
        <v>4</v>
      </c>
      <c r="Q170" s="21">
        <v>4.5</v>
      </c>
      <c r="R170" s="21">
        <v>5</v>
      </c>
      <c r="S170" s="21">
        <v>5</v>
      </c>
      <c r="T170" s="21">
        <v>5</v>
      </c>
      <c r="U170" s="27">
        <v>5</v>
      </c>
      <c r="V170" s="26"/>
      <c r="W170" s="26"/>
      <c r="X170" s="26"/>
      <c r="Y170" s="26"/>
      <c r="Z170" s="26"/>
      <c r="AA170" s="26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1">
        <f t="shared" si="8"/>
        <v>16</v>
      </c>
      <c r="AP170" s="1">
        <f t="shared" si="10"/>
        <v>0</v>
      </c>
      <c r="AQ170" s="1">
        <f t="shared" si="9"/>
        <v>0</v>
      </c>
      <c r="AR170" s="1">
        <f t="shared" si="11"/>
        <v>0</v>
      </c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1"/>
      <c r="CX170" s="21"/>
    </row>
    <row r="171" spans="1:102" x14ac:dyDescent="0.25">
      <c r="A171" s="19">
        <v>2018</v>
      </c>
      <c r="B171" s="19">
        <v>2</v>
      </c>
      <c r="C171" s="20">
        <v>35</v>
      </c>
      <c r="D171" s="20">
        <v>3</v>
      </c>
      <c r="E171" s="1" t="s">
        <v>4</v>
      </c>
      <c r="F171" s="20">
        <v>1</v>
      </c>
      <c r="G171" s="20">
        <v>1.5</v>
      </c>
      <c r="H171" s="20">
        <v>2</v>
      </c>
      <c r="I171" s="20" t="s">
        <v>41</v>
      </c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1">
        <f t="shared" si="8"/>
        <v>4</v>
      </c>
      <c r="AP171" s="1">
        <f t="shared" si="10"/>
        <v>0</v>
      </c>
      <c r="AQ171" s="1">
        <f t="shared" si="9"/>
        <v>1</v>
      </c>
      <c r="AR171" s="1">
        <f t="shared" si="11"/>
        <v>0</v>
      </c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</row>
    <row r="172" spans="1:102" x14ac:dyDescent="0.25">
      <c r="A172" s="19">
        <v>2018</v>
      </c>
      <c r="B172" s="19">
        <v>2</v>
      </c>
      <c r="C172" s="21">
        <v>36</v>
      </c>
      <c r="D172" s="21">
        <v>2</v>
      </c>
      <c r="E172" s="1" t="s">
        <v>4</v>
      </c>
      <c r="F172" s="21">
        <v>1</v>
      </c>
      <c r="G172" s="21">
        <v>1.5</v>
      </c>
      <c r="H172" s="21">
        <v>1.5</v>
      </c>
      <c r="I172" s="21">
        <v>2</v>
      </c>
      <c r="J172" s="21">
        <v>2</v>
      </c>
      <c r="K172" s="21">
        <v>2</v>
      </c>
      <c r="L172" s="27">
        <v>2.5</v>
      </c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1">
        <f t="shared" si="8"/>
        <v>7</v>
      </c>
      <c r="AP172" s="1">
        <f t="shared" si="10"/>
        <v>0</v>
      </c>
      <c r="AQ172" s="1">
        <f t="shared" si="9"/>
        <v>0</v>
      </c>
      <c r="AR172" s="1">
        <f t="shared" si="11"/>
        <v>0</v>
      </c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</row>
    <row r="173" spans="1:102" x14ac:dyDescent="0.25">
      <c r="A173" s="19">
        <v>2018</v>
      </c>
      <c r="B173" s="19">
        <v>2</v>
      </c>
      <c r="C173" s="21">
        <v>37</v>
      </c>
      <c r="D173" s="21">
        <v>4</v>
      </c>
      <c r="E173" s="1" t="s">
        <v>4</v>
      </c>
      <c r="F173" s="21">
        <v>1</v>
      </c>
      <c r="G173" s="21">
        <v>1.5</v>
      </c>
      <c r="H173" s="21">
        <v>2</v>
      </c>
      <c r="I173" s="21">
        <v>2</v>
      </c>
      <c r="J173" s="21" t="s">
        <v>40</v>
      </c>
      <c r="K173" s="21" t="s">
        <v>40</v>
      </c>
      <c r="L173" s="27">
        <v>3</v>
      </c>
      <c r="M173" s="21">
        <v>3.5</v>
      </c>
      <c r="N173" s="21">
        <v>4</v>
      </c>
      <c r="O173" s="21">
        <v>4</v>
      </c>
      <c r="P173" s="21">
        <v>4</v>
      </c>
      <c r="Q173" s="27">
        <v>4.5</v>
      </c>
      <c r="R173" s="21">
        <v>5</v>
      </c>
      <c r="S173" s="21">
        <v>5</v>
      </c>
      <c r="T173" s="21">
        <v>5</v>
      </c>
      <c r="U173" s="21">
        <v>5</v>
      </c>
      <c r="V173" s="27">
        <v>5</v>
      </c>
      <c r="W173" s="21">
        <v>5</v>
      </c>
      <c r="X173" s="21">
        <v>5</v>
      </c>
      <c r="Y173" s="21">
        <v>5</v>
      </c>
      <c r="Z173" s="21" t="s">
        <v>44</v>
      </c>
      <c r="AA173" s="23" t="s">
        <v>42</v>
      </c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1">
        <f t="shared" si="8"/>
        <v>22</v>
      </c>
      <c r="AP173" s="1">
        <f t="shared" si="10"/>
        <v>2</v>
      </c>
      <c r="AQ173" s="1">
        <f t="shared" si="9"/>
        <v>0</v>
      </c>
      <c r="AR173" s="1">
        <f t="shared" si="11"/>
        <v>1</v>
      </c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</row>
    <row r="174" spans="1:102" x14ac:dyDescent="0.25">
      <c r="A174" s="19">
        <v>2018</v>
      </c>
      <c r="B174" s="19">
        <v>2</v>
      </c>
      <c r="C174" s="21">
        <v>38</v>
      </c>
      <c r="D174" s="21">
        <v>3</v>
      </c>
      <c r="E174" s="1" t="s">
        <v>4</v>
      </c>
      <c r="F174" s="21">
        <v>1</v>
      </c>
      <c r="G174" s="21">
        <v>1.5</v>
      </c>
      <c r="H174" s="21">
        <v>2</v>
      </c>
      <c r="I174" s="21">
        <v>2</v>
      </c>
      <c r="J174" s="21">
        <v>2.5</v>
      </c>
      <c r="K174" s="21">
        <v>2.5</v>
      </c>
      <c r="L174" s="21">
        <v>3</v>
      </c>
      <c r="M174" s="21">
        <v>3</v>
      </c>
      <c r="N174" s="21">
        <v>4</v>
      </c>
      <c r="O174" s="21">
        <v>4</v>
      </c>
      <c r="P174" s="21">
        <v>4</v>
      </c>
      <c r="Q174" s="27">
        <v>4</v>
      </c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1">
        <f t="shared" si="8"/>
        <v>12</v>
      </c>
      <c r="AP174" s="1">
        <f t="shared" si="10"/>
        <v>0</v>
      </c>
      <c r="AQ174" s="1">
        <f t="shared" si="9"/>
        <v>0</v>
      </c>
      <c r="AR174" s="1">
        <f t="shared" si="11"/>
        <v>0</v>
      </c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</row>
    <row r="175" spans="1:102" x14ac:dyDescent="0.25">
      <c r="A175" s="19">
        <v>2018</v>
      </c>
      <c r="B175" s="19">
        <v>2</v>
      </c>
      <c r="C175" s="21">
        <v>39</v>
      </c>
      <c r="D175" s="21">
        <v>2</v>
      </c>
      <c r="E175" s="1" t="s">
        <v>4</v>
      </c>
      <c r="F175" s="21">
        <v>1</v>
      </c>
      <c r="G175" s="21">
        <v>1.5</v>
      </c>
      <c r="H175" s="21">
        <v>2</v>
      </c>
      <c r="I175" s="21">
        <v>2</v>
      </c>
      <c r="J175" s="21">
        <v>2.5</v>
      </c>
      <c r="K175" s="21">
        <v>3</v>
      </c>
      <c r="L175" s="21">
        <v>2.5</v>
      </c>
      <c r="M175" s="21">
        <v>3</v>
      </c>
      <c r="N175" s="21">
        <v>3</v>
      </c>
      <c r="O175" s="21">
        <v>3.5</v>
      </c>
      <c r="P175" s="21">
        <v>4</v>
      </c>
      <c r="Q175" s="21">
        <v>4</v>
      </c>
      <c r="R175" s="21">
        <v>4</v>
      </c>
      <c r="S175" s="27">
        <v>4</v>
      </c>
      <c r="T175" s="26"/>
      <c r="U175" s="26"/>
      <c r="V175" s="26"/>
      <c r="W175" s="26"/>
      <c r="X175" s="26"/>
      <c r="Y175" s="26"/>
      <c r="Z175" s="26"/>
      <c r="AA175" s="26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1">
        <f t="shared" si="8"/>
        <v>14</v>
      </c>
      <c r="AP175" s="1">
        <f t="shared" si="10"/>
        <v>0</v>
      </c>
      <c r="AQ175" s="1">
        <f t="shared" si="9"/>
        <v>0</v>
      </c>
      <c r="AR175" s="1">
        <f t="shared" si="11"/>
        <v>0</v>
      </c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</row>
    <row r="176" spans="1:102" x14ac:dyDescent="0.25">
      <c r="A176" s="19">
        <v>2018</v>
      </c>
      <c r="B176" s="19">
        <v>2</v>
      </c>
      <c r="C176" s="21">
        <v>40</v>
      </c>
      <c r="D176" s="21">
        <v>2</v>
      </c>
      <c r="E176" s="1" t="s">
        <v>4</v>
      </c>
      <c r="F176" s="21">
        <v>1</v>
      </c>
      <c r="G176" s="21">
        <v>1.5</v>
      </c>
      <c r="H176" s="21">
        <v>2</v>
      </c>
      <c r="I176" s="21">
        <v>2</v>
      </c>
      <c r="J176" s="21">
        <v>2.5</v>
      </c>
      <c r="K176" s="21">
        <v>3</v>
      </c>
      <c r="L176" s="21">
        <v>3</v>
      </c>
      <c r="M176" s="21">
        <v>3</v>
      </c>
      <c r="N176" s="21">
        <v>3</v>
      </c>
      <c r="O176" s="21">
        <v>3.5</v>
      </c>
      <c r="P176" s="21">
        <v>4</v>
      </c>
      <c r="Q176" s="21">
        <v>4</v>
      </c>
      <c r="R176" s="21">
        <v>4</v>
      </c>
      <c r="S176" s="21">
        <v>4</v>
      </c>
      <c r="T176" s="27">
        <v>4.5</v>
      </c>
      <c r="U176" s="26"/>
      <c r="V176" s="26"/>
      <c r="W176" s="26"/>
      <c r="X176" s="26"/>
      <c r="Y176" s="26"/>
      <c r="Z176" s="26"/>
      <c r="AA176" s="26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1">
        <f t="shared" si="8"/>
        <v>15</v>
      </c>
      <c r="AP176" s="1">
        <f t="shared" si="10"/>
        <v>0</v>
      </c>
      <c r="AQ176" s="1">
        <f t="shared" si="9"/>
        <v>0</v>
      </c>
      <c r="AR176" s="1">
        <f t="shared" si="11"/>
        <v>0</v>
      </c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21"/>
      <c r="CB176" s="21"/>
      <c r="CC176" s="21"/>
      <c r="CD176" s="21"/>
      <c r="CE176" s="21"/>
      <c r="CF176" s="21"/>
      <c r="CG176" s="21"/>
      <c r="CH176" s="21"/>
      <c r="CI176" s="21"/>
      <c r="CJ176" s="21"/>
      <c r="CK176" s="21"/>
      <c r="CL176" s="21"/>
      <c r="CM176" s="21"/>
      <c r="CN176" s="21"/>
      <c r="CO176" s="21"/>
      <c r="CP176" s="21"/>
      <c r="CQ176" s="21"/>
      <c r="CR176" s="21"/>
      <c r="CS176" s="21"/>
      <c r="CT176" s="21"/>
      <c r="CU176" s="21"/>
      <c r="CV176" s="21"/>
      <c r="CW176" s="21"/>
      <c r="CX176" s="21"/>
    </row>
    <row r="177" spans="1:102" x14ac:dyDescent="0.25">
      <c r="A177" s="19">
        <v>2018</v>
      </c>
      <c r="B177" s="19">
        <v>2</v>
      </c>
      <c r="C177" s="21">
        <v>41</v>
      </c>
      <c r="D177" s="21">
        <v>2</v>
      </c>
      <c r="E177" s="1" t="s">
        <v>4</v>
      </c>
      <c r="F177" s="21">
        <v>1</v>
      </c>
      <c r="G177" s="21">
        <v>1.5</v>
      </c>
      <c r="H177" s="21">
        <v>2</v>
      </c>
      <c r="I177" s="21">
        <v>2</v>
      </c>
      <c r="J177" s="21">
        <v>2.5</v>
      </c>
      <c r="K177" s="21">
        <v>3</v>
      </c>
      <c r="L177" s="21">
        <v>3</v>
      </c>
      <c r="M177" s="21">
        <v>3</v>
      </c>
      <c r="N177" s="21">
        <v>4</v>
      </c>
      <c r="O177" s="21">
        <v>4</v>
      </c>
      <c r="P177" s="21">
        <v>4</v>
      </c>
      <c r="Q177" s="21">
        <v>4.5</v>
      </c>
      <c r="R177" s="21">
        <v>4.5</v>
      </c>
      <c r="S177" s="21">
        <v>5</v>
      </c>
      <c r="T177" s="27">
        <v>5</v>
      </c>
      <c r="U177" s="26"/>
      <c r="V177" s="26"/>
      <c r="W177" s="26"/>
      <c r="X177" s="26"/>
      <c r="Y177" s="26"/>
      <c r="Z177" s="26"/>
      <c r="AA177" s="26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1">
        <f t="shared" si="8"/>
        <v>15</v>
      </c>
      <c r="AP177" s="1">
        <f t="shared" si="10"/>
        <v>0</v>
      </c>
      <c r="AQ177" s="1">
        <f t="shared" si="9"/>
        <v>0</v>
      </c>
      <c r="AR177" s="1">
        <f t="shared" si="11"/>
        <v>0</v>
      </c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</row>
    <row r="178" spans="1:102" x14ac:dyDescent="0.25">
      <c r="A178" s="19">
        <v>2018</v>
      </c>
      <c r="B178" s="19">
        <v>2</v>
      </c>
      <c r="C178" s="21">
        <v>42</v>
      </c>
      <c r="D178" s="21">
        <v>4</v>
      </c>
      <c r="E178" s="1" t="s">
        <v>4</v>
      </c>
      <c r="F178" s="21">
        <v>1.5</v>
      </c>
      <c r="G178" s="21">
        <v>1.5</v>
      </c>
      <c r="H178" s="21">
        <v>2</v>
      </c>
      <c r="I178" s="21">
        <v>2</v>
      </c>
      <c r="J178" s="21">
        <v>2.5</v>
      </c>
      <c r="K178" s="21">
        <v>3</v>
      </c>
      <c r="L178" s="21">
        <v>3</v>
      </c>
      <c r="M178" s="21">
        <v>3.5</v>
      </c>
      <c r="N178" s="21">
        <v>4</v>
      </c>
      <c r="O178" s="21">
        <v>4</v>
      </c>
      <c r="P178" s="21">
        <v>4</v>
      </c>
      <c r="Q178" s="27">
        <v>4.5</v>
      </c>
      <c r="R178" s="21">
        <v>5</v>
      </c>
      <c r="S178" s="21">
        <v>5</v>
      </c>
      <c r="T178" s="21">
        <v>5</v>
      </c>
      <c r="U178" s="21">
        <v>5</v>
      </c>
      <c r="V178" s="21">
        <v>5</v>
      </c>
      <c r="W178" s="27">
        <v>5</v>
      </c>
      <c r="X178" s="21">
        <v>5</v>
      </c>
      <c r="Y178" s="27">
        <v>5</v>
      </c>
      <c r="Z178" s="21" t="s">
        <v>44</v>
      </c>
      <c r="AA178" s="23" t="s">
        <v>42</v>
      </c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1">
        <f t="shared" si="8"/>
        <v>22</v>
      </c>
      <c r="AP178" s="1">
        <f t="shared" si="10"/>
        <v>0</v>
      </c>
      <c r="AQ178" s="1">
        <f t="shared" si="9"/>
        <v>0</v>
      </c>
      <c r="AR178" s="1">
        <f t="shared" si="11"/>
        <v>1</v>
      </c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/>
      <c r="CH178" s="21"/>
      <c r="CI178" s="21"/>
      <c r="CJ178" s="21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</row>
    <row r="179" spans="1:102" x14ac:dyDescent="0.25">
      <c r="A179" s="19">
        <v>2018</v>
      </c>
      <c r="B179" s="19">
        <v>2</v>
      </c>
      <c r="C179" s="21">
        <v>43</v>
      </c>
      <c r="D179" s="21">
        <v>3</v>
      </c>
      <c r="E179" s="1" t="s">
        <v>4</v>
      </c>
      <c r="F179" s="21">
        <v>1</v>
      </c>
      <c r="G179" s="21">
        <v>1.5</v>
      </c>
      <c r="H179" s="21">
        <v>2</v>
      </c>
      <c r="I179" s="21">
        <v>2.5</v>
      </c>
      <c r="J179" s="21">
        <v>2</v>
      </c>
      <c r="K179" s="21">
        <v>2</v>
      </c>
      <c r="L179" s="21">
        <v>3</v>
      </c>
      <c r="M179" s="21">
        <v>3</v>
      </c>
      <c r="N179" s="21">
        <v>3</v>
      </c>
      <c r="O179" s="21">
        <v>3.5</v>
      </c>
      <c r="P179" s="21">
        <v>4</v>
      </c>
      <c r="Q179" s="21">
        <v>4</v>
      </c>
      <c r="R179" s="21">
        <v>4</v>
      </c>
      <c r="S179" s="21">
        <v>4</v>
      </c>
      <c r="T179" s="21">
        <v>4.5</v>
      </c>
      <c r="U179" s="21">
        <v>5</v>
      </c>
      <c r="V179" s="21">
        <v>5</v>
      </c>
      <c r="W179" s="21">
        <v>5</v>
      </c>
      <c r="X179" s="21">
        <v>5</v>
      </c>
      <c r="Y179" s="27">
        <v>5</v>
      </c>
      <c r="Z179" s="26"/>
      <c r="AA179" s="26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1">
        <f t="shared" si="8"/>
        <v>20</v>
      </c>
      <c r="AP179" s="1">
        <f t="shared" si="10"/>
        <v>0</v>
      </c>
      <c r="AQ179" s="1">
        <f t="shared" si="9"/>
        <v>0</v>
      </c>
      <c r="AR179" s="1">
        <f t="shared" si="11"/>
        <v>0</v>
      </c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21"/>
      <c r="CB179" s="21"/>
      <c r="CC179" s="21"/>
      <c r="CD179" s="21"/>
      <c r="CE179" s="21"/>
      <c r="CF179" s="21"/>
      <c r="CG179" s="21"/>
      <c r="CH179" s="21"/>
      <c r="CI179" s="21"/>
      <c r="CJ179" s="21"/>
      <c r="CK179" s="21"/>
      <c r="CL179" s="21"/>
      <c r="CM179" s="21"/>
      <c r="CN179" s="21"/>
      <c r="CO179" s="21"/>
      <c r="CP179" s="21"/>
      <c r="CQ179" s="21"/>
      <c r="CR179" s="21"/>
      <c r="CS179" s="21"/>
      <c r="CT179" s="21"/>
      <c r="CU179" s="21"/>
      <c r="CV179" s="21"/>
      <c r="CW179" s="21"/>
      <c r="CX179" s="21"/>
    </row>
    <row r="180" spans="1:102" x14ac:dyDescent="0.25">
      <c r="A180" s="19">
        <v>2018</v>
      </c>
      <c r="B180" s="19">
        <v>2</v>
      </c>
      <c r="C180" s="20">
        <v>44</v>
      </c>
      <c r="D180" s="20">
        <v>4</v>
      </c>
      <c r="E180" s="1" t="s">
        <v>4</v>
      </c>
      <c r="F180" s="20">
        <v>1</v>
      </c>
      <c r="G180" s="20">
        <v>1.5</v>
      </c>
      <c r="H180" s="20">
        <v>2</v>
      </c>
      <c r="I180" s="20">
        <v>2</v>
      </c>
      <c r="J180" s="20" t="s">
        <v>41</v>
      </c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1">
        <f t="shared" si="8"/>
        <v>5</v>
      </c>
      <c r="AP180" s="1">
        <f t="shared" si="10"/>
        <v>0</v>
      </c>
      <c r="AQ180" s="1">
        <f t="shared" si="9"/>
        <v>1</v>
      </c>
      <c r="AR180" s="1">
        <f t="shared" si="11"/>
        <v>0</v>
      </c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  <c r="CS180" s="20"/>
      <c r="CT180" s="20"/>
      <c r="CU180" s="20"/>
      <c r="CV180" s="20"/>
      <c r="CW180" s="20"/>
      <c r="CX180" s="20"/>
    </row>
    <row r="181" spans="1:102" x14ac:dyDescent="0.25">
      <c r="A181" s="19">
        <v>2018</v>
      </c>
      <c r="B181" s="19">
        <v>2</v>
      </c>
      <c r="C181" s="21">
        <v>45</v>
      </c>
      <c r="D181" s="21">
        <v>3</v>
      </c>
      <c r="E181" s="1" t="s">
        <v>4</v>
      </c>
      <c r="F181" s="21">
        <v>1</v>
      </c>
      <c r="G181" s="21">
        <v>1.5</v>
      </c>
      <c r="H181" s="21">
        <v>2</v>
      </c>
      <c r="I181" s="21">
        <v>2</v>
      </c>
      <c r="J181" s="27">
        <v>2.5</v>
      </c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1">
        <f t="shared" si="8"/>
        <v>5</v>
      </c>
      <c r="AP181" s="1">
        <f t="shared" si="10"/>
        <v>0</v>
      </c>
      <c r="AQ181" s="1">
        <f t="shared" si="9"/>
        <v>0</v>
      </c>
      <c r="AR181" s="1">
        <f t="shared" si="11"/>
        <v>0</v>
      </c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/>
      <c r="CH181" s="21"/>
      <c r="CI181" s="21"/>
      <c r="CJ181" s="21"/>
      <c r="CK181" s="21"/>
      <c r="CL181" s="21"/>
      <c r="CM181" s="21"/>
      <c r="CN181" s="21"/>
      <c r="CO181" s="21"/>
      <c r="CP181" s="21"/>
      <c r="CQ181" s="21"/>
      <c r="CR181" s="21"/>
      <c r="CS181" s="21"/>
      <c r="CT181" s="21"/>
      <c r="CU181" s="21"/>
      <c r="CV181" s="21"/>
      <c r="CW181" s="21"/>
      <c r="CX181" s="21"/>
    </row>
    <row r="182" spans="1:102" x14ac:dyDescent="0.25">
      <c r="A182" s="19">
        <v>2018</v>
      </c>
      <c r="B182" s="19">
        <v>2</v>
      </c>
      <c r="C182" s="20">
        <v>46</v>
      </c>
      <c r="D182" s="20">
        <v>2</v>
      </c>
      <c r="E182" s="1" t="s">
        <v>4</v>
      </c>
      <c r="F182" s="20">
        <v>1</v>
      </c>
      <c r="G182" s="20">
        <v>1.5</v>
      </c>
      <c r="H182" s="20">
        <v>1</v>
      </c>
      <c r="I182" s="20" t="s">
        <v>41</v>
      </c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1">
        <f t="shared" si="8"/>
        <v>4</v>
      </c>
      <c r="AP182" s="1">
        <f t="shared" si="10"/>
        <v>0</v>
      </c>
      <c r="AQ182" s="1">
        <f t="shared" si="9"/>
        <v>1</v>
      </c>
      <c r="AR182" s="1">
        <f t="shared" si="11"/>
        <v>0</v>
      </c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20"/>
      <c r="CQ182" s="20"/>
      <c r="CR182" s="20"/>
      <c r="CS182" s="20"/>
      <c r="CT182" s="20"/>
      <c r="CU182" s="20"/>
      <c r="CV182" s="20"/>
      <c r="CW182" s="20"/>
      <c r="CX182" s="20"/>
    </row>
    <row r="183" spans="1:102" x14ac:dyDescent="0.25">
      <c r="A183" s="19">
        <v>2018</v>
      </c>
      <c r="B183" s="19">
        <v>2</v>
      </c>
      <c r="C183" s="21">
        <v>47</v>
      </c>
      <c r="D183" s="21">
        <v>3</v>
      </c>
      <c r="E183" s="1" t="s">
        <v>4</v>
      </c>
      <c r="F183" s="21">
        <v>1</v>
      </c>
      <c r="G183" s="21">
        <v>1.5</v>
      </c>
      <c r="H183" s="21">
        <v>2</v>
      </c>
      <c r="I183" s="21">
        <v>2</v>
      </c>
      <c r="J183" s="21">
        <v>2.5</v>
      </c>
      <c r="K183" s="21">
        <v>3</v>
      </c>
      <c r="L183" s="21">
        <v>3</v>
      </c>
      <c r="M183" s="21">
        <v>3</v>
      </c>
      <c r="N183" s="21">
        <v>4</v>
      </c>
      <c r="O183" s="21">
        <v>4</v>
      </c>
      <c r="P183" s="21">
        <v>4</v>
      </c>
      <c r="Q183" s="27">
        <v>4.5</v>
      </c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1">
        <f t="shared" si="8"/>
        <v>12</v>
      </c>
      <c r="AP183" s="1">
        <f t="shared" si="10"/>
        <v>0</v>
      </c>
      <c r="AQ183" s="1">
        <f t="shared" si="9"/>
        <v>0</v>
      </c>
      <c r="AR183" s="1">
        <f t="shared" si="11"/>
        <v>0</v>
      </c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21"/>
      <c r="CI183" s="21"/>
      <c r="CJ183" s="21"/>
      <c r="CK183" s="21"/>
      <c r="CL183" s="21"/>
      <c r="CM183" s="21"/>
      <c r="CN183" s="21"/>
      <c r="CO183" s="21"/>
      <c r="CP183" s="21"/>
      <c r="CQ183" s="21"/>
      <c r="CR183" s="21"/>
      <c r="CS183" s="21"/>
      <c r="CT183" s="21"/>
      <c r="CU183" s="21"/>
      <c r="CV183" s="21"/>
      <c r="CW183" s="21"/>
      <c r="CX183" s="21"/>
    </row>
    <row r="184" spans="1:102" x14ac:dyDescent="0.25">
      <c r="A184" s="19">
        <v>2018</v>
      </c>
      <c r="B184" s="19">
        <v>2</v>
      </c>
      <c r="C184" s="20">
        <v>48</v>
      </c>
      <c r="D184" s="20">
        <v>2</v>
      </c>
      <c r="E184" s="1" t="s">
        <v>4</v>
      </c>
      <c r="F184" s="20">
        <v>1</v>
      </c>
      <c r="G184" s="20" t="s">
        <v>41</v>
      </c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1">
        <f t="shared" si="8"/>
        <v>2</v>
      </c>
      <c r="AP184" s="1">
        <f t="shared" si="10"/>
        <v>0</v>
      </c>
      <c r="AQ184" s="1">
        <f t="shared" si="9"/>
        <v>1</v>
      </c>
      <c r="AR184" s="1">
        <f t="shared" si="11"/>
        <v>0</v>
      </c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20"/>
      <c r="CQ184" s="20"/>
      <c r="CR184" s="20"/>
      <c r="CS184" s="20"/>
      <c r="CT184" s="20"/>
      <c r="CU184" s="20"/>
      <c r="CV184" s="20"/>
      <c r="CW184" s="20"/>
      <c r="CX184" s="20"/>
    </row>
    <row r="185" spans="1:102" x14ac:dyDescent="0.25">
      <c r="A185" s="19">
        <v>2018</v>
      </c>
      <c r="B185" s="19">
        <v>2</v>
      </c>
      <c r="C185" s="20">
        <v>49</v>
      </c>
      <c r="D185" s="20">
        <v>2</v>
      </c>
      <c r="E185" s="1" t="s">
        <v>4</v>
      </c>
      <c r="F185" s="20">
        <v>1</v>
      </c>
      <c r="G185" s="20">
        <v>1.5</v>
      </c>
      <c r="H185" s="20">
        <v>2</v>
      </c>
      <c r="I185" s="20">
        <v>2</v>
      </c>
      <c r="J185" s="20">
        <v>2.5</v>
      </c>
      <c r="K185" s="20">
        <v>3</v>
      </c>
      <c r="L185" s="20" t="s">
        <v>41</v>
      </c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1">
        <f t="shared" si="8"/>
        <v>7</v>
      </c>
      <c r="AP185" s="1">
        <f t="shared" si="10"/>
        <v>0</v>
      </c>
      <c r="AQ185" s="1">
        <f t="shared" si="9"/>
        <v>1</v>
      </c>
      <c r="AR185" s="1">
        <f t="shared" si="11"/>
        <v>0</v>
      </c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  <c r="CS185" s="20"/>
      <c r="CT185" s="20"/>
      <c r="CU185" s="20"/>
      <c r="CV185" s="20"/>
      <c r="CW185" s="20"/>
      <c r="CX185" s="20"/>
    </row>
    <row r="186" spans="1:102" x14ac:dyDescent="0.25">
      <c r="A186" s="19">
        <v>2018</v>
      </c>
      <c r="B186" s="19">
        <v>2</v>
      </c>
      <c r="C186" s="21">
        <v>50</v>
      </c>
      <c r="D186" s="21">
        <v>4</v>
      </c>
      <c r="E186" s="1" t="s">
        <v>4</v>
      </c>
      <c r="F186" s="21">
        <v>1</v>
      </c>
      <c r="G186" s="21">
        <v>1.5</v>
      </c>
      <c r="H186" s="21">
        <v>2</v>
      </c>
      <c r="I186" s="21">
        <v>2</v>
      </c>
      <c r="J186" s="21">
        <v>2.5</v>
      </c>
      <c r="K186" s="21">
        <v>3</v>
      </c>
      <c r="L186" s="27">
        <v>3</v>
      </c>
      <c r="M186" s="21">
        <v>3.5</v>
      </c>
      <c r="N186" s="21">
        <v>4</v>
      </c>
      <c r="O186" s="21">
        <v>4</v>
      </c>
      <c r="P186" s="21">
        <v>4</v>
      </c>
      <c r="Q186" s="27">
        <v>4.5</v>
      </c>
      <c r="R186" s="21">
        <v>5</v>
      </c>
      <c r="S186" s="21">
        <v>5</v>
      </c>
      <c r="T186" s="21">
        <v>5</v>
      </c>
      <c r="U186" s="21">
        <v>5</v>
      </c>
      <c r="V186" s="27">
        <v>5</v>
      </c>
      <c r="W186" s="27">
        <v>5</v>
      </c>
      <c r="X186" s="21">
        <v>5</v>
      </c>
      <c r="Y186" s="27">
        <v>5</v>
      </c>
      <c r="Z186" s="21" t="s">
        <v>44</v>
      </c>
      <c r="AA186" s="23" t="s">
        <v>42</v>
      </c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1">
        <f t="shared" si="8"/>
        <v>22</v>
      </c>
      <c r="AP186" s="1">
        <f t="shared" si="10"/>
        <v>0</v>
      </c>
      <c r="AQ186" s="1">
        <f t="shared" si="9"/>
        <v>0</v>
      </c>
      <c r="AR186" s="1">
        <f t="shared" si="11"/>
        <v>1</v>
      </c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A186" s="21"/>
      <c r="CB186" s="21"/>
      <c r="CC186" s="21"/>
      <c r="CD186" s="21"/>
      <c r="CE186" s="21"/>
      <c r="CF186" s="21"/>
      <c r="CG186" s="21"/>
      <c r="CH186" s="21"/>
      <c r="CI186" s="21"/>
      <c r="CJ186" s="21"/>
      <c r="CK186" s="21"/>
      <c r="CL186" s="21"/>
      <c r="CM186" s="21"/>
      <c r="CN186" s="21"/>
      <c r="CO186" s="21"/>
      <c r="CP186" s="21"/>
      <c r="CQ186" s="21"/>
      <c r="CR186" s="21"/>
      <c r="CS186" s="21"/>
      <c r="CT186" s="21"/>
      <c r="CU186" s="21"/>
      <c r="CV186" s="21"/>
      <c r="CW186" s="21"/>
      <c r="CX186" s="21"/>
    </row>
    <row r="187" spans="1:102" x14ac:dyDescent="0.25">
      <c r="A187" s="19">
        <v>2018</v>
      </c>
      <c r="B187" s="19">
        <v>2</v>
      </c>
      <c r="C187" s="21">
        <v>51</v>
      </c>
      <c r="D187" s="21">
        <v>4</v>
      </c>
      <c r="E187" s="1" t="s">
        <v>4</v>
      </c>
      <c r="F187" s="21">
        <v>1</v>
      </c>
      <c r="G187" s="21">
        <v>1.5</v>
      </c>
      <c r="H187" s="21">
        <v>2</v>
      </c>
      <c r="I187" s="21">
        <v>2</v>
      </c>
      <c r="J187" s="21">
        <v>2.5</v>
      </c>
      <c r="K187" s="21">
        <v>3</v>
      </c>
      <c r="L187" s="21">
        <v>3</v>
      </c>
      <c r="M187" s="21">
        <v>3</v>
      </c>
      <c r="N187" s="21">
        <v>4</v>
      </c>
      <c r="O187" s="21">
        <v>4</v>
      </c>
      <c r="P187" s="21">
        <v>4</v>
      </c>
      <c r="Q187" s="21">
        <v>4.5</v>
      </c>
      <c r="R187" s="21">
        <v>4.5</v>
      </c>
      <c r="S187" s="21">
        <v>5</v>
      </c>
      <c r="T187" s="21">
        <v>5</v>
      </c>
      <c r="U187" s="21">
        <v>5</v>
      </c>
      <c r="V187" s="27">
        <v>5</v>
      </c>
      <c r="W187" s="21">
        <v>5</v>
      </c>
      <c r="X187" s="21">
        <v>5</v>
      </c>
      <c r="Y187" s="27">
        <v>5</v>
      </c>
      <c r="Z187" s="21" t="s">
        <v>44</v>
      </c>
      <c r="AA187" s="23" t="s">
        <v>42</v>
      </c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1">
        <f t="shared" si="8"/>
        <v>22</v>
      </c>
      <c r="AP187" s="1">
        <f t="shared" si="10"/>
        <v>0</v>
      </c>
      <c r="AQ187" s="1">
        <f t="shared" si="9"/>
        <v>0</v>
      </c>
      <c r="AR187" s="1">
        <f t="shared" si="11"/>
        <v>1</v>
      </c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U187" s="21"/>
      <c r="BV187" s="21"/>
      <c r="BW187" s="21"/>
      <c r="BX187" s="21"/>
      <c r="BY187" s="21"/>
      <c r="BZ187" s="21"/>
      <c r="CA187" s="21"/>
      <c r="CB187" s="21"/>
      <c r="CC187" s="21"/>
      <c r="CD187" s="21"/>
      <c r="CE187" s="21"/>
      <c r="CF187" s="21"/>
      <c r="CG187" s="21"/>
      <c r="CH187" s="21"/>
      <c r="CI187" s="21"/>
      <c r="CJ187" s="21"/>
      <c r="CK187" s="21"/>
      <c r="CL187" s="21"/>
      <c r="CM187" s="21"/>
      <c r="CN187" s="21"/>
      <c r="CO187" s="21"/>
      <c r="CP187" s="21"/>
      <c r="CQ187" s="21"/>
      <c r="CR187" s="21"/>
      <c r="CS187" s="21"/>
      <c r="CT187" s="21"/>
      <c r="CU187" s="21"/>
      <c r="CV187" s="21"/>
      <c r="CW187" s="21"/>
      <c r="CX187" s="21"/>
    </row>
    <row r="188" spans="1:102" x14ac:dyDescent="0.25">
      <c r="A188" s="19">
        <v>2018</v>
      </c>
      <c r="B188" s="19">
        <v>2</v>
      </c>
      <c r="C188" s="21">
        <v>52</v>
      </c>
      <c r="D188" s="21">
        <v>4</v>
      </c>
      <c r="E188" s="1" t="s">
        <v>4</v>
      </c>
      <c r="F188" s="21">
        <v>1</v>
      </c>
      <c r="G188" s="21">
        <v>1.5</v>
      </c>
      <c r="H188" s="21">
        <v>2</v>
      </c>
      <c r="I188" s="21">
        <v>2</v>
      </c>
      <c r="J188" s="27">
        <v>2.5</v>
      </c>
      <c r="K188" s="21">
        <v>3</v>
      </c>
      <c r="L188" s="21">
        <v>3</v>
      </c>
      <c r="M188" s="27">
        <v>3</v>
      </c>
      <c r="N188" s="21">
        <v>4</v>
      </c>
      <c r="O188" s="21">
        <v>4</v>
      </c>
      <c r="P188" s="27">
        <v>4</v>
      </c>
      <c r="Q188" s="21">
        <v>4</v>
      </c>
      <c r="R188" s="21">
        <v>4.5</v>
      </c>
      <c r="S188" s="21">
        <v>5</v>
      </c>
      <c r="T188" s="21">
        <v>5</v>
      </c>
      <c r="U188" s="21">
        <v>5</v>
      </c>
      <c r="V188" s="27">
        <v>5</v>
      </c>
      <c r="W188" s="27">
        <v>5</v>
      </c>
      <c r="X188" s="21">
        <v>5</v>
      </c>
      <c r="Y188" s="27">
        <v>5</v>
      </c>
      <c r="Z188" s="21" t="s">
        <v>44</v>
      </c>
      <c r="AA188" s="23" t="s">
        <v>42</v>
      </c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1">
        <f t="shared" si="8"/>
        <v>22</v>
      </c>
      <c r="AP188" s="1">
        <f t="shared" si="10"/>
        <v>0</v>
      </c>
      <c r="AQ188" s="1">
        <f t="shared" si="9"/>
        <v>0</v>
      </c>
      <c r="AR188" s="1">
        <f t="shared" si="11"/>
        <v>1</v>
      </c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21"/>
      <c r="CB188" s="21"/>
      <c r="CC188" s="21"/>
      <c r="CD188" s="21"/>
      <c r="CE188" s="21"/>
      <c r="CF188" s="21"/>
      <c r="CG188" s="21"/>
      <c r="CH188" s="21"/>
      <c r="CI188" s="21"/>
      <c r="CJ188" s="21"/>
      <c r="CK188" s="21"/>
      <c r="CL188" s="21"/>
      <c r="CM188" s="21"/>
      <c r="CN188" s="21"/>
      <c r="CO188" s="21"/>
      <c r="CP188" s="21"/>
      <c r="CQ188" s="21"/>
      <c r="CR188" s="21"/>
      <c r="CS188" s="21"/>
      <c r="CT188" s="21"/>
      <c r="CU188" s="21"/>
      <c r="CV188" s="21"/>
      <c r="CW188" s="21"/>
      <c r="CX188" s="21"/>
    </row>
    <row r="189" spans="1:102" x14ac:dyDescent="0.25">
      <c r="A189" s="19">
        <v>2018</v>
      </c>
      <c r="B189" s="19">
        <v>2</v>
      </c>
      <c r="C189" s="21">
        <v>53</v>
      </c>
      <c r="D189" s="21">
        <v>3</v>
      </c>
      <c r="E189" s="1" t="s">
        <v>4</v>
      </c>
      <c r="F189" s="21">
        <v>1.5</v>
      </c>
      <c r="G189" s="21">
        <v>1.5</v>
      </c>
      <c r="H189" s="21">
        <v>2</v>
      </c>
      <c r="I189" s="21">
        <v>2</v>
      </c>
      <c r="J189" s="21">
        <v>2.5</v>
      </c>
      <c r="K189" s="21">
        <v>3</v>
      </c>
      <c r="L189" s="21">
        <v>3</v>
      </c>
      <c r="M189" s="27">
        <v>3.5</v>
      </c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1">
        <f t="shared" si="8"/>
        <v>8</v>
      </c>
      <c r="AP189" s="1">
        <f t="shared" si="10"/>
        <v>0</v>
      </c>
      <c r="AQ189" s="1">
        <f t="shared" si="9"/>
        <v>0</v>
      </c>
      <c r="AR189" s="1">
        <f t="shared" si="11"/>
        <v>0</v>
      </c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21"/>
      <c r="CA189" s="21"/>
      <c r="CB189" s="21"/>
      <c r="CC189" s="21"/>
      <c r="CD189" s="21"/>
      <c r="CE189" s="21"/>
      <c r="CF189" s="21"/>
      <c r="CG189" s="21"/>
      <c r="CH189" s="21"/>
      <c r="CI189" s="21"/>
      <c r="CJ189" s="21"/>
      <c r="CK189" s="21"/>
      <c r="CL189" s="21"/>
      <c r="CM189" s="21"/>
      <c r="CN189" s="21"/>
      <c r="CO189" s="21"/>
      <c r="CP189" s="21"/>
      <c r="CQ189" s="21"/>
      <c r="CR189" s="21"/>
      <c r="CS189" s="21"/>
      <c r="CT189" s="21"/>
      <c r="CU189" s="21"/>
      <c r="CV189" s="21"/>
      <c r="CW189" s="21"/>
      <c r="CX189" s="21"/>
    </row>
    <row r="190" spans="1:102" x14ac:dyDescent="0.25">
      <c r="A190" s="19">
        <v>2018</v>
      </c>
      <c r="B190" s="19">
        <v>2</v>
      </c>
      <c r="C190" s="21">
        <v>54</v>
      </c>
      <c r="D190" s="21">
        <v>3</v>
      </c>
      <c r="E190" s="1" t="s">
        <v>4</v>
      </c>
      <c r="F190" s="21">
        <v>1.5</v>
      </c>
      <c r="G190" s="21">
        <v>1.5</v>
      </c>
      <c r="H190" s="21">
        <v>2</v>
      </c>
      <c r="I190" s="21">
        <v>2</v>
      </c>
      <c r="J190" s="21">
        <v>2.5</v>
      </c>
      <c r="K190" s="21">
        <v>3</v>
      </c>
      <c r="L190" s="21">
        <v>3</v>
      </c>
      <c r="M190" s="21">
        <v>3</v>
      </c>
      <c r="N190" s="27">
        <v>4</v>
      </c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1">
        <f t="shared" si="8"/>
        <v>9</v>
      </c>
      <c r="AP190" s="1">
        <f t="shared" si="10"/>
        <v>0</v>
      </c>
      <c r="AQ190" s="1">
        <f t="shared" si="9"/>
        <v>0</v>
      </c>
      <c r="AR190" s="1">
        <f t="shared" si="11"/>
        <v>0</v>
      </c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1"/>
      <c r="BV190" s="21"/>
      <c r="BW190" s="21"/>
      <c r="BX190" s="21"/>
      <c r="BY190" s="21"/>
      <c r="BZ190" s="21"/>
      <c r="CA190" s="21"/>
      <c r="CB190" s="21"/>
      <c r="CC190" s="21"/>
      <c r="CD190" s="21"/>
      <c r="CE190" s="21"/>
      <c r="CF190" s="21"/>
      <c r="CG190" s="21"/>
      <c r="CH190" s="21"/>
      <c r="CI190" s="21"/>
      <c r="CJ190" s="21"/>
      <c r="CK190" s="21"/>
      <c r="CL190" s="21"/>
      <c r="CM190" s="21"/>
      <c r="CN190" s="21"/>
      <c r="CO190" s="21"/>
      <c r="CP190" s="21"/>
      <c r="CQ190" s="21"/>
      <c r="CR190" s="21"/>
      <c r="CS190" s="21"/>
      <c r="CT190" s="21"/>
      <c r="CU190" s="21"/>
      <c r="CV190" s="21"/>
      <c r="CW190" s="21"/>
      <c r="CX190" s="21"/>
    </row>
    <row r="191" spans="1:102" x14ac:dyDescent="0.25">
      <c r="A191" s="19">
        <v>2018</v>
      </c>
      <c r="B191" s="19">
        <v>2</v>
      </c>
      <c r="C191" s="21">
        <v>55</v>
      </c>
      <c r="D191" s="21">
        <v>3</v>
      </c>
      <c r="E191" s="1" t="s">
        <v>4</v>
      </c>
      <c r="F191" s="21">
        <v>1</v>
      </c>
      <c r="G191" s="21">
        <v>1.5</v>
      </c>
      <c r="H191" s="21">
        <v>2</v>
      </c>
      <c r="I191" s="21">
        <v>2</v>
      </c>
      <c r="J191" s="21">
        <v>2.5</v>
      </c>
      <c r="K191" s="21">
        <v>3</v>
      </c>
      <c r="L191" s="21">
        <v>3</v>
      </c>
      <c r="M191" s="21">
        <v>3</v>
      </c>
      <c r="N191" s="27">
        <v>3.5</v>
      </c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1"/>
      <c r="AG191" s="21"/>
      <c r="AH191" s="21"/>
      <c r="AI191" s="21"/>
      <c r="AJ191" s="21"/>
      <c r="AK191" s="21"/>
      <c r="AL191" s="21"/>
      <c r="AM191" s="21"/>
      <c r="AN191" s="21"/>
      <c r="AO191" s="1">
        <f t="shared" si="8"/>
        <v>9</v>
      </c>
      <c r="AP191" s="1">
        <f t="shared" si="10"/>
        <v>0</v>
      </c>
      <c r="AQ191" s="1">
        <f t="shared" si="9"/>
        <v>0</v>
      </c>
      <c r="AR191" s="1">
        <f t="shared" si="11"/>
        <v>0</v>
      </c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1"/>
      <c r="BV191" s="21"/>
      <c r="BW191" s="21"/>
      <c r="BX191" s="21"/>
      <c r="BY191" s="21"/>
      <c r="BZ191" s="21"/>
      <c r="CA191" s="21"/>
      <c r="CB191" s="21"/>
      <c r="CC191" s="21"/>
      <c r="CD191" s="21"/>
      <c r="CE191" s="21"/>
      <c r="CF191" s="21"/>
      <c r="CG191" s="21"/>
      <c r="CH191" s="21"/>
      <c r="CI191" s="21"/>
      <c r="CJ191" s="21"/>
      <c r="CK191" s="21"/>
      <c r="CL191" s="21"/>
      <c r="CM191" s="21"/>
      <c r="CN191" s="21"/>
      <c r="CO191" s="21"/>
      <c r="CP191" s="21"/>
      <c r="CQ191" s="21"/>
      <c r="CR191" s="21"/>
      <c r="CS191" s="21"/>
      <c r="CT191" s="21"/>
      <c r="CU191" s="21"/>
      <c r="CV191" s="21"/>
      <c r="CW191" s="21"/>
      <c r="CX191" s="21"/>
    </row>
    <row r="192" spans="1:102" x14ac:dyDescent="0.25">
      <c r="A192" s="19">
        <v>2018</v>
      </c>
      <c r="B192" s="19">
        <v>2</v>
      </c>
      <c r="C192" s="21">
        <v>56</v>
      </c>
      <c r="D192" s="21">
        <v>3</v>
      </c>
      <c r="E192" s="1" t="s">
        <v>4</v>
      </c>
      <c r="F192" s="21">
        <v>1</v>
      </c>
      <c r="G192" s="21">
        <v>1.5</v>
      </c>
      <c r="H192" s="21">
        <v>2</v>
      </c>
      <c r="I192" s="21">
        <v>2</v>
      </c>
      <c r="J192" s="21" t="s">
        <v>40</v>
      </c>
      <c r="K192" s="27">
        <v>3</v>
      </c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1"/>
      <c r="AG192" s="21"/>
      <c r="AH192" s="21"/>
      <c r="AI192" s="21"/>
      <c r="AJ192" s="21"/>
      <c r="AK192" s="21"/>
      <c r="AL192" s="21"/>
      <c r="AM192" s="21"/>
      <c r="AN192" s="21"/>
      <c r="AO192" s="1">
        <f t="shared" si="8"/>
        <v>6</v>
      </c>
      <c r="AP192" s="1">
        <f t="shared" si="10"/>
        <v>1</v>
      </c>
      <c r="AQ192" s="1">
        <f t="shared" si="9"/>
        <v>0</v>
      </c>
      <c r="AR192" s="1">
        <f t="shared" si="11"/>
        <v>0</v>
      </c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U192" s="21"/>
      <c r="BV192" s="21"/>
      <c r="BW192" s="21"/>
      <c r="BX192" s="21"/>
      <c r="BY192" s="21"/>
      <c r="BZ192" s="21"/>
      <c r="CA192" s="21"/>
      <c r="CB192" s="21"/>
      <c r="CC192" s="21"/>
      <c r="CD192" s="21"/>
      <c r="CE192" s="21"/>
      <c r="CF192" s="21"/>
      <c r="CG192" s="21"/>
      <c r="CH192" s="21"/>
      <c r="CI192" s="21"/>
      <c r="CJ192" s="21"/>
      <c r="CK192" s="21"/>
      <c r="CL192" s="21"/>
      <c r="CM192" s="21"/>
      <c r="CN192" s="21"/>
      <c r="CO192" s="21"/>
      <c r="CP192" s="21"/>
      <c r="CQ192" s="21"/>
      <c r="CR192" s="21"/>
      <c r="CS192" s="21"/>
      <c r="CT192" s="21"/>
      <c r="CU192" s="21"/>
      <c r="CV192" s="21"/>
      <c r="CW192" s="21"/>
      <c r="CX192" s="21"/>
    </row>
    <row r="193" spans="1:102" x14ac:dyDescent="0.25">
      <c r="A193" s="19">
        <v>2018</v>
      </c>
      <c r="B193" s="19">
        <v>2</v>
      </c>
      <c r="C193" s="20">
        <v>57</v>
      </c>
      <c r="D193" s="20">
        <v>4</v>
      </c>
      <c r="E193" s="1" t="s">
        <v>4</v>
      </c>
      <c r="F193" s="20">
        <v>1</v>
      </c>
      <c r="G193" s="20">
        <v>1</v>
      </c>
      <c r="H193" s="20" t="s">
        <v>41</v>
      </c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1">
        <f t="shared" si="8"/>
        <v>3</v>
      </c>
      <c r="AP193" s="1">
        <f t="shared" si="10"/>
        <v>0</v>
      </c>
      <c r="AQ193" s="1">
        <f t="shared" si="9"/>
        <v>1</v>
      </c>
      <c r="AR193" s="1">
        <f t="shared" si="11"/>
        <v>0</v>
      </c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  <c r="CS193" s="20"/>
      <c r="CT193" s="20"/>
      <c r="CU193" s="20"/>
      <c r="CV193" s="20"/>
      <c r="CW193" s="20"/>
      <c r="CX193" s="20"/>
    </row>
    <row r="194" spans="1:102" x14ac:dyDescent="0.25">
      <c r="A194" s="19">
        <v>2018</v>
      </c>
      <c r="B194" s="19">
        <v>2</v>
      </c>
      <c r="C194" s="21">
        <v>58</v>
      </c>
      <c r="D194" s="21">
        <v>3</v>
      </c>
      <c r="E194" s="1" t="s">
        <v>4</v>
      </c>
      <c r="F194" s="21">
        <v>1.5</v>
      </c>
      <c r="G194" s="21">
        <v>1.5</v>
      </c>
      <c r="H194" s="21">
        <v>2</v>
      </c>
      <c r="I194" s="21">
        <v>2</v>
      </c>
      <c r="J194" s="21">
        <v>2.5</v>
      </c>
      <c r="K194" s="21">
        <v>3</v>
      </c>
      <c r="L194" s="21">
        <v>3</v>
      </c>
      <c r="M194" s="21">
        <v>3</v>
      </c>
      <c r="N194" s="21">
        <v>3.5</v>
      </c>
      <c r="O194" s="21">
        <v>4</v>
      </c>
      <c r="P194" s="21">
        <v>4</v>
      </c>
      <c r="Q194" s="21">
        <v>4</v>
      </c>
      <c r="R194" s="21">
        <v>4</v>
      </c>
      <c r="S194" s="21">
        <v>4.5</v>
      </c>
      <c r="T194" s="21">
        <v>5</v>
      </c>
      <c r="U194" s="21">
        <v>5</v>
      </c>
      <c r="V194" s="21">
        <v>5</v>
      </c>
      <c r="W194" s="21">
        <v>5</v>
      </c>
      <c r="X194" s="27">
        <v>5</v>
      </c>
      <c r="Y194" s="26"/>
      <c r="Z194" s="26"/>
      <c r="AA194" s="26"/>
      <c r="AB194" s="26"/>
      <c r="AC194" s="26"/>
      <c r="AD194" s="26"/>
      <c r="AE194" s="26"/>
      <c r="AF194" s="21"/>
      <c r="AG194" s="21"/>
      <c r="AH194" s="21"/>
      <c r="AI194" s="21"/>
      <c r="AJ194" s="21"/>
      <c r="AK194" s="21"/>
      <c r="AL194" s="21"/>
      <c r="AM194" s="21"/>
      <c r="AN194" s="21"/>
      <c r="AO194" s="1">
        <f t="shared" ref="AO194:AO257" si="12">COUNTIF(F194:AM194,"&gt;0")+COUNTIF(F194:AM194,"*")</f>
        <v>19</v>
      </c>
      <c r="AP194" s="1">
        <f t="shared" si="10"/>
        <v>0</v>
      </c>
      <c r="AQ194" s="1">
        <f t="shared" ref="AQ194:AQ257" si="13">COUNTIF(F194:AN194,"Dead")</f>
        <v>0</v>
      </c>
      <c r="AR194" s="1">
        <f t="shared" si="11"/>
        <v>0</v>
      </c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1"/>
      <c r="BV194" s="21"/>
      <c r="BW194" s="21"/>
      <c r="BX194" s="21"/>
      <c r="BY194" s="21"/>
      <c r="BZ194" s="21"/>
      <c r="CA194" s="21"/>
      <c r="CB194" s="21"/>
      <c r="CC194" s="21"/>
      <c r="CD194" s="21"/>
      <c r="CE194" s="21"/>
      <c r="CF194" s="21"/>
      <c r="CG194" s="21"/>
      <c r="CH194" s="21"/>
      <c r="CI194" s="21"/>
      <c r="CJ194" s="21"/>
      <c r="CK194" s="21"/>
      <c r="CL194" s="21"/>
      <c r="CM194" s="21"/>
      <c r="CN194" s="21"/>
      <c r="CO194" s="21"/>
      <c r="CP194" s="21"/>
      <c r="CQ194" s="21"/>
      <c r="CR194" s="21"/>
      <c r="CS194" s="21"/>
      <c r="CT194" s="21"/>
      <c r="CU194" s="21"/>
      <c r="CV194" s="21"/>
      <c r="CW194" s="21"/>
      <c r="CX194" s="21"/>
    </row>
    <row r="195" spans="1:102" x14ac:dyDescent="0.25">
      <c r="A195" s="19">
        <v>2018</v>
      </c>
      <c r="B195" s="19">
        <v>2</v>
      </c>
      <c r="C195" s="20">
        <v>59</v>
      </c>
      <c r="D195" s="20">
        <v>2</v>
      </c>
      <c r="E195" s="1" t="s">
        <v>4</v>
      </c>
      <c r="F195" s="20">
        <v>1.5</v>
      </c>
      <c r="G195" s="20">
        <v>1.5</v>
      </c>
      <c r="H195" s="20" t="s">
        <v>41</v>
      </c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1">
        <f t="shared" si="12"/>
        <v>3</v>
      </c>
      <c r="AP195" s="1">
        <f t="shared" ref="AP195:AP253" si="14">COUNTIF(F195:AM195,"Missing")</f>
        <v>0</v>
      </c>
      <c r="AQ195" s="1">
        <f t="shared" si="13"/>
        <v>1</v>
      </c>
      <c r="AR195" s="1">
        <f t="shared" ref="AR195:AR253" si="15">COUNTIF(F195:AN195,"P")</f>
        <v>0</v>
      </c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  <c r="CQ195" s="20"/>
      <c r="CR195" s="20"/>
      <c r="CS195" s="20"/>
      <c r="CT195" s="20"/>
      <c r="CU195" s="20"/>
      <c r="CV195" s="20"/>
      <c r="CW195" s="20"/>
      <c r="CX195" s="20"/>
    </row>
    <row r="196" spans="1:102" x14ac:dyDescent="0.25">
      <c r="A196" s="19">
        <v>2018</v>
      </c>
      <c r="B196" s="19">
        <v>2</v>
      </c>
      <c r="C196" s="21">
        <v>60</v>
      </c>
      <c r="D196" s="21">
        <v>2</v>
      </c>
      <c r="E196" s="1" t="s">
        <v>4</v>
      </c>
      <c r="F196" s="21">
        <v>1.5</v>
      </c>
      <c r="G196" s="21">
        <v>1.5</v>
      </c>
      <c r="H196" s="21">
        <v>2</v>
      </c>
      <c r="I196" s="21">
        <v>2</v>
      </c>
      <c r="J196" s="21">
        <v>2</v>
      </c>
      <c r="K196" s="21">
        <v>2.5</v>
      </c>
      <c r="L196" s="27">
        <v>3</v>
      </c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1"/>
      <c r="AG196" s="21"/>
      <c r="AH196" s="21"/>
      <c r="AI196" s="21"/>
      <c r="AJ196" s="21"/>
      <c r="AK196" s="21"/>
      <c r="AL196" s="21"/>
      <c r="AM196" s="21"/>
      <c r="AN196" s="21"/>
      <c r="AO196" s="1">
        <f t="shared" si="12"/>
        <v>7</v>
      </c>
      <c r="AP196" s="1">
        <f t="shared" si="14"/>
        <v>0</v>
      </c>
      <c r="AQ196" s="1">
        <f t="shared" si="13"/>
        <v>0</v>
      </c>
      <c r="AR196" s="1">
        <f t="shared" si="15"/>
        <v>0</v>
      </c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21"/>
      <c r="CA196" s="21"/>
      <c r="CB196" s="21"/>
      <c r="CC196" s="21"/>
      <c r="CD196" s="21"/>
      <c r="CE196" s="21"/>
      <c r="CF196" s="21"/>
      <c r="CG196" s="21"/>
      <c r="CH196" s="21"/>
      <c r="CI196" s="21"/>
      <c r="CJ196" s="21"/>
      <c r="CK196" s="21"/>
      <c r="CL196" s="21"/>
      <c r="CM196" s="21"/>
      <c r="CN196" s="21"/>
      <c r="CO196" s="21"/>
      <c r="CP196" s="21"/>
      <c r="CQ196" s="21"/>
      <c r="CR196" s="21"/>
      <c r="CS196" s="21"/>
      <c r="CT196" s="21"/>
      <c r="CU196" s="21"/>
      <c r="CV196" s="21"/>
      <c r="CW196" s="21"/>
      <c r="CX196" s="21"/>
    </row>
    <row r="197" spans="1:102" x14ac:dyDescent="0.25">
      <c r="A197" s="19">
        <v>2018</v>
      </c>
      <c r="B197" s="19">
        <v>2</v>
      </c>
      <c r="C197" s="20">
        <v>61</v>
      </c>
      <c r="D197" s="20">
        <v>4</v>
      </c>
      <c r="E197" s="1" t="s">
        <v>4</v>
      </c>
      <c r="F197" s="20">
        <v>1</v>
      </c>
      <c r="G197" s="21" t="s">
        <v>40</v>
      </c>
      <c r="H197" s="21" t="s">
        <v>40</v>
      </c>
      <c r="I197" s="20" t="s">
        <v>40</v>
      </c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1">
        <f t="shared" si="12"/>
        <v>4</v>
      </c>
      <c r="AP197" s="1">
        <f t="shared" si="14"/>
        <v>3</v>
      </c>
      <c r="AQ197" s="1">
        <f t="shared" si="13"/>
        <v>0</v>
      </c>
      <c r="AR197" s="1">
        <f t="shared" si="15"/>
        <v>0</v>
      </c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  <c r="CS197" s="20"/>
      <c r="CT197" s="20"/>
      <c r="CU197" s="20"/>
      <c r="CV197" s="20"/>
      <c r="CW197" s="20"/>
      <c r="CX197" s="20"/>
    </row>
    <row r="198" spans="1:102" x14ac:dyDescent="0.25">
      <c r="A198" s="19">
        <v>2018</v>
      </c>
      <c r="B198" s="19">
        <v>2</v>
      </c>
      <c r="C198" s="20">
        <v>62</v>
      </c>
      <c r="D198" s="20">
        <v>4</v>
      </c>
      <c r="E198" s="1" t="s">
        <v>4</v>
      </c>
      <c r="F198" s="20">
        <v>1</v>
      </c>
      <c r="G198" s="20">
        <v>1.5</v>
      </c>
      <c r="H198" s="20">
        <v>2</v>
      </c>
      <c r="I198" s="20">
        <v>2</v>
      </c>
      <c r="J198" s="20">
        <v>2</v>
      </c>
      <c r="K198" s="20">
        <v>2</v>
      </c>
      <c r="L198" s="20">
        <v>2</v>
      </c>
      <c r="M198" s="20">
        <v>2</v>
      </c>
      <c r="N198" s="21" t="s">
        <v>40</v>
      </c>
      <c r="O198" s="21" t="s">
        <v>40</v>
      </c>
      <c r="P198" s="20" t="s">
        <v>41</v>
      </c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1">
        <f t="shared" si="12"/>
        <v>11</v>
      </c>
      <c r="AP198" s="1">
        <f t="shared" si="14"/>
        <v>2</v>
      </c>
      <c r="AQ198" s="1">
        <f t="shared" si="13"/>
        <v>1</v>
      </c>
      <c r="AR198" s="1">
        <f t="shared" si="15"/>
        <v>0</v>
      </c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  <c r="CS198" s="20"/>
      <c r="CT198" s="20"/>
      <c r="CU198" s="20"/>
      <c r="CV198" s="20"/>
      <c r="CW198" s="20"/>
      <c r="CX198" s="20"/>
    </row>
    <row r="199" spans="1:102" x14ac:dyDescent="0.25">
      <c r="A199" s="19">
        <v>2018</v>
      </c>
      <c r="B199" s="19">
        <v>2</v>
      </c>
      <c r="C199" s="20">
        <v>63</v>
      </c>
      <c r="D199" s="20">
        <v>2</v>
      </c>
      <c r="E199" s="1" t="s">
        <v>4</v>
      </c>
      <c r="F199" s="20">
        <v>1</v>
      </c>
      <c r="G199" s="20">
        <v>1</v>
      </c>
      <c r="H199" s="20">
        <v>1</v>
      </c>
      <c r="I199" s="21" t="s">
        <v>40</v>
      </c>
      <c r="J199" s="20" t="s">
        <v>40</v>
      </c>
      <c r="K199" s="20" t="s">
        <v>40</v>
      </c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1">
        <f t="shared" si="12"/>
        <v>6</v>
      </c>
      <c r="AP199" s="1">
        <f t="shared" si="14"/>
        <v>3</v>
      </c>
      <c r="AQ199" s="1">
        <f t="shared" si="13"/>
        <v>0</v>
      </c>
      <c r="AR199" s="1">
        <f t="shared" si="15"/>
        <v>0</v>
      </c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  <c r="CS199" s="20"/>
      <c r="CT199" s="20"/>
      <c r="CU199" s="20"/>
      <c r="CV199" s="20"/>
      <c r="CW199" s="20"/>
      <c r="CX199" s="20"/>
    </row>
    <row r="200" spans="1:102" x14ac:dyDescent="0.25">
      <c r="A200" s="19">
        <v>2018</v>
      </c>
      <c r="B200" s="19">
        <v>2</v>
      </c>
      <c r="C200" s="20">
        <v>64</v>
      </c>
      <c r="D200" s="20">
        <v>2</v>
      </c>
      <c r="E200" s="1" t="s">
        <v>4</v>
      </c>
      <c r="F200" s="20">
        <v>1</v>
      </c>
      <c r="G200" s="20">
        <v>1.5</v>
      </c>
      <c r="H200" s="20">
        <v>2</v>
      </c>
      <c r="I200" s="21" t="s">
        <v>40</v>
      </c>
      <c r="J200" s="20" t="s">
        <v>40</v>
      </c>
      <c r="K200" s="20" t="s">
        <v>40</v>
      </c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1">
        <f t="shared" si="12"/>
        <v>6</v>
      </c>
      <c r="AP200" s="1">
        <f t="shared" si="14"/>
        <v>3</v>
      </c>
      <c r="AQ200" s="1">
        <f t="shared" si="13"/>
        <v>0</v>
      </c>
      <c r="AR200" s="1">
        <f t="shared" si="15"/>
        <v>0</v>
      </c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  <c r="CS200" s="20"/>
      <c r="CT200" s="20"/>
      <c r="CU200" s="20"/>
      <c r="CV200" s="20"/>
      <c r="CW200" s="20"/>
      <c r="CX200" s="20"/>
    </row>
    <row r="201" spans="1:102" x14ac:dyDescent="0.25">
      <c r="A201" s="19">
        <v>2018</v>
      </c>
      <c r="B201" s="19">
        <v>2</v>
      </c>
      <c r="C201" s="20">
        <v>65</v>
      </c>
      <c r="D201" s="20">
        <v>3</v>
      </c>
      <c r="E201" s="1" t="s">
        <v>4</v>
      </c>
      <c r="F201" s="21" t="s">
        <v>40</v>
      </c>
      <c r="G201" s="20" t="s">
        <v>40</v>
      </c>
      <c r="H201" s="20" t="s">
        <v>40</v>
      </c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1">
        <f t="shared" si="12"/>
        <v>3</v>
      </c>
      <c r="AP201" s="1">
        <f t="shared" si="14"/>
        <v>3</v>
      </c>
      <c r="AQ201" s="1">
        <f t="shared" si="13"/>
        <v>0</v>
      </c>
      <c r="AR201" s="1">
        <f t="shared" si="15"/>
        <v>0</v>
      </c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  <c r="CS201" s="20"/>
      <c r="CT201" s="20"/>
      <c r="CU201" s="20"/>
      <c r="CV201" s="20"/>
      <c r="CW201" s="20"/>
      <c r="CX201" s="20"/>
    </row>
    <row r="202" spans="1:102" x14ac:dyDescent="0.25">
      <c r="A202" s="19">
        <v>2018</v>
      </c>
      <c r="B202" s="19">
        <v>2</v>
      </c>
      <c r="C202" s="20">
        <v>66</v>
      </c>
      <c r="D202" s="20">
        <v>4</v>
      </c>
      <c r="E202" s="1" t="s">
        <v>4</v>
      </c>
      <c r="F202" s="20">
        <v>1</v>
      </c>
      <c r="G202" s="20">
        <v>1</v>
      </c>
      <c r="H202" s="20" t="s">
        <v>40</v>
      </c>
      <c r="I202" s="20">
        <v>2</v>
      </c>
      <c r="J202" s="20">
        <v>2</v>
      </c>
      <c r="K202" s="20">
        <v>2</v>
      </c>
      <c r="L202" s="20">
        <v>2</v>
      </c>
      <c r="M202" s="20">
        <v>2</v>
      </c>
      <c r="N202" s="20">
        <v>2</v>
      </c>
      <c r="O202" s="20">
        <v>2</v>
      </c>
      <c r="P202" s="20" t="s">
        <v>40</v>
      </c>
      <c r="Q202" s="20" t="s">
        <v>40</v>
      </c>
      <c r="R202" s="20" t="s">
        <v>40</v>
      </c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1">
        <f t="shared" si="12"/>
        <v>13</v>
      </c>
      <c r="AP202" s="1">
        <f t="shared" si="14"/>
        <v>4</v>
      </c>
      <c r="AQ202" s="1">
        <f t="shared" si="13"/>
        <v>0</v>
      </c>
      <c r="AR202" s="1">
        <f t="shared" si="15"/>
        <v>0</v>
      </c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  <c r="CS202" s="20"/>
      <c r="CT202" s="20"/>
      <c r="CU202" s="20"/>
      <c r="CV202" s="20"/>
      <c r="CW202" s="20"/>
      <c r="CX202" s="20"/>
    </row>
    <row r="203" spans="1:102" x14ac:dyDescent="0.25">
      <c r="A203" s="19">
        <v>2018</v>
      </c>
      <c r="B203" s="19">
        <v>2</v>
      </c>
      <c r="C203" s="21">
        <v>67</v>
      </c>
      <c r="D203" s="21">
        <v>2</v>
      </c>
      <c r="E203" s="1" t="s">
        <v>4</v>
      </c>
      <c r="F203" s="21">
        <v>1</v>
      </c>
      <c r="G203" s="21">
        <v>1.5</v>
      </c>
      <c r="H203" s="21">
        <v>2</v>
      </c>
      <c r="I203" s="21">
        <v>2</v>
      </c>
      <c r="J203" s="21">
        <v>2</v>
      </c>
      <c r="K203" s="21">
        <v>2.5</v>
      </c>
      <c r="L203" s="21">
        <v>3</v>
      </c>
      <c r="M203" s="21">
        <v>3</v>
      </c>
      <c r="N203" s="21">
        <v>3</v>
      </c>
      <c r="O203" s="27">
        <v>3.5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1"/>
      <c r="AG203" s="21"/>
      <c r="AH203" s="21"/>
      <c r="AI203" s="21"/>
      <c r="AJ203" s="21"/>
      <c r="AK203" s="21"/>
      <c r="AL203" s="21"/>
      <c r="AM203" s="21"/>
      <c r="AN203" s="21"/>
      <c r="AO203" s="1">
        <f t="shared" si="12"/>
        <v>10</v>
      </c>
      <c r="AP203" s="1">
        <f t="shared" si="14"/>
        <v>0</v>
      </c>
      <c r="AQ203" s="1">
        <f t="shared" si="13"/>
        <v>0</v>
      </c>
      <c r="AR203" s="1">
        <f t="shared" si="15"/>
        <v>0</v>
      </c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A203" s="21"/>
      <c r="CB203" s="21"/>
      <c r="CC203" s="21"/>
      <c r="CD203" s="21"/>
      <c r="CE203" s="21"/>
      <c r="CF203" s="21"/>
      <c r="CG203" s="21"/>
      <c r="CH203" s="21"/>
      <c r="CI203" s="21"/>
      <c r="CJ203" s="21"/>
      <c r="CK203" s="21"/>
      <c r="CL203" s="21"/>
      <c r="CM203" s="21"/>
      <c r="CN203" s="21"/>
      <c r="CO203" s="21"/>
      <c r="CP203" s="21"/>
      <c r="CQ203" s="21"/>
      <c r="CR203" s="21"/>
      <c r="CS203" s="21"/>
      <c r="CT203" s="21"/>
      <c r="CU203" s="21"/>
      <c r="CV203" s="21"/>
      <c r="CW203" s="21"/>
      <c r="CX203" s="21"/>
    </row>
    <row r="204" spans="1:102" x14ac:dyDescent="0.25">
      <c r="A204" s="19">
        <v>2018</v>
      </c>
      <c r="B204" s="19">
        <v>2</v>
      </c>
      <c r="C204" s="20">
        <v>68</v>
      </c>
      <c r="D204" s="20">
        <v>2</v>
      </c>
      <c r="E204" s="1" t="s">
        <v>4</v>
      </c>
      <c r="F204" s="20">
        <v>1</v>
      </c>
      <c r="G204" s="20">
        <v>1</v>
      </c>
      <c r="H204" s="20">
        <v>1.5</v>
      </c>
      <c r="I204" s="20">
        <v>2</v>
      </c>
      <c r="J204" s="20" t="s">
        <v>41</v>
      </c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1">
        <f t="shared" si="12"/>
        <v>5</v>
      </c>
      <c r="AP204" s="1">
        <f t="shared" si="14"/>
        <v>0</v>
      </c>
      <c r="AQ204" s="1">
        <f t="shared" si="13"/>
        <v>1</v>
      </c>
      <c r="AR204" s="1">
        <f t="shared" si="15"/>
        <v>0</v>
      </c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  <c r="CS204" s="20"/>
      <c r="CT204" s="20"/>
      <c r="CU204" s="20"/>
      <c r="CV204" s="20"/>
      <c r="CW204" s="20"/>
      <c r="CX204" s="20"/>
    </row>
    <row r="205" spans="1:102" x14ac:dyDescent="0.25">
      <c r="A205" s="19">
        <v>2018</v>
      </c>
      <c r="B205" s="19">
        <v>2</v>
      </c>
      <c r="C205" s="21">
        <v>69</v>
      </c>
      <c r="D205" s="21">
        <v>3</v>
      </c>
      <c r="E205" s="1" t="s">
        <v>4</v>
      </c>
      <c r="F205" s="21">
        <v>1</v>
      </c>
      <c r="G205" s="21">
        <v>1.5</v>
      </c>
      <c r="H205" s="21">
        <v>2</v>
      </c>
      <c r="I205" s="21">
        <v>2</v>
      </c>
      <c r="J205" s="21">
        <v>2.5</v>
      </c>
      <c r="K205" s="21">
        <v>3</v>
      </c>
      <c r="L205" s="21">
        <v>3</v>
      </c>
      <c r="M205" s="21">
        <v>3</v>
      </c>
      <c r="N205" s="27">
        <v>3.5</v>
      </c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1"/>
      <c r="AG205" s="21"/>
      <c r="AH205" s="21"/>
      <c r="AI205" s="21"/>
      <c r="AJ205" s="21"/>
      <c r="AK205" s="21"/>
      <c r="AL205" s="21"/>
      <c r="AM205" s="21"/>
      <c r="AN205" s="21"/>
      <c r="AO205" s="1">
        <f t="shared" si="12"/>
        <v>9</v>
      </c>
      <c r="AP205" s="1">
        <f t="shared" si="14"/>
        <v>0</v>
      </c>
      <c r="AQ205" s="1">
        <f t="shared" si="13"/>
        <v>0</v>
      </c>
      <c r="AR205" s="1">
        <f t="shared" si="15"/>
        <v>0</v>
      </c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U205" s="21"/>
      <c r="BV205" s="21"/>
      <c r="BW205" s="21"/>
      <c r="BX205" s="21"/>
      <c r="BY205" s="21"/>
      <c r="BZ205" s="21"/>
      <c r="CA205" s="21"/>
      <c r="CB205" s="21"/>
      <c r="CC205" s="21"/>
      <c r="CD205" s="21"/>
      <c r="CE205" s="21"/>
      <c r="CF205" s="21"/>
      <c r="CG205" s="21"/>
      <c r="CH205" s="21"/>
      <c r="CI205" s="21"/>
      <c r="CJ205" s="21"/>
      <c r="CK205" s="21"/>
      <c r="CL205" s="21"/>
      <c r="CM205" s="21"/>
      <c r="CN205" s="21"/>
      <c r="CO205" s="21"/>
      <c r="CP205" s="21"/>
      <c r="CQ205" s="21"/>
      <c r="CR205" s="21"/>
      <c r="CS205" s="21"/>
      <c r="CT205" s="21"/>
      <c r="CU205" s="21"/>
      <c r="CV205" s="21"/>
      <c r="CW205" s="21"/>
      <c r="CX205" s="21"/>
    </row>
    <row r="206" spans="1:102" x14ac:dyDescent="0.25">
      <c r="A206" s="19">
        <v>2018</v>
      </c>
      <c r="B206" s="19">
        <v>2</v>
      </c>
      <c r="C206" s="21">
        <v>70</v>
      </c>
      <c r="D206" s="21">
        <v>4</v>
      </c>
      <c r="E206" s="1" t="s">
        <v>4</v>
      </c>
      <c r="F206" s="21">
        <v>1</v>
      </c>
      <c r="G206" s="21">
        <v>1.5</v>
      </c>
      <c r="H206" s="21">
        <v>2</v>
      </c>
      <c r="I206" s="21">
        <v>2.5</v>
      </c>
      <c r="J206" s="21">
        <v>2.5</v>
      </c>
      <c r="K206" s="21">
        <v>3</v>
      </c>
      <c r="L206" s="21">
        <v>3</v>
      </c>
      <c r="M206" s="21">
        <v>3</v>
      </c>
      <c r="N206" s="21">
        <v>4</v>
      </c>
      <c r="O206" s="21">
        <v>4</v>
      </c>
      <c r="P206" s="21">
        <v>4</v>
      </c>
      <c r="Q206" s="27">
        <v>4.5</v>
      </c>
      <c r="R206" s="21">
        <v>4.5</v>
      </c>
      <c r="S206" s="21">
        <v>5</v>
      </c>
      <c r="T206" s="27">
        <v>5</v>
      </c>
      <c r="U206" s="27">
        <v>5</v>
      </c>
      <c r="V206" s="21">
        <v>5</v>
      </c>
      <c r="W206" s="27">
        <v>5</v>
      </c>
      <c r="X206" s="27">
        <v>5</v>
      </c>
      <c r="Y206" s="27">
        <v>5</v>
      </c>
      <c r="Z206" s="21">
        <v>5</v>
      </c>
      <c r="AA206" s="21">
        <v>5</v>
      </c>
      <c r="AB206" s="21">
        <v>5</v>
      </c>
      <c r="AC206" s="21" t="s">
        <v>44</v>
      </c>
      <c r="AD206" s="23" t="s">
        <v>42</v>
      </c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1">
        <f t="shared" si="12"/>
        <v>25</v>
      </c>
      <c r="AP206" s="1">
        <f t="shared" si="14"/>
        <v>0</v>
      </c>
      <c r="AQ206" s="1">
        <f t="shared" si="13"/>
        <v>0</v>
      </c>
      <c r="AR206" s="1">
        <f t="shared" si="15"/>
        <v>1</v>
      </c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U206" s="21"/>
      <c r="BV206" s="21"/>
      <c r="BW206" s="21"/>
      <c r="BX206" s="21"/>
      <c r="BY206" s="21"/>
      <c r="BZ206" s="21"/>
      <c r="CA206" s="21"/>
      <c r="CB206" s="21"/>
      <c r="CC206" s="21"/>
      <c r="CD206" s="21"/>
      <c r="CE206" s="21"/>
      <c r="CF206" s="21"/>
      <c r="CG206" s="21"/>
      <c r="CH206" s="21"/>
      <c r="CI206" s="21"/>
      <c r="CJ206" s="21"/>
      <c r="CK206" s="21"/>
      <c r="CL206" s="21"/>
      <c r="CM206" s="21"/>
      <c r="CN206" s="21"/>
      <c r="CO206" s="21"/>
      <c r="CP206" s="21"/>
      <c r="CQ206" s="21"/>
      <c r="CR206" s="21"/>
      <c r="CS206" s="21"/>
      <c r="CT206" s="21"/>
      <c r="CU206" s="21"/>
      <c r="CV206" s="21"/>
      <c r="CW206" s="21"/>
      <c r="CX206" s="21"/>
    </row>
    <row r="207" spans="1:102" x14ac:dyDescent="0.25">
      <c r="A207" s="19">
        <v>2018</v>
      </c>
      <c r="B207" s="19">
        <v>2</v>
      </c>
      <c r="C207" s="20">
        <v>71</v>
      </c>
      <c r="D207" s="20">
        <v>4</v>
      </c>
      <c r="E207" s="1" t="s">
        <v>4</v>
      </c>
      <c r="F207" s="20">
        <v>1</v>
      </c>
      <c r="G207" s="20">
        <v>1.5</v>
      </c>
      <c r="H207" s="20">
        <v>2</v>
      </c>
      <c r="I207" s="20">
        <v>2</v>
      </c>
      <c r="J207" s="20">
        <v>2.5</v>
      </c>
      <c r="K207" s="20">
        <v>3</v>
      </c>
      <c r="L207" s="20">
        <v>3</v>
      </c>
      <c r="M207" s="20">
        <v>3.5</v>
      </c>
      <c r="N207" s="20">
        <v>4</v>
      </c>
      <c r="O207" s="20" t="s">
        <v>41</v>
      </c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1">
        <f t="shared" si="12"/>
        <v>10</v>
      </c>
      <c r="AP207" s="1">
        <f t="shared" si="14"/>
        <v>0</v>
      </c>
      <c r="AQ207" s="1">
        <f t="shared" si="13"/>
        <v>1</v>
      </c>
      <c r="AR207" s="1">
        <f t="shared" si="15"/>
        <v>0</v>
      </c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</row>
    <row r="208" spans="1:102" x14ac:dyDescent="0.25">
      <c r="A208" s="19">
        <v>2018</v>
      </c>
      <c r="B208" s="19">
        <v>2</v>
      </c>
      <c r="C208" s="21">
        <v>72</v>
      </c>
      <c r="D208" s="21">
        <v>3</v>
      </c>
      <c r="E208" s="1" t="s">
        <v>4</v>
      </c>
      <c r="F208" s="21">
        <v>1</v>
      </c>
      <c r="G208" s="21">
        <v>1.5</v>
      </c>
      <c r="H208" s="21">
        <v>2</v>
      </c>
      <c r="I208" s="21">
        <v>2</v>
      </c>
      <c r="J208" s="21">
        <v>2</v>
      </c>
      <c r="K208" s="21">
        <v>2.5</v>
      </c>
      <c r="L208" s="21">
        <v>3</v>
      </c>
      <c r="M208" s="21">
        <v>3</v>
      </c>
      <c r="N208" s="21">
        <v>3.5</v>
      </c>
      <c r="O208" s="21">
        <v>4</v>
      </c>
      <c r="P208" s="21">
        <v>4</v>
      </c>
      <c r="Q208" s="21">
        <v>4</v>
      </c>
      <c r="R208" s="21">
        <v>4</v>
      </c>
      <c r="S208" s="21">
        <v>4.5</v>
      </c>
      <c r="T208" s="21">
        <v>5</v>
      </c>
      <c r="U208" s="21">
        <v>5</v>
      </c>
      <c r="V208" s="27">
        <v>5</v>
      </c>
      <c r="W208" s="26"/>
      <c r="X208" s="26"/>
      <c r="Y208" s="26"/>
      <c r="Z208" s="26"/>
      <c r="AA208" s="26"/>
      <c r="AB208" s="26"/>
      <c r="AC208" s="26"/>
      <c r="AD208" s="26"/>
      <c r="AE208" s="26"/>
      <c r="AF208" s="21"/>
      <c r="AG208" s="21"/>
      <c r="AH208" s="21"/>
      <c r="AI208" s="21"/>
      <c r="AJ208" s="21"/>
      <c r="AK208" s="21"/>
      <c r="AL208" s="21"/>
      <c r="AM208" s="21"/>
      <c r="AN208" s="21"/>
      <c r="AO208" s="1">
        <f t="shared" si="12"/>
        <v>17</v>
      </c>
      <c r="AP208" s="1">
        <f t="shared" si="14"/>
        <v>0</v>
      </c>
      <c r="AQ208" s="1">
        <f t="shared" si="13"/>
        <v>0</v>
      </c>
      <c r="AR208" s="1">
        <f t="shared" si="15"/>
        <v>0</v>
      </c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  <c r="CC208" s="21"/>
      <c r="CD208" s="21"/>
      <c r="CE208" s="21"/>
      <c r="CF208" s="21"/>
      <c r="CG208" s="21"/>
      <c r="CH208" s="21"/>
      <c r="CI208" s="21"/>
      <c r="CJ208" s="21"/>
      <c r="CK208" s="21"/>
      <c r="CL208" s="21"/>
      <c r="CM208" s="21"/>
      <c r="CN208" s="21"/>
      <c r="CO208" s="21"/>
      <c r="CP208" s="21"/>
      <c r="CQ208" s="21"/>
      <c r="CR208" s="21"/>
      <c r="CS208" s="21"/>
      <c r="CT208" s="21"/>
      <c r="CU208" s="21"/>
      <c r="CV208" s="21"/>
      <c r="CW208" s="21"/>
      <c r="CX208" s="21"/>
    </row>
    <row r="209" spans="1:102" x14ac:dyDescent="0.25">
      <c r="A209" s="19">
        <v>2018</v>
      </c>
      <c r="B209" s="19">
        <v>2</v>
      </c>
      <c r="C209" s="21">
        <v>73</v>
      </c>
      <c r="D209" s="21">
        <v>2</v>
      </c>
      <c r="E209" s="1" t="s">
        <v>4</v>
      </c>
      <c r="F209" s="21">
        <v>1</v>
      </c>
      <c r="G209" s="21">
        <v>1.5</v>
      </c>
      <c r="H209" s="21">
        <v>2</v>
      </c>
      <c r="I209" s="21">
        <v>2</v>
      </c>
      <c r="J209" s="21">
        <v>2.5</v>
      </c>
      <c r="K209" s="21">
        <v>3</v>
      </c>
      <c r="L209" s="21">
        <v>3</v>
      </c>
      <c r="M209" s="21">
        <v>3</v>
      </c>
      <c r="N209" s="21">
        <v>4</v>
      </c>
      <c r="O209" s="21">
        <v>4</v>
      </c>
      <c r="P209" s="21">
        <v>4</v>
      </c>
      <c r="Q209" s="27">
        <v>4.5</v>
      </c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1"/>
      <c r="AG209" s="21"/>
      <c r="AH209" s="21"/>
      <c r="AI209" s="21"/>
      <c r="AJ209" s="21"/>
      <c r="AK209" s="21"/>
      <c r="AL209" s="21"/>
      <c r="AM209" s="21"/>
      <c r="AN209" s="21"/>
      <c r="AO209" s="1">
        <f t="shared" si="12"/>
        <v>12</v>
      </c>
      <c r="AP209" s="1">
        <f t="shared" si="14"/>
        <v>0</v>
      </c>
      <c r="AQ209" s="1">
        <f t="shared" si="13"/>
        <v>0</v>
      </c>
      <c r="AR209" s="1">
        <f t="shared" si="15"/>
        <v>0</v>
      </c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  <c r="CC209" s="21"/>
      <c r="CD209" s="21"/>
      <c r="CE209" s="21"/>
      <c r="CF209" s="21"/>
      <c r="CG209" s="21"/>
      <c r="CH209" s="21"/>
      <c r="CI209" s="21"/>
      <c r="CJ209" s="21"/>
      <c r="CK209" s="21"/>
      <c r="CL209" s="21"/>
      <c r="CM209" s="21"/>
      <c r="CN209" s="21"/>
      <c r="CO209" s="21"/>
      <c r="CP209" s="21"/>
      <c r="CQ209" s="21"/>
      <c r="CR209" s="21"/>
      <c r="CS209" s="21"/>
      <c r="CT209" s="21"/>
      <c r="CU209" s="21"/>
      <c r="CV209" s="21"/>
      <c r="CW209" s="21"/>
      <c r="CX209" s="21"/>
    </row>
    <row r="210" spans="1:102" x14ac:dyDescent="0.25">
      <c r="A210" s="19">
        <v>2018</v>
      </c>
      <c r="B210" s="19">
        <v>2</v>
      </c>
      <c r="C210" s="20">
        <v>74</v>
      </c>
      <c r="D210" s="20">
        <v>2</v>
      </c>
      <c r="E210" s="1" t="s">
        <v>4</v>
      </c>
      <c r="F210" s="20">
        <v>1</v>
      </c>
      <c r="G210" s="20">
        <v>1.5</v>
      </c>
      <c r="H210" s="20" t="s">
        <v>41</v>
      </c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1">
        <f t="shared" si="12"/>
        <v>3</v>
      </c>
      <c r="AP210" s="1">
        <f t="shared" si="14"/>
        <v>0</v>
      </c>
      <c r="AQ210" s="1">
        <f t="shared" si="13"/>
        <v>1</v>
      </c>
      <c r="AR210" s="1">
        <f t="shared" si="15"/>
        <v>0</v>
      </c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  <c r="CF210" s="20"/>
      <c r="CG210" s="20"/>
      <c r="CH210" s="20"/>
      <c r="CI210" s="20"/>
      <c r="CJ210" s="20"/>
      <c r="CK210" s="20"/>
      <c r="CL210" s="20"/>
      <c r="CM210" s="20"/>
      <c r="CN210" s="20"/>
      <c r="CO210" s="20"/>
      <c r="CP210" s="20"/>
      <c r="CQ210" s="20"/>
      <c r="CR210" s="20"/>
      <c r="CS210" s="20"/>
      <c r="CT210" s="20"/>
      <c r="CU210" s="20"/>
      <c r="CV210" s="20"/>
      <c r="CW210" s="20"/>
      <c r="CX210" s="20"/>
    </row>
    <row r="211" spans="1:102" x14ac:dyDescent="0.25">
      <c r="A211" s="19">
        <v>2018</v>
      </c>
      <c r="B211" s="19">
        <v>2</v>
      </c>
      <c r="C211" s="20">
        <v>75</v>
      </c>
      <c r="D211" s="20">
        <v>2</v>
      </c>
      <c r="E211" s="1" t="s">
        <v>4</v>
      </c>
      <c r="F211" s="20">
        <v>1</v>
      </c>
      <c r="G211" s="20">
        <v>1</v>
      </c>
      <c r="H211" s="20" t="s">
        <v>41</v>
      </c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1">
        <f t="shared" si="12"/>
        <v>3</v>
      </c>
      <c r="AP211" s="1">
        <f t="shared" si="14"/>
        <v>0</v>
      </c>
      <c r="AQ211" s="1">
        <f t="shared" si="13"/>
        <v>1</v>
      </c>
      <c r="AR211" s="1">
        <f t="shared" si="15"/>
        <v>0</v>
      </c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  <c r="CR211" s="20"/>
      <c r="CS211" s="20"/>
      <c r="CT211" s="20"/>
      <c r="CU211" s="20"/>
      <c r="CV211" s="20"/>
      <c r="CW211" s="20"/>
      <c r="CX211" s="20"/>
    </row>
    <row r="212" spans="1:102" x14ac:dyDescent="0.25">
      <c r="A212" s="19">
        <v>2018</v>
      </c>
      <c r="B212" s="19">
        <v>2</v>
      </c>
      <c r="C212" s="20">
        <v>76</v>
      </c>
      <c r="D212" s="20">
        <v>4</v>
      </c>
      <c r="E212" s="1" t="s">
        <v>4</v>
      </c>
      <c r="F212" s="20">
        <v>1</v>
      </c>
      <c r="G212" s="20">
        <v>1.5</v>
      </c>
      <c r="H212" s="20" t="s">
        <v>41</v>
      </c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1">
        <f t="shared" si="12"/>
        <v>3</v>
      </c>
      <c r="AP212" s="1">
        <f t="shared" si="14"/>
        <v>0</v>
      </c>
      <c r="AQ212" s="1">
        <f t="shared" si="13"/>
        <v>1</v>
      </c>
      <c r="AR212" s="1">
        <f t="shared" si="15"/>
        <v>0</v>
      </c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  <c r="CS212" s="20"/>
      <c r="CT212" s="20"/>
      <c r="CU212" s="20"/>
      <c r="CV212" s="20"/>
      <c r="CW212" s="20"/>
      <c r="CX212" s="20"/>
    </row>
    <row r="213" spans="1:102" x14ac:dyDescent="0.25">
      <c r="A213" s="19">
        <v>2018</v>
      </c>
      <c r="B213" s="19">
        <v>2</v>
      </c>
      <c r="C213" s="21">
        <v>77</v>
      </c>
      <c r="D213" s="21">
        <v>4</v>
      </c>
      <c r="E213" s="1" t="s">
        <v>4</v>
      </c>
      <c r="F213" s="21">
        <v>1</v>
      </c>
      <c r="G213" s="21">
        <v>1</v>
      </c>
      <c r="H213" s="21">
        <v>2</v>
      </c>
      <c r="I213" s="21">
        <v>2</v>
      </c>
      <c r="J213" s="21">
        <v>2</v>
      </c>
      <c r="K213" s="21">
        <v>2.5</v>
      </c>
      <c r="L213" s="21">
        <v>2.5</v>
      </c>
      <c r="M213" s="21">
        <v>3</v>
      </c>
      <c r="N213" s="21">
        <v>4</v>
      </c>
      <c r="O213" s="21">
        <v>4</v>
      </c>
      <c r="P213" s="21">
        <v>3.5</v>
      </c>
      <c r="Q213" s="21">
        <v>4</v>
      </c>
      <c r="R213" s="27">
        <v>4</v>
      </c>
      <c r="S213" s="21">
        <v>4</v>
      </c>
      <c r="T213" s="27">
        <v>4.5</v>
      </c>
      <c r="U213" s="21">
        <v>5</v>
      </c>
      <c r="V213" s="21">
        <v>5</v>
      </c>
      <c r="W213" s="21">
        <v>5</v>
      </c>
      <c r="X213" s="21">
        <v>5</v>
      </c>
      <c r="Y213" s="21">
        <v>5</v>
      </c>
      <c r="Z213" s="21">
        <v>5</v>
      </c>
      <c r="AA213" s="21">
        <v>5</v>
      </c>
      <c r="AB213" s="21">
        <v>5</v>
      </c>
      <c r="AC213" s="27">
        <v>5</v>
      </c>
      <c r="AD213" s="21" t="s">
        <v>44</v>
      </c>
      <c r="AE213" s="23" t="s">
        <v>42</v>
      </c>
      <c r="AF213" s="21"/>
      <c r="AG213" s="21"/>
      <c r="AH213" s="21"/>
      <c r="AI213" s="21"/>
      <c r="AJ213" s="21"/>
      <c r="AK213" s="21"/>
      <c r="AL213" s="21"/>
      <c r="AM213" s="21"/>
      <c r="AN213" s="21"/>
      <c r="AO213" s="1">
        <f t="shared" si="12"/>
        <v>26</v>
      </c>
      <c r="AP213" s="1">
        <f t="shared" si="14"/>
        <v>0</v>
      </c>
      <c r="AQ213" s="1">
        <f t="shared" si="13"/>
        <v>0</v>
      </c>
      <c r="AR213" s="1">
        <f t="shared" si="15"/>
        <v>1</v>
      </c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  <c r="BU213" s="21"/>
      <c r="BV213" s="21"/>
      <c r="BW213" s="21"/>
      <c r="BX213" s="21"/>
      <c r="BY213" s="21"/>
      <c r="BZ213" s="21"/>
      <c r="CA213" s="21"/>
      <c r="CB213" s="21"/>
      <c r="CC213" s="21"/>
      <c r="CD213" s="21"/>
      <c r="CE213" s="21"/>
      <c r="CF213" s="21"/>
      <c r="CG213" s="21"/>
      <c r="CH213" s="21"/>
      <c r="CI213" s="21"/>
      <c r="CJ213" s="21"/>
      <c r="CK213" s="21"/>
      <c r="CL213" s="21"/>
      <c r="CM213" s="21"/>
      <c r="CN213" s="21"/>
      <c r="CO213" s="21"/>
      <c r="CP213" s="21"/>
      <c r="CQ213" s="21"/>
      <c r="CR213" s="21"/>
      <c r="CS213" s="21"/>
      <c r="CT213" s="21"/>
      <c r="CU213" s="21"/>
      <c r="CV213" s="21"/>
      <c r="CW213" s="21"/>
      <c r="CX213" s="21"/>
    </row>
    <row r="214" spans="1:102" x14ac:dyDescent="0.25">
      <c r="A214" s="19">
        <v>2018</v>
      </c>
      <c r="B214" s="19">
        <v>2</v>
      </c>
      <c r="C214" s="20">
        <v>78</v>
      </c>
      <c r="D214" s="20">
        <v>4</v>
      </c>
      <c r="E214" s="1" t="s">
        <v>4</v>
      </c>
      <c r="F214" s="20">
        <v>1</v>
      </c>
      <c r="G214" s="20">
        <v>1.5</v>
      </c>
      <c r="H214" s="20">
        <v>2</v>
      </c>
      <c r="I214" s="20">
        <v>2</v>
      </c>
      <c r="J214" s="20">
        <v>2.5</v>
      </c>
      <c r="K214" s="20">
        <v>3</v>
      </c>
      <c r="L214" s="20" t="s">
        <v>41</v>
      </c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1">
        <f t="shared" si="12"/>
        <v>7</v>
      </c>
      <c r="AP214" s="1">
        <f t="shared" si="14"/>
        <v>0</v>
      </c>
      <c r="AQ214" s="1">
        <f t="shared" si="13"/>
        <v>1</v>
      </c>
      <c r="AR214" s="1">
        <f t="shared" si="15"/>
        <v>0</v>
      </c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  <c r="CB214" s="20"/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  <c r="CR214" s="20"/>
      <c r="CS214" s="20"/>
      <c r="CT214" s="20"/>
      <c r="CU214" s="20"/>
      <c r="CV214" s="20"/>
      <c r="CW214" s="20"/>
      <c r="CX214" s="20"/>
    </row>
    <row r="215" spans="1:102" x14ac:dyDescent="0.25">
      <c r="A215" s="19">
        <v>2018</v>
      </c>
      <c r="B215" s="19">
        <v>2</v>
      </c>
      <c r="C215" s="21">
        <v>79</v>
      </c>
      <c r="D215" s="21">
        <v>3</v>
      </c>
      <c r="E215" s="1" t="s">
        <v>4</v>
      </c>
      <c r="F215" s="21">
        <v>1</v>
      </c>
      <c r="G215" s="21">
        <v>1.5</v>
      </c>
      <c r="H215" s="21">
        <v>2</v>
      </c>
      <c r="I215" s="21">
        <v>2</v>
      </c>
      <c r="J215" s="21">
        <v>2.5</v>
      </c>
      <c r="K215" s="21">
        <v>3</v>
      </c>
      <c r="L215" s="21">
        <v>3</v>
      </c>
      <c r="M215" s="27">
        <v>3.5</v>
      </c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1"/>
      <c r="AG215" s="21"/>
      <c r="AH215" s="21"/>
      <c r="AI215" s="21"/>
      <c r="AJ215" s="21"/>
      <c r="AK215" s="21"/>
      <c r="AL215" s="21"/>
      <c r="AM215" s="21"/>
      <c r="AN215" s="21"/>
      <c r="AO215" s="1">
        <f t="shared" si="12"/>
        <v>8</v>
      </c>
      <c r="AP215" s="1">
        <f t="shared" si="14"/>
        <v>0</v>
      </c>
      <c r="AQ215" s="1">
        <f t="shared" si="13"/>
        <v>0</v>
      </c>
      <c r="AR215" s="1">
        <f t="shared" si="15"/>
        <v>0</v>
      </c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  <c r="CC215" s="21"/>
      <c r="CD215" s="21"/>
      <c r="CE215" s="21"/>
      <c r="CF215" s="21"/>
      <c r="CG215" s="21"/>
      <c r="CH215" s="21"/>
      <c r="CI215" s="21"/>
      <c r="CJ215" s="21"/>
      <c r="CK215" s="21"/>
      <c r="CL215" s="21"/>
      <c r="CM215" s="21"/>
      <c r="CN215" s="21"/>
      <c r="CO215" s="21"/>
      <c r="CP215" s="21"/>
      <c r="CQ215" s="21"/>
      <c r="CR215" s="21"/>
      <c r="CS215" s="21"/>
      <c r="CT215" s="21"/>
      <c r="CU215" s="21"/>
      <c r="CV215" s="21"/>
      <c r="CW215" s="21"/>
      <c r="CX215" s="21"/>
    </row>
    <row r="216" spans="1:102" x14ac:dyDescent="0.25">
      <c r="A216" s="19">
        <v>2018</v>
      </c>
      <c r="B216" s="19">
        <v>2</v>
      </c>
      <c r="C216" s="21">
        <v>80</v>
      </c>
      <c r="D216" s="21">
        <v>3</v>
      </c>
      <c r="E216" s="1" t="s">
        <v>4</v>
      </c>
      <c r="F216" s="21">
        <v>1</v>
      </c>
      <c r="G216" s="21">
        <v>1.5</v>
      </c>
      <c r="H216" s="21">
        <v>2</v>
      </c>
      <c r="I216" s="21">
        <v>2.5</v>
      </c>
      <c r="J216" s="21">
        <v>2.5</v>
      </c>
      <c r="K216" s="21">
        <v>3</v>
      </c>
      <c r="L216" s="21">
        <v>3</v>
      </c>
      <c r="M216" s="21">
        <v>3.5</v>
      </c>
      <c r="N216" s="21">
        <v>4</v>
      </c>
      <c r="O216" s="21">
        <v>4</v>
      </c>
      <c r="P216" s="21">
        <v>4</v>
      </c>
      <c r="Q216" s="27">
        <v>4.5</v>
      </c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1"/>
      <c r="AG216" s="21"/>
      <c r="AH216" s="21"/>
      <c r="AI216" s="21"/>
      <c r="AJ216" s="21"/>
      <c r="AK216" s="21"/>
      <c r="AL216" s="21"/>
      <c r="AM216" s="21"/>
      <c r="AN216" s="21"/>
      <c r="AO216" s="1">
        <f t="shared" si="12"/>
        <v>12</v>
      </c>
      <c r="AP216" s="1">
        <f t="shared" si="14"/>
        <v>0</v>
      </c>
      <c r="AQ216" s="1">
        <f t="shared" si="13"/>
        <v>0</v>
      </c>
      <c r="AR216" s="1">
        <f t="shared" si="15"/>
        <v>0</v>
      </c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  <c r="CC216" s="21"/>
      <c r="CD216" s="21"/>
      <c r="CE216" s="21"/>
      <c r="CF216" s="21"/>
      <c r="CG216" s="21"/>
      <c r="CH216" s="21"/>
      <c r="CI216" s="21"/>
      <c r="CJ216" s="21"/>
      <c r="CK216" s="21"/>
      <c r="CL216" s="21"/>
      <c r="CM216" s="21"/>
      <c r="CN216" s="21"/>
      <c r="CO216" s="21"/>
      <c r="CP216" s="21"/>
      <c r="CQ216" s="21"/>
      <c r="CR216" s="21"/>
      <c r="CS216" s="21"/>
      <c r="CT216" s="21"/>
      <c r="CU216" s="21"/>
      <c r="CV216" s="21"/>
      <c r="CW216" s="21"/>
      <c r="CX216" s="21"/>
    </row>
    <row r="217" spans="1:102" x14ac:dyDescent="0.25">
      <c r="A217" s="19">
        <v>2018</v>
      </c>
      <c r="B217" s="19">
        <v>2</v>
      </c>
      <c r="C217" s="20">
        <v>81</v>
      </c>
      <c r="D217" s="20">
        <v>3</v>
      </c>
      <c r="E217" s="1" t="s">
        <v>4</v>
      </c>
      <c r="F217" s="20">
        <v>1.5</v>
      </c>
      <c r="G217" s="20" t="s">
        <v>41</v>
      </c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1">
        <f t="shared" si="12"/>
        <v>2</v>
      </c>
      <c r="AP217" s="1">
        <f t="shared" si="14"/>
        <v>0</v>
      </c>
      <c r="AQ217" s="1">
        <f t="shared" si="13"/>
        <v>1</v>
      </c>
      <c r="AR217" s="1">
        <f t="shared" si="15"/>
        <v>0</v>
      </c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  <c r="CB217" s="20"/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  <c r="CS217" s="20"/>
      <c r="CT217" s="20"/>
      <c r="CU217" s="20"/>
      <c r="CV217" s="20"/>
      <c r="CW217" s="20"/>
      <c r="CX217" s="20"/>
    </row>
    <row r="218" spans="1:102" s="21" customFormat="1" x14ac:dyDescent="0.25">
      <c r="A218" s="19">
        <v>2018</v>
      </c>
      <c r="B218" s="19">
        <v>3</v>
      </c>
      <c r="C218" s="21">
        <v>1</v>
      </c>
      <c r="D218" s="21">
        <v>2</v>
      </c>
      <c r="E218" s="1" t="s">
        <v>4</v>
      </c>
      <c r="F218" s="13">
        <v>1</v>
      </c>
      <c r="G218" s="13">
        <v>1</v>
      </c>
      <c r="H218" s="13">
        <v>1.5</v>
      </c>
      <c r="I218" s="13">
        <v>2</v>
      </c>
      <c r="J218" s="13">
        <v>2.5</v>
      </c>
      <c r="K218" s="13">
        <v>2.5</v>
      </c>
      <c r="L218" s="13">
        <v>3</v>
      </c>
      <c r="M218" s="13">
        <v>3</v>
      </c>
      <c r="N218" s="27">
        <v>4</v>
      </c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O218" s="1">
        <f t="shared" si="12"/>
        <v>9</v>
      </c>
      <c r="AP218" s="1">
        <f t="shared" si="14"/>
        <v>0</v>
      </c>
      <c r="AQ218" s="1">
        <f t="shared" si="13"/>
        <v>0</v>
      </c>
      <c r="AR218" s="1">
        <f t="shared" si="15"/>
        <v>0</v>
      </c>
    </row>
    <row r="219" spans="1:102" s="21" customFormat="1" x14ac:dyDescent="0.25">
      <c r="A219" s="19">
        <v>2018</v>
      </c>
      <c r="B219" s="19">
        <v>3</v>
      </c>
      <c r="C219" s="21">
        <v>2</v>
      </c>
      <c r="D219" s="21">
        <v>4</v>
      </c>
      <c r="E219" s="1" t="s">
        <v>4</v>
      </c>
      <c r="F219" s="13">
        <v>1</v>
      </c>
      <c r="G219" s="13">
        <v>1</v>
      </c>
      <c r="H219" s="13">
        <v>1.5</v>
      </c>
      <c r="I219" s="13">
        <v>2</v>
      </c>
      <c r="J219" s="13">
        <v>2</v>
      </c>
      <c r="K219" s="13">
        <v>2.5</v>
      </c>
      <c r="L219" s="13">
        <v>3</v>
      </c>
      <c r="M219" s="13">
        <v>3</v>
      </c>
      <c r="N219" s="13">
        <v>3</v>
      </c>
      <c r="O219" s="13">
        <v>3.5</v>
      </c>
      <c r="P219" s="13">
        <v>4</v>
      </c>
      <c r="Q219" s="13">
        <v>4</v>
      </c>
      <c r="R219" s="21">
        <v>4</v>
      </c>
      <c r="S219" s="27">
        <v>4</v>
      </c>
      <c r="T219" s="21">
        <v>4</v>
      </c>
      <c r="U219" s="21">
        <v>4</v>
      </c>
      <c r="V219" s="21">
        <v>5</v>
      </c>
      <c r="W219" s="21">
        <v>5</v>
      </c>
      <c r="X219" s="21">
        <v>5</v>
      </c>
      <c r="Y219" s="27">
        <v>5</v>
      </c>
      <c r="Z219" s="27">
        <v>5</v>
      </c>
      <c r="AA219" s="21">
        <v>5</v>
      </c>
      <c r="AB219" s="27">
        <v>5</v>
      </c>
      <c r="AC219" s="21">
        <v>5</v>
      </c>
      <c r="AD219" s="21" t="s">
        <v>44</v>
      </c>
      <c r="AE219" s="23" t="s">
        <v>42</v>
      </c>
      <c r="AF219" s="23"/>
      <c r="AG219" s="23"/>
      <c r="AH219" s="23"/>
      <c r="AI219" s="23"/>
      <c r="AO219" s="1">
        <f t="shared" si="12"/>
        <v>26</v>
      </c>
      <c r="AP219" s="1">
        <f t="shared" si="14"/>
        <v>0</v>
      </c>
      <c r="AQ219" s="1">
        <f t="shared" si="13"/>
        <v>0</v>
      </c>
      <c r="AR219" s="1">
        <f t="shared" si="15"/>
        <v>1</v>
      </c>
    </row>
    <row r="220" spans="1:102" s="21" customFormat="1" x14ac:dyDescent="0.25">
      <c r="A220" s="19">
        <v>2018</v>
      </c>
      <c r="B220" s="19">
        <v>3</v>
      </c>
      <c r="C220" s="21">
        <v>3</v>
      </c>
      <c r="D220" s="21">
        <v>2</v>
      </c>
      <c r="E220" s="1" t="s">
        <v>4</v>
      </c>
      <c r="F220" s="13">
        <v>1</v>
      </c>
      <c r="G220" s="13">
        <v>1</v>
      </c>
      <c r="H220" s="13">
        <v>1.5</v>
      </c>
      <c r="I220" s="13">
        <v>2</v>
      </c>
      <c r="J220" s="13">
        <v>2.5</v>
      </c>
      <c r="K220" s="13" t="s">
        <v>40</v>
      </c>
      <c r="L220" s="13">
        <v>3</v>
      </c>
      <c r="M220" s="13">
        <v>3</v>
      </c>
      <c r="N220" s="13">
        <v>3</v>
      </c>
      <c r="O220" s="13">
        <v>3.5</v>
      </c>
      <c r="P220" s="13">
        <v>4</v>
      </c>
      <c r="Q220" s="13">
        <v>4</v>
      </c>
      <c r="R220" s="21">
        <v>4</v>
      </c>
      <c r="S220" s="27">
        <v>4.5</v>
      </c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O220" s="1">
        <f t="shared" si="12"/>
        <v>14</v>
      </c>
      <c r="AP220" s="1">
        <f t="shared" si="14"/>
        <v>1</v>
      </c>
      <c r="AQ220" s="1">
        <f t="shared" si="13"/>
        <v>0</v>
      </c>
      <c r="AR220" s="1">
        <f t="shared" si="15"/>
        <v>0</v>
      </c>
    </row>
    <row r="221" spans="1:102" s="20" customFormat="1" x14ac:dyDescent="0.25">
      <c r="A221" s="19">
        <v>2018</v>
      </c>
      <c r="B221" s="19">
        <v>3</v>
      </c>
      <c r="C221" s="20">
        <v>4</v>
      </c>
      <c r="D221" s="20">
        <v>2</v>
      </c>
      <c r="E221" s="1" t="s">
        <v>4</v>
      </c>
      <c r="F221" s="20">
        <v>1</v>
      </c>
      <c r="G221" s="20">
        <v>1</v>
      </c>
      <c r="H221" s="20">
        <v>1.5</v>
      </c>
      <c r="I221" s="20">
        <v>2</v>
      </c>
      <c r="J221" s="20">
        <v>2</v>
      </c>
      <c r="K221" s="20" t="s">
        <v>41</v>
      </c>
      <c r="AO221" s="1">
        <f t="shared" si="12"/>
        <v>6</v>
      </c>
      <c r="AP221" s="1">
        <f t="shared" si="14"/>
        <v>0</v>
      </c>
      <c r="AQ221" s="1">
        <f t="shared" si="13"/>
        <v>1</v>
      </c>
      <c r="AR221" s="1">
        <f t="shared" si="15"/>
        <v>0</v>
      </c>
    </row>
    <row r="222" spans="1:102" s="21" customFormat="1" x14ac:dyDescent="0.25">
      <c r="A222" s="19">
        <v>2018</v>
      </c>
      <c r="B222" s="19">
        <v>3</v>
      </c>
      <c r="C222" s="21">
        <v>5</v>
      </c>
      <c r="D222" s="21">
        <v>3</v>
      </c>
      <c r="E222" s="1" t="s">
        <v>4</v>
      </c>
      <c r="F222" s="13">
        <v>1</v>
      </c>
      <c r="G222" s="13">
        <v>1</v>
      </c>
      <c r="H222" s="13">
        <v>1.5</v>
      </c>
      <c r="I222" s="13">
        <v>2</v>
      </c>
      <c r="J222" s="13">
        <v>2.5</v>
      </c>
      <c r="K222" s="27">
        <v>2</v>
      </c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O222" s="1">
        <f t="shared" si="12"/>
        <v>6</v>
      </c>
      <c r="AP222" s="1">
        <f t="shared" si="14"/>
        <v>0</v>
      </c>
      <c r="AQ222" s="1">
        <f t="shared" si="13"/>
        <v>0</v>
      </c>
      <c r="AR222" s="1">
        <f t="shared" si="15"/>
        <v>0</v>
      </c>
    </row>
    <row r="223" spans="1:102" s="20" customFormat="1" x14ac:dyDescent="0.25">
      <c r="A223" s="19">
        <v>2018</v>
      </c>
      <c r="B223" s="19">
        <v>3</v>
      </c>
      <c r="C223" s="20">
        <v>6</v>
      </c>
      <c r="D223" s="20">
        <v>3</v>
      </c>
      <c r="E223" s="1" t="s">
        <v>4</v>
      </c>
      <c r="F223" s="20" t="s">
        <v>41</v>
      </c>
      <c r="AO223" s="1">
        <f t="shared" si="12"/>
        <v>1</v>
      </c>
      <c r="AP223" s="1">
        <f t="shared" si="14"/>
        <v>0</v>
      </c>
      <c r="AQ223" s="1">
        <f t="shared" si="13"/>
        <v>1</v>
      </c>
      <c r="AR223" s="1">
        <f t="shared" si="15"/>
        <v>0</v>
      </c>
    </row>
    <row r="224" spans="1:102" s="20" customFormat="1" x14ac:dyDescent="0.25">
      <c r="A224" s="19">
        <v>2018</v>
      </c>
      <c r="B224" s="19">
        <v>3</v>
      </c>
      <c r="C224" s="20">
        <v>7</v>
      </c>
      <c r="D224" s="20">
        <v>4</v>
      </c>
      <c r="E224" s="1" t="s">
        <v>4</v>
      </c>
      <c r="F224" s="20">
        <v>1</v>
      </c>
      <c r="G224" s="20">
        <v>1</v>
      </c>
      <c r="H224" s="20">
        <v>1.5</v>
      </c>
      <c r="I224" s="20">
        <v>2</v>
      </c>
      <c r="J224" s="20">
        <v>2</v>
      </c>
      <c r="K224" s="20">
        <v>2.5</v>
      </c>
      <c r="L224" s="20">
        <v>3</v>
      </c>
      <c r="M224" s="20">
        <v>3</v>
      </c>
      <c r="N224" s="20">
        <v>3</v>
      </c>
      <c r="O224" s="20">
        <v>3.5</v>
      </c>
      <c r="P224" s="20">
        <v>4</v>
      </c>
      <c r="Q224" s="20">
        <v>4</v>
      </c>
      <c r="R224" s="20">
        <v>4</v>
      </c>
      <c r="S224" s="20">
        <v>4</v>
      </c>
      <c r="T224" s="20">
        <v>4</v>
      </c>
      <c r="U224" s="20">
        <v>4</v>
      </c>
      <c r="V224" s="20">
        <v>4.5</v>
      </c>
      <c r="W224" s="20">
        <v>5</v>
      </c>
      <c r="X224" s="20" t="s">
        <v>41</v>
      </c>
      <c r="AO224" s="1">
        <f t="shared" si="12"/>
        <v>19</v>
      </c>
      <c r="AP224" s="1">
        <f t="shared" si="14"/>
        <v>0</v>
      </c>
      <c r="AQ224" s="1">
        <f t="shared" si="13"/>
        <v>1</v>
      </c>
      <c r="AR224" s="1">
        <f t="shared" si="15"/>
        <v>0</v>
      </c>
    </row>
    <row r="225" spans="1:44" s="20" customFormat="1" x14ac:dyDescent="0.25">
      <c r="A225" s="19">
        <v>2018</v>
      </c>
      <c r="B225" s="19">
        <v>3</v>
      </c>
      <c r="C225" s="20">
        <v>8</v>
      </c>
      <c r="D225" s="20">
        <v>3</v>
      </c>
      <c r="E225" s="1" t="s">
        <v>4</v>
      </c>
      <c r="F225" s="20">
        <v>1</v>
      </c>
      <c r="G225" s="20">
        <v>1</v>
      </c>
      <c r="H225" s="20">
        <v>1.5</v>
      </c>
      <c r="I225" s="20">
        <v>1.5</v>
      </c>
      <c r="J225" s="20">
        <v>2</v>
      </c>
      <c r="K225" s="13" t="s">
        <v>40</v>
      </c>
      <c r="L225" s="13" t="s">
        <v>40</v>
      </c>
      <c r="M225" s="20" t="s">
        <v>41</v>
      </c>
      <c r="AO225" s="1">
        <f t="shared" si="12"/>
        <v>8</v>
      </c>
      <c r="AP225" s="1">
        <f t="shared" si="14"/>
        <v>2</v>
      </c>
      <c r="AQ225" s="1">
        <f t="shared" si="13"/>
        <v>1</v>
      </c>
      <c r="AR225" s="1">
        <f t="shared" si="15"/>
        <v>0</v>
      </c>
    </row>
    <row r="226" spans="1:44" s="21" customFormat="1" x14ac:dyDescent="0.25">
      <c r="A226" s="19">
        <v>2018</v>
      </c>
      <c r="B226" s="19">
        <v>3</v>
      </c>
      <c r="C226" s="21">
        <v>9</v>
      </c>
      <c r="D226" s="21">
        <v>4</v>
      </c>
      <c r="E226" s="1" t="s">
        <v>4</v>
      </c>
      <c r="F226" s="13">
        <v>1</v>
      </c>
      <c r="G226" s="13">
        <v>1</v>
      </c>
      <c r="H226" s="13">
        <v>1</v>
      </c>
      <c r="I226" s="13">
        <v>1.5</v>
      </c>
      <c r="J226" s="13">
        <v>2</v>
      </c>
      <c r="K226" s="27">
        <v>2</v>
      </c>
      <c r="L226" s="13">
        <v>2.5</v>
      </c>
      <c r="M226" s="13">
        <v>3</v>
      </c>
      <c r="N226" s="13">
        <v>3</v>
      </c>
      <c r="O226" s="13">
        <v>3.5</v>
      </c>
      <c r="P226" s="13">
        <v>4</v>
      </c>
      <c r="Q226" s="27">
        <v>4</v>
      </c>
      <c r="R226" s="21">
        <v>4</v>
      </c>
      <c r="S226" s="21">
        <v>4.5</v>
      </c>
      <c r="T226" s="21">
        <v>5</v>
      </c>
      <c r="U226" s="21">
        <v>5</v>
      </c>
      <c r="V226" s="21">
        <v>5</v>
      </c>
      <c r="W226" s="27">
        <v>5</v>
      </c>
      <c r="X226" s="21">
        <v>5</v>
      </c>
      <c r="Y226" s="27">
        <v>5</v>
      </c>
      <c r="Z226" s="27">
        <v>5</v>
      </c>
      <c r="AA226" s="21">
        <v>5</v>
      </c>
      <c r="AB226" s="23" t="s">
        <v>42</v>
      </c>
      <c r="AC226" s="23"/>
      <c r="AD226" s="23"/>
      <c r="AE226" s="23"/>
      <c r="AF226" s="23"/>
      <c r="AG226" s="23"/>
      <c r="AH226" s="23"/>
      <c r="AI226" s="23"/>
      <c r="AO226" s="1">
        <f t="shared" si="12"/>
        <v>23</v>
      </c>
      <c r="AP226" s="1">
        <f t="shared" si="14"/>
        <v>0</v>
      </c>
      <c r="AQ226" s="1">
        <f t="shared" si="13"/>
        <v>0</v>
      </c>
      <c r="AR226" s="1">
        <f t="shared" si="15"/>
        <v>1</v>
      </c>
    </row>
    <row r="227" spans="1:44" s="20" customFormat="1" x14ac:dyDescent="0.25">
      <c r="A227" s="19">
        <v>2018</v>
      </c>
      <c r="B227" s="19">
        <v>3</v>
      </c>
      <c r="C227" s="20">
        <v>10</v>
      </c>
      <c r="D227" s="20">
        <v>2</v>
      </c>
      <c r="E227" s="1" t="s">
        <v>4</v>
      </c>
      <c r="F227" s="20">
        <v>1</v>
      </c>
      <c r="G227" s="20" t="s">
        <v>41</v>
      </c>
      <c r="AO227" s="1">
        <f t="shared" si="12"/>
        <v>2</v>
      </c>
      <c r="AP227" s="1">
        <f t="shared" si="14"/>
        <v>0</v>
      </c>
      <c r="AQ227" s="1">
        <f t="shared" si="13"/>
        <v>1</v>
      </c>
      <c r="AR227" s="1">
        <f t="shared" si="15"/>
        <v>0</v>
      </c>
    </row>
    <row r="228" spans="1:44" s="21" customFormat="1" x14ac:dyDescent="0.25">
      <c r="A228" s="19">
        <v>2018</v>
      </c>
      <c r="B228" s="19">
        <v>3</v>
      </c>
      <c r="C228" s="21">
        <v>11</v>
      </c>
      <c r="D228" s="21">
        <v>2</v>
      </c>
      <c r="E228" s="1" t="s">
        <v>4</v>
      </c>
      <c r="F228" s="13">
        <v>1</v>
      </c>
      <c r="G228" s="13">
        <v>1</v>
      </c>
      <c r="H228" s="13">
        <v>2</v>
      </c>
      <c r="I228" s="13">
        <v>2</v>
      </c>
      <c r="J228" s="13">
        <v>2</v>
      </c>
      <c r="K228" s="13">
        <v>3</v>
      </c>
      <c r="L228" s="13">
        <v>3</v>
      </c>
      <c r="M228" s="13">
        <v>3.5</v>
      </c>
      <c r="N228" s="13">
        <v>4</v>
      </c>
      <c r="O228" s="13">
        <v>4</v>
      </c>
      <c r="P228" s="27">
        <v>4</v>
      </c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O228" s="1">
        <f t="shared" si="12"/>
        <v>11</v>
      </c>
      <c r="AP228" s="1">
        <f t="shared" si="14"/>
        <v>0</v>
      </c>
      <c r="AQ228" s="1">
        <f t="shared" si="13"/>
        <v>0</v>
      </c>
      <c r="AR228" s="1">
        <f t="shared" si="15"/>
        <v>0</v>
      </c>
    </row>
    <row r="229" spans="1:44" s="21" customFormat="1" x14ac:dyDescent="0.25">
      <c r="A229" s="19">
        <v>2018</v>
      </c>
      <c r="B229" s="19">
        <v>3</v>
      </c>
      <c r="C229" s="21">
        <v>12</v>
      </c>
      <c r="D229" s="21">
        <v>3</v>
      </c>
      <c r="E229" s="1" t="s">
        <v>4</v>
      </c>
      <c r="F229" s="13">
        <v>1</v>
      </c>
      <c r="G229" s="13">
        <v>1</v>
      </c>
      <c r="H229" s="13">
        <v>2</v>
      </c>
      <c r="I229" s="13">
        <v>2</v>
      </c>
      <c r="J229" s="13">
        <v>2.5</v>
      </c>
      <c r="K229" s="13">
        <v>2.5</v>
      </c>
      <c r="L229" s="13">
        <v>3</v>
      </c>
      <c r="M229" s="13">
        <v>3</v>
      </c>
      <c r="N229" s="13">
        <v>3.5</v>
      </c>
      <c r="O229" s="13">
        <v>3.5</v>
      </c>
      <c r="P229" s="13">
        <v>4</v>
      </c>
      <c r="Q229" s="13">
        <v>4</v>
      </c>
      <c r="R229" s="21">
        <v>4</v>
      </c>
      <c r="S229" s="21">
        <v>4.5</v>
      </c>
      <c r="T229" s="21">
        <v>5</v>
      </c>
      <c r="U229" s="21">
        <v>5</v>
      </c>
      <c r="V229" s="21">
        <v>5</v>
      </c>
      <c r="W229" s="27">
        <v>5</v>
      </c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O229" s="1">
        <f t="shared" si="12"/>
        <v>18</v>
      </c>
      <c r="AP229" s="1">
        <f t="shared" si="14"/>
        <v>0</v>
      </c>
      <c r="AQ229" s="1">
        <f t="shared" si="13"/>
        <v>0</v>
      </c>
      <c r="AR229" s="1">
        <f t="shared" si="15"/>
        <v>0</v>
      </c>
    </row>
    <row r="230" spans="1:44" s="21" customFormat="1" x14ac:dyDescent="0.25">
      <c r="A230" s="19">
        <v>2018</v>
      </c>
      <c r="B230" s="19">
        <v>3</v>
      </c>
      <c r="C230" s="21">
        <v>13</v>
      </c>
      <c r="D230" s="21">
        <v>3</v>
      </c>
      <c r="E230" s="1" t="s">
        <v>4</v>
      </c>
      <c r="F230" s="13">
        <v>1</v>
      </c>
      <c r="G230" s="13">
        <v>1</v>
      </c>
      <c r="H230" s="13">
        <v>2</v>
      </c>
      <c r="I230" s="13">
        <v>2</v>
      </c>
      <c r="J230" s="13">
        <v>2.5</v>
      </c>
      <c r="K230" s="13">
        <v>2.5</v>
      </c>
      <c r="L230" s="13">
        <v>3</v>
      </c>
      <c r="M230" s="13">
        <v>3</v>
      </c>
      <c r="N230" s="13">
        <v>4</v>
      </c>
      <c r="O230" s="13">
        <v>4</v>
      </c>
      <c r="P230" s="13">
        <v>4</v>
      </c>
      <c r="Q230" s="13">
        <v>4</v>
      </c>
      <c r="R230" s="21">
        <v>4</v>
      </c>
      <c r="S230" s="27">
        <v>4.5</v>
      </c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O230" s="1">
        <f t="shared" si="12"/>
        <v>14</v>
      </c>
      <c r="AP230" s="1">
        <f t="shared" si="14"/>
        <v>0</v>
      </c>
      <c r="AQ230" s="1">
        <f t="shared" si="13"/>
        <v>0</v>
      </c>
      <c r="AR230" s="1">
        <f t="shared" si="15"/>
        <v>0</v>
      </c>
    </row>
    <row r="231" spans="1:44" s="20" customFormat="1" x14ac:dyDescent="0.25">
      <c r="A231" s="19">
        <v>2018</v>
      </c>
      <c r="B231" s="19">
        <v>3</v>
      </c>
      <c r="C231" s="20">
        <v>14</v>
      </c>
      <c r="D231" s="20">
        <v>3</v>
      </c>
      <c r="E231" s="1" t="s">
        <v>4</v>
      </c>
      <c r="F231" s="20">
        <v>1</v>
      </c>
      <c r="G231" s="13" t="s">
        <v>40</v>
      </c>
      <c r="H231" s="13" t="s">
        <v>40</v>
      </c>
      <c r="I231" s="20" t="s">
        <v>41</v>
      </c>
      <c r="AO231" s="1">
        <f t="shared" si="12"/>
        <v>4</v>
      </c>
      <c r="AP231" s="1">
        <f t="shared" si="14"/>
        <v>2</v>
      </c>
      <c r="AQ231" s="1">
        <f t="shared" si="13"/>
        <v>1</v>
      </c>
      <c r="AR231" s="1">
        <f t="shared" si="15"/>
        <v>0</v>
      </c>
    </row>
    <row r="232" spans="1:44" s="21" customFormat="1" x14ac:dyDescent="0.25">
      <c r="A232" s="19">
        <v>2018</v>
      </c>
      <c r="B232" s="19">
        <v>3</v>
      </c>
      <c r="C232" s="21">
        <v>15</v>
      </c>
      <c r="D232" s="21">
        <v>2</v>
      </c>
      <c r="E232" s="1" t="s">
        <v>4</v>
      </c>
      <c r="F232" s="13">
        <v>1</v>
      </c>
      <c r="G232" s="13">
        <v>1</v>
      </c>
      <c r="H232" s="13">
        <v>1.5</v>
      </c>
      <c r="I232" s="13">
        <v>2</v>
      </c>
      <c r="J232" s="13">
        <v>2</v>
      </c>
      <c r="K232" s="13">
        <v>2.5</v>
      </c>
      <c r="L232" s="13">
        <v>2.5</v>
      </c>
      <c r="M232" s="13">
        <v>3</v>
      </c>
      <c r="N232" s="13">
        <v>3.5</v>
      </c>
      <c r="O232" s="13">
        <v>3.5</v>
      </c>
      <c r="P232" s="13">
        <v>4</v>
      </c>
      <c r="Q232" s="13">
        <v>4</v>
      </c>
      <c r="R232" s="21">
        <v>4</v>
      </c>
      <c r="S232" s="21">
        <v>4</v>
      </c>
      <c r="T232" s="21">
        <v>4</v>
      </c>
      <c r="U232" s="27">
        <v>4</v>
      </c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O232" s="1">
        <f t="shared" si="12"/>
        <v>16</v>
      </c>
      <c r="AP232" s="1">
        <f t="shared" si="14"/>
        <v>0</v>
      </c>
      <c r="AQ232" s="1">
        <f t="shared" si="13"/>
        <v>0</v>
      </c>
      <c r="AR232" s="1">
        <f t="shared" si="15"/>
        <v>0</v>
      </c>
    </row>
    <row r="233" spans="1:44" s="21" customFormat="1" x14ac:dyDescent="0.25">
      <c r="A233" s="19">
        <v>2018</v>
      </c>
      <c r="B233" s="19">
        <v>3</v>
      </c>
      <c r="C233" s="21">
        <v>16</v>
      </c>
      <c r="D233" s="21">
        <v>4</v>
      </c>
      <c r="E233" s="1" t="s">
        <v>4</v>
      </c>
      <c r="F233" s="13">
        <v>1</v>
      </c>
      <c r="G233" s="13">
        <v>1</v>
      </c>
      <c r="H233" s="13">
        <v>2</v>
      </c>
      <c r="I233" s="13">
        <v>2</v>
      </c>
      <c r="J233" s="13">
        <v>2.5</v>
      </c>
      <c r="K233" s="13">
        <v>2.5</v>
      </c>
      <c r="L233" s="13">
        <v>3</v>
      </c>
      <c r="M233" s="13">
        <v>3</v>
      </c>
      <c r="N233" s="13">
        <v>3</v>
      </c>
      <c r="O233" s="13">
        <v>3.5</v>
      </c>
      <c r="P233" s="13">
        <v>4</v>
      </c>
      <c r="Q233" s="13">
        <v>4</v>
      </c>
      <c r="R233" s="21">
        <v>4</v>
      </c>
      <c r="S233" s="27">
        <v>4</v>
      </c>
      <c r="T233" s="21">
        <v>4</v>
      </c>
      <c r="U233" s="21">
        <v>4</v>
      </c>
      <c r="V233" s="27">
        <v>5</v>
      </c>
      <c r="W233" s="21">
        <v>5</v>
      </c>
      <c r="X233" s="21">
        <v>5</v>
      </c>
      <c r="Y233" s="21">
        <v>5</v>
      </c>
      <c r="Z233" s="21">
        <v>5</v>
      </c>
      <c r="AA233" s="21">
        <v>5</v>
      </c>
      <c r="AB233" s="21">
        <v>5</v>
      </c>
      <c r="AC233" s="21">
        <v>5</v>
      </c>
      <c r="AD233" s="23" t="s">
        <v>42</v>
      </c>
      <c r="AE233" s="23"/>
      <c r="AF233" s="23"/>
      <c r="AG233" s="23"/>
      <c r="AH233" s="23"/>
      <c r="AI233" s="23"/>
      <c r="AO233" s="1">
        <f t="shared" si="12"/>
        <v>25</v>
      </c>
      <c r="AP233" s="1">
        <f t="shared" si="14"/>
        <v>0</v>
      </c>
      <c r="AQ233" s="1">
        <f t="shared" si="13"/>
        <v>0</v>
      </c>
      <c r="AR233" s="1">
        <f t="shared" si="15"/>
        <v>1</v>
      </c>
    </row>
    <row r="234" spans="1:44" s="21" customFormat="1" x14ac:dyDescent="0.25">
      <c r="A234" s="19">
        <v>2018</v>
      </c>
      <c r="B234" s="19">
        <v>3</v>
      </c>
      <c r="C234" s="21">
        <v>17</v>
      </c>
      <c r="D234" s="21">
        <v>4</v>
      </c>
      <c r="E234" s="1" t="s">
        <v>4</v>
      </c>
      <c r="F234" s="13">
        <v>1</v>
      </c>
      <c r="G234" s="13">
        <v>1</v>
      </c>
      <c r="H234" s="13">
        <v>2</v>
      </c>
      <c r="I234" s="13">
        <v>2</v>
      </c>
      <c r="J234" s="13">
        <v>2.5</v>
      </c>
      <c r="K234" s="13">
        <v>2.5</v>
      </c>
      <c r="L234" s="13">
        <v>3</v>
      </c>
      <c r="M234" s="27">
        <v>3</v>
      </c>
      <c r="N234" s="13">
        <v>4</v>
      </c>
      <c r="O234" s="13">
        <v>4</v>
      </c>
      <c r="P234" s="13">
        <v>4</v>
      </c>
      <c r="Q234" s="27">
        <v>4</v>
      </c>
      <c r="R234" s="21">
        <v>4.5</v>
      </c>
      <c r="S234" s="21">
        <v>5</v>
      </c>
      <c r="T234" s="21">
        <v>5</v>
      </c>
      <c r="U234" s="21">
        <v>5</v>
      </c>
      <c r="V234" s="21">
        <v>5</v>
      </c>
      <c r="W234" s="21">
        <v>5</v>
      </c>
      <c r="X234" s="27">
        <v>5</v>
      </c>
      <c r="Y234" s="27">
        <v>5</v>
      </c>
      <c r="Z234" s="23" t="s">
        <v>42</v>
      </c>
      <c r="AA234" s="23"/>
      <c r="AB234" s="23"/>
      <c r="AC234" s="23"/>
      <c r="AD234" s="23"/>
      <c r="AE234" s="23"/>
      <c r="AF234" s="23"/>
      <c r="AG234" s="23"/>
      <c r="AH234" s="23"/>
      <c r="AI234" s="23"/>
      <c r="AO234" s="1">
        <f t="shared" si="12"/>
        <v>21</v>
      </c>
      <c r="AP234" s="1">
        <f t="shared" si="14"/>
        <v>0</v>
      </c>
      <c r="AQ234" s="1">
        <f t="shared" si="13"/>
        <v>0</v>
      </c>
      <c r="AR234" s="1">
        <f t="shared" si="15"/>
        <v>1</v>
      </c>
    </row>
    <row r="235" spans="1:44" s="21" customFormat="1" x14ac:dyDescent="0.25">
      <c r="A235" s="19">
        <v>2018</v>
      </c>
      <c r="B235" s="19">
        <v>3</v>
      </c>
      <c r="C235" s="21">
        <v>18</v>
      </c>
      <c r="D235" s="21">
        <v>4</v>
      </c>
      <c r="E235" s="1" t="s">
        <v>4</v>
      </c>
      <c r="F235" s="13">
        <v>1</v>
      </c>
      <c r="G235" s="13">
        <v>1</v>
      </c>
      <c r="H235" s="13">
        <v>1</v>
      </c>
      <c r="I235" s="13">
        <v>1.5</v>
      </c>
      <c r="J235" s="13">
        <v>2</v>
      </c>
      <c r="K235" s="13">
        <v>2</v>
      </c>
      <c r="L235" s="13">
        <v>2.5</v>
      </c>
      <c r="M235" s="13">
        <v>3</v>
      </c>
      <c r="N235" s="13">
        <v>3</v>
      </c>
      <c r="O235" s="13">
        <v>3</v>
      </c>
      <c r="P235" s="13">
        <v>3.5</v>
      </c>
      <c r="Q235" s="13">
        <v>4</v>
      </c>
      <c r="R235" s="21">
        <v>4</v>
      </c>
      <c r="S235" s="21">
        <v>4</v>
      </c>
      <c r="T235" s="21">
        <v>4</v>
      </c>
      <c r="U235" s="21">
        <v>4.5</v>
      </c>
      <c r="V235" s="21">
        <v>5</v>
      </c>
      <c r="W235" s="21">
        <v>5</v>
      </c>
      <c r="X235" s="21">
        <v>5</v>
      </c>
      <c r="Y235" s="21">
        <v>5</v>
      </c>
      <c r="Z235" s="27">
        <v>5</v>
      </c>
      <c r="AA235" s="21">
        <v>5</v>
      </c>
      <c r="AB235" s="21">
        <v>5</v>
      </c>
      <c r="AC235" s="21">
        <v>5</v>
      </c>
      <c r="AD235" s="21">
        <v>5</v>
      </c>
      <c r="AE235" s="21">
        <v>5</v>
      </c>
      <c r="AF235" s="21" t="s">
        <v>44</v>
      </c>
      <c r="AG235" s="23" t="s">
        <v>42</v>
      </c>
      <c r="AH235" s="23"/>
      <c r="AI235" s="23"/>
      <c r="AO235" s="1">
        <f t="shared" si="12"/>
        <v>28</v>
      </c>
      <c r="AP235" s="1">
        <f t="shared" si="14"/>
        <v>0</v>
      </c>
      <c r="AQ235" s="1">
        <f t="shared" si="13"/>
        <v>0</v>
      </c>
      <c r="AR235" s="1">
        <f t="shared" si="15"/>
        <v>1</v>
      </c>
    </row>
    <row r="236" spans="1:44" s="20" customFormat="1" x14ac:dyDescent="0.25">
      <c r="A236" s="19">
        <v>2018</v>
      </c>
      <c r="B236" s="19">
        <v>3</v>
      </c>
      <c r="C236" s="20">
        <v>19</v>
      </c>
      <c r="D236" s="20">
        <v>4</v>
      </c>
      <c r="E236" s="1" t="s">
        <v>4</v>
      </c>
      <c r="F236" s="20">
        <v>1</v>
      </c>
      <c r="G236" s="20">
        <v>1</v>
      </c>
      <c r="H236" s="20">
        <v>1.5</v>
      </c>
      <c r="I236" s="20">
        <v>2</v>
      </c>
      <c r="J236" s="20">
        <v>2</v>
      </c>
      <c r="K236" s="20">
        <v>2.5</v>
      </c>
      <c r="L236" s="20" t="s">
        <v>41</v>
      </c>
      <c r="AO236" s="1">
        <f t="shared" si="12"/>
        <v>7</v>
      </c>
      <c r="AP236" s="1">
        <f t="shared" si="14"/>
        <v>0</v>
      </c>
      <c r="AQ236" s="1">
        <f t="shared" si="13"/>
        <v>1</v>
      </c>
      <c r="AR236" s="1">
        <f t="shared" si="15"/>
        <v>0</v>
      </c>
    </row>
    <row r="237" spans="1:44" s="21" customFormat="1" x14ac:dyDescent="0.25">
      <c r="A237" s="19">
        <v>2018</v>
      </c>
      <c r="B237" s="19">
        <v>3</v>
      </c>
      <c r="C237" s="21">
        <f>C236+1</f>
        <v>20</v>
      </c>
      <c r="D237" s="21">
        <v>4</v>
      </c>
      <c r="E237" s="1" t="s">
        <v>4</v>
      </c>
      <c r="F237" s="21">
        <v>1</v>
      </c>
      <c r="G237" s="21">
        <v>1</v>
      </c>
      <c r="H237" s="21">
        <v>1.5</v>
      </c>
      <c r="I237" s="21">
        <v>2</v>
      </c>
      <c r="J237" s="21">
        <v>2.5</v>
      </c>
      <c r="K237" s="21">
        <v>2.5</v>
      </c>
      <c r="L237" s="21">
        <v>3</v>
      </c>
      <c r="M237" s="21">
        <v>3</v>
      </c>
      <c r="N237" s="21">
        <v>3</v>
      </c>
      <c r="O237" s="21">
        <v>3.5</v>
      </c>
      <c r="P237" s="21">
        <v>4</v>
      </c>
      <c r="Q237" s="21">
        <v>4</v>
      </c>
      <c r="R237" s="21">
        <v>4</v>
      </c>
      <c r="S237" s="21">
        <v>4</v>
      </c>
      <c r="T237" s="21">
        <v>5</v>
      </c>
      <c r="U237" s="21">
        <v>5</v>
      </c>
      <c r="V237" s="21">
        <v>5</v>
      </c>
      <c r="W237" s="27">
        <v>5</v>
      </c>
      <c r="X237" s="21">
        <v>5</v>
      </c>
      <c r="Y237" s="21">
        <v>5</v>
      </c>
      <c r="Z237" s="27">
        <v>5</v>
      </c>
      <c r="AA237" s="21">
        <v>5</v>
      </c>
      <c r="AB237" s="27">
        <v>5</v>
      </c>
      <c r="AC237" s="21">
        <v>5</v>
      </c>
      <c r="AD237" s="21" t="s">
        <v>44</v>
      </c>
      <c r="AE237" s="23" t="s">
        <v>42</v>
      </c>
      <c r="AF237" s="23"/>
      <c r="AG237" s="23"/>
      <c r="AH237" s="23"/>
      <c r="AI237" s="23"/>
      <c r="AO237" s="1">
        <f t="shared" si="12"/>
        <v>26</v>
      </c>
      <c r="AP237" s="1">
        <f t="shared" si="14"/>
        <v>0</v>
      </c>
      <c r="AQ237" s="1">
        <f t="shared" si="13"/>
        <v>0</v>
      </c>
      <c r="AR237" s="1">
        <f t="shared" si="15"/>
        <v>1</v>
      </c>
    </row>
    <row r="238" spans="1:44" s="21" customFormat="1" x14ac:dyDescent="0.25">
      <c r="A238" s="19">
        <v>2018</v>
      </c>
      <c r="B238" s="19">
        <v>3</v>
      </c>
      <c r="C238" s="21">
        <f>C237+1</f>
        <v>21</v>
      </c>
      <c r="D238" s="21">
        <v>3</v>
      </c>
      <c r="E238" s="1" t="s">
        <v>4</v>
      </c>
      <c r="F238" s="21">
        <v>1</v>
      </c>
      <c r="G238" s="21">
        <v>1</v>
      </c>
      <c r="H238" s="21">
        <v>2</v>
      </c>
      <c r="I238" s="21">
        <v>2</v>
      </c>
      <c r="J238" s="21">
        <v>2.5</v>
      </c>
      <c r="K238" s="21">
        <v>2.5</v>
      </c>
      <c r="L238" s="21">
        <v>3</v>
      </c>
      <c r="M238" s="21">
        <v>3</v>
      </c>
      <c r="N238" s="21">
        <v>3.5</v>
      </c>
      <c r="O238" s="21">
        <v>3.5</v>
      </c>
      <c r="P238" s="21">
        <v>4</v>
      </c>
      <c r="Q238" s="21">
        <v>4</v>
      </c>
      <c r="R238" s="21">
        <v>4</v>
      </c>
      <c r="S238" s="21">
        <v>4.5</v>
      </c>
      <c r="T238" s="21">
        <v>4.5</v>
      </c>
      <c r="U238" s="21">
        <v>5</v>
      </c>
      <c r="V238" s="27">
        <v>5</v>
      </c>
      <c r="W238" s="26"/>
      <c r="X238" s="26"/>
      <c r="Y238" s="26"/>
      <c r="Z238" s="26"/>
      <c r="AA238" s="26"/>
      <c r="AB238" s="26"/>
      <c r="AD238" s="26"/>
      <c r="AE238" s="26"/>
      <c r="AF238" s="26"/>
      <c r="AG238" s="26"/>
      <c r="AH238" s="26"/>
      <c r="AI238" s="26"/>
      <c r="AO238" s="1">
        <f t="shared" si="12"/>
        <v>17</v>
      </c>
      <c r="AP238" s="1">
        <f t="shared" si="14"/>
        <v>0</v>
      </c>
      <c r="AQ238" s="1">
        <f t="shared" si="13"/>
        <v>0</v>
      </c>
      <c r="AR238" s="1">
        <f t="shared" si="15"/>
        <v>0</v>
      </c>
    </row>
    <row r="239" spans="1:44" s="21" customFormat="1" x14ac:dyDescent="0.25">
      <c r="A239" s="19">
        <v>2018</v>
      </c>
      <c r="B239" s="19">
        <v>3</v>
      </c>
      <c r="C239" s="21">
        <f>C238+1</f>
        <v>22</v>
      </c>
      <c r="D239" s="21">
        <v>3</v>
      </c>
      <c r="E239" s="1" t="s">
        <v>4</v>
      </c>
      <c r="F239" s="21">
        <v>1</v>
      </c>
      <c r="G239" s="21">
        <v>1</v>
      </c>
      <c r="H239" s="21">
        <v>1.5</v>
      </c>
      <c r="I239" s="21">
        <v>2</v>
      </c>
      <c r="J239" s="21">
        <v>2.5</v>
      </c>
      <c r="K239" s="21">
        <v>2.5</v>
      </c>
      <c r="L239" s="21">
        <v>3</v>
      </c>
      <c r="M239" s="21">
        <v>3</v>
      </c>
      <c r="N239" s="21">
        <v>3.5</v>
      </c>
      <c r="O239" s="21">
        <v>3.5</v>
      </c>
      <c r="P239" s="21">
        <v>4</v>
      </c>
      <c r="Q239" s="21">
        <v>4</v>
      </c>
      <c r="R239" s="27">
        <v>4</v>
      </c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D239" s="26"/>
      <c r="AE239" s="26"/>
      <c r="AF239" s="26"/>
      <c r="AG239" s="26"/>
      <c r="AH239" s="26"/>
      <c r="AI239" s="26"/>
      <c r="AO239" s="1">
        <f t="shared" si="12"/>
        <v>13</v>
      </c>
      <c r="AP239" s="1">
        <f t="shared" si="14"/>
        <v>0</v>
      </c>
      <c r="AQ239" s="1">
        <f t="shared" si="13"/>
        <v>0</v>
      </c>
      <c r="AR239" s="1">
        <f t="shared" si="15"/>
        <v>0</v>
      </c>
    </row>
    <row r="240" spans="1:44" s="21" customFormat="1" x14ac:dyDescent="0.25">
      <c r="A240" s="19">
        <v>2018</v>
      </c>
      <c r="B240" s="19">
        <v>3</v>
      </c>
      <c r="C240" s="21">
        <f t="shared" ref="C240" si="16">C239+1</f>
        <v>23</v>
      </c>
      <c r="D240" s="21">
        <v>3</v>
      </c>
      <c r="E240" s="1" t="s">
        <v>4</v>
      </c>
      <c r="F240" s="21">
        <v>1</v>
      </c>
      <c r="G240" s="21">
        <v>1</v>
      </c>
      <c r="H240" s="21">
        <v>1.5</v>
      </c>
      <c r="I240" s="21">
        <v>2</v>
      </c>
      <c r="J240" s="21">
        <v>2</v>
      </c>
      <c r="K240" s="21">
        <v>2</v>
      </c>
      <c r="L240" s="21">
        <v>3</v>
      </c>
      <c r="M240" s="21">
        <v>3</v>
      </c>
      <c r="N240" s="21">
        <v>3</v>
      </c>
      <c r="O240" s="21">
        <v>3.5</v>
      </c>
      <c r="P240" s="21">
        <v>4</v>
      </c>
      <c r="Q240" s="21">
        <v>4</v>
      </c>
      <c r="R240" s="21">
        <v>4</v>
      </c>
      <c r="S240" s="21">
        <v>4</v>
      </c>
      <c r="T240" s="27">
        <v>4.5</v>
      </c>
      <c r="U240" s="26"/>
      <c r="V240" s="26"/>
      <c r="W240" s="26"/>
      <c r="X240" s="26"/>
      <c r="Y240" s="26"/>
      <c r="Z240" s="26"/>
      <c r="AA240" s="26"/>
      <c r="AB240" s="26"/>
      <c r="AD240" s="26"/>
      <c r="AE240" s="26"/>
      <c r="AF240" s="26"/>
      <c r="AG240" s="26"/>
      <c r="AH240" s="26"/>
      <c r="AI240" s="26"/>
      <c r="AO240" s="1">
        <f t="shared" si="12"/>
        <v>15</v>
      </c>
      <c r="AP240" s="1">
        <f t="shared" si="14"/>
        <v>0</v>
      </c>
      <c r="AQ240" s="1">
        <f t="shared" si="13"/>
        <v>0</v>
      </c>
      <c r="AR240" s="1">
        <f t="shared" si="15"/>
        <v>0</v>
      </c>
    </row>
    <row r="241" spans="1:44" s="20" customFormat="1" x14ac:dyDescent="0.25">
      <c r="A241" s="19">
        <v>2018</v>
      </c>
      <c r="B241" s="19">
        <v>3</v>
      </c>
      <c r="C241" s="20">
        <v>24</v>
      </c>
      <c r="D241" s="20">
        <v>4</v>
      </c>
      <c r="E241" s="1" t="s">
        <v>4</v>
      </c>
      <c r="F241" s="20">
        <v>1</v>
      </c>
      <c r="G241" s="20">
        <v>1</v>
      </c>
      <c r="H241" s="20">
        <v>1.5</v>
      </c>
      <c r="I241" s="20">
        <v>2</v>
      </c>
      <c r="J241" s="20">
        <v>2</v>
      </c>
      <c r="K241" s="20">
        <v>2.5</v>
      </c>
      <c r="L241" s="20">
        <v>2.5</v>
      </c>
      <c r="M241" s="20">
        <v>2.5</v>
      </c>
      <c r="N241" s="20" t="s">
        <v>41</v>
      </c>
      <c r="AC241" s="21"/>
      <c r="AO241" s="1">
        <f t="shared" si="12"/>
        <v>9</v>
      </c>
      <c r="AP241" s="1">
        <f t="shared" si="14"/>
        <v>0</v>
      </c>
      <c r="AQ241" s="1">
        <f t="shared" si="13"/>
        <v>1</v>
      </c>
      <c r="AR241" s="1">
        <f t="shared" si="15"/>
        <v>0</v>
      </c>
    </row>
    <row r="242" spans="1:44" s="20" customFormat="1" x14ac:dyDescent="0.25">
      <c r="A242" s="19">
        <v>2018</v>
      </c>
      <c r="B242" s="19">
        <v>3</v>
      </c>
      <c r="C242" s="20">
        <v>25</v>
      </c>
      <c r="D242" s="20">
        <v>2</v>
      </c>
      <c r="E242" s="1" t="s">
        <v>4</v>
      </c>
      <c r="F242" s="20">
        <v>1</v>
      </c>
      <c r="G242" s="20">
        <v>1</v>
      </c>
      <c r="H242" s="20">
        <v>1.5</v>
      </c>
      <c r="I242" s="20">
        <v>2</v>
      </c>
      <c r="J242" s="13" t="s">
        <v>40</v>
      </c>
      <c r="K242" s="13" t="s">
        <v>40</v>
      </c>
      <c r="L242" s="20" t="s">
        <v>41</v>
      </c>
      <c r="AC242" s="21"/>
      <c r="AO242" s="1">
        <f t="shared" si="12"/>
        <v>7</v>
      </c>
      <c r="AP242" s="1">
        <f t="shared" si="14"/>
        <v>2</v>
      </c>
      <c r="AQ242" s="1">
        <f t="shared" si="13"/>
        <v>1</v>
      </c>
      <c r="AR242" s="1">
        <f t="shared" si="15"/>
        <v>0</v>
      </c>
    </row>
    <row r="243" spans="1:44" s="21" customFormat="1" x14ac:dyDescent="0.25">
      <c r="A243" s="19">
        <v>2018</v>
      </c>
      <c r="B243" s="19">
        <v>3</v>
      </c>
      <c r="C243" s="21">
        <v>26</v>
      </c>
      <c r="D243" s="21">
        <v>2</v>
      </c>
      <c r="E243" s="1" t="s">
        <v>4</v>
      </c>
      <c r="F243" s="21">
        <v>1</v>
      </c>
      <c r="G243" s="21">
        <v>1</v>
      </c>
      <c r="H243" s="21">
        <v>1.5</v>
      </c>
      <c r="I243" s="21">
        <v>2</v>
      </c>
      <c r="J243" s="21">
        <v>2</v>
      </c>
      <c r="K243" s="21">
        <v>2</v>
      </c>
      <c r="L243" s="21">
        <v>3</v>
      </c>
      <c r="M243" s="21">
        <v>3.5</v>
      </c>
      <c r="N243" s="21">
        <v>3.5</v>
      </c>
      <c r="O243" s="21">
        <v>3.5</v>
      </c>
      <c r="P243" s="21">
        <v>3.5</v>
      </c>
      <c r="Q243" s="27">
        <v>4</v>
      </c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D243" s="26"/>
      <c r="AE243" s="26"/>
      <c r="AF243" s="26"/>
      <c r="AG243" s="26"/>
      <c r="AH243" s="26"/>
      <c r="AI243" s="26"/>
      <c r="AO243" s="1">
        <f t="shared" si="12"/>
        <v>12</v>
      </c>
      <c r="AP243" s="1">
        <f t="shared" si="14"/>
        <v>0</v>
      </c>
      <c r="AQ243" s="1">
        <f t="shared" si="13"/>
        <v>0</v>
      </c>
      <c r="AR243" s="1">
        <f t="shared" si="15"/>
        <v>0</v>
      </c>
    </row>
    <row r="244" spans="1:44" s="20" customFormat="1" x14ac:dyDescent="0.25">
      <c r="A244" s="19">
        <v>2018</v>
      </c>
      <c r="B244" s="19">
        <v>3</v>
      </c>
      <c r="C244" s="20">
        <v>27</v>
      </c>
      <c r="D244" s="20">
        <v>2</v>
      </c>
      <c r="E244" s="1" t="s">
        <v>4</v>
      </c>
      <c r="F244" s="20" t="s">
        <v>41</v>
      </c>
      <c r="AC244" s="21"/>
      <c r="AO244" s="1">
        <f t="shared" si="12"/>
        <v>1</v>
      </c>
      <c r="AP244" s="1">
        <f t="shared" si="14"/>
        <v>0</v>
      </c>
      <c r="AQ244" s="1">
        <f t="shared" si="13"/>
        <v>1</v>
      </c>
      <c r="AR244" s="1">
        <f t="shared" si="15"/>
        <v>0</v>
      </c>
    </row>
    <row r="245" spans="1:44" s="21" customFormat="1" x14ac:dyDescent="0.25">
      <c r="A245" s="19">
        <v>2018</v>
      </c>
      <c r="B245" s="19">
        <v>3</v>
      </c>
      <c r="C245" s="21">
        <v>28</v>
      </c>
      <c r="D245" s="21">
        <v>2</v>
      </c>
      <c r="E245" s="1" t="s">
        <v>4</v>
      </c>
      <c r="F245" s="21">
        <v>1</v>
      </c>
      <c r="G245" s="21">
        <v>1.5</v>
      </c>
      <c r="H245" s="21">
        <v>1.5</v>
      </c>
      <c r="I245" s="21">
        <v>2</v>
      </c>
      <c r="J245" s="21">
        <v>2.5</v>
      </c>
      <c r="K245" s="21">
        <v>2.5</v>
      </c>
      <c r="L245" s="21">
        <v>3</v>
      </c>
      <c r="M245" s="21">
        <v>3.5</v>
      </c>
      <c r="N245" s="21">
        <v>3.5</v>
      </c>
      <c r="O245" s="21">
        <v>3.5</v>
      </c>
      <c r="P245" s="21">
        <v>4</v>
      </c>
      <c r="Q245" s="21">
        <v>4</v>
      </c>
      <c r="R245" s="21">
        <v>4</v>
      </c>
      <c r="S245" s="21">
        <v>4</v>
      </c>
      <c r="T245" s="27">
        <v>4.5</v>
      </c>
      <c r="U245" s="26"/>
      <c r="V245" s="26"/>
      <c r="W245" s="26"/>
      <c r="X245" s="26"/>
      <c r="Y245" s="26"/>
      <c r="Z245" s="26"/>
      <c r="AA245" s="26"/>
      <c r="AB245" s="26"/>
      <c r="AD245" s="26"/>
      <c r="AE245" s="26"/>
      <c r="AF245" s="26"/>
      <c r="AG245" s="26"/>
      <c r="AH245" s="26"/>
      <c r="AI245" s="26"/>
      <c r="AO245" s="1">
        <f t="shared" si="12"/>
        <v>15</v>
      </c>
      <c r="AP245" s="1">
        <f t="shared" si="14"/>
        <v>0</v>
      </c>
      <c r="AQ245" s="1">
        <f t="shared" si="13"/>
        <v>0</v>
      </c>
      <c r="AR245" s="1">
        <f t="shared" si="15"/>
        <v>0</v>
      </c>
    </row>
    <row r="246" spans="1:44" s="20" customFormat="1" x14ac:dyDescent="0.25">
      <c r="A246" s="19">
        <v>2018</v>
      </c>
      <c r="B246" s="19">
        <v>3</v>
      </c>
      <c r="C246" s="20">
        <v>29</v>
      </c>
      <c r="D246" s="20">
        <v>2</v>
      </c>
      <c r="E246" s="1" t="s">
        <v>4</v>
      </c>
      <c r="F246" s="20">
        <v>1</v>
      </c>
      <c r="G246" s="20" t="s">
        <v>41</v>
      </c>
      <c r="AC246" s="21"/>
      <c r="AO246" s="1">
        <f t="shared" si="12"/>
        <v>2</v>
      </c>
      <c r="AP246" s="1">
        <f t="shared" si="14"/>
        <v>0</v>
      </c>
      <c r="AQ246" s="1">
        <f t="shared" si="13"/>
        <v>1</v>
      </c>
      <c r="AR246" s="1">
        <f t="shared" si="15"/>
        <v>0</v>
      </c>
    </row>
    <row r="247" spans="1:44" s="21" customFormat="1" x14ac:dyDescent="0.25">
      <c r="A247" s="19">
        <v>2018</v>
      </c>
      <c r="B247" s="19">
        <v>3</v>
      </c>
      <c r="C247" s="21">
        <v>30</v>
      </c>
      <c r="D247" s="21">
        <v>4</v>
      </c>
      <c r="E247" s="1" t="s">
        <v>4</v>
      </c>
      <c r="F247" s="21">
        <v>1</v>
      </c>
      <c r="G247" s="21">
        <v>1</v>
      </c>
      <c r="H247" s="21">
        <v>2</v>
      </c>
      <c r="I247" s="21">
        <v>2</v>
      </c>
      <c r="J247" s="21">
        <v>2.5</v>
      </c>
      <c r="K247" s="21">
        <v>2.5</v>
      </c>
      <c r="L247" s="21">
        <v>3</v>
      </c>
      <c r="M247" s="21">
        <v>3.5</v>
      </c>
      <c r="N247" s="21">
        <v>3.5</v>
      </c>
      <c r="O247" s="27">
        <v>3.5</v>
      </c>
      <c r="P247" s="21">
        <v>4</v>
      </c>
      <c r="Q247" s="21">
        <v>4</v>
      </c>
      <c r="R247" s="21">
        <v>4</v>
      </c>
      <c r="S247" s="21">
        <v>4</v>
      </c>
      <c r="T247" s="27">
        <v>4</v>
      </c>
      <c r="U247" s="21">
        <v>4</v>
      </c>
      <c r="V247" s="21">
        <v>5</v>
      </c>
      <c r="W247" s="27">
        <v>5</v>
      </c>
      <c r="X247" s="27">
        <v>5</v>
      </c>
      <c r="Y247" s="21">
        <v>5</v>
      </c>
      <c r="Z247" s="21">
        <v>5</v>
      </c>
      <c r="AA247" s="21">
        <v>5</v>
      </c>
      <c r="AB247" s="27">
        <v>5</v>
      </c>
      <c r="AC247" s="21">
        <v>5</v>
      </c>
      <c r="AD247" s="23" t="s">
        <v>42</v>
      </c>
      <c r="AE247" s="23"/>
      <c r="AF247" s="23"/>
      <c r="AG247" s="23"/>
      <c r="AH247" s="23"/>
      <c r="AI247" s="23"/>
      <c r="AO247" s="1">
        <f t="shared" si="12"/>
        <v>25</v>
      </c>
      <c r="AP247" s="1">
        <f t="shared" si="14"/>
        <v>0</v>
      </c>
      <c r="AQ247" s="1">
        <f t="shared" si="13"/>
        <v>0</v>
      </c>
      <c r="AR247" s="1">
        <f t="shared" si="15"/>
        <v>1</v>
      </c>
    </row>
    <row r="248" spans="1:44" s="21" customFormat="1" x14ac:dyDescent="0.25">
      <c r="A248" s="19">
        <v>2018</v>
      </c>
      <c r="B248" s="19">
        <v>3</v>
      </c>
      <c r="C248" s="21">
        <v>31</v>
      </c>
      <c r="D248" s="21">
        <v>4</v>
      </c>
      <c r="E248" s="1" t="s">
        <v>4</v>
      </c>
      <c r="F248" s="21">
        <v>1</v>
      </c>
      <c r="G248" s="21">
        <v>1.5</v>
      </c>
      <c r="H248" s="21">
        <v>1.5</v>
      </c>
      <c r="I248" s="21">
        <v>3</v>
      </c>
      <c r="J248" s="21">
        <v>2.5</v>
      </c>
      <c r="K248" s="21">
        <v>2.5</v>
      </c>
      <c r="L248" s="21">
        <v>3</v>
      </c>
      <c r="M248" s="21">
        <v>3</v>
      </c>
      <c r="N248" s="21">
        <v>4</v>
      </c>
      <c r="O248" s="21">
        <v>4</v>
      </c>
      <c r="P248" s="21">
        <v>4</v>
      </c>
      <c r="Q248" s="21">
        <v>4</v>
      </c>
      <c r="R248" s="21">
        <v>4</v>
      </c>
      <c r="S248" s="21">
        <v>4</v>
      </c>
      <c r="T248" s="21">
        <v>5</v>
      </c>
      <c r="U248" s="21">
        <v>5</v>
      </c>
      <c r="V248" s="21">
        <v>5</v>
      </c>
      <c r="W248" s="27">
        <v>5</v>
      </c>
      <c r="X248" s="21">
        <v>5</v>
      </c>
      <c r="Y248" s="21">
        <v>5</v>
      </c>
      <c r="Z248" s="27">
        <v>5</v>
      </c>
      <c r="AA248" s="21" t="s">
        <v>44</v>
      </c>
      <c r="AB248" s="23" t="s">
        <v>42</v>
      </c>
      <c r="AC248" s="23"/>
      <c r="AD248" s="23"/>
      <c r="AE248" s="23"/>
      <c r="AF248" s="23"/>
      <c r="AG248" s="23"/>
      <c r="AH248" s="23"/>
      <c r="AI248" s="23"/>
      <c r="AO248" s="1">
        <f t="shared" si="12"/>
        <v>23</v>
      </c>
      <c r="AP248" s="1">
        <f t="shared" si="14"/>
        <v>0</v>
      </c>
      <c r="AQ248" s="1">
        <f t="shared" si="13"/>
        <v>0</v>
      </c>
      <c r="AR248" s="1">
        <f t="shared" si="15"/>
        <v>1</v>
      </c>
    </row>
    <row r="249" spans="1:44" s="20" customFormat="1" x14ac:dyDescent="0.25">
      <c r="A249" s="19">
        <v>2018</v>
      </c>
      <c r="B249" s="19">
        <v>3</v>
      </c>
      <c r="C249" s="20">
        <v>32</v>
      </c>
      <c r="D249" s="20">
        <v>4</v>
      </c>
      <c r="E249" s="1" t="s">
        <v>4</v>
      </c>
      <c r="F249" s="20">
        <v>1</v>
      </c>
      <c r="G249" s="20">
        <v>1</v>
      </c>
      <c r="H249" s="20">
        <v>1.5</v>
      </c>
      <c r="I249" s="20">
        <v>2</v>
      </c>
      <c r="J249" s="20">
        <v>2</v>
      </c>
      <c r="K249" s="20">
        <v>2</v>
      </c>
      <c r="L249" s="20" t="s">
        <v>41</v>
      </c>
      <c r="AO249" s="1">
        <f t="shared" si="12"/>
        <v>7</v>
      </c>
      <c r="AP249" s="1">
        <f t="shared" si="14"/>
        <v>0</v>
      </c>
      <c r="AQ249" s="1">
        <f t="shared" si="13"/>
        <v>1</v>
      </c>
      <c r="AR249" s="1">
        <f t="shared" si="15"/>
        <v>0</v>
      </c>
    </row>
    <row r="250" spans="1:44" s="21" customFormat="1" x14ac:dyDescent="0.25">
      <c r="A250" s="19">
        <v>2018</v>
      </c>
      <c r="B250" s="19">
        <v>3</v>
      </c>
      <c r="C250" s="21">
        <v>33</v>
      </c>
      <c r="D250" s="21">
        <v>2</v>
      </c>
      <c r="E250" s="1" t="s">
        <v>4</v>
      </c>
      <c r="F250" s="21">
        <v>1</v>
      </c>
      <c r="G250" s="21">
        <v>1</v>
      </c>
      <c r="H250" s="21">
        <v>1</v>
      </c>
      <c r="I250" s="21">
        <v>1.5</v>
      </c>
      <c r="J250" s="21">
        <v>2</v>
      </c>
      <c r="K250" s="21">
        <v>2.5</v>
      </c>
      <c r="L250" s="21">
        <v>3</v>
      </c>
      <c r="M250" s="21">
        <v>3.5</v>
      </c>
      <c r="N250" s="21">
        <v>3.5</v>
      </c>
      <c r="O250" s="21" t="s">
        <v>40</v>
      </c>
      <c r="P250" s="21">
        <v>4</v>
      </c>
      <c r="Q250" s="21">
        <v>4</v>
      </c>
      <c r="R250" s="27">
        <v>4</v>
      </c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O250" s="1">
        <f t="shared" si="12"/>
        <v>13</v>
      </c>
      <c r="AP250" s="1">
        <f t="shared" si="14"/>
        <v>1</v>
      </c>
      <c r="AQ250" s="1">
        <f t="shared" si="13"/>
        <v>0</v>
      </c>
      <c r="AR250" s="1">
        <f t="shared" si="15"/>
        <v>0</v>
      </c>
    </row>
    <row r="251" spans="1:44" s="20" customFormat="1" x14ac:dyDescent="0.25">
      <c r="A251" s="19">
        <v>2018</v>
      </c>
      <c r="B251" s="19">
        <v>3</v>
      </c>
      <c r="C251" s="20">
        <v>34</v>
      </c>
      <c r="D251" s="20">
        <v>3</v>
      </c>
      <c r="E251" s="1" t="s">
        <v>4</v>
      </c>
      <c r="F251" s="20">
        <v>1</v>
      </c>
      <c r="G251" s="20">
        <v>1</v>
      </c>
      <c r="H251" s="20">
        <v>1.5</v>
      </c>
      <c r="I251" s="20" t="s">
        <v>41</v>
      </c>
      <c r="AO251" s="1">
        <f t="shared" si="12"/>
        <v>4</v>
      </c>
      <c r="AP251" s="1">
        <f t="shared" si="14"/>
        <v>0</v>
      </c>
      <c r="AQ251" s="1">
        <f t="shared" si="13"/>
        <v>1</v>
      </c>
      <c r="AR251" s="1">
        <f t="shared" si="15"/>
        <v>0</v>
      </c>
    </row>
    <row r="252" spans="1:44" s="21" customFormat="1" x14ac:dyDescent="0.25">
      <c r="A252" s="19">
        <v>2018</v>
      </c>
      <c r="B252" s="19">
        <v>3</v>
      </c>
      <c r="C252" s="21">
        <v>35</v>
      </c>
      <c r="D252" s="21">
        <v>3</v>
      </c>
      <c r="E252" s="1" t="s">
        <v>4</v>
      </c>
      <c r="F252" s="21">
        <v>1</v>
      </c>
      <c r="G252" s="21">
        <v>1</v>
      </c>
      <c r="H252" s="21">
        <v>2</v>
      </c>
      <c r="I252" s="21">
        <v>2</v>
      </c>
      <c r="J252" s="21">
        <v>2.5</v>
      </c>
      <c r="K252" s="21">
        <v>2.5</v>
      </c>
      <c r="L252" s="21">
        <v>3</v>
      </c>
      <c r="M252" s="21">
        <v>3.5</v>
      </c>
      <c r="N252" s="21">
        <v>4</v>
      </c>
      <c r="O252" s="21">
        <v>4</v>
      </c>
      <c r="P252" s="21">
        <v>4</v>
      </c>
      <c r="Q252" s="21">
        <v>4</v>
      </c>
      <c r="R252" s="21">
        <v>4.5</v>
      </c>
      <c r="S252" s="21">
        <v>5</v>
      </c>
      <c r="T252" s="27">
        <v>5</v>
      </c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O252" s="1">
        <f t="shared" si="12"/>
        <v>15</v>
      </c>
      <c r="AP252" s="1">
        <f t="shared" si="14"/>
        <v>0</v>
      </c>
      <c r="AQ252" s="1">
        <f t="shared" si="13"/>
        <v>0</v>
      </c>
      <c r="AR252" s="1">
        <f t="shared" si="15"/>
        <v>0</v>
      </c>
    </row>
    <row r="253" spans="1:44" s="20" customFormat="1" x14ac:dyDescent="0.25">
      <c r="A253" s="19">
        <v>2018</v>
      </c>
      <c r="B253" s="19">
        <v>3</v>
      </c>
      <c r="C253" s="20">
        <v>36</v>
      </c>
      <c r="D253" s="20">
        <v>3</v>
      </c>
      <c r="E253" s="1" t="s">
        <v>4</v>
      </c>
      <c r="F253" s="20" t="s">
        <v>41</v>
      </c>
      <c r="AO253" s="1">
        <f t="shared" si="12"/>
        <v>1</v>
      </c>
      <c r="AP253" s="1">
        <f t="shared" si="14"/>
        <v>0</v>
      </c>
      <c r="AQ253" s="1">
        <f t="shared" si="13"/>
        <v>1</v>
      </c>
      <c r="AR253" s="1">
        <f t="shared" si="15"/>
        <v>0</v>
      </c>
    </row>
    <row r="254" spans="1:44" s="21" customFormat="1" x14ac:dyDescent="0.25"/>
    <row r="255" spans="1:44" x14ac:dyDescent="0.25">
      <c r="AO255" s="1" t="s">
        <v>48</v>
      </c>
    </row>
    <row r="256" spans="1:44" x14ac:dyDescent="0.25">
      <c r="AO256" s="1">
        <f>SUM(AO2:AO253)</f>
        <v>3890</v>
      </c>
      <c r="AP256" s="1">
        <f>SUM(AP2:AP253)</f>
        <v>86</v>
      </c>
      <c r="AQ256" s="1">
        <f>SUM(AQ2:AQ253)</f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workbookViewId="0">
      <selection activeCell="F1" sqref="F1:F1048576"/>
    </sheetView>
  </sheetViews>
  <sheetFormatPr defaultRowHeight="15" x14ac:dyDescent="0.25"/>
  <sheetData>
    <row r="1" spans="1:12" x14ac:dyDescent="0.25">
      <c r="A1" t="s">
        <v>0</v>
      </c>
      <c r="B1" t="s">
        <v>49</v>
      </c>
      <c r="C1" t="s">
        <v>50</v>
      </c>
      <c r="D1" t="s">
        <v>3</v>
      </c>
      <c r="E1" t="s">
        <v>2</v>
      </c>
      <c r="F1" t="s">
        <v>51</v>
      </c>
      <c r="G1" t="s">
        <v>52</v>
      </c>
      <c r="J1">
        <v>2017</v>
      </c>
      <c r="K1">
        <v>2018</v>
      </c>
      <c r="L1" t="s">
        <v>60</v>
      </c>
    </row>
    <row r="2" spans="1:12" x14ac:dyDescent="0.25">
      <c r="A2">
        <v>2017</v>
      </c>
      <c r="B2">
        <v>1</v>
      </c>
      <c r="C2">
        <v>1</v>
      </c>
      <c r="D2">
        <v>4</v>
      </c>
      <c r="E2">
        <v>1</v>
      </c>
      <c r="F2">
        <v>6</v>
      </c>
      <c r="G2">
        <v>1</v>
      </c>
      <c r="I2" t="s">
        <v>61</v>
      </c>
      <c r="J2">
        <f>SUM(G2:G109)</f>
        <v>80</v>
      </c>
      <c r="K2">
        <f>SUM(G110:G157)</f>
        <v>25</v>
      </c>
      <c r="L2">
        <f>J2+K2</f>
        <v>105</v>
      </c>
    </row>
    <row r="3" spans="1:12" x14ac:dyDescent="0.25">
      <c r="A3">
        <v>2017</v>
      </c>
      <c r="B3">
        <v>1</v>
      </c>
      <c r="C3">
        <v>1</v>
      </c>
      <c r="D3">
        <v>3</v>
      </c>
      <c r="E3">
        <v>2</v>
      </c>
      <c r="F3">
        <v>6</v>
      </c>
      <c r="G3">
        <v>1</v>
      </c>
      <c r="I3" t="s">
        <v>60</v>
      </c>
      <c r="J3">
        <f>27*4</f>
        <v>108</v>
      </c>
      <c r="K3">
        <f>(3*3)+(3*9)+(3*4)</f>
        <v>48</v>
      </c>
      <c r="L3">
        <f>J3+K3</f>
        <v>156</v>
      </c>
    </row>
    <row r="4" spans="1:12" x14ac:dyDescent="0.25">
      <c r="A4">
        <v>2017</v>
      </c>
      <c r="B4">
        <v>1</v>
      </c>
      <c r="C4">
        <v>1</v>
      </c>
      <c r="D4">
        <v>2</v>
      </c>
      <c r="E4">
        <v>3</v>
      </c>
      <c r="F4">
        <v>6</v>
      </c>
      <c r="G4">
        <v>1</v>
      </c>
      <c r="I4" t="s">
        <v>62</v>
      </c>
      <c r="J4">
        <f>J2/J3</f>
        <v>0.7407407407407407</v>
      </c>
      <c r="K4">
        <f>K2/K3</f>
        <v>0.52083333333333337</v>
      </c>
      <c r="L4">
        <f>L2/L3</f>
        <v>0.67307692307692313</v>
      </c>
    </row>
    <row r="5" spans="1:12" x14ac:dyDescent="0.25">
      <c r="A5">
        <v>2017</v>
      </c>
      <c r="B5">
        <v>1</v>
      </c>
      <c r="C5">
        <v>1</v>
      </c>
      <c r="D5">
        <v>3</v>
      </c>
      <c r="E5">
        <v>4</v>
      </c>
      <c r="F5">
        <v>6</v>
      </c>
      <c r="G5">
        <v>1</v>
      </c>
    </row>
    <row r="6" spans="1:12" x14ac:dyDescent="0.25">
      <c r="A6">
        <v>2017</v>
      </c>
      <c r="B6">
        <v>1</v>
      </c>
      <c r="C6">
        <v>1</v>
      </c>
      <c r="D6">
        <v>4</v>
      </c>
      <c r="E6">
        <v>5</v>
      </c>
      <c r="F6">
        <v>6</v>
      </c>
      <c r="G6">
        <v>1</v>
      </c>
    </row>
    <row r="7" spans="1:12" x14ac:dyDescent="0.25">
      <c r="A7">
        <v>2017</v>
      </c>
      <c r="B7">
        <v>1</v>
      </c>
      <c r="C7">
        <v>1</v>
      </c>
      <c r="D7">
        <v>3</v>
      </c>
      <c r="E7">
        <v>6</v>
      </c>
      <c r="F7">
        <v>2</v>
      </c>
      <c r="G7">
        <v>0</v>
      </c>
      <c r="I7" t="s">
        <v>63</v>
      </c>
      <c r="J7">
        <f>J3-J2</f>
        <v>28</v>
      </c>
      <c r="K7">
        <f>K3-K2</f>
        <v>23</v>
      </c>
      <c r="L7">
        <f>SUM(J7:K7)</f>
        <v>51</v>
      </c>
    </row>
    <row r="8" spans="1:12" x14ac:dyDescent="0.25">
      <c r="A8">
        <v>2017</v>
      </c>
      <c r="B8">
        <v>1</v>
      </c>
      <c r="C8">
        <v>1</v>
      </c>
      <c r="D8">
        <v>2</v>
      </c>
      <c r="E8">
        <v>7</v>
      </c>
      <c r="F8">
        <v>4</v>
      </c>
      <c r="G8">
        <v>0</v>
      </c>
    </row>
    <row r="9" spans="1:12" x14ac:dyDescent="0.25">
      <c r="A9">
        <v>2017</v>
      </c>
      <c r="B9">
        <v>1</v>
      </c>
      <c r="C9">
        <v>1</v>
      </c>
      <c r="D9">
        <v>4</v>
      </c>
      <c r="E9">
        <v>8</v>
      </c>
      <c r="F9">
        <v>1</v>
      </c>
      <c r="G9">
        <v>0</v>
      </c>
    </row>
    <row r="10" spans="1:12" x14ac:dyDescent="0.25">
      <c r="A10">
        <v>2017</v>
      </c>
      <c r="B10">
        <v>1</v>
      </c>
      <c r="C10">
        <v>1</v>
      </c>
      <c r="D10">
        <v>2</v>
      </c>
      <c r="E10">
        <v>9</v>
      </c>
      <c r="F10">
        <v>6</v>
      </c>
      <c r="G10">
        <v>1</v>
      </c>
    </row>
    <row r="11" spans="1:12" x14ac:dyDescent="0.25">
      <c r="A11">
        <v>2017</v>
      </c>
      <c r="B11">
        <v>1</v>
      </c>
      <c r="C11">
        <v>2</v>
      </c>
      <c r="D11">
        <v>4</v>
      </c>
      <c r="E11">
        <v>10</v>
      </c>
      <c r="F11">
        <v>6</v>
      </c>
      <c r="G11">
        <v>1</v>
      </c>
    </row>
    <row r="12" spans="1:12" x14ac:dyDescent="0.25">
      <c r="A12">
        <v>2017</v>
      </c>
      <c r="B12">
        <v>1</v>
      </c>
      <c r="C12">
        <v>2</v>
      </c>
      <c r="D12">
        <v>2</v>
      </c>
      <c r="E12">
        <v>11</v>
      </c>
      <c r="F12">
        <v>6</v>
      </c>
      <c r="G12">
        <v>1</v>
      </c>
    </row>
    <row r="13" spans="1:12" x14ac:dyDescent="0.25">
      <c r="A13">
        <v>2017</v>
      </c>
      <c r="B13">
        <v>1</v>
      </c>
      <c r="C13">
        <v>2</v>
      </c>
      <c r="D13">
        <v>2</v>
      </c>
      <c r="E13">
        <v>12</v>
      </c>
      <c r="F13">
        <v>6</v>
      </c>
      <c r="G13">
        <v>1</v>
      </c>
    </row>
    <row r="14" spans="1:12" x14ac:dyDescent="0.25">
      <c r="A14">
        <v>2017</v>
      </c>
      <c r="B14">
        <v>1</v>
      </c>
      <c r="C14">
        <v>2</v>
      </c>
      <c r="D14">
        <v>3</v>
      </c>
      <c r="E14">
        <v>13</v>
      </c>
      <c r="F14">
        <v>6</v>
      </c>
      <c r="G14">
        <v>1</v>
      </c>
    </row>
    <row r="15" spans="1:12" x14ac:dyDescent="0.25">
      <c r="A15">
        <v>2017</v>
      </c>
      <c r="B15">
        <v>1</v>
      </c>
      <c r="C15">
        <v>2</v>
      </c>
      <c r="D15">
        <v>4</v>
      </c>
      <c r="E15">
        <v>14</v>
      </c>
      <c r="F15">
        <v>4</v>
      </c>
      <c r="G15">
        <v>0</v>
      </c>
    </row>
    <row r="16" spans="1:12" x14ac:dyDescent="0.25">
      <c r="A16">
        <v>2017</v>
      </c>
      <c r="B16">
        <v>1</v>
      </c>
      <c r="C16">
        <v>2</v>
      </c>
      <c r="D16">
        <v>2</v>
      </c>
      <c r="E16">
        <v>15</v>
      </c>
      <c r="F16">
        <v>6</v>
      </c>
      <c r="G16">
        <v>1</v>
      </c>
    </row>
    <row r="17" spans="1:7" x14ac:dyDescent="0.25">
      <c r="A17">
        <v>2017</v>
      </c>
      <c r="B17">
        <v>1</v>
      </c>
      <c r="C17">
        <v>2</v>
      </c>
      <c r="D17">
        <v>3</v>
      </c>
      <c r="E17">
        <v>16</v>
      </c>
      <c r="F17">
        <v>4</v>
      </c>
      <c r="G17">
        <v>0</v>
      </c>
    </row>
    <row r="18" spans="1:7" x14ac:dyDescent="0.25">
      <c r="A18">
        <v>2017</v>
      </c>
      <c r="B18">
        <v>1</v>
      </c>
      <c r="C18">
        <v>2</v>
      </c>
      <c r="D18">
        <v>3</v>
      </c>
      <c r="E18">
        <v>17</v>
      </c>
      <c r="F18">
        <v>4</v>
      </c>
      <c r="G18">
        <v>0</v>
      </c>
    </row>
    <row r="19" spans="1:7" x14ac:dyDescent="0.25">
      <c r="A19">
        <v>2017</v>
      </c>
      <c r="B19">
        <v>1</v>
      </c>
      <c r="C19">
        <v>2</v>
      </c>
      <c r="D19">
        <v>4</v>
      </c>
      <c r="E19">
        <v>18</v>
      </c>
      <c r="F19">
        <v>1</v>
      </c>
      <c r="G19">
        <v>0</v>
      </c>
    </row>
    <row r="20" spans="1:7" x14ac:dyDescent="0.25">
      <c r="A20">
        <v>2017</v>
      </c>
      <c r="B20">
        <v>1</v>
      </c>
      <c r="C20">
        <v>3</v>
      </c>
      <c r="D20">
        <v>3</v>
      </c>
      <c r="E20">
        <v>19</v>
      </c>
      <c r="F20">
        <v>6</v>
      </c>
      <c r="G20">
        <v>1</v>
      </c>
    </row>
    <row r="21" spans="1:7" x14ac:dyDescent="0.25">
      <c r="A21">
        <v>2017</v>
      </c>
      <c r="B21">
        <v>1</v>
      </c>
      <c r="C21">
        <v>3</v>
      </c>
      <c r="D21">
        <v>4</v>
      </c>
      <c r="E21">
        <v>20</v>
      </c>
      <c r="F21">
        <v>2</v>
      </c>
      <c r="G21">
        <v>0</v>
      </c>
    </row>
    <row r="22" spans="1:7" x14ac:dyDescent="0.25">
      <c r="A22">
        <v>2017</v>
      </c>
      <c r="B22">
        <v>1</v>
      </c>
      <c r="C22">
        <v>3</v>
      </c>
      <c r="D22">
        <v>2</v>
      </c>
      <c r="E22">
        <v>21</v>
      </c>
      <c r="F22">
        <v>6</v>
      </c>
      <c r="G22">
        <v>1</v>
      </c>
    </row>
    <row r="23" spans="1:7" x14ac:dyDescent="0.25">
      <c r="A23">
        <v>2017</v>
      </c>
      <c r="B23">
        <v>1</v>
      </c>
      <c r="C23">
        <v>3</v>
      </c>
      <c r="D23">
        <v>4</v>
      </c>
      <c r="E23">
        <v>22</v>
      </c>
      <c r="F23">
        <v>3</v>
      </c>
      <c r="G23">
        <v>0</v>
      </c>
    </row>
    <row r="24" spans="1:7" x14ac:dyDescent="0.25">
      <c r="A24">
        <v>2017</v>
      </c>
      <c r="B24">
        <v>1</v>
      </c>
      <c r="C24">
        <v>3</v>
      </c>
      <c r="D24">
        <v>3</v>
      </c>
      <c r="E24">
        <v>23</v>
      </c>
      <c r="F24">
        <v>6</v>
      </c>
      <c r="G24">
        <v>1</v>
      </c>
    </row>
    <row r="25" spans="1:7" x14ac:dyDescent="0.25">
      <c r="A25">
        <v>2017</v>
      </c>
      <c r="B25">
        <v>1</v>
      </c>
      <c r="C25">
        <v>3</v>
      </c>
      <c r="D25">
        <v>2</v>
      </c>
      <c r="E25">
        <v>24</v>
      </c>
      <c r="F25">
        <v>6</v>
      </c>
      <c r="G25">
        <v>1</v>
      </c>
    </row>
    <row r="26" spans="1:7" x14ac:dyDescent="0.25">
      <c r="A26">
        <v>2017</v>
      </c>
      <c r="B26">
        <v>1</v>
      </c>
      <c r="C26">
        <v>3</v>
      </c>
      <c r="D26">
        <v>4</v>
      </c>
      <c r="E26">
        <v>25</v>
      </c>
      <c r="F26">
        <v>6</v>
      </c>
      <c r="G26">
        <v>1</v>
      </c>
    </row>
    <row r="27" spans="1:7" x14ac:dyDescent="0.25">
      <c r="A27">
        <v>2017</v>
      </c>
      <c r="B27">
        <v>1</v>
      </c>
      <c r="C27">
        <v>3</v>
      </c>
      <c r="D27">
        <v>2</v>
      </c>
      <c r="E27">
        <v>26</v>
      </c>
      <c r="F27">
        <v>6</v>
      </c>
      <c r="G27">
        <v>1</v>
      </c>
    </row>
    <row r="28" spans="1:7" x14ac:dyDescent="0.25">
      <c r="A28">
        <v>2017</v>
      </c>
      <c r="B28">
        <v>1</v>
      </c>
      <c r="C28">
        <v>3</v>
      </c>
      <c r="D28">
        <v>3</v>
      </c>
      <c r="E28">
        <v>27</v>
      </c>
      <c r="F28">
        <v>1</v>
      </c>
      <c r="G28">
        <v>0</v>
      </c>
    </row>
    <row r="29" spans="1:7" x14ac:dyDescent="0.25">
      <c r="A29">
        <v>2017</v>
      </c>
      <c r="B29">
        <v>2</v>
      </c>
      <c r="C29">
        <v>1</v>
      </c>
      <c r="D29">
        <v>3</v>
      </c>
      <c r="E29">
        <v>1</v>
      </c>
      <c r="F29">
        <v>1</v>
      </c>
      <c r="G29">
        <v>0</v>
      </c>
    </row>
    <row r="30" spans="1:7" x14ac:dyDescent="0.25">
      <c r="A30">
        <v>2017</v>
      </c>
      <c r="B30">
        <v>2</v>
      </c>
      <c r="C30">
        <v>1</v>
      </c>
      <c r="D30">
        <v>4</v>
      </c>
      <c r="E30">
        <v>2</v>
      </c>
      <c r="F30">
        <v>6</v>
      </c>
      <c r="G30">
        <v>1</v>
      </c>
    </row>
    <row r="31" spans="1:7" x14ac:dyDescent="0.25">
      <c r="A31">
        <v>2017</v>
      </c>
      <c r="B31">
        <v>2</v>
      </c>
      <c r="C31">
        <v>1</v>
      </c>
      <c r="D31">
        <v>3</v>
      </c>
      <c r="E31">
        <v>3</v>
      </c>
      <c r="F31">
        <v>6</v>
      </c>
      <c r="G31">
        <v>1</v>
      </c>
    </row>
    <row r="32" spans="1:7" x14ac:dyDescent="0.25">
      <c r="A32">
        <v>2017</v>
      </c>
      <c r="B32">
        <v>2</v>
      </c>
      <c r="C32">
        <v>1</v>
      </c>
      <c r="D32">
        <v>4</v>
      </c>
      <c r="E32">
        <v>4</v>
      </c>
      <c r="F32">
        <v>6</v>
      </c>
      <c r="G32">
        <v>1</v>
      </c>
    </row>
    <row r="33" spans="1:7" x14ac:dyDescent="0.25">
      <c r="A33">
        <v>2017</v>
      </c>
      <c r="B33">
        <v>2</v>
      </c>
      <c r="C33">
        <v>1</v>
      </c>
      <c r="D33">
        <v>2</v>
      </c>
      <c r="E33">
        <v>5</v>
      </c>
      <c r="F33">
        <v>6</v>
      </c>
      <c r="G33">
        <v>1</v>
      </c>
    </row>
    <row r="34" spans="1:7" x14ac:dyDescent="0.25">
      <c r="A34">
        <v>2017</v>
      </c>
      <c r="B34">
        <v>2</v>
      </c>
      <c r="C34">
        <v>1</v>
      </c>
      <c r="D34">
        <v>4</v>
      </c>
      <c r="E34">
        <v>6</v>
      </c>
      <c r="F34">
        <v>1</v>
      </c>
      <c r="G34">
        <v>0</v>
      </c>
    </row>
    <row r="35" spans="1:7" x14ac:dyDescent="0.25">
      <c r="A35">
        <v>2017</v>
      </c>
      <c r="B35">
        <v>2</v>
      </c>
      <c r="C35">
        <v>1</v>
      </c>
      <c r="D35">
        <v>3</v>
      </c>
      <c r="E35">
        <v>7</v>
      </c>
      <c r="F35">
        <v>6</v>
      </c>
      <c r="G35">
        <v>1</v>
      </c>
    </row>
    <row r="36" spans="1:7" x14ac:dyDescent="0.25">
      <c r="A36">
        <v>2017</v>
      </c>
      <c r="B36">
        <v>2</v>
      </c>
      <c r="C36">
        <v>1</v>
      </c>
      <c r="D36">
        <v>2</v>
      </c>
      <c r="E36">
        <v>8</v>
      </c>
      <c r="F36">
        <v>1</v>
      </c>
      <c r="G36">
        <v>0</v>
      </c>
    </row>
    <row r="37" spans="1:7" x14ac:dyDescent="0.25">
      <c r="A37">
        <v>2017</v>
      </c>
      <c r="B37">
        <v>2</v>
      </c>
      <c r="C37">
        <v>1</v>
      </c>
      <c r="D37">
        <v>2</v>
      </c>
      <c r="E37">
        <v>9</v>
      </c>
      <c r="F37">
        <v>6</v>
      </c>
      <c r="G37">
        <v>1</v>
      </c>
    </row>
    <row r="38" spans="1:7" x14ac:dyDescent="0.25">
      <c r="A38">
        <v>2017</v>
      </c>
      <c r="B38">
        <v>2</v>
      </c>
      <c r="C38">
        <v>2</v>
      </c>
      <c r="D38">
        <v>2</v>
      </c>
      <c r="E38">
        <v>10</v>
      </c>
      <c r="F38">
        <v>6</v>
      </c>
      <c r="G38">
        <v>1</v>
      </c>
    </row>
    <row r="39" spans="1:7" x14ac:dyDescent="0.25">
      <c r="A39">
        <v>2017</v>
      </c>
      <c r="B39">
        <v>2</v>
      </c>
      <c r="C39">
        <v>2</v>
      </c>
      <c r="D39">
        <v>4</v>
      </c>
      <c r="E39">
        <v>11</v>
      </c>
      <c r="F39">
        <v>6</v>
      </c>
      <c r="G39">
        <v>1</v>
      </c>
    </row>
    <row r="40" spans="1:7" x14ac:dyDescent="0.25">
      <c r="A40">
        <v>2017</v>
      </c>
      <c r="B40">
        <v>2</v>
      </c>
      <c r="C40">
        <v>2</v>
      </c>
      <c r="D40">
        <v>3</v>
      </c>
      <c r="E40">
        <v>12</v>
      </c>
      <c r="F40">
        <v>3</v>
      </c>
      <c r="G40">
        <v>0</v>
      </c>
    </row>
    <row r="41" spans="1:7" x14ac:dyDescent="0.25">
      <c r="A41">
        <v>2017</v>
      </c>
      <c r="B41">
        <v>2</v>
      </c>
      <c r="C41">
        <v>2</v>
      </c>
      <c r="D41">
        <v>2</v>
      </c>
      <c r="E41">
        <v>13</v>
      </c>
      <c r="F41">
        <v>5</v>
      </c>
      <c r="G41">
        <v>0</v>
      </c>
    </row>
    <row r="42" spans="1:7" x14ac:dyDescent="0.25">
      <c r="A42">
        <v>2017</v>
      </c>
      <c r="B42">
        <v>2</v>
      </c>
      <c r="C42">
        <v>2</v>
      </c>
      <c r="D42">
        <v>2</v>
      </c>
      <c r="E42">
        <v>14</v>
      </c>
      <c r="F42">
        <v>6</v>
      </c>
      <c r="G42">
        <v>1</v>
      </c>
    </row>
    <row r="43" spans="1:7" x14ac:dyDescent="0.25">
      <c r="A43">
        <v>2017</v>
      </c>
      <c r="B43">
        <v>2</v>
      </c>
      <c r="C43">
        <v>2</v>
      </c>
      <c r="D43">
        <v>4</v>
      </c>
      <c r="E43">
        <v>15</v>
      </c>
      <c r="F43">
        <v>6</v>
      </c>
      <c r="G43">
        <v>1</v>
      </c>
    </row>
    <row r="44" spans="1:7" x14ac:dyDescent="0.25">
      <c r="A44">
        <v>2017</v>
      </c>
      <c r="B44">
        <v>2</v>
      </c>
      <c r="C44">
        <v>2</v>
      </c>
      <c r="D44">
        <v>4</v>
      </c>
      <c r="E44">
        <v>16</v>
      </c>
      <c r="F44">
        <v>6</v>
      </c>
      <c r="G44">
        <v>1</v>
      </c>
    </row>
    <row r="45" spans="1:7" x14ac:dyDescent="0.25">
      <c r="A45">
        <v>2017</v>
      </c>
      <c r="B45">
        <v>2</v>
      </c>
      <c r="C45">
        <v>2</v>
      </c>
      <c r="D45">
        <v>3</v>
      </c>
      <c r="E45">
        <v>17</v>
      </c>
      <c r="F45">
        <v>6</v>
      </c>
      <c r="G45">
        <v>1</v>
      </c>
    </row>
    <row r="46" spans="1:7" x14ac:dyDescent="0.25">
      <c r="A46">
        <v>2017</v>
      </c>
      <c r="B46">
        <v>2</v>
      </c>
      <c r="C46">
        <v>2</v>
      </c>
      <c r="D46">
        <v>3</v>
      </c>
      <c r="E46">
        <v>18</v>
      </c>
      <c r="F46">
        <v>2</v>
      </c>
      <c r="G46">
        <v>0</v>
      </c>
    </row>
    <row r="47" spans="1:7" x14ac:dyDescent="0.25">
      <c r="A47">
        <v>2017</v>
      </c>
      <c r="B47">
        <v>2</v>
      </c>
      <c r="C47">
        <v>3</v>
      </c>
      <c r="D47">
        <v>3</v>
      </c>
      <c r="E47">
        <v>19</v>
      </c>
      <c r="F47">
        <v>4</v>
      </c>
      <c r="G47">
        <v>0</v>
      </c>
    </row>
    <row r="48" spans="1:7" x14ac:dyDescent="0.25">
      <c r="A48">
        <v>2017</v>
      </c>
      <c r="B48">
        <v>2</v>
      </c>
      <c r="C48">
        <v>3</v>
      </c>
      <c r="D48">
        <v>4</v>
      </c>
      <c r="E48">
        <v>20</v>
      </c>
      <c r="F48">
        <v>6</v>
      </c>
      <c r="G48">
        <v>1</v>
      </c>
    </row>
    <row r="49" spans="1:7" x14ac:dyDescent="0.25">
      <c r="A49">
        <v>2017</v>
      </c>
      <c r="B49">
        <v>2</v>
      </c>
      <c r="C49">
        <v>3</v>
      </c>
      <c r="D49">
        <v>2</v>
      </c>
      <c r="E49">
        <v>21</v>
      </c>
      <c r="F49">
        <v>6</v>
      </c>
      <c r="G49">
        <v>1</v>
      </c>
    </row>
    <row r="50" spans="1:7" x14ac:dyDescent="0.25">
      <c r="A50">
        <v>2017</v>
      </c>
      <c r="B50">
        <v>2</v>
      </c>
      <c r="C50">
        <v>3</v>
      </c>
      <c r="D50">
        <v>3</v>
      </c>
      <c r="E50">
        <v>22</v>
      </c>
      <c r="F50">
        <v>6</v>
      </c>
      <c r="G50">
        <v>1</v>
      </c>
    </row>
    <row r="51" spans="1:7" x14ac:dyDescent="0.25">
      <c r="A51">
        <v>2017</v>
      </c>
      <c r="B51">
        <v>2</v>
      </c>
      <c r="C51">
        <v>3</v>
      </c>
      <c r="D51">
        <v>3</v>
      </c>
      <c r="E51">
        <v>23</v>
      </c>
      <c r="F51">
        <v>4</v>
      </c>
      <c r="G51">
        <v>0</v>
      </c>
    </row>
    <row r="52" spans="1:7" x14ac:dyDescent="0.25">
      <c r="A52">
        <v>2017</v>
      </c>
      <c r="B52">
        <v>2</v>
      </c>
      <c r="C52">
        <v>3</v>
      </c>
      <c r="D52">
        <v>2</v>
      </c>
      <c r="E52">
        <v>24</v>
      </c>
      <c r="F52">
        <v>6</v>
      </c>
      <c r="G52">
        <v>1</v>
      </c>
    </row>
    <row r="53" spans="1:7" x14ac:dyDescent="0.25">
      <c r="A53">
        <v>2017</v>
      </c>
      <c r="B53">
        <v>2</v>
      </c>
      <c r="C53">
        <v>3</v>
      </c>
      <c r="D53">
        <v>4</v>
      </c>
      <c r="E53">
        <v>25</v>
      </c>
      <c r="F53">
        <v>6</v>
      </c>
      <c r="G53">
        <v>1</v>
      </c>
    </row>
    <row r="54" spans="1:7" x14ac:dyDescent="0.25">
      <c r="A54">
        <v>2017</v>
      </c>
      <c r="B54">
        <v>2</v>
      </c>
      <c r="C54">
        <v>3</v>
      </c>
      <c r="D54">
        <v>2</v>
      </c>
      <c r="E54">
        <v>26</v>
      </c>
      <c r="F54">
        <v>6</v>
      </c>
      <c r="G54">
        <v>1</v>
      </c>
    </row>
    <row r="55" spans="1:7" x14ac:dyDescent="0.25">
      <c r="A55">
        <v>2017</v>
      </c>
      <c r="B55">
        <v>2</v>
      </c>
      <c r="C55">
        <v>3</v>
      </c>
      <c r="D55">
        <v>4</v>
      </c>
      <c r="E55">
        <v>27</v>
      </c>
      <c r="F55">
        <v>6</v>
      </c>
      <c r="G55">
        <v>1</v>
      </c>
    </row>
    <row r="56" spans="1:7" x14ac:dyDescent="0.25">
      <c r="A56">
        <v>2017</v>
      </c>
      <c r="B56">
        <v>3</v>
      </c>
      <c r="C56">
        <v>1</v>
      </c>
      <c r="D56">
        <v>4</v>
      </c>
      <c r="E56">
        <v>1</v>
      </c>
      <c r="F56">
        <v>3</v>
      </c>
      <c r="G56">
        <v>0</v>
      </c>
    </row>
    <row r="57" spans="1:7" x14ac:dyDescent="0.25">
      <c r="A57">
        <v>2017</v>
      </c>
      <c r="B57">
        <v>3</v>
      </c>
      <c r="C57">
        <v>1</v>
      </c>
      <c r="D57">
        <v>3</v>
      </c>
      <c r="E57">
        <v>2</v>
      </c>
      <c r="F57">
        <v>6</v>
      </c>
      <c r="G57">
        <v>1</v>
      </c>
    </row>
    <row r="58" spans="1:7" x14ac:dyDescent="0.25">
      <c r="A58">
        <v>2017</v>
      </c>
      <c r="B58">
        <v>3</v>
      </c>
      <c r="C58">
        <v>1</v>
      </c>
      <c r="D58">
        <v>2</v>
      </c>
      <c r="E58">
        <v>3</v>
      </c>
      <c r="F58">
        <v>6</v>
      </c>
      <c r="G58">
        <v>1</v>
      </c>
    </row>
    <row r="59" spans="1:7" x14ac:dyDescent="0.25">
      <c r="A59">
        <v>2017</v>
      </c>
      <c r="B59">
        <v>3</v>
      </c>
      <c r="C59">
        <v>1</v>
      </c>
      <c r="D59">
        <v>3</v>
      </c>
      <c r="E59">
        <v>4</v>
      </c>
      <c r="F59">
        <v>5</v>
      </c>
      <c r="G59">
        <v>0</v>
      </c>
    </row>
    <row r="60" spans="1:7" x14ac:dyDescent="0.25">
      <c r="A60">
        <v>2017</v>
      </c>
      <c r="B60">
        <v>3</v>
      </c>
      <c r="C60">
        <v>1</v>
      </c>
      <c r="D60">
        <v>2</v>
      </c>
      <c r="E60">
        <v>5</v>
      </c>
      <c r="F60">
        <v>6</v>
      </c>
      <c r="G60">
        <v>1</v>
      </c>
    </row>
    <row r="61" spans="1:7" x14ac:dyDescent="0.25">
      <c r="A61">
        <v>2017</v>
      </c>
      <c r="B61">
        <v>3</v>
      </c>
      <c r="C61">
        <v>1</v>
      </c>
      <c r="D61">
        <v>2</v>
      </c>
      <c r="E61">
        <v>6</v>
      </c>
      <c r="F61">
        <v>6</v>
      </c>
      <c r="G61">
        <v>1</v>
      </c>
    </row>
    <row r="62" spans="1:7" x14ac:dyDescent="0.25">
      <c r="A62">
        <v>2017</v>
      </c>
      <c r="B62">
        <v>3</v>
      </c>
      <c r="C62">
        <v>1</v>
      </c>
      <c r="D62">
        <v>3</v>
      </c>
      <c r="E62">
        <v>7</v>
      </c>
      <c r="F62">
        <v>6</v>
      </c>
      <c r="G62">
        <v>1</v>
      </c>
    </row>
    <row r="63" spans="1:7" x14ac:dyDescent="0.25">
      <c r="A63">
        <v>2017</v>
      </c>
      <c r="B63">
        <v>3</v>
      </c>
      <c r="C63">
        <v>1</v>
      </c>
      <c r="D63">
        <v>4</v>
      </c>
      <c r="E63">
        <v>8</v>
      </c>
      <c r="F63">
        <v>6</v>
      </c>
      <c r="G63">
        <v>1</v>
      </c>
    </row>
    <row r="64" spans="1:7" x14ac:dyDescent="0.25">
      <c r="A64">
        <v>2017</v>
      </c>
      <c r="B64">
        <v>3</v>
      </c>
      <c r="C64">
        <v>1</v>
      </c>
      <c r="D64">
        <v>4</v>
      </c>
      <c r="E64">
        <v>9</v>
      </c>
      <c r="F64">
        <v>2</v>
      </c>
      <c r="G64">
        <v>0</v>
      </c>
    </row>
    <row r="65" spans="1:7" x14ac:dyDescent="0.25">
      <c r="A65">
        <v>2017</v>
      </c>
      <c r="B65">
        <v>3</v>
      </c>
      <c r="C65">
        <v>2</v>
      </c>
      <c r="D65">
        <v>3</v>
      </c>
      <c r="E65">
        <v>10</v>
      </c>
      <c r="F65">
        <v>5</v>
      </c>
      <c r="G65">
        <v>0</v>
      </c>
    </row>
    <row r="66" spans="1:7" x14ac:dyDescent="0.25">
      <c r="A66">
        <v>2017</v>
      </c>
      <c r="B66">
        <v>3</v>
      </c>
      <c r="C66">
        <v>2</v>
      </c>
      <c r="D66">
        <v>2</v>
      </c>
      <c r="E66">
        <v>11</v>
      </c>
      <c r="F66">
        <v>2</v>
      </c>
      <c r="G66">
        <v>0</v>
      </c>
    </row>
    <row r="67" spans="1:7" x14ac:dyDescent="0.25">
      <c r="A67">
        <v>2017</v>
      </c>
      <c r="B67">
        <v>3</v>
      </c>
      <c r="C67">
        <v>2</v>
      </c>
      <c r="D67">
        <v>4</v>
      </c>
      <c r="E67">
        <v>12</v>
      </c>
      <c r="F67">
        <v>6</v>
      </c>
      <c r="G67">
        <v>1</v>
      </c>
    </row>
    <row r="68" spans="1:7" x14ac:dyDescent="0.25">
      <c r="A68">
        <v>2017</v>
      </c>
      <c r="B68">
        <v>3</v>
      </c>
      <c r="C68">
        <v>2</v>
      </c>
      <c r="D68">
        <v>2</v>
      </c>
      <c r="E68">
        <v>13</v>
      </c>
      <c r="F68">
        <v>6</v>
      </c>
      <c r="G68">
        <v>1</v>
      </c>
    </row>
    <row r="69" spans="1:7" x14ac:dyDescent="0.25">
      <c r="A69">
        <v>2017</v>
      </c>
      <c r="B69">
        <v>3</v>
      </c>
      <c r="C69">
        <v>2</v>
      </c>
      <c r="D69">
        <v>3</v>
      </c>
      <c r="E69">
        <v>14</v>
      </c>
      <c r="F69">
        <v>6</v>
      </c>
      <c r="G69">
        <v>1</v>
      </c>
    </row>
    <row r="70" spans="1:7" x14ac:dyDescent="0.25">
      <c r="A70">
        <v>2017</v>
      </c>
      <c r="B70">
        <v>3</v>
      </c>
      <c r="C70">
        <v>2</v>
      </c>
      <c r="D70">
        <v>4</v>
      </c>
      <c r="E70">
        <v>15</v>
      </c>
      <c r="F70">
        <v>6</v>
      </c>
      <c r="G70">
        <v>1</v>
      </c>
    </row>
    <row r="71" spans="1:7" x14ac:dyDescent="0.25">
      <c r="A71">
        <v>2017</v>
      </c>
      <c r="B71">
        <v>3</v>
      </c>
      <c r="C71">
        <v>2</v>
      </c>
      <c r="D71">
        <v>4</v>
      </c>
      <c r="E71">
        <v>16</v>
      </c>
      <c r="F71">
        <v>6</v>
      </c>
      <c r="G71">
        <v>1</v>
      </c>
    </row>
    <row r="72" spans="1:7" x14ac:dyDescent="0.25">
      <c r="A72">
        <v>2017</v>
      </c>
      <c r="B72">
        <v>3</v>
      </c>
      <c r="C72">
        <v>2</v>
      </c>
      <c r="D72">
        <v>2</v>
      </c>
      <c r="E72">
        <v>17</v>
      </c>
      <c r="F72">
        <v>6</v>
      </c>
      <c r="G72">
        <v>1</v>
      </c>
    </row>
    <row r="73" spans="1:7" x14ac:dyDescent="0.25">
      <c r="A73">
        <v>2017</v>
      </c>
      <c r="B73">
        <v>3</v>
      </c>
      <c r="C73">
        <v>2</v>
      </c>
      <c r="D73">
        <v>3</v>
      </c>
      <c r="E73">
        <v>18</v>
      </c>
      <c r="F73">
        <v>6</v>
      </c>
      <c r="G73">
        <v>1</v>
      </c>
    </row>
    <row r="74" spans="1:7" x14ac:dyDescent="0.25">
      <c r="A74">
        <v>2017</v>
      </c>
      <c r="B74">
        <v>3</v>
      </c>
      <c r="C74">
        <v>3</v>
      </c>
      <c r="D74">
        <v>4</v>
      </c>
      <c r="E74">
        <v>19</v>
      </c>
      <c r="F74">
        <v>6</v>
      </c>
      <c r="G74">
        <v>1</v>
      </c>
    </row>
    <row r="75" spans="1:7" x14ac:dyDescent="0.25">
      <c r="A75">
        <v>2017</v>
      </c>
      <c r="B75">
        <v>3</v>
      </c>
      <c r="C75">
        <v>3</v>
      </c>
      <c r="D75">
        <v>4</v>
      </c>
      <c r="E75">
        <v>20</v>
      </c>
      <c r="F75">
        <v>6</v>
      </c>
      <c r="G75">
        <v>1</v>
      </c>
    </row>
    <row r="76" spans="1:7" x14ac:dyDescent="0.25">
      <c r="A76">
        <v>2017</v>
      </c>
      <c r="B76">
        <v>3</v>
      </c>
      <c r="C76">
        <v>3</v>
      </c>
      <c r="D76">
        <v>3</v>
      </c>
      <c r="E76">
        <v>21</v>
      </c>
      <c r="F76">
        <v>6</v>
      </c>
      <c r="G76">
        <v>1</v>
      </c>
    </row>
    <row r="77" spans="1:7" x14ac:dyDescent="0.25">
      <c r="A77">
        <v>2017</v>
      </c>
      <c r="B77">
        <v>3</v>
      </c>
      <c r="C77">
        <v>3</v>
      </c>
      <c r="D77">
        <v>4</v>
      </c>
      <c r="E77">
        <v>22</v>
      </c>
      <c r="F77">
        <v>6</v>
      </c>
      <c r="G77">
        <v>1</v>
      </c>
    </row>
    <row r="78" spans="1:7" x14ac:dyDescent="0.25">
      <c r="A78">
        <v>2017</v>
      </c>
      <c r="B78">
        <v>3</v>
      </c>
      <c r="C78">
        <v>3</v>
      </c>
      <c r="D78">
        <v>2</v>
      </c>
      <c r="E78">
        <v>23</v>
      </c>
      <c r="F78">
        <v>6</v>
      </c>
      <c r="G78">
        <v>1</v>
      </c>
    </row>
    <row r="79" spans="1:7" x14ac:dyDescent="0.25">
      <c r="A79">
        <v>2017</v>
      </c>
      <c r="B79">
        <v>3</v>
      </c>
      <c r="C79">
        <v>3</v>
      </c>
      <c r="D79">
        <v>2</v>
      </c>
      <c r="E79">
        <v>24</v>
      </c>
      <c r="F79">
        <v>6</v>
      </c>
      <c r="G79">
        <v>1</v>
      </c>
    </row>
    <row r="80" spans="1:7" x14ac:dyDescent="0.25">
      <c r="A80">
        <v>2017</v>
      </c>
      <c r="B80">
        <v>3</v>
      </c>
      <c r="C80">
        <v>3</v>
      </c>
      <c r="D80">
        <v>2</v>
      </c>
      <c r="E80">
        <v>25</v>
      </c>
      <c r="F80">
        <v>6</v>
      </c>
      <c r="G80">
        <v>1</v>
      </c>
    </row>
    <row r="81" spans="1:7" x14ac:dyDescent="0.25">
      <c r="A81">
        <v>2017</v>
      </c>
      <c r="B81">
        <v>3</v>
      </c>
      <c r="C81">
        <v>3</v>
      </c>
      <c r="D81">
        <v>3</v>
      </c>
      <c r="E81">
        <v>26</v>
      </c>
      <c r="F81">
        <v>6</v>
      </c>
      <c r="G81">
        <v>1</v>
      </c>
    </row>
    <row r="82" spans="1:7" x14ac:dyDescent="0.25">
      <c r="A82">
        <v>2017</v>
      </c>
      <c r="B82">
        <v>3</v>
      </c>
      <c r="C82">
        <v>3</v>
      </c>
      <c r="D82">
        <v>3</v>
      </c>
      <c r="E82">
        <v>27</v>
      </c>
      <c r="F82">
        <v>1</v>
      </c>
      <c r="G82">
        <v>0</v>
      </c>
    </row>
    <row r="83" spans="1:7" x14ac:dyDescent="0.25">
      <c r="A83">
        <v>2017</v>
      </c>
      <c r="B83">
        <v>4</v>
      </c>
      <c r="C83">
        <v>1</v>
      </c>
      <c r="D83">
        <v>2</v>
      </c>
      <c r="E83">
        <v>1</v>
      </c>
      <c r="F83">
        <v>6</v>
      </c>
      <c r="G83">
        <v>1</v>
      </c>
    </row>
    <row r="84" spans="1:7" x14ac:dyDescent="0.25">
      <c r="A84">
        <v>2017</v>
      </c>
      <c r="B84">
        <v>4</v>
      </c>
      <c r="C84">
        <v>1</v>
      </c>
      <c r="D84">
        <v>3</v>
      </c>
      <c r="E84">
        <v>2</v>
      </c>
      <c r="F84">
        <v>6</v>
      </c>
      <c r="G84">
        <v>1</v>
      </c>
    </row>
    <row r="85" spans="1:7" x14ac:dyDescent="0.25">
      <c r="A85">
        <v>2017</v>
      </c>
      <c r="B85">
        <v>4</v>
      </c>
      <c r="C85">
        <v>1</v>
      </c>
      <c r="D85">
        <v>4</v>
      </c>
      <c r="E85">
        <v>3</v>
      </c>
      <c r="F85">
        <v>6</v>
      </c>
      <c r="G85">
        <v>1</v>
      </c>
    </row>
    <row r="86" spans="1:7" x14ac:dyDescent="0.25">
      <c r="A86">
        <v>2017</v>
      </c>
      <c r="B86">
        <v>4</v>
      </c>
      <c r="C86">
        <v>1</v>
      </c>
      <c r="D86">
        <v>4</v>
      </c>
      <c r="E86">
        <v>4</v>
      </c>
      <c r="F86">
        <v>6</v>
      </c>
      <c r="G86">
        <v>1</v>
      </c>
    </row>
    <row r="87" spans="1:7" x14ac:dyDescent="0.25">
      <c r="A87">
        <v>2017</v>
      </c>
      <c r="B87">
        <v>4</v>
      </c>
      <c r="C87">
        <v>1</v>
      </c>
      <c r="D87">
        <v>4</v>
      </c>
      <c r="E87">
        <v>5</v>
      </c>
      <c r="F87">
        <v>6</v>
      </c>
      <c r="G87">
        <v>1</v>
      </c>
    </row>
    <row r="88" spans="1:7" x14ac:dyDescent="0.25">
      <c r="A88">
        <v>2017</v>
      </c>
      <c r="B88">
        <v>4</v>
      </c>
      <c r="C88">
        <v>1</v>
      </c>
      <c r="D88">
        <v>2</v>
      </c>
      <c r="E88">
        <v>6</v>
      </c>
      <c r="F88">
        <v>6</v>
      </c>
      <c r="G88">
        <v>1</v>
      </c>
    </row>
    <row r="89" spans="1:7" x14ac:dyDescent="0.25">
      <c r="A89">
        <v>2017</v>
      </c>
      <c r="B89">
        <v>4</v>
      </c>
      <c r="C89">
        <v>1</v>
      </c>
      <c r="D89">
        <v>2</v>
      </c>
      <c r="E89">
        <v>7</v>
      </c>
      <c r="F89">
        <v>6</v>
      </c>
      <c r="G89">
        <v>1</v>
      </c>
    </row>
    <row r="90" spans="1:7" x14ac:dyDescent="0.25">
      <c r="A90">
        <v>2017</v>
      </c>
      <c r="B90">
        <v>4</v>
      </c>
      <c r="C90">
        <v>1</v>
      </c>
      <c r="D90">
        <v>3</v>
      </c>
      <c r="E90">
        <v>8</v>
      </c>
      <c r="F90">
        <v>6</v>
      </c>
      <c r="G90">
        <v>1</v>
      </c>
    </row>
    <row r="91" spans="1:7" x14ac:dyDescent="0.25">
      <c r="A91">
        <v>2017</v>
      </c>
      <c r="B91">
        <v>4</v>
      </c>
      <c r="C91">
        <v>1</v>
      </c>
      <c r="D91">
        <v>3</v>
      </c>
      <c r="E91">
        <v>9</v>
      </c>
      <c r="F91">
        <v>1</v>
      </c>
      <c r="G91">
        <v>0</v>
      </c>
    </row>
    <row r="92" spans="1:7" x14ac:dyDescent="0.25">
      <c r="A92">
        <v>2017</v>
      </c>
      <c r="B92">
        <v>4</v>
      </c>
      <c r="C92">
        <v>2</v>
      </c>
      <c r="D92">
        <v>2</v>
      </c>
      <c r="E92">
        <v>10</v>
      </c>
      <c r="F92">
        <v>6</v>
      </c>
      <c r="G92">
        <v>1</v>
      </c>
    </row>
    <row r="93" spans="1:7" x14ac:dyDescent="0.25">
      <c r="A93">
        <v>2017</v>
      </c>
      <c r="B93">
        <v>4</v>
      </c>
      <c r="C93">
        <v>2</v>
      </c>
      <c r="D93">
        <v>3</v>
      </c>
      <c r="E93">
        <v>11</v>
      </c>
      <c r="F93">
        <v>6</v>
      </c>
      <c r="G93">
        <v>1</v>
      </c>
    </row>
    <row r="94" spans="1:7" x14ac:dyDescent="0.25">
      <c r="A94">
        <v>2017</v>
      </c>
      <c r="B94">
        <v>4</v>
      </c>
      <c r="C94">
        <v>2</v>
      </c>
      <c r="D94">
        <v>4</v>
      </c>
      <c r="E94">
        <v>12</v>
      </c>
      <c r="F94">
        <v>6</v>
      </c>
      <c r="G94">
        <v>1</v>
      </c>
    </row>
    <row r="95" spans="1:7" x14ac:dyDescent="0.25">
      <c r="A95">
        <v>2017</v>
      </c>
      <c r="B95">
        <v>4</v>
      </c>
      <c r="C95">
        <v>2</v>
      </c>
      <c r="D95">
        <v>3</v>
      </c>
      <c r="E95">
        <v>13</v>
      </c>
      <c r="F95">
        <v>6</v>
      </c>
      <c r="G95">
        <v>1</v>
      </c>
    </row>
    <row r="96" spans="1:7" x14ac:dyDescent="0.25">
      <c r="A96">
        <v>2017</v>
      </c>
      <c r="B96">
        <v>4</v>
      </c>
      <c r="C96">
        <v>2</v>
      </c>
      <c r="D96">
        <v>3</v>
      </c>
      <c r="E96">
        <v>14</v>
      </c>
      <c r="F96">
        <v>6</v>
      </c>
      <c r="G96">
        <v>1</v>
      </c>
    </row>
    <row r="97" spans="1:7" x14ac:dyDescent="0.25">
      <c r="A97">
        <v>2017</v>
      </c>
      <c r="B97">
        <v>4</v>
      </c>
      <c r="C97">
        <v>2</v>
      </c>
      <c r="D97">
        <v>2</v>
      </c>
      <c r="E97">
        <v>15</v>
      </c>
      <c r="F97">
        <v>4</v>
      </c>
      <c r="G97">
        <v>0</v>
      </c>
    </row>
    <row r="98" spans="1:7" x14ac:dyDescent="0.25">
      <c r="A98">
        <v>2017</v>
      </c>
      <c r="B98">
        <v>4</v>
      </c>
      <c r="C98">
        <v>2</v>
      </c>
      <c r="D98">
        <v>4</v>
      </c>
      <c r="E98">
        <v>16</v>
      </c>
      <c r="F98">
        <v>6</v>
      </c>
      <c r="G98">
        <v>1</v>
      </c>
    </row>
    <row r="99" spans="1:7" x14ac:dyDescent="0.25">
      <c r="A99">
        <v>2017</v>
      </c>
      <c r="B99">
        <v>4</v>
      </c>
      <c r="C99">
        <v>2</v>
      </c>
      <c r="D99">
        <v>2</v>
      </c>
      <c r="E99">
        <v>17</v>
      </c>
      <c r="F99">
        <v>6</v>
      </c>
      <c r="G99">
        <v>1</v>
      </c>
    </row>
    <row r="100" spans="1:7" x14ac:dyDescent="0.25">
      <c r="A100">
        <v>2017</v>
      </c>
      <c r="B100">
        <v>4</v>
      </c>
      <c r="C100">
        <v>2</v>
      </c>
      <c r="D100">
        <v>4</v>
      </c>
      <c r="E100">
        <v>18</v>
      </c>
      <c r="F100">
        <v>6</v>
      </c>
      <c r="G100">
        <v>1</v>
      </c>
    </row>
    <row r="101" spans="1:7" x14ac:dyDescent="0.25">
      <c r="A101">
        <v>2017</v>
      </c>
      <c r="B101">
        <v>4</v>
      </c>
      <c r="C101">
        <v>3</v>
      </c>
      <c r="D101">
        <v>3</v>
      </c>
      <c r="E101">
        <v>19</v>
      </c>
      <c r="F101">
        <v>6</v>
      </c>
      <c r="G101">
        <v>1</v>
      </c>
    </row>
    <row r="102" spans="1:7" x14ac:dyDescent="0.25">
      <c r="A102">
        <v>2017</v>
      </c>
      <c r="B102">
        <v>4</v>
      </c>
      <c r="C102">
        <v>3</v>
      </c>
      <c r="D102">
        <v>4</v>
      </c>
      <c r="E102">
        <v>20</v>
      </c>
      <c r="F102">
        <v>6</v>
      </c>
      <c r="G102">
        <v>1</v>
      </c>
    </row>
    <row r="103" spans="1:7" x14ac:dyDescent="0.25">
      <c r="A103">
        <v>2017</v>
      </c>
      <c r="B103">
        <v>4</v>
      </c>
      <c r="C103">
        <v>3</v>
      </c>
      <c r="D103">
        <v>4</v>
      </c>
      <c r="E103">
        <v>21</v>
      </c>
      <c r="F103">
        <v>6</v>
      </c>
      <c r="G103">
        <v>1</v>
      </c>
    </row>
    <row r="104" spans="1:7" x14ac:dyDescent="0.25">
      <c r="A104">
        <v>2017</v>
      </c>
      <c r="B104">
        <v>4</v>
      </c>
      <c r="C104">
        <v>3</v>
      </c>
      <c r="D104">
        <v>3</v>
      </c>
      <c r="E104">
        <v>22</v>
      </c>
      <c r="F104">
        <v>6</v>
      </c>
      <c r="G104">
        <v>1</v>
      </c>
    </row>
    <row r="105" spans="1:7" x14ac:dyDescent="0.25">
      <c r="A105">
        <v>2017</v>
      </c>
      <c r="B105">
        <v>4</v>
      </c>
      <c r="C105">
        <v>3</v>
      </c>
      <c r="D105">
        <v>3</v>
      </c>
      <c r="E105">
        <v>23</v>
      </c>
      <c r="F105">
        <v>4</v>
      </c>
      <c r="G105">
        <v>0</v>
      </c>
    </row>
    <row r="106" spans="1:7" x14ac:dyDescent="0.25">
      <c r="A106">
        <v>2017</v>
      </c>
      <c r="B106">
        <v>4</v>
      </c>
      <c r="C106">
        <v>3</v>
      </c>
      <c r="D106">
        <v>2</v>
      </c>
      <c r="E106">
        <v>24</v>
      </c>
      <c r="F106">
        <v>5</v>
      </c>
      <c r="G106">
        <v>0</v>
      </c>
    </row>
    <row r="107" spans="1:7" x14ac:dyDescent="0.25">
      <c r="A107">
        <v>2017</v>
      </c>
      <c r="B107">
        <v>4</v>
      </c>
      <c r="C107">
        <v>3</v>
      </c>
      <c r="D107">
        <v>2</v>
      </c>
      <c r="E107">
        <v>25</v>
      </c>
      <c r="F107">
        <v>6</v>
      </c>
      <c r="G107">
        <v>1</v>
      </c>
    </row>
    <row r="108" spans="1:7" x14ac:dyDescent="0.25">
      <c r="A108">
        <v>2017</v>
      </c>
      <c r="B108">
        <v>4</v>
      </c>
      <c r="C108">
        <v>3</v>
      </c>
      <c r="D108">
        <v>4</v>
      </c>
      <c r="E108">
        <v>26</v>
      </c>
      <c r="F108">
        <v>6</v>
      </c>
      <c r="G108">
        <v>1</v>
      </c>
    </row>
    <row r="109" spans="1:7" x14ac:dyDescent="0.25">
      <c r="A109">
        <v>2017</v>
      </c>
      <c r="B109">
        <v>4</v>
      </c>
      <c r="C109">
        <v>3</v>
      </c>
      <c r="D109">
        <v>2</v>
      </c>
      <c r="E109">
        <v>27</v>
      </c>
      <c r="F109">
        <v>6</v>
      </c>
      <c r="G109">
        <v>1</v>
      </c>
    </row>
    <row r="110" spans="1:7" x14ac:dyDescent="0.25">
      <c r="A110">
        <v>2018</v>
      </c>
      <c r="B110">
        <v>5</v>
      </c>
      <c r="C110">
        <v>1</v>
      </c>
      <c r="D110">
        <v>4</v>
      </c>
      <c r="E110">
        <v>2</v>
      </c>
      <c r="F110">
        <v>6</v>
      </c>
      <c r="G110">
        <v>1</v>
      </c>
    </row>
    <row r="111" spans="1:7" x14ac:dyDescent="0.25">
      <c r="A111">
        <v>2018</v>
      </c>
      <c r="B111">
        <v>5</v>
      </c>
      <c r="C111">
        <v>1</v>
      </c>
      <c r="D111">
        <v>4</v>
      </c>
      <c r="E111">
        <v>4</v>
      </c>
      <c r="F111">
        <v>1</v>
      </c>
      <c r="G111">
        <v>0</v>
      </c>
    </row>
    <row r="112" spans="1:7" x14ac:dyDescent="0.25">
      <c r="A112">
        <v>2018</v>
      </c>
      <c r="B112">
        <v>5</v>
      </c>
      <c r="C112">
        <v>1</v>
      </c>
      <c r="D112">
        <v>4</v>
      </c>
      <c r="E112">
        <v>5</v>
      </c>
      <c r="F112">
        <v>6</v>
      </c>
      <c r="G112">
        <v>1</v>
      </c>
    </row>
    <row r="113" spans="1:7" x14ac:dyDescent="0.25">
      <c r="A113">
        <v>2018</v>
      </c>
      <c r="B113">
        <v>5</v>
      </c>
      <c r="C113">
        <v>2</v>
      </c>
      <c r="D113">
        <v>4</v>
      </c>
      <c r="E113">
        <v>11</v>
      </c>
      <c r="F113">
        <v>6</v>
      </c>
      <c r="G113">
        <v>1</v>
      </c>
    </row>
    <row r="114" spans="1:7" x14ac:dyDescent="0.25">
      <c r="A114">
        <v>2018</v>
      </c>
      <c r="B114">
        <v>5</v>
      </c>
      <c r="C114">
        <v>2</v>
      </c>
      <c r="D114">
        <v>4</v>
      </c>
      <c r="E114">
        <v>13</v>
      </c>
      <c r="F114">
        <v>1</v>
      </c>
      <c r="G114">
        <v>0</v>
      </c>
    </row>
    <row r="115" spans="1:7" x14ac:dyDescent="0.25">
      <c r="A115">
        <v>2018</v>
      </c>
      <c r="B115">
        <v>5</v>
      </c>
      <c r="C115">
        <v>2</v>
      </c>
      <c r="D115">
        <v>4</v>
      </c>
      <c r="E115">
        <v>16</v>
      </c>
      <c r="F115">
        <v>3</v>
      </c>
      <c r="G115">
        <v>0</v>
      </c>
    </row>
    <row r="116" spans="1:7" x14ac:dyDescent="0.25">
      <c r="A116">
        <v>2018</v>
      </c>
      <c r="B116">
        <v>5</v>
      </c>
      <c r="C116">
        <v>3</v>
      </c>
      <c r="D116">
        <v>4</v>
      </c>
      <c r="E116">
        <v>19</v>
      </c>
      <c r="F116">
        <v>1</v>
      </c>
      <c r="G116">
        <v>0</v>
      </c>
    </row>
    <row r="117" spans="1:7" x14ac:dyDescent="0.25">
      <c r="A117">
        <v>2018</v>
      </c>
      <c r="B117">
        <v>5</v>
      </c>
      <c r="C117">
        <v>3</v>
      </c>
      <c r="D117">
        <v>4</v>
      </c>
      <c r="E117">
        <v>22</v>
      </c>
      <c r="F117">
        <v>3</v>
      </c>
      <c r="G117">
        <v>0</v>
      </c>
    </row>
    <row r="118" spans="1:7" x14ac:dyDescent="0.25">
      <c r="A118">
        <v>2018</v>
      </c>
      <c r="B118">
        <v>5</v>
      </c>
      <c r="C118">
        <v>3</v>
      </c>
      <c r="D118">
        <v>4</v>
      </c>
      <c r="E118">
        <v>27</v>
      </c>
      <c r="F118">
        <v>6</v>
      </c>
      <c r="G118">
        <v>1</v>
      </c>
    </row>
    <row r="119" spans="1:7" x14ac:dyDescent="0.25">
      <c r="A119">
        <v>2018</v>
      </c>
      <c r="B119">
        <v>6</v>
      </c>
      <c r="C119">
        <v>1</v>
      </c>
      <c r="D119">
        <v>4</v>
      </c>
      <c r="E119">
        <v>2</v>
      </c>
      <c r="F119">
        <v>6</v>
      </c>
      <c r="G119">
        <v>1</v>
      </c>
    </row>
    <row r="120" spans="1:7" x14ac:dyDescent="0.25">
      <c r="A120">
        <v>2018</v>
      </c>
      <c r="B120">
        <v>6</v>
      </c>
      <c r="C120">
        <v>1</v>
      </c>
      <c r="D120">
        <v>4</v>
      </c>
      <c r="E120">
        <v>8</v>
      </c>
      <c r="F120">
        <v>2</v>
      </c>
      <c r="G120">
        <v>0</v>
      </c>
    </row>
    <row r="121" spans="1:7" x14ac:dyDescent="0.25">
      <c r="A121">
        <v>2018</v>
      </c>
      <c r="B121">
        <v>6</v>
      </c>
      <c r="C121">
        <v>1</v>
      </c>
      <c r="D121">
        <v>4</v>
      </c>
      <c r="E121">
        <v>9</v>
      </c>
      <c r="F121">
        <v>4</v>
      </c>
      <c r="G121">
        <v>0</v>
      </c>
    </row>
    <row r="122" spans="1:7" x14ac:dyDescent="0.25">
      <c r="A122">
        <v>2018</v>
      </c>
      <c r="B122">
        <v>6</v>
      </c>
      <c r="C122">
        <v>2</v>
      </c>
      <c r="D122">
        <v>4</v>
      </c>
      <c r="E122">
        <v>12</v>
      </c>
      <c r="F122">
        <v>6</v>
      </c>
      <c r="G122">
        <v>1</v>
      </c>
    </row>
    <row r="123" spans="1:7" x14ac:dyDescent="0.25">
      <c r="A123">
        <v>2018</v>
      </c>
      <c r="B123">
        <v>6</v>
      </c>
      <c r="C123">
        <v>2</v>
      </c>
      <c r="D123">
        <v>4</v>
      </c>
      <c r="E123">
        <v>16</v>
      </c>
      <c r="F123">
        <v>1</v>
      </c>
      <c r="G123">
        <v>0</v>
      </c>
    </row>
    <row r="124" spans="1:7" x14ac:dyDescent="0.25">
      <c r="A124">
        <v>2018</v>
      </c>
      <c r="B124">
        <v>6</v>
      </c>
      <c r="C124">
        <v>2</v>
      </c>
      <c r="D124">
        <v>4</v>
      </c>
      <c r="E124">
        <v>17</v>
      </c>
      <c r="F124">
        <v>2</v>
      </c>
      <c r="G124">
        <v>0</v>
      </c>
    </row>
    <row r="125" spans="1:7" x14ac:dyDescent="0.25">
      <c r="A125">
        <v>2018</v>
      </c>
      <c r="B125">
        <v>6</v>
      </c>
      <c r="C125">
        <v>3</v>
      </c>
      <c r="D125">
        <v>4</v>
      </c>
      <c r="E125">
        <v>21</v>
      </c>
      <c r="F125">
        <v>1</v>
      </c>
      <c r="G125">
        <v>0</v>
      </c>
    </row>
    <row r="126" spans="1:7" x14ac:dyDescent="0.25">
      <c r="A126">
        <v>2018</v>
      </c>
      <c r="B126">
        <v>6</v>
      </c>
      <c r="C126">
        <v>3</v>
      </c>
      <c r="D126">
        <v>4</v>
      </c>
      <c r="E126">
        <v>23</v>
      </c>
      <c r="F126">
        <v>6</v>
      </c>
      <c r="G126">
        <v>1</v>
      </c>
    </row>
    <row r="127" spans="1:7" x14ac:dyDescent="0.25">
      <c r="A127">
        <v>2018</v>
      </c>
      <c r="B127">
        <v>6</v>
      </c>
      <c r="C127">
        <v>3</v>
      </c>
      <c r="D127">
        <v>4</v>
      </c>
      <c r="E127">
        <v>25</v>
      </c>
      <c r="F127">
        <v>6</v>
      </c>
      <c r="G127">
        <v>1</v>
      </c>
    </row>
    <row r="128" spans="1:7" x14ac:dyDescent="0.25">
      <c r="A128">
        <v>2018</v>
      </c>
      <c r="B128">
        <v>6</v>
      </c>
      <c r="C128">
        <v>4</v>
      </c>
      <c r="D128">
        <v>4</v>
      </c>
      <c r="E128">
        <v>29</v>
      </c>
      <c r="F128">
        <v>6</v>
      </c>
      <c r="G128">
        <v>1</v>
      </c>
    </row>
    <row r="129" spans="1:7" x14ac:dyDescent="0.25">
      <c r="A129">
        <v>2018</v>
      </c>
      <c r="B129">
        <v>6</v>
      </c>
      <c r="C129">
        <v>4</v>
      </c>
      <c r="D129">
        <v>4</v>
      </c>
      <c r="E129">
        <v>30</v>
      </c>
      <c r="F129">
        <v>6</v>
      </c>
      <c r="G129">
        <v>1</v>
      </c>
    </row>
    <row r="130" spans="1:7" x14ac:dyDescent="0.25">
      <c r="A130">
        <v>2018</v>
      </c>
      <c r="B130">
        <v>6</v>
      </c>
      <c r="C130">
        <v>4</v>
      </c>
      <c r="D130">
        <v>4</v>
      </c>
      <c r="E130">
        <v>32</v>
      </c>
      <c r="F130">
        <v>3</v>
      </c>
      <c r="G130">
        <v>0</v>
      </c>
    </row>
    <row r="131" spans="1:7" x14ac:dyDescent="0.25">
      <c r="A131">
        <v>2018</v>
      </c>
      <c r="B131">
        <v>6</v>
      </c>
      <c r="C131">
        <v>5</v>
      </c>
      <c r="D131">
        <v>4</v>
      </c>
      <c r="E131">
        <v>37</v>
      </c>
      <c r="F131">
        <v>6</v>
      </c>
      <c r="G131">
        <v>1</v>
      </c>
    </row>
    <row r="132" spans="1:7" x14ac:dyDescent="0.25">
      <c r="A132">
        <v>2018</v>
      </c>
      <c r="B132">
        <v>6</v>
      </c>
      <c r="C132">
        <v>5</v>
      </c>
      <c r="D132">
        <v>4</v>
      </c>
      <c r="E132">
        <v>42</v>
      </c>
      <c r="F132">
        <v>6</v>
      </c>
      <c r="G132">
        <v>1</v>
      </c>
    </row>
    <row r="133" spans="1:7" x14ac:dyDescent="0.25">
      <c r="A133">
        <v>2018</v>
      </c>
      <c r="B133">
        <v>6</v>
      </c>
      <c r="C133">
        <v>5</v>
      </c>
      <c r="D133">
        <v>4</v>
      </c>
      <c r="E133">
        <v>44</v>
      </c>
      <c r="F133">
        <v>2</v>
      </c>
      <c r="G133">
        <v>0</v>
      </c>
    </row>
    <row r="134" spans="1:7" x14ac:dyDescent="0.25">
      <c r="A134">
        <v>2018</v>
      </c>
      <c r="B134">
        <v>6</v>
      </c>
      <c r="C134">
        <v>6</v>
      </c>
      <c r="D134">
        <v>4</v>
      </c>
      <c r="E134">
        <v>50</v>
      </c>
      <c r="F134">
        <v>6</v>
      </c>
      <c r="G134">
        <v>1</v>
      </c>
    </row>
    <row r="135" spans="1:7" x14ac:dyDescent="0.25">
      <c r="A135">
        <v>2018</v>
      </c>
      <c r="B135">
        <v>6</v>
      </c>
      <c r="C135">
        <v>6</v>
      </c>
      <c r="D135">
        <v>4</v>
      </c>
      <c r="E135">
        <v>51</v>
      </c>
      <c r="F135">
        <v>6</v>
      </c>
      <c r="G135">
        <v>1</v>
      </c>
    </row>
    <row r="136" spans="1:7" x14ac:dyDescent="0.25">
      <c r="A136">
        <v>2018</v>
      </c>
      <c r="B136">
        <v>6</v>
      </c>
      <c r="C136">
        <v>6</v>
      </c>
      <c r="D136">
        <v>4</v>
      </c>
      <c r="E136">
        <v>52</v>
      </c>
      <c r="F136">
        <v>6</v>
      </c>
      <c r="G136">
        <v>1</v>
      </c>
    </row>
    <row r="137" spans="1:7" x14ac:dyDescent="0.25">
      <c r="A137">
        <v>2018</v>
      </c>
      <c r="B137">
        <v>6</v>
      </c>
      <c r="C137">
        <v>7</v>
      </c>
      <c r="D137">
        <v>4</v>
      </c>
      <c r="E137">
        <v>57</v>
      </c>
      <c r="F137">
        <v>1</v>
      </c>
      <c r="G137">
        <v>0</v>
      </c>
    </row>
    <row r="138" spans="1:7" x14ac:dyDescent="0.25">
      <c r="A138">
        <v>2018</v>
      </c>
      <c r="B138">
        <v>6</v>
      </c>
      <c r="C138">
        <v>7</v>
      </c>
      <c r="D138">
        <v>4</v>
      </c>
      <c r="E138">
        <v>61</v>
      </c>
      <c r="F138">
        <v>1</v>
      </c>
      <c r="G138">
        <v>0</v>
      </c>
    </row>
    <row r="139" spans="1:7" x14ac:dyDescent="0.25">
      <c r="A139">
        <v>2018</v>
      </c>
      <c r="B139">
        <v>6</v>
      </c>
      <c r="C139">
        <v>7</v>
      </c>
      <c r="D139">
        <v>4</v>
      </c>
      <c r="E139">
        <v>62</v>
      </c>
      <c r="F139">
        <v>2</v>
      </c>
      <c r="G139">
        <v>0</v>
      </c>
    </row>
    <row r="140" spans="1:7" x14ac:dyDescent="0.25">
      <c r="A140">
        <v>2018</v>
      </c>
      <c r="B140">
        <v>6</v>
      </c>
      <c r="C140">
        <v>8</v>
      </c>
      <c r="D140">
        <v>4</v>
      </c>
      <c r="E140">
        <v>66</v>
      </c>
      <c r="F140">
        <v>2</v>
      </c>
      <c r="G140">
        <v>0</v>
      </c>
    </row>
    <row r="141" spans="1:7" x14ac:dyDescent="0.25">
      <c r="A141">
        <v>2018</v>
      </c>
      <c r="B141">
        <v>6</v>
      </c>
      <c r="C141">
        <v>8</v>
      </c>
      <c r="D141">
        <v>4</v>
      </c>
      <c r="E141">
        <v>70</v>
      </c>
      <c r="F141">
        <v>6</v>
      </c>
      <c r="G141">
        <v>1</v>
      </c>
    </row>
    <row r="142" spans="1:7" x14ac:dyDescent="0.25">
      <c r="A142">
        <v>2018</v>
      </c>
      <c r="B142">
        <v>6</v>
      </c>
      <c r="C142">
        <v>8</v>
      </c>
      <c r="D142">
        <v>4</v>
      </c>
      <c r="E142">
        <v>71</v>
      </c>
      <c r="F142">
        <v>4</v>
      </c>
      <c r="G142">
        <v>0</v>
      </c>
    </row>
    <row r="143" spans="1:7" x14ac:dyDescent="0.25">
      <c r="A143">
        <v>2018</v>
      </c>
      <c r="B143">
        <v>6</v>
      </c>
      <c r="C143">
        <v>9</v>
      </c>
      <c r="D143">
        <v>4</v>
      </c>
      <c r="E143">
        <v>76</v>
      </c>
      <c r="F143">
        <v>1</v>
      </c>
      <c r="G143">
        <v>0</v>
      </c>
    </row>
    <row r="144" spans="1:7" x14ac:dyDescent="0.25">
      <c r="A144">
        <v>2018</v>
      </c>
      <c r="B144">
        <v>6</v>
      </c>
      <c r="C144">
        <v>9</v>
      </c>
      <c r="D144">
        <v>4</v>
      </c>
      <c r="E144">
        <v>77</v>
      </c>
      <c r="F144">
        <v>6</v>
      </c>
      <c r="G144">
        <v>1</v>
      </c>
    </row>
    <row r="145" spans="1:7" x14ac:dyDescent="0.25">
      <c r="A145">
        <v>2018</v>
      </c>
      <c r="B145">
        <v>6</v>
      </c>
      <c r="C145">
        <v>9</v>
      </c>
      <c r="D145">
        <v>4</v>
      </c>
      <c r="E145">
        <v>78</v>
      </c>
      <c r="F145">
        <v>3</v>
      </c>
      <c r="G145">
        <v>0</v>
      </c>
    </row>
    <row r="146" spans="1:7" x14ac:dyDescent="0.25">
      <c r="A146">
        <v>2018</v>
      </c>
      <c r="B146">
        <v>7</v>
      </c>
      <c r="C146">
        <v>1</v>
      </c>
      <c r="D146">
        <v>4</v>
      </c>
      <c r="E146">
        <v>2</v>
      </c>
      <c r="F146">
        <v>6</v>
      </c>
      <c r="G146">
        <v>1</v>
      </c>
    </row>
    <row r="147" spans="1:7" x14ac:dyDescent="0.25">
      <c r="A147">
        <v>2018</v>
      </c>
      <c r="B147">
        <v>7</v>
      </c>
      <c r="C147">
        <v>1</v>
      </c>
      <c r="D147">
        <v>4</v>
      </c>
      <c r="E147">
        <v>7</v>
      </c>
      <c r="F147">
        <v>5</v>
      </c>
      <c r="G147">
        <v>0</v>
      </c>
    </row>
    <row r="148" spans="1:7" x14ac:dyDescent="0.25">
      <c r="A148">
        <v>2018</v>
      </c>
      <c r="B148">
        <v>7</v>
      </c>
      <c r="C148">
        <v>1</v>
      </c>
      <c r="D148">
        <v>4</v>
      </c>
      <c r="E148">
        <v>9</v>
      </c>
      <c r="F148">
        <v>6</v>
      </c>
      <c r="G148">
        <v>1</v>
      </c>
    </row>
    <row r="149" spans="1:7" x14ac:dyDescent="0.25">
      <c r="A149">
        <v>2018</v>
      </c>
      <c r="B149">
        <v>7</v>
      </c>
      <c r="C149">
        <v>3</v>
      </c>
      <c r="D149">
        <v>4</v>
      </c>
      <c r="E149">
        <v>16</v>
      </c>
      <c r="F149">
        <v>6</v>
      </c>
      <c r="G149">
        <v>1</v>
      </c>
    </row>
    <row r="150" spans="1:7" x14ac:dyDescent="0.25">
      <c r="A150">
        <v>2018</v>
      </c>
      <c r="B150">
        <v>7</v>
      </c>
      <c r="C150">
        <v>3</v>
      </c>
      <c r="D150">
        <v>4</v>
      </c>
      <c r="E150">
        <v>17</v>
      </c>
      <c r="F150">
        <v>6</v>
      </c>
      <c r="G150">
        <v>1</v>
      </c>
    </row>
    <row r="151" spans="1:7" x14ac:dyDescent="0.25">
      <c r="A151">
        <v>2018</v>
      </c>
      <c r="B151">
        <v>7</v>
      </c>
      <c r="C151">
        <v>3</v>
      </c>
      <c r="D151">
        <v>4</v>
      </c>
      <c r="E151">
        <v>18</v>
      </c>
      <c r="F151">
        <v>6</v>
      </c>
      <c r="G151">
        <v>1</v>
      </c>
    </row>
    <row r="152" spans="1:7" x14ac:dyDescent="0.25">
      <c r="A152">
        <v>2018</v>
      </c>
      <c r="B152">
        <v>7</v>
      </c>
      <c r="C152">
        <v>4</v>
      </c>
      <c r="D152">
        <v>4</v>
      </c>
      <c r="E152">
        <v>19</v>
      </c>
      <c r="F152">
        <v>2</v>
      </c>
      <c r="G152">
        <v>0</v>
      </c>
    </row>
    <row r="153" spans="1:7" x14ac:dyDescent="0.25">
      <c r="A153">
        <v>2018</v>
      </c>
      <c r="B153">
        <v>7</v>
      </c>
      <c r="C153">
        <v>4</v>
      </c>
      <c r="D153">
        <v>4</v>
      </c>
      <c r="E153">
        <v>20</v>
      </c>
      <c r="F153">
        <v>6</v>
      </c>
      <c r="G153">
        <v>1</v>
      </c>
    </row>
    <row r="154" spans="1:7" x14ac:dyDescent="0.25">
      <c r="A154">
        <v>2018</v>
      </c>
      <c r="B154">
        <v>7</v>
      </c>
      <c r="C154">
        <v>4</v>
      </c>
      <c r="D154">
        <v>4</v>
      </c>
      <c r="E154">
        <v>24</v>
      </c>
      <c r="F154">
        <v>2</v>
      </c>
      <c r="G154">
        <v>0</v>
      </c>
    </row>
    <row r="155" spans="1:7" x14ac:dyDescent="0.25">
      <c r="A155">
        <v>2018</v>
      </c>
      <c r="B155">
        <v>7</v>
      </c>
      <c r="C155">
        <v>6</v>
      </c>
      <c r="D155">
        <v>4</v>
      </c>
      <c r="E155">
        <v>30</v>
      </c>
      <c r="F155">
        <v>6</v>
      </c>
      <c r="G155">
        <v>1</v>
      </c>
    </row>
    <row r="156" spans="1:7" x14ac:dyDescent="0.25">
      <c r="A156">
        <v>2018</v>
      </c>
      <c r="B156">
        <v>7</v>
      </c>
      <c r="C156">
        <v>6</v>
      </c>
      <c r="D156">
        <v>4</v>
      </c>
      <c r="E156">
        <v>31</v>
      </c>
      <c r="F156">
        <v>6</v>
      </c>
      <c r="G156">
        <v>1</v>
      </c>
    </row>
    <row r="157" spans="1:7" x14ac:dyDescent="0.25">
      <c r="A157">
        <v>2018</v>
      </c>
      <c r="B157">
        <v>7</v>
      </c>
      <c r="C157">
        <v>6</v>
      </c>
      <c r="D157">
        <v>4</v>
      </c>
      <c r="E157">
        <v>32</v>
      </c>
      <c r="F157">
        <v>2</v>
      </c>
      <c r="G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7" workbookViewId="0">
      <selection activeCell="A43" sqref="A43:XFD43"/>
    </sheetView>
  </sheetViews>
  <sheetFormatPr defaultRowHeight="15" x14ac:dyDescent="0.25"/>
  <cols>
    <col min="3" max="4" width="0" hidden="1" customWidth="1"/>
  </cols>
  <sheetData>
    <row r="1" spans="1:12" x14ac:dyDescent="0.25">
      <c r="A1" t="s">
        <v>0</v>
      </c>
      <c r="B1" t="s">
        <v>49</v>
      </c>
      <c r="C1" t="s">
        <v>50</v>
      </c>
      <c r="D1" t="s">
        <v>3</v>
      </c>
      <c r="E1" t="s">
        <v>2</v>
      </c>
      <c r="F1" t="s">
        <v>51</v>
      </c>
      <c r="G1" t="s">
        <v>52</v>
      </c>
      <c r="H1" s="7" t="s">
        <v>53</v>
      </c>
      <c r="K1" t="s">
        <v>41</v>
      </c>
      <c r="L1" t="s">
        <v>54</v>
      </c>
    </row>
    <row r="2" spans="1:12" x14ac:dyDescent="0.25">
      <c r="A2">
        <v>2017</v>
      </c>
      <c r="B2">
        <v>1</v>
      </c>
      <c r="C2">
        <v>1</v>
      </c>
      <c r="D2">
        <v>3</v>
      </c>
      <c r="E2">
        <v>6</v>
      </c>
      <c r="F2">
        <v>2</v>
      </c>
      <c r="G2">
        <v>0</v>
      </c>
      <c r="H2">
        <v>0</v>
      </c>
      <c r="J2" t="s">
        <v>55</v>
      </c>
      <c r="K2">
        <f>COUNTIF($F$2:$F$52,"=1")</f>
        <v>16</v>
      </c>
      <c r="L2">
        <f>156-K2</f>
        <v>140</v>
      </c>
    </row>
    <row r="3" spans="1:12" x14ac:dyDescent="0.25">
      <c r="A3">
        <v>2017</v>
      </c>
      <c r="B3">
        <v>1</v>
      </c>
      <c r="C3">
        <v>1</v>
      </c>
      <c r="D3">
        <v>2</v>
      </c>
      <c r="E3">
        <v>7</v>
      </c>
      <c r="F3">
        <v>4</v>
      </c>
      <c r="G3">
        <v>0</v>
      </c>
      <c r="H3">
        <v>0</v>
      </c>
      <c r="J3" t="s">
        <v>56</v>
      </c>
      <c r="K3">
        <f>COUNTIF($F$2:$F$52,"=2")</f>
        <v>13</v>
      </c>
      <c r="L3">
        <f>L2-K3</f>
        <v>127</v>
      </c>
    </row>
    <row r="4" spans="1:12" x14ac:dyDescent="0.25">
      <c r="A4">
        <v>2017</v>
      </c>
      <c r="B4">
        <v>1</v>
      </c>
      <c r="C4">
        <v>1</v>
      </c>
      <c r="D4">
        <v>4</v>
      </c>
      <c r="E4">
        <v>8</v>
      </c>
      <c r="F4">
        <v>1</v>
      </c>
      <c r="G4">
        <v>0</v>
      </c>
      <c r="H4">
        <v>0</v>
      </c>
      <c r="J4" t="s">
        <v>57</v>
      </c>
      <c r="K4">
        <f>COUNTIF($F$2:$F$52,"=3")</f>
        <v>7</v>
      </c>
      <c r="L4">
        <f t="shared" ref="L4:L6" si="0">L3-K4</f>
        <v>120</v>
      </c>
    </row>
    <row r="5" spans="1:12" x14ac:dyDescent="0.25">
      <c r="A5">
        <v>2017</v>
      </c>
      <c r="B5">
        <v>1</v>
      </c>
      <c r="C5">
        <v>2</v>
      </c>
      <c r="D5">
        <v>4</v>
      </c>
      <c r="E5">
        <v>14</v>
      </c>
      <c r="F5">
        <v>4</v>
      </c>
      <c r="G5">
        <v>0</v>
      </c>
      <c r="H5">
        <v>0</v>
      </c>
      <c r="J5" t="s">
        <v>58</v>
      </c>
      <c r="K5">
        <f>COUNTIF($F$2:$F$52,"=4")</f>
        <v>10</v>
      </c>
      <c r="L5">
        <f t="shared" si="0"/>
        <v>110</v>
      </c>
    </row>
    <row r="6" spans="1:12" x14ac:dyDescent="0.25">
      <c r="A6">
        <v>2017</v>
      </c>
      <c r="B6">
        <v>1</v>
      </c>
      <c r="C6">
        <v>2</v>
      </c>
      <c r="D6">
        <v>3</v>
      </c>
      <c r="E6">
        <v>16</v>
      </c>
      <c r="F6">
        <v>4</v>
      </c>
      <c r="G6">
        <v>0</v>
      </c>
      <c r="H6">
        <v>0</v>
      </c>
      <c r="J6" t="s">
        <v>59</v>
      </c>
      <c r="K6">
        <f>COUNTIF($F$2:$F$52,"=5")</f>
        <v>5</v>
      </c>
      <c r="L6">
        <f t="shared" si="0"/>
        <v>105</v>
      </c>
    </row>
    <row r="7" spans="1:12" x14ac:dyDescent="0.25">
      <c r="A7">
        <v>2017</v>
      </c>
      <c r="B7">
        <v>1</v>
      </c>
      <c r="C7">
        <v>2</v>
      </c>
      <c r="D7">
        <v>3</v>
      </c>
      <c r="E7">
        <v>17</v>
      </c>
      <c r="F7">
        <v>4</v>
      </c>
      <c r="G7">
        <v>0</v>
      </c>
      <c r="H7">
        <v>0</v>
      </c>
    </row>
    <row r="8" spans="1:12" s="12" customFormat="1" x14ac:dyDescent="0.25">
      <c r="A8">
        <v>2017</v>
      </c>
      <c r="B8">
        <v>1</v>
      </c>
      <c r="C8">
        <v>2</v>
      </c>
      <c r="D8">
        <v>4</v>
      </c>
      <c r="E8">
        <v>18</v>
      </c>
      <c r="F8">
        <v>1</v>
      </c>
      <c r="G8">
        <v>0</v>
      </c>
      <c r="H8">
        <v>0</v>
      </c>
    </row>
    <row r="9" spans="1:12" s="12" customFormat="1" x14ac:dyDescent="0.25">
      <c r="A9">
        <v>2017</v>
      </c>
      <c r="B9">
        <v>1</v>
      </c>
      <c r="C9">
        <v>3</v>
      </c>
      <c r="D9">
        <v>4</v>
      </c>
      <c r="E9">
        <v>20</v>
      </c>
      <c r="F9">
        <v>2</v>
      </c>
      <c r="G9">
        <v>0</v>
      </c>
      <c r="H9">
        <v>0</v>
      </c>
    </row>
    <row r="10" spans="1:12" x14ac:dyDescent="0.25">
      <c r="A10">
        <v>2017</v>
      </c>
      <c r="B10">
        <v>1</v>
      </c>
      <c r="C10">
        <v>3</v>
      </c>
      <c r="D10">
        <v>4</v>
      </c>
      <c r="E10">
        <v>22</v>
      </c>
      <c r="F10">
        <v>3</v>
      </c>
      <c r="G10">
        <v>0</v>
      </c>
      <c r="H10">
        <v>0</v>
      </c>
    </row>
    <row r="11" spans="1:12" s="12" customFormat="1" x14ac:dyDescent="0.25">
      <c r="A11">
        <v>2017</v>
      </c>
      <c r="B11">
        <v>1</v>
      </c>
      <c r="C11">
        <v>3</v>
      </c>
      <c r="D11">
        <v>3</v>
      </c>
      <c r="E11">
        <v>27</v>
      </c>
      <c r="F11">
        <v>1</v>
      </c>
      <c r="G11">
        <v>0</v>
      </c>
      <c r="H11">
        <v>0</v>
      </c>
    </row>
    <row r="12" spans="1:12" s="12" customFormat="1" x14ac:dyDescent="0.25">
      <c r="A12">
        <v>2017</v>
      </c>
      <c r="B12">
        <v>2</v>
      </c>
      <c r="C12">
        <v>1</v>
      </c>
      <c r="D12">
        <v>3</v>
      </c>
      <c r="E12">
        <v>1</v>
      </c>
      <c r="F12">
        <v>1</v>
      </c>
      <c r="G12">
        <v>0</v>
      </c>
      <c r="H12">
        <v>0</v>
      </c>
    </row>
    <row r="13" spans="1:12" x14ac:dyDescent="0.25">
      <c r="A13">
        <v>2017</v>
      </c>
      <c r="B13">
        <v>2</v>
      </c>
      <c r="C13">
        <v>1</v>
      </c>
      <c r="D13">
        <v>4</v>
      </c>
      <c r="E13">
        <v>6</v>
      </c>
      <c r="F13">
        <v>1</v>
      </c>
      <c r="G13">
        <v>0</v>
      </c>
      <c r="H13">
        <v>0</v>
      </c>
    </row>
    <row r="14" spans="1:12" x14ac:dyDescent="0.25">
      <c r="A14">
        <v>2017</v>
      </c>
      <c r="B14">
        <v>2</v>
      </c>
      <c r="C14">
        <v>1</v>
      </c>
      <c r="D14">
        <v>2</v>
      </c>
      <c r="E14">
        <v>8</v>
      </c>
      <c r="F14">
        <v>1</v>
      </c>
      <c r="G14">
        <v>0</v>
      </c>
      <c r="H14">
        <v>0</v>
      </c>
    </row>
    <row r="15" spans="1:12" x14ac:dyDescent="0.25">
      <c r="A15" s="12">
        <v>2017</v>
      </c>
      <c r="B15" s="12">
        <v>2</v>
      </c>
      <c r="C15" s="12">
        <v>2</v>
      </c>
      <c r="D15" s="12">
        <v>3</v>
      </c>
      <c r="E15" s="12">
        <v>12</v>
      </c>
      <c r="F15" s="12">
        <v>3</v>
      </c>
      <c r="G15" s="12">
        <v>0</v>
      </c>
      <c r="H15" s="12">
        <v>1</v>
      </c>
    </row>
    <row r="16" spans="1:12" s="12" customFormat="1" x14ac:dyDescent="0.25">
      <c r="A16">
        <v>2017</v>
      </c>
      <c r="B16">
        <v>2</v>
      </c>
      <c r="C16">
        <v>2</v>
      </c>
      <c r="D16">
        <v>2</v>
      </c>
      <c r="E16">
        <v>13</v>
      </c>
      <c r="F16">
        <v>5</v>
      </c>
      <c r="G16">
        <v>0</v>
      </c>
      <c r="H16">
        <v>0</v>
      </c>
    </row>
    <row r="17" spans="1:8" x14ac:dyDescent="0.25">
      <c r="A17">
        <v>2017</v>
      </c>
      <c r="B17">
        <v>2</v>
      </c>
      <c r="C17">
        <v>2</v>
      </c>
      <c r="D17">
        <v>3</v>
      </c>
      <c r="E17">
        <v>18</v>
      </c>
      <c r="F17">
        <v>2</v>
      </c>
      <c r="G17">
        <v>0</v>
      </c>
      <c r="H17">
        <v>0</v>
      </c>
    </row>
    <row r="18" spans="1:8" x14ac:dyDescent="0.25">
      <c r="A18">
        <v>2017</v>
      </c>
      <c r="B18">
        <v>2</v>
      </c>
      <c r="C18">
        <v>3</v>
      </c>
      <c r="D18">
        <v>3</v>
      </c>
      <c r="E18">
        <v>19</v>
      </c>
      <c r="F18">
        <v>4</v>
      </c>
      <c r="G18">
        <v>0</v>
      </c>
      <c r="H18">
        <v>0</v>
      </c>
    </row>
    <row r="19" spans="1:8" x14ac:dyDescent="0.25">
      <c r="A19">
        <v>2017</v>
      </c>
      <c r="B19">
        <v>2</v>
      </c>
      <c r="C19">
        <v>3</v>
      </c>
      <c r="D19">
        <v>3</v>
      </c>
      <c r="E19">
        <v>23</v>
      </c>
      <c r="F19">
        <v>4</v>
      </c>
      <c r="G19">
        <v>0</v>
      </c>
      <c r="H19">
        <v>0</v>
      </c>
    </row>
    <row r="20" spans="1:8" x14ac:dyDescent="0.25">
      <c r="A20">
        <v>2017</v>
      </c>
      <c r="B20">
        <v>3</v>
      </c>
      <c r="C20">
        <v>1</v>
      </c>
      <c r="D20">
        <v>4</v>
      </c>
      <c r="E20">
        <v>1</v>
      </c>
      <c r="F20">
        <v>3</v>
      </c>
      <c r="G20">
        <v>0</v>
      </c>
      <c r="H20">
        <v>0</v>
      </c>
    </row>
    <row r="21" spans="1:8" s="12" customFormat="1" x14ac:dyDescent="0.25">
      <c r="A21">
        <v>2017</v>
      </c>
      <c r="B21">
        <v>3</v>
      </c>
      <c r="C21">
        <v>1</v>
      </c>
      <c r="D21">
        <v>3</v>
      </c>
      <c r="E21">
        <v>4</v>
      </c>
      <c r="F21">
        <v>5</v>
      </c>
      <c r="G21">
        <v>0</v>
      </c>
      <c r="H21">
        <v>0</v>
      </c>
    </row>
    <row r="22" spans="1:8" s="12" customFormat="1" x14ac:dyDescent="0.25">
      <c r="A22" s="12">
        <v>2017</v>
      </c>
      <c r="B22" s="12">
        <v>3</v>
      </c>
      <c r="C22" s="12">
        <v>1</v>
      </c>
      <c r="D22" s="12">
        <v>4</v>
      </c>
      <c r="E22" s="12">
        <v>9</v>
      </c>
      <c r="F22" s="12">
        <v>2</v>
      </c>
      <c r="G22" s="12">
        <v>0</v>
      </c>
      <c r="H22" s="12">
        <v>1</v>
      </c>
    </row>
    <row r="23" spans="1:8" x14ac:dyDescent="0.25">
      <c r="A23">
        <v>2017</v>
      </c>
      <c r="B23">
        <v>3</v>
      </c>
      <c r="C23">
        <v>2</v>
      </c>
      <c r="D23">
        <v>3</v>
      </c>
      <c r="E23">
        <v>10</v>
      </c>
      <c r="F23">
        <v>5</v>
      </c>
      <c r="G23">
        <v>0</v>
      </c>
      <c r="H23">
        <v>0</v>
      </c>
    </row>
    <row r="24" spans="1:8" x14ac:dyDescent="0.25">
      <c r="A24" s="12">
        <v>2017</v>
      </c>
      <c r="B24" s="12">
        <v>3</v>
      </c>
      <c r="C24" s="12">
        <v>2</v>
      </c>
      <c r="D24" s="12">
        <v>2</v>
      </c>
      <c r="E24" s="12">
        <v>11</v>
      </c>
      <c r="F24" s="12">
        <v>2</v>
      </c>
      <c r="G24" s="12">
        <v>0</v>
      </c>
      <c r="H24" s="12">
        <v>1</v>
      </c>
    </row>
    <row r="25" spans="1:8" x14ac:dyDescent="0.25">
      <c r="A25" s="12">
        <v>2017</v>
      </c>
      <c r="B25" s="12">
        <v>3</v>
      </c>
      <c r="C25" s="12">
        <v>3</v>
      </c>
      <c r="D25" s="12">
        <v>3</v>
      </c>
      <c r="E25" s="12">
        <v>27</v>
      </c>
      <c r="F25" s="12">
        <v>1</v>
      </c>
      <c r="G25" s="12">
        <v>0</v>
      </c>
      <c r="H25" s="12">
        <v>1</v>
      </c>
    </row>
    <row r="26" spans="1:8" s="12" customFormat="1" x14ac:dyDescent="0.25">
      <c r="A26" s="12">
        <v>2017</v>
      </c>
      <c r="B26" s="12">
        <v>4</v>
      </c>
      <c r="C26" s="12">
        <v>1</v>
      </c>
      <c r="D26" s="12">
        <v>3</v>
      </c>
      <c r="E26" s="12">
        <v>9</v>
      </c>
      <c r="F26" s="12">
        <v>1</v>
      </c>
      <c r="G26" s="12">
        <v>0</v>
      </c>
      <c r="H26" s="12">
        <v>1</v>
      </c>
    </row>
    <row r="27" spans="1:8" s="12" customFormat="1" x14ac:dyDescent="0.25">
      <c r="A27">
        <v>2017</v>
      </c>
      <c r="B27">
        <v>4</v>
      </c>
      <c r="C27">
        <v>2</v>
      </c>
      <c r="D27">
        <v>2</v>
      </c>
      <c r="E27">
        <v>15</v>
      </c>
      <c r="F27">
        <v>4</v>
      </c>
      <c r="G27">
        <v>0</v>
      </c>
      <c r="H27">
        <v>0</v>
      </c>
    </row>
    <row r="28" spans="1:8" x14ac:dyDescent="0.25">
      <c r="A28">
        <v>2017</v>
      </c>
      <c r="B28">
        <v>4</v>
      </c>
      <c r="C28">
        <v>3</v>
      </c>
      <c r="D28">
        <v>3</v>
      </c>
      <c r="E28">
        <v>23</v>
      </c>
      <c r="F28">
        <v>4</v>
      </c>
      <c r="G28">
        <v>0</v>
      </c>
      <c r="H28">
        <v>0</v>
      </c>
    </row>
    <row r="29" spans="1:8" x14ac:dyDescent="0.25">
      <c r="A29">
        <v>2017</v>
      </c>
      <c r="B29">
        <v>4</v>
      </c>
      <c r="C29">
        <v>3</v>
      </c>
      <c r="D29">
        <v>2</v>
      </c>
      <c r="E29">
        <v>24</v>
      </c>
      <c r="F29">
        <v>5</v>
      </c>
      <c r="G29">
        <v>0</v>
      </c>
      <c r="H29">
        <v>0</v>
      </c>
    </row>
    <row r="30" spans="1:8" x14ac:dyDescent="0.25">
      <c r="A30">
        <v>2018</v>
      </c>
      <c r="B30">
        <v>5</v>
      </c>
      <c r="C30">
        <v>1</v>
      </c>
      <c r="D30">
        <v>4</v>
      </c>
      <c r="E30">
        <v>4</v>
      </c>
      <c r="F30">
        <v>1</v>
      </c>
      <c r="G30">
        <v>0</v>
      </c>
      <c r="H30">
        <v>0</v>
      </c>
    </row>
    <row r="31" spans="1:8" x14ac:dyDescent="0.25">
      <c r="A31" s="12">
        <v>2018</v>
      </c>
      <c r="B31" s="12">
        <v>5</v>
      </c>
      <c r="C31" s="12">
        <v>2</v>
      </c>
      <c r="D31" s="12">
        <v>4</v>
      </c>
      <c r="E31" s="12">
        <v>13</v>
      </c>
      <c r="F31" s="12">
        <v>1</v>
      </c>
      <c r="G31" s="12">
        <v>0</v>
      </c>
      <c r="H31" s="12">
        <v>1</v>
      </c>
    </row>
    <row r="32" spans="1:8" s="12" customFormat="1" x14ac:dyDescent="0.25">
      <c r="A32">
        <v>2018</v>
      </c>
      <c r="B32">
        <v>5</v>
      </c>
      <c r="C32">
        <v>2</v>
      </c>
      <c r="D32">
        <v>4</v>
      </c>
      <c r="E32">
        <v>16</v>
      </c>
      <c r="F32">
        <v>3</v>
      </c>
      <c r="G32">
        <v>0</v>
      </c>
      <c r="H32">
        <v>0</v>
      </c>
    </row>
    <row r="33" spans="1:8" x14ac:dyDescent="0.25">
      <c r="A33" s="12">
        <v>2018</v>
      </c>
      <c r="B33" s="12">
        <v>5</v>
      </c>
      <c r="C33" s="12">
        <v>3</v>
      </c>
      <c r="D33" s="12">
        <v>4</v>
      </c>
      <c r="E33" s="12">
        <v>19</v>
      </c>
      <c r="F33" s="12">
        <v>1</v>
      </c>
      <c r="G33" s="12">
        <v>0</v>
      </c>
      <c r="H33" s="12">
        <v>1</v>
      </c>
    </row>
    <row r="34" spans="1:8" x14ac:dyDescent="0.25">
      <c r="A34">
        <v>2018</v>
      </c>
      <c r="B34">
        <v>5</v>
      </c>
      <c r="C34">
        <v>3</v>
      </c>
      <c r="D34">
        <v>4</v>
      </c>
      <c r="E34">
        <v>22</v>
      </c>
      <c r="F34">
        <v>3</v>
      </c>
      <c r="G34">
        <v>0</v>
      </c>
      <c r="H34">
        <v>0</v>
      </c>
    </row>
    <row r="35" spans="1:8" x14ac:dyDescent="0.25">
      <c r="A35">
        <v>2018</v>
      </c>
      <c r="B35">
        <v>6</v>
      </c>
      <c r="C35">
        <v>1</v>
      </c>
      <c r="D35">
        <v>4</v>
      </c>
      <c r="E35">
        <v>8</v>
      </c>
      <c r="F35">
        <v>2</v>
      </c>
      <c r="G35">
        <v>0</v>
      </c>
      <c r="H35">
        <v>0</v>
      </c>
    </row>
    <row r="36" spans="1:8" x14ac:dyDescent="0.25">
      <c r="A36">
        <v>2018</v>
      </c>
      <c r="B36">
        <v>6</v>
      </c>
      <c r="C36">
        <v>1</v>
      </c>
      <c r="D36">
        <v>4</v>
      </c>
      <c r="E36">
        <v>9</v>
      </c>
      <c r="F36">
        <v>4</v>
      </c>
      <c r="G36">
        <v>0</v>
      </c>
      <c r="H36">
        <v>0</v>
      </c>
    </row>
    <row r="37" spans="1:8" x14ac:dyDescent="0.25">
      <c r="A37">
        <v>2018</v>
      </c>
      <c r="B37">
        <v>6</v>
      </c>
      <c r="C37">
        <v>2</v>
      </c>
      <c r="D37">
        <v>4</v>
      </c>
      <c r="E37">
        <v>16</v>
      </c>
      <c r="F37">
        <v>1</v>
      </c>
      <c r="G37">
        <v>0</v>
      </c>
      <c r="H37">
        <v>0</v>
      </c>
    </row>
    <row r="38" spans="1:8" x14ac:dyDescent="0.25">
      <c r="A38">
        <v>2018</v>
      </c>
      <c r="B38">
        <v>6</v>
      </c>
      <c r="C38">
        <v>2</v>
      </c>
      <c r="D38">
        <v>4</v>
      </c>
      <c r="E38">
        <v>17</v>
      </c>
      <c r="F38">
        <v>2</v>
      </c>
      <c r="G38">
        <v>0</v>
      </c>
      <c r="H38">
        <v>0</v>
      </c>
    </row>
    <row r="39" spans="1:8" x14ac:dyDescent="0.25">
      <c r="A39">
        <v>2018</v>
      </c>
      <c r="B39">
        <v>6</v>
      </c>
      <c r="C39">
        <v>3</v>
      </c>
      <c r="D39">
        <v>4</v>
      </c>
      <c r="E39">
        <v>21</v>
      </c>
      <c r="F39">
        <v>1</v>
      </c>
      <c r="G39">
        <v>0</v>
      </c>
      <c r="H39">
        <v>0</v>
      </c>
    </row>
    <row r="40" spans="1:8" x14ac:dyDescent="0.25">
      <c r="A40">
        <v>2018</v>
      </c>
      <c r="B40">
        <v>6</v>
      </c>
      <c r="C40">
        <v>4</v>
      </c>
      <c r="D40">
        <v>4</v>
      </c>
      <c r="E40">
        <v>32</v>
      </c>
      <c r="F40">
        <v>3</v>
      </c>
      <c r="G40">
        <v>0</v>
      </c>
      <c r="H40">
        <v>0</v>
      </c>
    </row>
    <row r="41" spans="1:8" x14ac:dyDescent="0.25">
      <c r="A41">
        <v>2018</v>
      </c>
      <c r="B41">
        <v>6</v>
      </c>
      <c r="C41">
        <v>5</v>
      </c>
      <c r="D41">
        <v>4</v>
      </c>
      <c r="E41">
        <v>44</v>
      </c>
      <c r="F41">
        <v>2</v>
      </c>
      <c r="G41">
        <v>0</v>
      </c>
      <c r="H41">
        <v>0</v>
      </c>
    </row>
    <row r="42" spans="1:8" x14ac:dyDescent="0.25">
      <c r="A42">
        <v>2018</v>
      </c>
      <c r="B42">
        <v>6</v>
      </c>
      <c r="C42">
        <v>7</v>
      </c>
      <c r="D42">
        <v>4</v>
      </c>
      <c r="E42">
        <v>57</v>
      </c>
      <c r="F42">
        <v>1</v>
      </c>
      <c r="G42">
        <v>0</v>
      </c>
      <c r="H42">
        <v>0</v>
      </c>
    </row>
    <row r="43" spans="1:8" x14ac:dyDescent="0.25">
      <c r="A43" s="12">
        <v>2018</v>
      </c>
      <c r="B43" s="12">
        <v>6</v>
      </c>
      <c r="C43" s="12">
        <v>7</v>
      </c>
      <c r="D43" s="12">
        <v>4</v>
      </c>
      <c r="E43" s="12">
        <v>61</v>
      </c>
      <c r="F43" s="12">
        <v>1</v>
      </c>
      <c r="G43" s="12">
        <v>0</v>
      </c>
      <c r="H43" s="12">
        <v>1</v>
      </c>
    </row>
    <row r="44" spans="1:8" x14ac:dyDescent="0.25">
      <c r="A44" s="12">
        <v>2018</v>
      </c>
      <c r="B44" s="12">
        <v>6</v>
      </c>
      <c r="C44" s="12">
        <v>7</v>
      </c>
      <c r="D44" s="12">
        <v>4</v>
      </c>
      <c r="E44" s="12">
        <v>62</v>
      </c>
      <c r="F44" s="12">
        <v>2</v>
      </c>
      <c r="G44" s="12">
        <v>0</v>
      </c>
      <c r="H44" s="12">
        <v>1</v>
      </c>
    </row>
    <row r="45" spans="1:8" x14ac:dyDescent="0.25">
      <c r="A45" s="12">
        <v>2018</v>
      </c>
      <c r="B45" s="12">
        <v>6</v>
      </c>
      <c r="C45" s="12">
        <v>8</v>
      </c>
      <c r="D45" s="12">
        <v>4</v>
      </c>
      <c r="E45" s="12">
        <v>66</v>
      </c>
      <c r="F45" s="12">
        <v>2</v>
      </c>
      <c r="G45" s="12">
        <v>0</v>
      </c>
      <c r="H45" s="12">
        <v>1</v>
      </c>
    </row>
    <row r="46" spans="1:8" x14ac:dyDescent="0.25">
      <c r="A46">
        <v>2018</v>
      </c>
      <c r="B46">
        <v>6</v>
      </c>
      <c r="C46">
        <v>8</v>
      </c>
      <c r="D46">
        <v>4</v>
      </c>
      <c r="E46">
        <v>71</v>
      </c>
      <c r="F46">
        <v>4</v>
      </c>
      <c r="G46">
        <v>0</v>
      </c>
      <c r="H46">
        <v>0</v>
      </c>
    </row>
    <row r="47" spans="1:8" x14ac:dyDescent="0.25">
      <c r="A47">
        <v>2018</v>
      </c>
      <c r="B47">
        <v>6</v>
      </c>
      <c r="C47">
        <v>9</v>
      </c>
      <c r="D47">
        <v>4</v>
      </c>
      <c r="E47">
        <v>76</v>
      </c>
      <c r="F47">
        <v>1</v>
      </c>
      <c r="G47">
        <v>0</v>
      </c>
      <c r="H47">
        <v>0</v>
      </c>
    </row>
    <row r="48" spans="1:8" x14ac:dyDescent="0.25">
      <c r="A48">
        <v>2018</v>
      </c>
      <c r="B48">
        <v>6</v>
      </c>
      <c r="C48">
        <v>9</v>
      </c>
      <c r="D48">
        <v>4</v>
      </c>
      <c r="E48">
        <v>78</v>
      </c>
      <c r="F48">
        <v>3</v>
      </c>
      <c r="G48">
        <v>0</v>
      </c>
      <c r="H48">
        <v>0</v>
      </c>
    </row>
    <row r="49" spans="1:8" x14ac:dyDescent="0.25">
      <c r="A49">
        <v>2018</v>
      </c>
      <c r="B49">
        <v>7</v>
      </c>
      <c r="C49">
        <v>1</v>
      </c>
      <c r="D49">
        <v>4</v>
      </c>
      <c r="E49">
        <v>7</v>
      </c>
      <c r="F49">
        <v>5</v>
      </c>
      <c r="G49">
        <v>0</v>
      </c>
      <c r="H49">
        <v>0</v>
      </c>
    </row>
    <row r="50" spans="1:8" x14ac:dyDescent="0.25">
      <c r="A50">
        <v>2018</v>
      </c>
      <c r="B50">
        <v>7</v>
      </c>
      <c r="C50">
        <v>4</v>
      </c>
      <c r="D50">
        <v>4</v>
      </c>
      <c r="E50">
        <v>19</v>
      </c>
      <c r="F50">
        <v>2</v>
      </c>
      <c r="G50">
        <v>0</v>
      </c>
      <c r="H50">
        <v>0</v>
      </c>
    </row>
    <row r="51" spans="1:8" x14ac:dyDescent="0.25">
      <c r="A51">
        <v>2018</v>
      </c>
      <c r="B51">
        <v>7</v>
      </c>
      <c r="C51">
        <v>4</v>
      </c>
      <c r="D51">
        <v>4</v>
      </c>
      <c r="E51">
        <v>24</v>
      </c>
      <c r="F51">
        <v>2</v>
      </c>
      <c r="G51">
        <v>0</v>
      </c>
      <c r="H51">
        <v>0</v>
      </c>
    </row>
    <row r="52" spans="1:8" x14ac:dyDescent="0.25">
      <c r="A52">
        <v>2018</v>
      </c>
      <c r="B52">
        <v>7</v>
      </c>
      <c r="C52">
        <v>6</v>
      </c>
      <c r="D52">
        <v>4</v>
      </c>
      <c r="E52">
        <v>32</v>
      </c>
      <c r="F52">
        <v>2</v>
      </c>
      <c r="G52">
        <v>0</v>
      </c>
      <c r="H52">
        <v>0</v>
      </c>
    </row>
  </sheetData>
  <sortState ref="A2:H52">
    <sortCondition ref="A2:A52"/>
    <sortCondition ref="B2:B52"/>
    <sortCondition ref="C2:C52"/>
    <sortCondition ref="E2:E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12"/>
  <sheetViews>
    <sheetView topLeftCell="A58" zoomScale="70" zoomScaleNormal="70" workbookViewId="0">
      <selection activeCell="H115" sqref="H115"/>
    </sheetView>
  </sheetViews>
  <sheetFormatPr defaultColWidth="9.140625" defaultRowHeight="15" x14ac:dyDescent="0.25"/>
  <cols>
    <col min="1" max="4" width="9.140625" style="1"/>
    <col min="5" max="5" width="9.140625" style="1" customWidth="1"/>
    <col min="6" max="16" width="9.140625" style="1"/>
    <col min="17" max="42" width="9.140625" style="1" customWidth="1"/>
    <col min="43" max="16384" width="9.140625" style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O1" s="1" t="s">
        <v>39</v>
      </c>
      <c r="AQ1" s="1" t="s">
        <v>41</v>
      </c>
      <c r="AR1" s="1" t="s">
        <v>42</v>
      </c>
    </row>
    <row r="2" spans="1:44" x14ac:dyDescent="0.25">
      <c r="A2" s="1">
        <v>2017</v>
      </c>
      <c r="B2" s="1">
        <v>1</v>
      </c>
      <c r="C2" s="1">
        <v>3</v>
      </c>
      <c r="D2" s="13">
        <v>2</v>
      </c>
      <c r="E2" s="1" t="s">
        <v>43</v>
      </c>
      <c r="F2" s="1">
        <v>1</v>
      </c>
      <c r="G2" s="1">
        <v>1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4" t="s">
        <v>40</v>
      </c>
      <c r="O2" s="4" t="s">
        <v>40</v>
      </c>
      <c r="P2" s="1">
        <v>3</v>
      </c>
      <c r="Q2" s="1">
        <v>3</v>
      </c>
      <c r="R2" s="1">
        <v>4</v>
      </c>
      <c r="S2" s="1">
        <v>4</v>
      </c>
      <c r="T2" s="1">
        <v>4</v>
      </c>
      <c r="U2" s="1">
        <v>4</v>
      </c>
      <c r="V2" s="1">
        <v>4</v>
      </c>
      <c r="W2" s="1">
        <v>4</v>
      </c>
      <c r="X2" s="1">
        <v>5</v>
      </c>
      <c r="Y2" s="1">
        <v>5</v>
      </c>
      <c r="Z2" s="1">
        <v>5</v>
      </c>
      <c r="AA2" s="1">
        <v>5</v>
      </c>
      <c r="AB2" s="1">
        <v>5</v>
      </c>
      <c r="AC2" s="1">
        <v>5</v>
      </c>
      <c r="AD2" s="1" t="s">
        <v>42</v>
      </c>
      <c r="AO2" s="1">
        <f t="shared" ref="AO2:AO30" si="0">COUNTIF(F2:AM2,"&gt;0")+COUNTIF(F2:AM2,"*")</f>
        <v>25</v>
      </c>
      <c r="AQ2" s="1">
        <f t="shared" ref="AQ2:AQ30" si="1">COUNTIF(F2:AN2,"Dead")</f>
        <v>0</v>
      </c>
      <c r="AR2" s="1">
        <f t="shared" ref="AR2:AR31" si="2">COUNTIF(F2:AN2,"P")</f>
        <v>1</v>
      </c>
    </row>
    <row r="3" spans="1:44" s="3" customFormat="1" x14ac:dyDescent="0.25">
      <c r="A3" s="1">
        <v>2017</v>
      </c>
      <c r="B3" s="1">
        <v>1</v>
      </c>
      <c r="C3" s="3">
        <v>6</v>
      </c>
      <c r="D3" s="13">
        <v>3</v>
      </c>
      <c r="E3" s="3" t="s">
        <v>43</v>
      </c>
      <c r="F3" s="3">
        <v>1</v>
      </c>
      <c r="G3" s="3">
        <v>1</v>
      </c>
      <c r="H3" s="3">
        <v>2</v>
      </c>
      <c r="I3" s="3">
        <v>2</v>
      </c>
      <c r="J3" s="3">
        <v>2</v>
      </c>
      <c r="K3" s="3">
        <v>2</v>
      </c>
      <c r="L3" s="3">
        <v>2</v>
      </c>
      <c r="M3" s="3">
        <v>2</v>
      </c>
      <c r="N3" s="3">
        <v>2</v>
      </c>
      <c r="O3" s="11" t="s">
        <v>40</v>
      </c>
      <c r="P3" s="10" t="s">
        <v>41</v>
      </c>
      <c r="AO3" s="3">
        <f t="shared" si="0"/>
        <v>11</v>
      </c>
      <c r="AP3" s="1"/>
      <c r="AQ3" s="1">
        <f t="shared" si="1"/>
        <v>1</v>
      </c>
      <c r="AR3" s="1">
        <f t="shared" si="2"/>
        <v>0</v>
      </c>
    </row>
    <row r="4" spans="1:44" s="3" customFormat="1" x14ac:dyDescent="0.25">
      <c r="A4" s="1">
        <v>2017</v>
      </c>
      <c r="B4" s="1">
        <v>1</v>
      </c>
      <c r="C4" s="3">
        <v>7</v>
      </c>
      <c r="D4" s="13">
        <v>2</v>
      </c>
      <c r="E4" s="3" t="s">
        <v>43</v>
      </c>
      <c r="F4" s="3">
        <v>1</v>
      </c>
      <c r="G4" s="3">
        <v>1</v>
      </c>
      <c r="H4" s="3">
        <v>1</v>
      </c>
      <c r="I4" s="3">
        <v>2</v>
      </c>
      <c r="J4" s="3">
        <v>2</v>
      </c>
      <c r="K4" s="3">
        <v>2</v>
      </c>
      <c r="L4" s="3">
        <v>2</v>
      </c>
      <c r="M4" s="3">
        <v>2</v>
      </c>
      <c r="N4" s="3">
        <v>2</v>
      </c>
      <c r="O4" s="3">
        <v>3</v>
      </c>
      <c r="P4" s="3">
        <v>3</v>
      </c>
      <c r="Q4" s="3">
        <v>3</v>
      </c>
      <c r="R4" s="3">
        <v>4</v>
      </c>
      <c r="S4" s="3">
        <v>4</v>
      </c>
      <c r="T4" s="3">
        <v>4</v>
      </c>
      <c r="U4" s="10" t="s">
        <v>41</v>
      </c>
      <c r="AO4" s="3">
        <f t="shared" si="0"/>
        <v>16</v>
      </c>
      <c r="AP4" s="1"/>
      <c r="AQ4" s="1">
        <f t="shared" si="1"/>
        <v>1</v>
      </c>
      <c r="AR4" s="1">
        <f t="shared" si="2"/>
        <v>0</v>
      </c>
    </row>
    <row r="5" spans="1:44" s="3" customFormat="1" x14ac:dyDescent="0.25">
      <c r="A5" s="1">
        <v>2017</v>
      </c>
      <c r="B5" s="1">
        <v>1</v>
      </c>
      <c r="C5" s="3">
        <v>8</v>
      </c>
      <c r="D5" s="13">
        <v>4</v>
      </c>
      <c r="E5" s="3" t="s">
        <v>43</v>
      </c>
      <c r="F5" s="3">
        <v>1</v>
      </c>
      <c r="G5" s="3">
        <v>1</v>
      </c>
      <c r="H5" s="10" t="s">
        <v>41</v>
      </c>
      <c r="AO5" s="3">
        <f t="shared" si="0"/>
        <v>3</v>
      </c>
      <c r="AP5" s="1"/>
      <c r="AQ5" s="1">
        <f t="shared" si="1"/>
        <v>1</v>
      </c>
      <c r="AR5" s="1">
        <f t="shared" si="2"/>
        <v>0</v>
      </c>
    </row>
    <row r="6" spans="1:44" s="3" customFormat="1" x14ac:dyDescent="0.25">
      <c r="A6" s="1">
        <v>2017</v>
      </c>
      <c r="B6" s="1">
        <v>1</v>
      </c>
      <c r="C6" s="3">
        <v>14</v>
      </c>
      <c r="D6" s="13">
        <v>4</v>
      </c>
      <c r="E6" s="3" t="s">
        <v>4</v>
      </c>
      <c r="F6" s="3">
        <v>1</v>
      </c>
      <c r="G6" s="3">
        <v>1</v>
      </c>
      <c r="H6" s="3">
        <v>1</v>
      </c>
      <c r="I6" s="3">
        <v>1</v>
      </c>
      <c r="J6" s="3">
        <v>2</v>
      </c>
      <c r="K6" s="3">
        <v>2</v>
      </c>
      <c r="L6" s="3">
        <v>2</v>
      </c>
      <c r="M6" s="3">
        <v>2</v>
      </c>
      <c r="N6" s="3">
        <v>2</v>
      </c>
      <c r="O6" s="3">
        <v>3</v>
      </c>
      <c r="P6" s="3">
        <v>3</v>
      </c>
      <c r="Q6" s="3">
        <v>4</v>
      </c>
      <c r="R6" s="3">
        <v>4</v>
      </c>
      <c r="S6" s="10" t="s">
        <v>41</v>
      </c>
      <c r="AO6" s="3">
        <f t="shared" si="0"/>
        <v>14</v>
      </c>
      <c r="AP6" s="1"/>
      <c r="AQ6" s="1">
        <f t="shared" si="1"/>
        <v>1</v>
      </c>
      <c r="AR6" s="1">
        <f t="shared" si="2"/>
        <v>0</v>
      </c>
    </row>
    <row r="7" spans="1:44" s="3" customFormat="1" x14ac:dyDescent="0.25">
      <c r="A7" s="1">
        <v>2017</v>
      </c>
      <c r="B7" s="1">
        <v>1</v>
      </c>
      <c r="C7" s="3">
        <v>16</v>
      </c>
      <c r="D7" s="13">
        <v>3</v>
      </c>
      <c r="E7" s="3" t="s">
        <v>43</v>
      </c>
      <c r="F7" s="3">
        <v>1</v>
      </c>
      <c r="G7" s="3">
        <v>1</v>
      </c>
      <c r="H7" s="3">
        <v>1</v>
      </c>
      <c r="I7" s="3">
        <v>2</v>
      </c>
      <c r="J7" s="3">
        <v>2</v>
      </c>
      <c r="K7" s="3">
        <v>2</v>
      </c>
      <c r="L7" s="3">
        <v>2</v>
      </c>
      <c r="M7" s="3">
        <v>3</v>
      </c>
      <c r="N7" s="3">
        <v>3</v>
      </c>
      <c r="O7" s="3">
        <v>3</v>
      </c>
      <c r="P7" s="3">
        <v>4</v>
      </c>
      <c r="Q7" s="3">
        <v>4</v>
      </c>
      <c r="R7" s="11" t="s">
        <v>40</v>
      </c>
      <c r="S7" s="10" t="s">
        <v>41</v>
      </c>
      <c r="AO7" s="3">
        <f t="shared" si="0"/>
        <v>14</v>
      </c>
      <c r="AP7" s="1"/>
      <c r="AQ7" s="1">
        <f t="shared" si="1"/>
        <v>1</v>
      </c>
      <c r="AR7" s="1">
        <f t="shared" si="2"/>
        <v>0</v>
      </c>
    </row>
    <row r="8" spans="1:44" s="3" customFormat="1" x14ac:dyDescent="0.25">
      <c r="A8" s="1">
        <v>2017</v>
      </c>
      <c r="B8" s="1">
        <v>1</v>
      </c>
      <c r="C8" s="3">
        <v>17</v>
      </c>
      <c r="D8" s="13">
        <v>3</v>
      </c>
      <c r="E8" s="3" t="s">
        <v>43</v>
      </c>
      <c r="F8" s="3">
        <v>1</v>
      </c>
      <c r="G8" s="3">
        <v>1</v>
      </c>
      <c r="H8" s="3">
        <v>1</v>
      </c>
      <c r="I8" s="3">
        <v>2</v>
      </c>
      <c r="J8" s="3">
        <v>2</v>
      </c>
      <c r="K8" s="3">
        <v>2</v>
      </c>
      <c r="L8" s="3">
        <v>2</v>
      </c>
      <c r="M8" s="3">
        <v>3</v>
      </c>
      <c r="N8" s="3">
        <v>3</v>
      </c>
      <c r="O8" s="3">
        <v>3</v>
      </c>
      <c r="P8" s="3">
        <v>4</v>
      </c>
      <c r="Q8" s="3">
        <v>4</v>
      </c>
      <c r="R8" s="3">
        <v>4</v>
      </c>
      <c r="S8" s="3">
        <v>4</v>
      </c>
      <c r="T8" s="3">
        <v>4</v>
      </c>
      <c r="U8" s="3">
        <v>4</v>
      </c>
      <c r="V8" s="10" t="s">
        <v>41</v>
      </c>
      <c r="AO8" s="3">
        <f t="shared" si="0"/>
        <v>17</v>
      </c>
      <c r="AP8" s="1"/>
      <c r="AQ8" s="1">
        <f t="shared" si="1"/>
        <v>1</v>
      </c>
      <c r="AR8" s="1">
        <f t="shared" si="2"/>
        <v>0</v>
      </c>
    </row>
    <row r="9" spans="1:44" s="3" customFormat="1" x14ac:dyDescent="0.25">
      <c r="A9" s="1">
        <v>2017</v>
      </c>
      <c r="B9" s="1">
        <v>1</v>
      </c>
      <c r="C9" s="3">
        <v>18</v>
      </c>
      <c r="D9" s="13">
        <v>4</v>
      </c>
      <c r="E9" s="3" t="s">
        <v>43</v>
      </c>
      <c r="F9" s="3">
        <v>1</v>
      </c>
      <c r="G9" s="3">
        <v>1</v>
      </c>
      <c r="H9" s="10" t="s">
        <v>41</v>
      </c>
      <c r="AO9" s="3">
        <f t="shared" si="0"/>
        <v>3</v>
      </c>
      <c r="AP9" s="1"/>
      <c r="AQ9" s="1">
        <f t="shared" si="1"/>
        <v>1</v>
      </c>
      <c r="AR9" s="1">
        <f t="shared" si="2"/>
        <v>0</v>
      </c>
    </row>
    <row r="10" spans="1:44" s="3" customFormat="1" x14ac:dyDescent="0.25">
      <c r="A10" s="1">
        <v>2017</v>
      </c>
      <c r="B10" s="1">
        <v>1</v>
      </c>
      <c r="C10" s="3">
        <v>20</v>
      </c>
      <c r="D10" s="13">
        <v>4</v>
      </c>
      <c r="E10" s="3" t="s">
        <v>43</v>
      </c>
      <c r="F10" s="3">
        <v>1</v>
      </c>
      <c r="G10" s="3">
        <v>1</v>
      </c>
      <c r="H10" s="3">
        <v>2</v>
      </c>
      <c r="I10" s="11" t="s">
        <v>40</v>
      </c>
      <c r="J10" s="10" t="s">
        <v>41</v>
      </c>
      <c r="AO10" s="3">
        <f t="shared" si="0"/>
        <v>5</v>
      </c>
      <c r="AP10" s="1"/>
      <c r="AQ10" s="3">
        <f t="shared" si="1"/>
        <v>1</v>
      </c>
      <c r="AR10" s="1">
        <f t="shared" si="2"/>
        <v>0</v>
      </c>
    </row>
    <row r="11" spans="1:44" s="3" customFormat="1" x14ac:dyDescent="0.25">
      <c r="A11" s="1">
        <v>2017</v>
      </c>
      <c r="B11" s="1">
        <v>1</v>
      </c>
      <c r="C11" s="3">
        <v>22</v>
      </c>
      <c r="D11" s="13">
        <v>4</v>
      </c>
      <c r="E11" s="3" t="s">
        <v>43</v>
      </c>
      <c r="F11" s="3">
        <v>1</v>
      </c>
      <c r="G11" s="3">
        <v>1</v>
      </c>
      <c r="H11" s="3">
        <v>2</v>
      </c>
      <c r="I11" s="3">
        <v>2</v>
      </c>
      <c r="J11" s="3">
        <v>2</v>
      </c>
      <c r="K11" s="3">
        <v>2</v>
      </c>
      <c r="L11" s="3">
        <v>3</v>
      </c>
      <c r="M11" s="3">
        <v>3</v>
      </c>
      <c r="N11" s="3">
        <v>3</v>
      </c>
      <c r="O11" s="3">
        <v>3</v>
      </c>
      <c r="P11" s="10" t="s">
        <v>41</v>
      </c>
      <c r="AO11" s="3">
        <f t="shared" si="0"/>
        <v>11</v>
      </c>
      <c r="AP11" s="1"/>
      <c r="AQ11" s="1">
        <f t="shared" si="1"/>
        <v>1</v>
      </c>
      <c r="AR11" s="1">
        <f t="shared" si="2"/>
        <v>0</v>
      </c>
    </row>
    <row r="12" spans="1:44" x14ac:dyDescent="0.25">
      <c r="A12" s="1">
        <v>2017</v>
      </c>
      <c r="B12" s="1">
        <v>1</v>
      </c>
      <c r="C12" s="1">
        <v>23</v>
      </c>
      <c r="D12" s="13">
        <v>3</v>
      </c>
      <c r="E12" s="1" t="s">
        <v>43</v>
      </c>
      <c r="F12" s="1">
        <v>1</v>
      </c>
      <c r="G12" s="1">
        <v>1</v>
      </c>
      <c r="H12" s="1">
        <v>1</v>
      </c>
      <c r="I12" s="1">
        <v>2</v>
      </c>
      <c r="J12" s="1">
        <v>2</v>
      </c>
      <c r="K12" s="1">
        <v>2</v>
      </c>
      <c r="L12" s="1">
        <v>2</v>
      </c>
      <c r="M12" s="1">
        <v>3</v>
      </c>
      <c r="N12" s="1">
        <v>3</v>
      </c>
      <c r="O12" s="1">
        <v>4</v>
      </c>
      <c r="P12" s="4" t="s">
        <v>40</v>
      </c>
      <c r="Q12" s="1">
        <v>5</v>
      </c>
      <c r="R12" s="1">
        <v>5</v>
      </c>
      <c r="S12" s="1">
        <v>5</v>
      </c>
      <c r="T12" s="1">
        <v>5</v>
      </c>
      <c r="U12" s="1">
        <v>5</v>
      </c>
      <c r="V12" s="1">
        <v>5</v>
      </c>
      <c r="W12" s="1">
        <v>5</v>
      </c>
      <c r="X12" s="1">
        <v>5</v>
      </c>
      <c r="Y12" s="1">
        <v>5</v>
      </c>
      <c r="Z12" s="1" t="s">
        <v>44</v>
      </c>
      <c r="AA12" s="1" t="s">
        <v>44</v>
      </c>
      <c r="AB12" s="1" t="s">
        <v>42</v>
      </c>
      <c r="AO12" s="1">
        <f t="shared" si="0"/>
        <v>23</v>
      </c>
      <c r="AQ12" s="1">
        <f t="shared" si="1"/>
        <v>0</v>
      </c>
      <c r="AR12" s="1">
        <f t="shared" si="2"/>
        <v>1</v>
      </c>
    </row>
    <row r="13" spans="1:44" s="3" customFormat="1" x14ac:dyDescent="0.25">
      <c r="A13" s="1">
        <v>2017</v>
      </c>
      <c r="B13" s="1">
        <v>1</v>
      </c>
      <c r="C13" s="3">
        <v>27</v>
      </c>
      <c r="D13" s="13">
        <v>3</v>
      </c>
      <c r="E13" s="3" t="s">
        <v>43</v>
      </c>
      <c r="F13" s="3">
        <v>1</v>
      </c>
      <c r="G13" s="3">
        <v>1</v>
      </c>
      <c r="H13" s="3">
        <v>1</v>
      </c>
      <c r="I13" s="10" t="s">
        <v>41</v>
      </c>
      <c r="AO13" s="3">
        <f t="shared" si="0"/>
        <v>4</v>
      </c>
      <c r="AP13" s="1"/>
      <c r="AQ13" s="1">
        <f t="shared" si="1"/>
        <v>1</v>
      </c>
      <c r="AR13" s="1">
        <f t="shared" si="2"/>
        <v>0</v>
      </c>
    </row>
    <row r="14" spans="1:44" s="3" customFormat="1" x14ac:dyDescent="0.25">
      <c r="A14" s="1">
        <v>2017</v>
      </c>
      <c r="B14" s="1">
        <v>2</v>
      </c>
      <c r="C14" s="3">
        <v>1</v>
      </c>
      <c r="D14" s="13">
        <v>3</v>
      </c>
      <c r="E14" s="3" t="s">
        <v>43</v>
      </c>
      <c r="F14" s="3">
        <v>1</v>
      </c>
      <c r="G14" s="3">
        <v>1</v>
      </c>
      <c r="H14" s="3">
        <v>1</v>
      </c>
      <c r="I14" s="3">
        <v>1</v>
      </c>
      <c r="J14" s="3">
        <v>2</v>
      </c>
      <c r="K14" s="3">
        <v>2</v>
      </c>
      <c r="L14" s="3">
        <v>2</v>
      </c>
      <c r="M14" s="3">
        <v>3</v>
      </c>
      <c r="N14" s="3">
        <v>3</v>
      </c>
      <c r="O14" s="3">
        <v>3</v>
      </c>
      <c r="P14" s="3">
        <v>4</v>
      </c>
      <c r="Q14" s="3">
        <v>4</v>
      </c>
      <c r="R14" s="3">
        <v>4</v>
      </c>
      <c r="S14" s="3">
        <v>4</v>
      </c>
      <c r="T14" s="3">
        <v>4</v>
      </c>
      <c r="U14" s="3">
        <v>4</v>
      </c>
      <c r="V14" s="3">
        <v>4</v>
      </c>
      <c r="W14" s="3">
        <v>5</v>
      </c>
      <c r="X14" s="3">
        <v>5</v>
      </c>
      <c r="Y14" s="3">
        <v>5</v>
      </c>
      <c r="Z14" s="3">
        <v>5</v>
      </c>
      <c r="AA14" s="3">
        <v>5</v>
      </c>
      <c r="AB14" s="10" t="s">
        <v>41</v>
      </c>
      <c r="AO14" s="3">
        <f t="shared" si="0"/>
        <v>23</v>
      </c>
      <c r="AP14" s="1"/>
      <c r="AQ14" s="1">
        <f t="shared" si="1"/>
        <v>1</v>
      </c>
      <c r="AR14" s="1">
        <f t="shared" si="2"/>
        <v>0</v>
      </c>
    </row>
    <row r="15" spans="1:44" s="3" customFormat="1" x14ac:dyDescent="0.25">
      <c r="A15" s="1">
        <v>2017</v>
      </c>
      <c r="B15" s="1">
        <v>2</v>
      </c>
      <c r="C15" s="3">
        <v>6</v>
      </c>
      <c r="D15" s="13">
        <v>4</v>
      </c>
      <c r="E15" s="3" t="s">
        <v>43</v>
      </c>
      <c r="F15" s="3">
        <v>1</v>
      </c>
      <c r="G15" s="3">
        <v>1</v>
      </c>
      <c r="H15" s="3">
        <v>1</v>
      </c>
      <c r="I15" s="3">
        <v>1</v>
      </c>
      <c r="J15" s="10" t="s">
        <v>41</v>
      </c>
      <c r="AO15" s="3">
        <f t="shared" si="0"/>
        <v>5</v>
      </c>
      <c r="AP15" s="1"/>
      <c r="AQ15" s="1">
        <f t="shared" si="1"/>
        <v>1</v>
      </c>
      <c r="AR15" s="1">
        <f t="shared" si="2"/>
        <v>0</v>
      </c>
    </row>
    <row r="16" spans="1:44" s="3" customFormat="1" x14ac:dyDescent="0.25">
      <c r="A16" s="1">
        <v>2017</v>
      </c>
      <c r="B16" s="1">
        <v>2</v>
      </c>
      <c r="C16" s="3">
        <v>8</v>
      </c>
      <c r="D16" s="13">
        <v>2</v>
      </c>
      <c r="E16" s="3" t="s">
        <v>43</v>
      </c>
      <c r="F16" s="3">
        <v>1</v>
      </c>
      <c r="G16" s="3">
        <v>1</v>
      </c>
      <c r="H16" s="3">
        <v>1</v>
      </c>
      <c r="I16" s="10" t="s">
        <v>41</v>
      </c>
      <c r="AO16" s="3">
        <f t="shared" si="0"/>
        <v>4</v>
      </c>
      <c r="AP16" s="1"/>
      <c r="AQ16" s="1">
        <f t="shared" si="1"/>
        <v>1</v>
      </c>
      <c r="AR16" s="1">
        <f t="shared" si="2"/>
        <v>0</v>
      </c>
    </row>
    <row r="17" spans="1:44" s="3" customFormat="1" x14ac:dyDescent="0.25">
      <c r="A17" s="1">
        <v>2017</v>
      </c>
      <c r="B17" s="1">
        <v>2</v>
      </c>
      <c r="C17" s="3">
        <v>12</v>
      </c>
      <c r="D17" s="13">
        <v>3</v>
      </c>
      <c r="E17" s="3" t="s">
        <v>43</v>
      </c>
      <c r="F17" s="3">
        <v>1</v>
      </c>
      <c r="G17" s="3">
        <v>1</v>
      </c>
      <c r="H17" s="3">
        <v>1</v>
      </c>
      <c r="I17" s="3">
        <v>2</v>
      </c>
      <c r="J17" s="3">
        <v>2</v>
      </c>
      <c r="K17" s="3">
        <v>2</v>
      </c>
      <c r="L17" s="3">
        <v>3</v>
      </c>
      <c r="M17" s="3">
        <v>3</v>
      </c>
      <c r="N17" s="3">
        <v>3</v>
      </c>
      <c r="O17" s="3">
        <v>3</v>
      </c>
      <c r="P17" s="11" t="s">
        <v>40</v>
      </c>
      <c r="Q17" s="11" t="s">
        <v>40</v>
      </c>
      <c r="R17" s="11" t="s">
        <v>40</v>
      </c>
      <c r="AO17" s="3">
        <f t="shared" si="0"/>
        <v>13</v>
      </c>
      <c r="AP17" s="1"/>
      <c r="AQ17" s="1">
        <f t="shared" si="1"/>
        <v>0</v>
      </c>
      <c r="AR17" s="1">
        <f t="shared" si="2"/>
        <v>0</v>
      </c>
    </row>
    <row r="18" spans="1:44" s="3" customFormat="1" x14ac:dyDescent="0.25">
      <c r="A18" s="1">
        <v>2017</v>
      </c>
      <c r="B18" s="1">
        <v>2</v>
      </c>
      <c r="C18" s="3">
        <v>13</v>
      </c>
      <c r="D18" s="13">
        <v>2</v>
      </c>
      <c r="E18" s="3" t="s">
        <v>43</v>
      </c>
      <c r="F18" s="3">
        <v>1</v>
      </c>
      <c r="G18" s="3">
        <v>1</v>
      </c>
      <c r="H18" s="3">
        <v>1</v>
      </c>
      <c r="I18" s="3">
        <v>2</v>
      </c>
      <c r="J18" s="3">
        <v>2</v>
      </c>
      <c r="K18" s="3">
        <v>2</v>
      </c>
      <c r="L18" s="3">
        <v>3</v>
      </c>
      <c r="M18" s="3">
        <v>3</v>
      </c>
      <c r="N18" s="3">
        <v>4</v>
      </c>
      <c r="O18" s="3">
        <v>4</v>
      </c>
      <c r="P18" s="3">
        <v>4</v>
      </c>
      <c r="Q18" s="3">
        <v>4</v>
      </c>
      <c r="R18" s="3">
        <v>5</v>
      </c>
      <c r="S18" s="10" t="s">
        <v>41</v>
      </c>
      <c r="AO18" s="3">
        <f t="shared" si="0"/>
        <v>14</v>
      </c>
      <c r="AP18" s="1"/>
      <c r="AQ18" s="1">
        <f t="shared" si="1"/>
        <v>1</v>
      </c>
      <c r="AR18" s="1">
        <f t="shared" si="2"/>
        <v>0</v>
      </c>
    </row>
    <row r="19" spans="1:44" x14ac:dyDescent="0.25">
      <c r="A19" s="1">
        <v>2017</v>
      </c>
      <c r="B19" s="1">
        <v>2</v>
      </c>
      <c r="C19" s="1">
        <v>16</v>
      </c>
      <c r="D19" s="13">
        <v>4</v>
      </c>
      <c r="E19" s="1" t="s">
        <v>43</v>
      </c>
      <c r="F19" s="1">
        <v>1</v>
      </c>
      <c r="G19" s="1">
        <v>1</v>
      </c>
      <c r="H19" s="1">
        <v>1</v>
      </c>
      <c r="I19" s="1">
        <v>2</v>
      </c>
      <c r="J19" s="1">
        <v>2</v>
      </c>
      <c r="K19" s="1">
        <v>2</v>
      </c>
      <c r="L19" s="1">
        <v>3</v>
      </c>
      <c r="M19" s="4" t="s">
        <v>40</v>
      </c>
      <c r="N19" s="1">
        <v>4</v>
      </c>
      <c r="O19" s="1">
        <v>4</v>
      </c>
      <c r="P19" s="1">
        <v>4</v>
      </c>
      <c r="Q19" s="1">
        <v>4</v>
      </c>
      <c r="R19" s="1">
        <v>4</v>
      </c>
      <c r="S19" s="1">
        <v>5</v>
      </c>
      <c r="T19" s="1">
        <v>5</v>
      </c>
      <c r="U19" s="1">
        <v>5</v>
      </c>
      <c r="V19" s="1">
        <v>5</v>
      </c>
      <c r="W19" s="1">
        <v>5</v>
      </c>
      <c r="X19" s="1">
        <v>5</v>
      </c>
      <c r="Y19" s="1">
        <v>5</v>
      </c>
      <c r="Z19" s="1">
        <v>5</v>
      </c>
      <c r="AA19" s="1" t="s">
        <v>44</v>
      </c>
      <c r="AB19" s="1" t="s">
        <v>42</v>
      </c>
      <c r="AO19" s="1">
        <f t="shared" si="0"/>
        <v>23</v>
      </c>
      <c r="AQ19" s="1">
        <f t="shared" si="1"/>
        <v>0</v>
      </c>
      <c r="AR19" s="1">
        <f t="shared" si="2"/>
        <v>1</v>
      </c>
    </row>
    <row r="20" spans="1:44" x14ac:dyDescent="0.25">
      <c r="A20" s="1">
        <v>2017</v>
      </c>
      <c r="B20" s="1">
        <v>2</v>
      </c>
      <c r="C20" s="1">
        <v>17</v>
      </c>
      <c r="D20" s="13">
        <v>3</v>
      </c>
      <c r="E20" s="1" t="s">
        <v>43</v>
      </c>
      <c r="F20" s="1">
        <v>1</v>
      </c>
      <c r="G20" s="1">
        <v>1</v>
      </c>
      <c r="H20" s="1">
        <v>1</v>
      </c>
      <c r="I20" s="1">
        <v>2</v>
      </c>
      <c r="J20" s="1">
        <v>2</v>
      </c>
      <c r="K20" s="1">
        <v>2</v>
      </c>
      <c r="L20" s="1">
        <v>3</v>
      </c>
      <c r="M20" s="4" t="s">
        <v>40</v>
      </c>
      <c r="N20" s="1">
        <v>4</v>
      </c>
      <c r="O20" s="1">
        <v>4</v>
      </c>
      <c r="P20" s="1">
        <v>4</v>
      </c>
      <c r="Q20" s="1">
        <v>4</v>
      </c>
      <c r="R20" s="1">
        <v>4</v>
      </c>
      <c r="S20" s="1">
        <v>5</v>
      </c>
      <c r="T20" s="1">
        <v>5</v>
      </c>
      <c r="U20" s="1">
        <v>5</v>
      </c>
      <c r="V20" s="1">
        <v>5</v>
      </c>
      <c r="W20" s="1">
        <v>5</v>
      </c>
      <c r="X20" s="1">
        <v>5</v>
      </c>
      <c r="Y20" s="1">
        <v>5</v>
      </c>
      <c r="Z20" s="1" t="s">
        <v>42</v>
      </c>
      <c r="AO20" s="1">
        <f t="shared" si="0"/>
        <v>21</v>
      </c>
      <c r="AQ20" s="1">
        <f t="shared" si="1"/>
        <v>0</v>
      </c>
      <c r="AR20" s="1">
        <f t="shared" si="2"/>
        <v>1</v>
      </c>
    </row>
    <row r="21" spans="1:44" s="3" customFormat="1" x14ac:dyDescent="0.25">
      <c r="A21" s="1">
        <v>2017</v>
      </c>
      <c r="B21" s="1">
        <v>2</v>
      </c>
      <c r="C21" s="3">
        <v>18</v>
      </c>
      <c r="D21" s="13">
        <v>3</v>
      </c>
      <c r="E21" s="3" t="s">
        <v>43</v>
      </c>
      <c r="F21" s="3">
        <v>1</v>
      </c>
      <c r="G21" s="11" t="s">
        <v>40</v>
      </c>
      <c r="H21" s="11" t="s">
        <v>40</v>
      </c>
      <c r="I21" s="3">
        <v>1</v>
      </c>
      <c r="J21" s="3">
        <v>1</v>
      </c>
      <c r="K21" s="3">
        <v>2</v>
      </c>
      <c r="L21" s="3">
        <v>2</v>
      </c>
      <c r="M21" s="3">
        <v>2</v>
      </c>
      <c r="N21" s="3">
        <v>2</v>
      </c>
      <c r="O21" s="3">
        <v>2</v>
      </c>
      <c r="P21" s="10" t="s">
        <v>41</v>
      </c>
      <c r="AO21" s="3">
        <f t="shared" si="0"/>
        <v>11</v>
      </c>
      <c r="AP21" s="1"/>
      <c r="AQ21" s="1">
        <f t="shared" si="1"/>
        <v>1</v>
      </c>
      <c r="AR21" s="1">
        <f t="shared" si="2"/>
        <v>0</v>
      </c>
    </row>
    <row r="22" spans="1:44" s="3" customFormat="1" x14ac:dyDescent="0.25">
      <c r="A22" s="1">
        <v>2017</v>
      </c>
      <c r="B22" s="1">
        <v>2</v>
      </c>
      <c r="C22" s="3">
        <v>19</v>
      </c>
      <c r="D22" s="13">
        <v>3</v>
      </c>
      <c r="E22" s="3" t="s">
        <v>43</v>
      </c>
      <c r="F22" s="3">
        <v>1</v>
      </c>
      <c r="G22" s="3">
        <v>1</v>
      </c>
      <c r="H22" s="3">
        <v>1</v>
      </c>
      <c r="I22" s="3">
        <v>2</v>
      </c>
      <c r="J22" s="3">
        <v>2</v>
      </c>
      <c r="K22" s="3">
        <v>2</v>
      </c>
      <c r="L22" s="3">
        <v>3</v>
      </c>
      <c r="M22" s="3">
        <v>3</v>
      </c>
      <c r="N22" s="3">
        <v>4</v>
      </c>
      <c r="O22" s="3">
        <v>4</v>
      </c>
      <c r="P22" s="3">
        <v>4</v>
      </c>
      <c r="Q22" s="3">
        <v>4</v>
      </c>
      <c r="R22" s="3">
        <v>4</v>
      </c>
      <c r="S22" s="3">
        <v>4</v>
      </c>
      <c r="T22" s="3">
        <v>4</v>
      </c>
      <c r="U22" s="3">
        <v>4</v>
      </c>
      <c r="V22" s="3">
        <v>4</v>
      </c>
      <c r="W22" s="3">
        <v>5</v>
      </c>
      <c r="X22" s="3">
        <v>5</v>
      </c>
      <c r="Y22" s="3">
        <v>5</v>
      </c>
      <c r="Z22" s="10" t="s">
        <v>41</v>
      </c>
      <c r="AO22" s="3">
        <f t="shared" si="0"/>
        <v>21</v>
      </c>
      <c r="AP22" s="1"/>
      <c r="AQ22" s="1">
        <f t="shared" si="1"/>
        <v>1</v>
      </c>
      <c r="AR22" s="1">
        <f t="shared" si="2"/>
        <v>0</v>
      </c>
    </row>
    <row r="23" spans="1:44" x14ac:dyDescent="0.25">
      <c r="A23" s="1">
        <v>2017</v>
      </c>
      <c r="B23" s="1">
        <v>2</v>
      </c>
      <c r="C23" s="1">
        <v>22</v>
      </c>
      <c r="D23" s="13">
        <v>3</v>
      </c>
      <c r="E23" s="1" t="s">
        <v>43</v>
      </c>
      <c r="F23" s="1">
        <v>1</v>
      </c>
      <c r="G23" s="1">
        <v>1</v>
      </c>
      <c r="H23" s="1">
        <v>2</v>
      </c>
      <c r="I23" s="1">
        <v>2</v>
      </c>
      <c r="J23" s="1">
        <v>2</v>
      </c>
      <c r="K23" s="1">
        <v>2</v>
      </c>
      <c r="L23" s="1">
        <v>3</v>
      </c>
      <c r="M23" s="1">
        <v>3</v>
      </c>
      <c r="N23" s="1">
        <v>4</v>
      </c>
      <c r="O23" s="1">
        <v>4</v>
      </c>
      <c r="P23" s="1">
        <v>4</v>
      </c>
      <c r="Q23" s="1">
        <v>4</v>
      </c>
      <c r="R23" s="1">
        <v>5</v>
      </c>
      <c r="S23" s="1">
        <v>5</v>
      </c>
      <c r="T23" s="1">
        <v>5</v>
      </c>
      <c r="U23" s="1">
        <v>5</v>
      </c>
      <c r="V23" s="1">
        <v>5</v>
      </c>
      <c r="W23" s="1">
        <v>5</v>
      </c>
      <c r="X23" s="1">
        <v>5</v>
      </c>
      <c r="Y23" s="1">
        <v>5</v>
      </c>
      <c r="Z23" s="4" t="s">
        <v>40</v>
      </c>
      <c r="AA23" s="4" t="s">
        <v>40</v>
      </c>
      <c r="AB23" s="4" t="s">
        <v>40</v>
      </c>
      <c r="AC23" s="4" t="s">
        <v>40</v>
      </c>
      <c r="AD23" s="1" t="s">
        <v>42</v>
      </c>
      <c r="AO23" s="1">
        <f t="shared" si="0"/>
        <v>25</v>
      </c>
      <c r="AQ23" s="1">
        <f t="shared" si="1"/>
        <v>0</v>
      </c>
      <c r="AR23" s="1">
        <f t="shared" si="2"/>
        <v>1</v>
      </c>
    </row>
    <row r="24" spans="1:44" s="3" customFormat="1" x14ac:dyDescent="0.25">
      <c r="A24" s="1">
        <v>2017</v>
      </c>
      <c r="B24" s="1">
        <v>2</v>
      </c>
      <c r="C24" s="3">
        <v>23</v>
      </c>
      <c r="D24" s="13">
        <v>3</v>
      </c>
      <c r="E24" s="3" t="s">
        <v>43</v>
      </c>
      <c r="F24" s="3">
        <v>1</v>
      </c>
      <c r="G24" s="3">
        <v>1</v>
      </c>
      <c r="H24" s="3">
        <v>1</v>
      </c>
      <c r="I24" s="3">
        <v>2</v>
      </c>
      <c r="J24" s="3">
        <v>2</v>
      </c>
      <c r="K24" s="3">
        <v>2</v>
      </c>
      <c r="L24" s="3">
        <v>3</v>
      </c>
      <c r="M24" s="3">
        <v>3</v>
      </c>
      <c r="N24" s="3">
        <v>4</v>
      </c>
      <c r="O24" s="3">
        <v>4</v>
      </c>
      <c r="P24" s="3">
        <v>4</v>
      </c>
      <c r="Q24" s="3">
        <v>4</v>
      </c>
      <c r="R24" s="3">
        <v>4</v>
      </c>
      <c r="S24" s="3">
        <v>4</v>
      </c>
      <c r="T24" s="3">
        <v>4</v>
      </c>
      <c r="U24" s="10" t="s">
        <v>41</v>
      </c>
      <c r="AO24" s="3">
        <f t="shared" si="0"/>
        <v>16</v>
      </c>
      <c r="AP24" s="1"/>
      <c r="AQ24" s="1">
        <f t="shared" si="1"/>
        <v>1</v>
      </c>
      <c r="AR24" s="1">
        <f t="shared" si="2"/>
        <v>0</v>
      </c>
    </row>
    <row r="25" spans="1:44" x14ac:dyDescent="0.25">
      <c r="A25" s="1">
        <v>2017</v>
      </c>
      <c r="B25" s="1">
        <v>2</v>
      </c>
      <c r="C25" s="1">
        <v>25</v>
      </c>
      <c r="D25" s="13">
        <v>5</v>
      </c>
      <c r="E25" s="1" t="s">
        <v>43</v>
      </c>
      <c r="F25" s="1">
        <v>1</v>
      </c>
      <c r="G25" s="1">
        <v>1</v>
      </c>
      <c r="H25" s="1">
        <v>1</v>
      </c>
      <c r="I25" s="1">
        <v>2</v>
      </c>
      <c r="J25" s="1">
        <v>2</v>
      </c>
      <c r="K25" s="1">
        <v>2</v>
      </c>
      <c r="L25" s="1">
        <v>3</v>
      </c>
      <c r="M25" s="4" t="s">
        <v>40</v>
      </c>
      <c r="N25" s="1">
        <v>4</v>
      </c>
      <c r="O25" s="1">
        <v>4</v>
      </c>
      <c r="P25" s="1">
        <v>4</v>
      </c>
      <c r="Q25" s="1">
        <v>4</v>
      </c>
      <c r="R25" s="1">
        <v>5</v>
      </c>
      <c r="S25" s="1">
        <v>5</v>
      </c>
      <c r="T25" s="1">
        <v>5</v>
      </c>
      <c r="U25" s="1">
        <v>5</v>
      </c>
      <c r="V25" s="1">
        <v>5</v>
      </c>
      <c r="W25" s="1">
        <v>5</v>
      </c>
      <c r="X25" s="1">
        <v>5</v>
      </c>
      <c r="Y25" s="1">
        <v>5</v>
      </c>
      <c r="Z25" s="1" t="s">
        <v>42</v>
      </c>
      <c r="AO25" s="1">
        <f t="shared" si="0"/>
        <v>21</v>
      </c>
      <c r="AQ25" s="1">
        <f t="shared" si="1"/>
        <v>0</v>
      </c>
      <c r="AR25" s="1">
        <f t="shared" si="2"/>
        <v>1</v>
      </c>
    </row>
    <row r="26" spans="1:44" s="3" customFormat="1" x14ac:dyDescent="0.25">
      <c r="A26" s="1">
        <v>2017</v>
      </c>
      <c r="B26" s="1">
        <v>3</v>
      </c>
      <c r="C26" s="3">
        <v>1</v>
      </c>
      <c r="D26" s="13">
        <v>4</v>
      </c>
      <c r="E26" s="3" t="s">
        <v>43</v>
      </c>
      <c r="F26" s="3">
        <v>1</v>
      </c>
      <c r="G26" s="3">
        <v>2</v>
      </c>
      <c r="H26" s="3">
        <v>2</v>
      </c>
      <c r="I26" s="3">
        <v>3</v>
      </c>
      <c r="J26" s="3">
        <v>3</v>
      </c>
      <c r="K26" s="3">
        <v>3</v>
      </c>
      <c r="L26" s="10" t="s">
        <v>45</v>
      </c>
      <c r="AO26" s="3">
        <f t="shared" si="0"/>
        <v>7</v>
      </c>
      <c r="AP26" s="1"/>
      <c r="AQ26" s="1">
        <f t="shared" si="1"/>
        <v>0</v>
      </c>
      <c r="AR26" s="1">
        <f t="shared" si="2"/>
        <v>0</v>
      </c>
    </row>
    <row r="27" spans="1:44" s="3" customFormat="1" x14ac:dyDescent="0.25">
      <c r="A27" s="1">
        <v>2017</v>
      </c>
      <c r="B27" s="1">
        <v>3</v>
      </c>
      <c r="C27" s="3">
        <v>4</v>
      </c>
      <c r="D27" s="13">
        <v>3</v>
      </c>
      <c r="E27" s="3" t="s">
        <v>43</v>
      </c>
      <c r="F27" s="3">
        <v>1</v>
      </c>
      <c r="G27" s="3">
        <v>1</v>
      </c>
      <c r="H27" s="3">
        <v>2</v>
      </c>
      <c r="I27" s="3">
        <v>2</v>
      </c>
      <c r="J27" s="3">
        <v>2</v>
      </c>
      <c r="K27" s="3">
        <v>3</v>
      </c>
      <c r="L27" s="3">
        <v>3</v>
      </c>
      <c r="M27" s="3">
        <v>3</v>
      </c>
      <c r="N27" s="3">
        <v>4</v>
      </c>
      <c r="O27" s="3">
        <v>4</v>
      </c>
      <c r="P27" s="3">
        <v>4</v>
      </c>
      <c r="Q27" s="3">
        <v>4</v>
      </c>
      <c r="R27" s="3">
        <v>4</v>
      </c>
      <c r="S27" s="3">
        <v>4</v>
      </c>
      <c r="T27" s="3">
        <v>4</v>
      </c>
      <c r="U27" s="3">
        <v>5</v>
      </c>
      <c r="V27" s="3">
        <v>5</v>
      </c>
      <c r="W27" s="3">
        <v>5</v>
      </c>
      <c r="X27" s="3">
        <v>5</v>
      </c>
      <c r="Y27" s="3">
        <v>5</v>
      </c>
      <c r="Z27" s="3">
        <v>5</v>
      </c>
      <c r="AA27" s="10" t="s">
        <v>41</v>
      </c>
      <c r="AO27" s="3">
        <f t="shared" si="0"/>
        <v>22</v>
      </c>
      <c r="AP27" s="1"/>
      <c r="AQ27" s="1">
        <f t="shared" si="1"/>
        <v>1</v>
      </c>
      <c r="AR27" s="1">
        <f t="shared" si="2"/>
        <v>0</v>
      </c>
    </row>
    <row r="28" spans="1:44" x14ac:dyDescent="0.25">
      <c r="A28" s="1">
        <v>2017</v>
      </c>
      <c r="B28" s="1">
        <v>3</v>
      </c>
      <c r="C28" s="1">
        <v>8</v>
      </c>
      <c r="D28" s="13">
        <v>4</v>
      </c>
      <c r="E28" s="1" t="s">
        <v>43</v>
      </c>
      <c r="F28" s="1">
        <v>1</v>
      </c>
      <c r="G28" s="4" t="s">
        <v>46</v>
      </c>
      <c r="H28" s="1">
        <v>2</v>
      </c>
      <c r="I28" s="1">
        <v>2</v>
      </c>
      <c r="J28" s="1">
        <v>2</v>
      </c>
      <c r="K28" s="1">
        <v>2</v>
      </c>
      <c r="L28" s="1">
        <v>3</v>
      </c>
      <c r="M28" s="1">
        <v>3</v>
      </c>
      <c r="N28" s="1">
        <v>4</v>
      </c>
      <c r="O28" s="1">
        <v>4</v>
      </c>
      <c r="P28" s="1">
        <v>4</v>
      </c>
      <c r="Q28" s="1">
        <v>4</v>
      </c>
      <c r="R28" s="1">
        <v>5</v>
      </c>
      <c r="S28" s="1">
        <v>5</v>
      </c>
      <c r="T28" s="1">
        <v>5</v>
      </c>
      <c r="U28" s="1">
        <v>5</v>
      </c>
      <c r="V28" s="1">
        <v>5</v>
      </c>
      <c r="W28" s="1">
        <v>5</v>
      </c>
      <c r="X28" s="1" t="s">
        <v>44</v>
      </c>
      <c r="Y28" s="1" t="s">
        <v>42</v>
      </c>
      <c r="AO28" s="1">
        <f t="shared" si="0"/>
        <v>20</v>
      </c>
      <c r="AQ28" s="1">
        <f t="shared" si="1"/>
        <v>0</v>
      </c>
      <c r="AR28" s="1">
        <f t="shared" si="2"/>
        <v>1</v>
      </c>
    </row>
    <row r="29" spans="1:44" s="3" customFormat="1" x14ac:dyDescent="0.25">
      <c r="A29" s="1">
        <v>2017</v>
      </c>
      <c r="B29" s="1">
        <v>3</v>
      </c>
      <c r="C29" s="3">
        <v>9</v>
      </c>
      <c r="D29" s="13">
        <v>4</v>
      </c>
      <c r="E29" s="3" t="s">
        <v>43</v>
      </c>
      <c r="F29" s="3">
        <v>1</v>
      </c>
      <c r="G29" s="3">
        <v>1</v>
      </c>
      <c r="H29" s="3">
        <v>2</v>
      </c>
      <c r="I29" s="3">
        <v>2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11" t="s">
        <v>40</v>
      </c>
      <c r="S29" s="11" t="s">
        <v>40</v>
      </c>
      <c r="T29" s="11" t="s">
        <v>40</v>
      </c>
      <c r="AO29" s="3">
        <f t="shared" si="0"/>
        <v>15</v>
      </c>
      <c r="AP29" s="1"/>
      <c r="AQ29" s="1">
        <f t="shared" si="1"/>
        <v>0</v>
      </c>
      <c r="AR29" s="1">
        <f t="shared" si="2"/>
        <v>0</v>
      </c>
    </row>
    <row r="30" spans="1:44" s="3" customFormat="1" x14ac:dyDescent="0.25">
      <c r="A30" s="1">
        <v>2017</v>
      </c>
      <c r="B30" s="1">
        <v>3</v>
      </c>
      <c r="C30" s="3">
        <v>10</v>
      </c>
      <c r="D30" s="13">
        <v>3</v>
      </c>
      <c r="E30" s="3" t="s">
        <v>43</v>
      </c>
      <c r="F30" s="3">
        <v>1</v>
      </c>
      <c r="G30" s="3">
        <v>1</v>
      </c>
      <c r="H30" s="3">
        <v>2</v>
      </c>
      <c r="I30" s="3">
        <v>2</v>
      </c>
      <c r="J30" s="3">
        <v>2</v>
      </c>
      <c r="K30" s="3">
        <v>3</v>
      </c>
      <c r="L30" s="3">
        <v>3</v>
      </c>
      <c r="M30" s="3">
        <v>3</v>
      </c>
      <c r="N30" s="3">
        <v>4</v>
      </c>
      <c r="O30" s="3">
        <v>4</v>
      </c>
      <c r="P30" s="3">
        <v>4</v>
      </c>
      <c r="Q30" s="3">
        <v>4</v>
      </c>
      <c r="R30" s="3">
        <v>4</v>
      </c>
      <c r="S30" s="3">
        <v>5</v>
      </c>
      <c r="T30" s="3">
        <v>5</v>
      </c>
      <c r="U30" s="10" t="s">
        <v>41</v>
      </c>
      <c r="AO30" s="3">
        <f t="shared" si="0"/>
        <v>16</v>
      </c>
      <c r="AP30" s="1"/>
      <c r="AQ30" s="1">
        <f t="shared" si="1"/>
        <v>1</v>
      </c>
      <c r="AR30" s="1">
        <f t="shared" si="2"/>
        <v>0</v>
      </c>
    </row>
    <row r="31" spans="1:44" s="3" customFormat="1" x14ac:dyDescent="0.25">
      <c r="A31" s="1">
        <v>2017</v>
      </c>
      <c r="B31" s="1">
        <v>3</v>
      </c>
      <c r="C31" s="3">
        <v>11</v>
      </c>
      <c r="D31" s="13">
        <v>2</v>
      </c>
      <c r="E31" s="3" t="s">
        <v>43</v>
      </c>
      <c r="F31" s="3">
        <v>1</v>
      </c>
      <c r="G31" s="3">
        <v>1</v>
      </c>
      <c r="H31" s="3">
        <v>2</v>
      </c>
      <c r="I31" s="3">
        <v>2</v>
      </c>
      <c r="J31" s="3">
        <v>2</v>
      </c>
      <c r="K31" s="3">
        <v>2</v>
      </c>
      <c r="L31" s="3">
        <v>2</v>
      </c>
      <c r="M31" s="3">
        <v>2</v>
      </c>
      <c r="N31" s="3">
        <v>2</v>
      </c>
      <c r="O31" s="3">
        <v>2</v>
      </c>
      <c r="P31" s="11" t="s">
        <v>40</v>
      </c>
      <c r="Q31" s="3">
        <v>2</v>
      </c>
      <c r="R31" s="11" t="s">
        <v>40</v>
      </c>
      <c r="S31" s="11" t="s">
        <v>40</v>
      </c>
      <c r="T31" s="11" t="s">
        <v>40</v>
      </c>
      <c r="AO31" s="3">
        <f t="shared" ref="AO31:AO51" si="3">COUNTIF(F31:AM31,"&gt;0")+COUNTIF(F31:AM31,"*")</f>
        <v>15</v>
      </c>
      <c r="AP31" s="1"/>
      <c r="AQ31" s="1">
        <f t="shared" ref="AQ31:AQ51" si="4">COUNTIF(F31:AN31,"Dead")</f>
        <v>0</v>
      </c>
      <c r="AR31" s="1">
        <f t="shared" si="2"/>
        <v>0</v>
      </c>
    </row>
    <row r="32" spans="1:44" x14ac:dyDescent="0.25">
      <c r="A32" s="1">
        <v>2017</v>
      </c>
      <c r="B32" s="1">
        <v>3</v>
      </c>
      <c r="C32" s="1">
        <v>23</v>
      </c>
      <c r="D32" s="13">
        <v>2</v>
      </c>
      <c r="E32" s="1" t="s">
        <v>43</v>
      </c>
      <c r="F32" s="4" t="s">
        <v>40</v>
      </c>
      <c r="G32" s="1">
        <v>2</v>
      </c>
      <c r="H32" s="1">
        <v>2</v>
      </c>
      <c r="I32" s="1">
        <v>3</v>
      </c>
      <c r="J32" s="1">
        <v>3</v>
      </c>
      <c r="K32" s="1">
        <v>3</v>
      </c>
      <c r="L32" s="1">
        <v>4</v>
      </c>
      <c r="M32" s="1">
        <v>4</v>
      </c>
      <c r="N32" s="1">
        <v>4</v>
      </c>
      <c r="O32" s="1">
        <v>4</v>
      </c>
      <c r="P32" s="1">
        <v>5</v>
      </c>
      <c r="Q32" s="1">
        <v>5</v>
      </c>
      <c r="R32" s="1">
        <v>5</v>
      </c>
      <c r="S32" s="1">
        <v>5</v>
      </c>
      <c r="T32" s="1">
        <v>5</v>
      </c>
      <c r="U32" s="1">
        <v>5</v>
      </c>
      <c r="V32" s="1">
        <v>5</v>
      </c>
      <c r="W32" s="1">
        <v>5</v>
      </c>
      <c r="X32" s="1" t="s">
        <v>44</v>
      </c>
      <c r="Y32" s="1" t="s">
        <v>42</v>
      </c>
      <c r="AO32" s="1">
        <f t="shared" si="3"/>
        <v>20</v>
      </c>
      <c r="AQ32" s="1">
        <f t="shared" si="4"/>
        <v>0</v>
      </c>
      <c r="AR32" s="1">
        <f t="shared" ref="AR32:AR51" si="5">COUNTIF(F32:AN32,"P")</f>
        <v>1</v>
      </c>
    </row>
    <row r="33" spans="1:44" s="3" customFormat="1" x14ac:dyDescent="0.25">
      <c r="A33" s="1">
        <v>2017</v>
      </c>
      <c r="B33" s="1">
        <v>3</v>
      </c>
      <c r="C33" s="3">
        <v>27</v>
      </c>
      <c r="D33" s="13">
        <v>3</v>
      </c>
      <c r="E33" s="3" t="s">
        <v>43</v>
      </c>
      <c r="F33" s="11" t="s">
        <v>40</v>
      </c>
      <c r="G33" s="11" t="s">
        <v>40</v>
      </c>
      <c r="H33" s="11" t="s">
        <v>40</v>
      </c>
      <c r="AO33" s="3">
        <f t="shared" si="3"/>
        <v>3</v>
      </c>
      <c r="AP33" s="1"/>
      <c r="AQ33" s="1">
        <f t="shared" si="4"/>
        <v>0</v>
      </c>
      <c r="AR33" s="1">
        <f t="shared" si="5"/>
        <v>0</v>
      </c>
    </row>
    <row r="34" spans="1:44" x14ac:dyDescent="0.25">
      <c r="A34" s="1">
        <v>2017</v>
      </c>
      <c r="B34" s="1">
        <v>4</v>
      </c>
      <c r="C34" s="1">
        <v>4</v>
      </c>
      <c r="D34" s="13">
        <v>4</v>
      </c>
      <c r="E34" s="1" t="s">
        <v>4</v>
      </c>
      <c r="F34" s="1">
        <v>1</v>
      </c>
      <c r="G34" s="1">
        <v>1</v>
      </c>
      <c r="H34" s="1">
        <v>2</v>
      </c>
      <c r="I34" s="1">
        <v>2</v>
      </c>
      <c r="J34" s="1">
        <v>2</v>
      </c>
      <c r="K34" s="1">
        <v>3</v>
      </c>
      <c r="L34" s="1">
        <v>3</v>
      </c>
      <c r="M34" s="1">
        <v>3</v>
      </c>
      <c r="N34" s="1">
        <v>3</v>
      </c>
      <c r="O34" s="1">
        <v>4</v>
      </c>
      <c r="P34" s="4" t="s">
        <v>40</v>
      </c>
      <c r="Q34" s="1">
        <v>4</v>
      </c>
      <c r="R34" s="1">
        <v>4</v>
      </c>
      <c r="S34" s="2">
        <v>4</v>
      </c>
      <c r="T34" s="4" t="s">
        <v>40</v>
      </c>
      <c r="U34" s="1">
        <v>5</v>
      </c>
      <c r="V34" s="1">
        <v>5</v>
      </c>
      <c r="W34" s="1">
        <v>5</v>
      </c>
      <c r="X34" s="1">
        <v>5</v>
      </c>
      <c r="Y34" s="1">
        <v>5</v>
      </c>
      <c r="Z34" s="1">
        <v>5</v>
      </c>
      <c r="AA34" s="1">
        <v>5</v>
      </c>
      <c r="AB34" s="1" t="s">
        <v>42</v>
      </c>
      <c r="AO34" s="1">
        <f t="shared" si="3"/>
        <v>23</v>
      </c>
      <c r="AQ34" s="1">
        <f t="shared" si="4"/>
        <v>0</v>
      </c>
      <c r="AR34" s="1">
        <f t="shared" si="5"/>
        <v>1</v>
      </c>
    </row>
    <row r="35" spans="1:44" s="3" customFormat="1" x14ac:dyDescent="0.25">
      <c r="A35" s="1">
        <v>2017</v>
      </c>
      <c r="B35" s="1">
        <v>4</v>
      </c>
      <c r="C35" s="3">
        <v>9</v>
      </c>
      <c r="D35" s="13">
        <v>3</v>
      </c>
      <c r="E35" s="3" t="s">
        <v>4</v>
      </c>
      <c r="F35" s="11" t="s">
        <v>46</v>
      </c>
      <c r="G35" s="11" t="s">
        <v>46</v>
      </c>
      <c r="H35" s="11" t="s">
        <v>40</v>
      </c>
      <c r="AO35" s="3">
        <f t="shared" si="3"/>
        <v>3</v>
      </c>
      <c r="AP35" s="1"/>
      <c r="AQ35" s="3">
        <f t="shared" si="4"/>
        <v>0</v>
      </c>
      <c r="AR35" s="1">
        <f t="shared" si="5"/>
        <v>0</v>
      </c>
    </row>
    <row r="36" spans="1:44" x14ac:dyDescent="0.25">
      <c r="A36" s="1">
        <v>2017</v>
      </c>
      <c r="B36" s="1">
        <v>4</v>
      </c>
      <c r="C36" s="1">
        <v>11</v>
      </c>
      <c r="D36" s="13">
        <v>3</v>
      </c>
      <c r="E36" s="1" t="s">
        <v>4</v>
      </c>
      <c r="F36" s="1">
        <v>1</v>
      </c>
      <c r="G36" s="1">
        <v>1</v>
      </c>
      <c r="H36" s="1">
        <v>1</v>
      </c>
      <c r="I36" s="1">
        <v>2</v>
      </c>
      <c r="J36" s="1">
        <v>2</v>
      </c>
      <c r="K36" s="1">
        <v>2</v>
      </c>
      <c r="L36" s="1">
        <v>3</v>
      </c>
      <c r="M36" s="4" t="s">
        <v>40</v>
      </c>
      <c r="N36" s="1">
        <v>3</v>
      </c>
      <c r="O36" s="1">
        <v>3</v>
      </c>
      <c r="P36" s="1">
        <v>4</v>
      </c>
      <c r="Q36" s="1">
        <v>4</v>
      </c>
      <c r="R36" s="1">
        <v>4</v>
      </c>
      <c r="S36" s="1">
        <v>4</v>
      </c>
      <c r="T36" s="1">
        <v>4</v>
      </c>
      <c r="U36" s="1">
        <v>4</v>
      </c>
      <c r="V36" s="1">
        <v>4</v>
      </c>
      <c r="W36" s="1">
        <v>5</v>
      </c>
      <c r="X36" s="1">
        <v>5</v>
      </c>
      <c r="Y36" s="1">
        <v>5</v>
      </c>
      <c r="Z36" s="1">
        <v>5</v>
      </c>
      <c r="AA36" s="1">
        <v>5</v>
      </c>
      <c r="AB36" s="1">
        <v>5</v>
      </c>
      <c r="AC36" s="1">
        <v>5</v>
      </c>
      <c r="AD36" s="1" t="s">
        <v>44</v>
      </c>
      <c r="AE36" s="1" t="s">
        <v>42</v>
      </c>
      <c r="AO36" s="1">
        <f t="shared" si="3"/>
        <v>26</v>
      </c>
      <c r="AQ36" s="1">
        <f t="shared" si="4"/>
        <v>0</v>
      </c>
      <c r="AR36" s="1">
        <f t="shared" si="5"/>
        <v>1</v>
      </c>
    </row>
    <row r="37" spans="1:44" x14ac:dyDescent="0.25">
      <c r="A37" s="1">
        <v>2017</v>
      </c>
      <c r="B37" s="1">
        <v>4</v>
      </c>
      <c r="C37" s="1">
        <v>14</v>
      </c>
      <c r="D37" s="13">
        <v>3</v>
      </c>
      <c r="E37" s="1" t="s">
        <v>4</v>
      </c>
      <c r="F37" s="1">
        <v>1</v>
      </c>
      <c r="G37" s="1">
        <v>1</v>
      </c>
      <c r="H37" s="1">
        <v>2</v>
      </c>
      <c r="I37" s="1">
        <v>2</v>
      </c>
      <c r="J37" s="1">
        <v>2</v>
      </c>
      <c r="K37" s="1">
        <v>3</v>
      </c>
      <c r="L37" s="4" t="s">
        <v>40</v>
      </c>
      <c r="M37" s="1">
        <v>3</v>
      </c>
      <c r="N37" s="1">
        <v>3</v>
      </c>
      <c r="O37" s="1">
        <v>3</v>
      </c>
      <c r="P37" s="1">
        <v>4</v>
      </c>
      <c r="Q37" s="1">
        <v>4</v>
      </c>
      <c r="R37" s="1">
        <v>4</v>
      </c>
      <c r="S37" s="1">
        <v>4</v>
      </c>
      <c r="T37" s="1">
        <v>4</v>
      </c>
      <c r="U37" s="1">
        <v>4</v>
      </c>
      <c r="V37" s="1">
        <v>5</v>
      </c>
      <c r="W37" s="1">
        <v>5</v>
      </c>
      <c r="X37" s="1">
        <v>5</v>
      </c>
      <c r="Y37" s="1">
        <v>5</v>
      </c>
      <c r="Z37" s="1">
        <v>5</v>
      </c>
      <c r="AA37" s="1">
        <v>5</v>
      </c>
      <c r="AB37" s="1">
        <v>5</v>
      </c>
      <c r="AC37" s="1">
        <v>5</v>
      </c>
      <c r="AD37" s="1" t="s">
        <v>44</v>
      </c>
      <c r="AE37" s="1" t="s">
        <v>42</v>
      </c>
      <c r="AO37" s="1">
        <f t="shared" si="3"/>
        <v>26</v>
      </c>
      <c r="AQ37" s="1">
        <f t="shared" si="4"/>
        <v>0</v>
      </c>
      <c r="AR37" s="1">
        <f t="shared" si="5"/>
        <v>1</v>
      </c>
    </row>
    <row r="38" spans="1:44" s="3" customFormat="1" x14ac:dyDescent="0.25">
      <c r="A38" s="1">
        <v>2017</v>
      </c>
      <c r="B38" s="1">
        <v>4</v>
      </c>
      <c r="C38" s="3">
        <v>15</v>
      </c>
      <c r="D38" s="13">
        <v>2</v>
      </c>
      <c r="E38" s="3" t="s">
        <v>4</v>
      </c>
      <c r="F38" s="3">
        <v>1</v>
      </c>
      <c r="G38" s="3">
        <v>1</v>
      </c>
      <c r="H38" s="3">
        <v>2</v>
      </c>
      <c r="I38" s="3">
        <v>2</v>
      </c>
      <c r="J38" s="3">
        <v>2</v>
      </c>
      <c r="K38" s="3">
        <v>3</v>
      </c>
      <c r="L38" s="3">
        <v>3</v>
      </c>
      <c r="M38" s="3">
        <v>3</v>
      </c>
      <c r="N38" s="3">
        <v>4</v>
      </c>
      <c r="O38" s="3">
        <v>4</v>
      </c>
      <c r="P38" s="3">
        <v>4</v>
      </c>
      <c r="Q38" s="3">
        <v>4</v>
      </c>
      <c r="R38" s="3">
        <v>4</v>
      </c>
      <c r="S38" s="3">
        <v>4</v>
      </c>
      <c r="T38" s="3">
        <v>4</v>
      </c>
      <c r="U38" s="3">
        <v>4</v>
      </c>
      <c r="V38" s="3">
        <v>4</v>
      </c>
      <c r="W38" s="3">
        <v>4</v>
      </c>
      <c r="X38" s="11" t="s">
        <v>40</v>
      </c>
      <c r="Y38" s="3">
        <v>4</v>
      </c>
      <c r="Z38" s="3">
        <v>4</v>
      </c>
      <c r="AA38" s="3">
        <v>4</v>
      </c>
      <c r="AB38" s="3">
        <v>4</v>
      </c>
      <c r="AC38" s="10" t="s">
        <v>41</v>
      </c>
      <c r="AO38" s="3">
        <f t="shared" si="3"/>
        <v>24</v>
      </c>
      <c r="AP38" s="1"/>
      <c r="AQ38" s="1">
        <f t="shared" si="4"/>
        <v>1</v>
      </c>
      <c r="AR38" s="1">
        <f t="shared" si="5"/>
        <v>0</v>
      </c>
    </row>
    <row r="39" spans="1:44" x14ac:dyDescent="0.25">
      <c r="A39" s="1">
        <v>2017</v>
      </c>
      <c r="B39" s="1">
        <v>4</v>
      </c>
      <c r="C39" s="1">
        <v>19</v>
      </c>
      <c r="D39" s="13">
        <v>3</v>
      </c>
      <c r="E39" s="1" t="s">
        <v>4</v>
      </c>
      <c r="F39" s="4" t="s">
        <v>40</v>
      </c>
      <c r="G39" s="4" t="s">
        <v>40</v>
      </c>
      <c r="H39" s="4" t="s">
        <v>40</v>
      </c>
      <c r="I39" s="1">
        <v>2</v>
      </c>
      <c r="J39" s="4" t="s">
        <v>40</v>
      </c>
      <c r="K39" s="4" t="s">
        <v>40</v>
      </c>
      <c r="L39" s="1">
        <v>2</v>
      </c>
      <c r="M39" s="1">
        <v>2</v>
      </c>
      <c r="N39" s="1">
        <v>3</v>
      </c>
      <c r="O39" s="1">
        <v>3</v>
      </c>
      <c r="P39" s="1">
        <v>3</v>
      </c>
      <c r="Q39" s="1">
        <v>3</v>
      </c>
      <c r="R39" s="1">
        <v>4</v>
      </c>
      <c r="S39" s="4" t="s">
        <v>40</v>
      </c>
      <c r="T39" s="1">
        <v>4</v>
      </c>
      <c r="U39" s="1">
        <v>4</v>
      </c>
      <c r="V39" s="1">
        <v>4</v>
      </c>
      <c r="W39" s="1">
        <v>5</v>
      </c>
      <c r="X39" s="1">
        <v>5</v>
      </c>
      <c r="Y39" s="1">
        <v>5</v>
      </c>
      <c r="Z39" s="1">
        <v>5</v>
      </c>
      <c r="AA39" s="1">
        <v>5</v>
      </c>
      <c r="AB39" s="1">
        <v>5</v>
      </c>
      <c r="AC39" s="1" t="s">
        <v>42</v>
      </c>
      <c r="AO39" s="1">
        <f t="shared" si="3"/>
        <v>24</v>
      </c>
      <c r="AQ39" s="1">
        <f t="shared" si="4"/>
        <v>0</v>
      </c>
      <c r="AR39" s="1">
        <f t="shared" si="5"/>
        <v>1</v>
      </c>
    </row>
    <row r="40" spans="1:44" x14ac:dyDescent="0.25">
      <c r="A40" s="1">
        <v>2017</v>
      </c>
      <c r="B40" s="1">
        <v>4</v>
      </c>
      <c r="C40" s="1">
        <v>22</v>
      </c>
      <c r="D40" s="13">
        <v>3</v>
      </c>
      <c r="E40" s="1" t="s">
        <v>4</v>
      </c>
      <c r="F40" s="1">
        <v>1</v>
      </c>
      <c r="G40" s="1">
        <v>1</v>
      </c>
      <c r="H40" s="1">
        <v>2</v>
      </c>
      <c r="I40" s="1">
        <v>2</v>
      </c>
      <c r="J40" s="1">
        <v>3</v>
      </c>
      <c r="K40" s="1">
        <v>3</v>
      </c>
      <c r="L40" s="1">
        <v>3</v>
      </c>
      <c r="M40" s="1">
        <v>4</v>
      </c>
      <c r="N40" s="4" t="s">
        <v>40</v>
      </c>
      <c r="O40" s="1">
        <v>4</v>
      </c>
      <c r="P40" s="1">
        <v>4</v>
      </c>
      <c r="Q40" s="1">
        <v>5</v>
      </c>
      <c r="R40" s="1">
        <v>5</v>
      </c>
      <c r="S40" s="1">
        <v>5</v>
      </c>
      <c r="T40" s="1">
        <v>5</v>
      </c>
      <c r="U40" s="1">
        <v>5</v>
      </c>
      <c r="V40" s="1">
        <v>5</v>
      </c>
      <c r="W40" s="1">
        <v>5</v>
      </c>
      <c r="X40" s="1" t="s">
        <v>44</v>
      </c>
      <c r="Y40" s="1" t="s">
        <v>42</v>
      </c>
      <c r="AO40" s="1">
        <f t="shared" si="3"/>
        <v>20</v>
      </c>
      <c r="AQ40" s="1">
        <f t="shared" si="4"/>
        <v>0</v>
      </c>
      <c r="AR40" s="1">
        <f t="shared" si="5"/>
        <v>1</v>
      </c>
    </row>
    <row r="41" spans="1:44" s="3" customFormat="1" x14ac:dyDescent="0.25">
      <c r="A41" s="1">
        <v>2017</v>
      </c>
      <c r="B41" s="1">
        <v>4</v>
      </c>
      <c r="C41" s="3">
        <v>23</v>
      </c>
      <c r="D41" s="13">
        <v>3</v>
      </c>
      <c r="E41" s="3" t="s">
        <v>4</v>
      </c>
      <c r="F41" s="3">
        <v>1</v>
      </c>
      <c r="G41" s="3">
        <v>1</v>
      </c>
      <c r="H41" s="3">
        <v>2</v>
      </c>
      <c r="I41" s="3">
        <v>2</v>
      </c>
      <c r="J41" s="3">
        <v>2</v>
      </c>
      <c r="K41" s="3">
        <v>3</v>
      </c>
      <c r="L41" s="3">
        <v>3</v>
      </c>
      <c r="M41" s="3">
        <v>3</v>
      </c>
      <c r="N41" s="3">
        <v>4</v>
      </c>
      <c r="O41" s="3">
        <v>4</v>
      </c>
      <c r="P41" s="3">
        <v>4</v>
      </c>
      <c r="Q41" s="3">
        <v>4</v>
      </c>
      <c r="R41" s="3">
        <v>4</v>
      </c>
      <c r="S41" s="3">
        <v>4</v>
      </c>
      <c r="T41" s="3">
        <v>4</v>
      </c>
      <c r="U41" s="3">
        <v>4</v>
      </c>
      <c r="V41" s="3">
        <v>4</v>
      </c>
      <c r="W41" s="3">
        <v>4</v>
      </c>
      <c r="X41" s="3">
        <v>4</v>
      </c>
      <c r="Y41" s="3">
        <v>4</v>
      </c>
      <c r="Z41" s="3">
        <v>4</v>
      </c>
      <c r="AA41" s="3">
        <v>4</v>
      </c>
      <c r="AB41" s="3">
        <v>4</v>
      </c>
      <c r="AC41" s="3">
        <v>4</v>
      </c>
      <c r="AD41" s="10" t="s">
        <v>41</v>
      </c>
      <c r="AO41" s="3">
        <f t="shared" si="3"/>
        <v>25</v>
      </c>
      <c r="AP41" s="1"/>
      <c r="AQ41" s="1">
        <f t="shared" si="4"/>
        <v>1</v>
      </c>
      <c r="AR41" s="1">
        <f t="shared" si="5"/>
        <v>0</v>
      </c>
    </row>
    <row r="42" spans="1:44" s="3" customFormat="1" x14ac:dyDescent="0.25">
      <c r="A42" s="1">
        <v>2017</v>
      </c>
      <c r="B42" s="1">
        <v>4</v>
      </c>
      <c r="C42" s="3">
        <v>24</v>
      </c>
      <c r="D42" s="13">
        <v>2</v>
      </c>
      <c r="E42" s="3" t="s">
        <v>4</v>
      </c>
      <c r="F42" s="3">
        <v>1</v>
      </c>
      <c r="G42" s="3">
        <v>1</v>
      </c>
      <c r="H42" s="3">
        <v>2</v>
      </c>
      <c r="I42" s="3">
        <v>2</v>
      </c>
      <c r="J42" s="3">
        <v>2</v>
      </c>
      <c r="K42" s="3">
        <v>2</v>
      </c>
      <c r="L42" s="3">
        <v>3</v>
      </c>
      <c r="M42" s="3">
        <v>3</v>
      </c>
      <c r="N42" s="3">
        <v>3</v>
      </c>
      <c r="O42" s="3">
        <v>3</v>
      </c>
      <c r="P42" s="3">
        <v>3</v>
      </c>
      <c r="Q42" s="3">
        <v>3</v>
      </c>
      <c r="R42" s="3">
        <v>3</v>
      </c>
      <c r="S42" s="3">
        <v>3</v>
      </c>
      <c r="T42" s="3">
        <v>3</v>
      </c>
      <c r="U42" s="3">
        <v>3</v>
      </c>
      <c r="V42" s="3">
        <v>3</v>
      </c>
      <c r="W42" s="3">
        <v>4</v>
      </c>
      <c r="X42" s="3">
        <v>4</v>
      </c>
      <c r="Y42" s="3">
        <v>4</v>
      </c>
      <c r="Z42" s="3">
        <v>4</v>
      </c>
      <c r="AA42" s="3">
        <v>4</v>
      </c>
      <c r="AB42" s="3">
        <v>4</v>
      </c>
      <c r="AC42" s="3">
        <v>5</v>
      </c>
      <c r="AD42" s="3">
        <v>5</v>
      </c>
      <c r="AE42" s="3">
        <v>5</v>
      </c>
      <c r="AF42" s="3">
        <v>5</v>
      </c>
      <c r="AG42" s="3">
        <v>5</v>
      </c>
      <c r="AH42" s="10" t="s">
        <v>41</v>
      </c>
      <c r="AO42" s="3">
        <f t="shared" si="3"/>
        <v>29</v>
      </c>
      <c r="AP42" s="1"/>
      <c r="AQ42" s="1">
        <f t="shared" si="4"/>
        <v>1</v>
      </c>
      <c r="AR42" s="1">
        <f t="shared" si="5"/>
        <v>0</v>
      </c>
    </row>
    <row r="43" spans="1:44" x14ac:dyDescent="0.25">
      <c r="A43" s="1">
        <v>2017</v>
      </c>
      <c r="B43" s="1">
        <v>4</v>
      </c>
      <c r="C43" s="1">
        <v>26</v>
      </c>
      <c r="D43" s="13">
        <v>4</v>
      </c>
      <c r="E43" s="1" t="s">
        <v>4</v>
      </c>
      <c r="F43" s="1">
        <v>1</v>
      </c>
      <c r="G43" s="1">
        <v>1</v>
      </c>
      <c r="H43" s="4" t="s">
        <v>40</v>
      </c>
      <c r="I43" s="1">
        <v>2</v>
      </c>
      <c r="J43" s="1">
        <v>2</v>
      </c>
      <c r="K43" s="1">
        <v>2</v>
      </c>
      <c r="L43" s="1">
        <v>2</v>
      </c>
      <c r="M43" s="1">
        <v>3</v>
      </c>
      <c r="N43" s="1">
        <v>3</v>
      </c>
      <c r="O43" s="1">
        <v>3</v>
      </c>
      <c r="P43" s="1">
        <v>3</v>
      </c>
      <c r="Q43" s="1">
        <v>4</v>
      </c>
      <c r="R43" s="1">
        <v>4</v>
      </c>
      <c r="S43" s="1">
        <v>4</v>
      </c>
      <c r="T43" s="1">
        <v>4</v>
      </c>
      <c r="U43" s="1">
        <v>4</v>
      </c>
      <c r="V43" s="1">
        <v>4</v>
      </c>
      <c r="W43" s="1">
        <v>5</v>
      </c>
      <c r="X43" s="1">
        <v>5</v>
      </c>
      <c r="Y43" s="1">
        <v>5</v>
      </c>
      <c r="Z43" s="1">
        <v>5</v>
      </c>
      <c r="AA43" s="1">
        <v>5</v>
      </c>
      <c r="AB43" s="1">
        <v>5</v>
      </c>
      <c r="AC43" s="1">
        <v>5</v>
      </c>
      <c r="AD43" s="1" t="s">
        <v>44</v>
      </c>
      <c r="AE43" s="4" t="s">
        <v>40</v>
      </c>
      <c r="AF43" s="1" t="s">
        <v>42</v>
      </c>
      <c r="AO43" s="1">
        <f t="shared" si="3"/>
        <v>27</v>
      </c>
      <c r="AQ43" s="1">
        <f t="shared" si="4"/>
        <v>0</v>
      </c>
      <c r="AR43" s="1">
        <f t="shared" si="5"/>
        <v>1</v>
      </c>
    </row>
    <row r="44" spans="1:44" x14ac:dyDescent="0.25">
      <c r="A44" s="1">
        <v>2017</v>
      </c>
      <c r="B44" s="1">
        <v>4</v>
      </c>
      <c r="C44" s="1">
        <v>27</v>
      </c>
      <c r="D44" s="13">
        <v>2</v>
      </c>
      <c r="E44" s="1" t="s">
        <v>4</v>
      </c>
      <c r="F44" s="1">
        <v>1</v>
      </c>
      <c r="G44" s="1">
        <v>1</v>
      </c>
      <c r="H44" s="1">
        <v>2</v>
      </c>
      <c r="I44" s="1">
        <v>2</v>
      </c>
      <c r="J44" s="1">
        <v>2</v>
      </c>
      <c r="K44" s="1">
        <v>2</v>
      </c>
      <c r="L44" s="1">
        <v>2</v>
      </c>
      <c r="M44" s="1">
        <v>2</v>
      </c>
      <c r="N44" s="4" t="s">
        <v>40</v>
      </c>
      <c r="O44" s="1">
        <v>3</v>
      </c>
      <c r="P44" s="1">
        <v>3</v>
      </c>
      <c r="Q44" s="1">
        <v>3</v>
      </c>
      <c r="R44" s="1">
        <v>3</v>
      </c>
      <c r="S44" s="1">
        <v>3</v>
      </c>
      <c r="T44" s="1">
        <v>4</v>
      </c>
      <c r="U44" s="1">
        <v>4</v>
      </c>
      <c r="V44" s="1">
        <v>4</v>
      </c>
      <c r="W44" s="1">
        <v>4</v>
      </c>
      <c r="X44" s="1">
        <v>4</v>
      </c>
      <c r="Y44" s="1">
        <v>5</v>
      </c>
      <c r="Z44" s="1">
        <v>5</v>
      </c>
      <c r="AA44" s="1">
        <v>5</v>
      </c>
      <c r="AB44" s="1">
        <v>5</v>
      </c>
      <c r="AC44" s="1">
        <v>5</v>
      </c>
      <c r="AD44" s="1">
        <v>5</v>
      </c>
      <c r="AE44" s="1">
        <v>5</v>
      </c>
      <c r="AF44" s="1">
        <v>5</v>
      </c>
      <c r="AG44" s="1">
        <v>5</v>
      </c>
      <c r="AH44" s="1">
        <v>5</v>
      </c>
      <c r="AI44" s="1">
        <v>5</v>
      </c>
      <c r="AJ44" s="1" t="s">
        <v>44</v>
      </c>
      <c r="AK44" s="1" t="s">
        <v>42</v>
      </c>
      <c r="AO44" s="1">
        <f t="shared" si="3"/>
        <v>32</v>
      </c>
      <c r="AQ44" s="1">
        <f t="shared" si="4"/>
        <v>0</v>
      </c>
      <c r="AR44" s="1">
        <f t="shared" si="5"/>
        <v>1</v>
      </c>
    </row>
    <row r="45" spans="1:44" x14ac:dyDescent="0.25">
      <c r="A45" s="1">
        <v>2018</v>
      </c>
      <c r="B45" s="1">
        <v>1</v>
      </c>
      <c r="C45" s="18">
        <v>3</v>
      </c>
      <c r="D45" s="18">
        <v>2</v>
      </c>
      <c r="E45" s="1" t="s">
        <v>4</v>
      </c>
      <c r="F45" s="18">
        <v>1</v>
      </c>
      <c r="G45" s="18">
        <v>1.5</v>
      </c>
      <c r="H45" s="18">
        <v>2</v>
      </c>
      <c r="I45" s="18">
        <v>2</v>
      </c>
      <c r="J45" s="18">
        <v>2</v>
      </c>
      <c r="K45" s="18">
        <v>2.5</v>
      </c>
      <c r="L45" s="18">
        <v>2.5</v>
      </c>
      <c r="M45" s="18">
        <v>3</v>
      </c>
      <c r="N45" s="18">
        <v>3</v>
      </c>
      <c r="O45" s="33" t="s">
        <v>41</v>
      </c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O45" s="1">
        <f t="shared" si="3"/>
        <v>10</v>
      </c>
      <c r="AQ45" s="1">
        <f t="shared" si="4"/>
        <v>1</v>
      </c>
      <c r="AR45" s="1">
        <f t="shared" si="5"/>
        <v>0</v>
      </c>
    </row>
    <row r="46" spans="1:44" x14ac:dyDescent="0.25">
      <c r="A46" s="1">
        <v>2018</v>
      </c>
      <c r="B46" s="1">
        <v>1</v>
      </c>
      <c r="C46" s="18">
        <v>4</v>
      </c>
      <c r="D46" s="18">
        <v>4</v>
      </c>
      <c r="E46" s="1" t="s">
        <v>4</v>
      </c>
      <c r="F46" s="18">
        <v>1</v>
      </c>
      <c r="G46" s="18">
        <v>1.5</v>
      </c>
      <c r="H46" s="33" t="s">
        <v>41</v>
      </c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O46" s="1">
        <f t="shared" si="3"/>
        <v>3</v>
      </c>
      <c r="AQ46" s="1">
        <f t="shared" si="4"/>
        <v>1</v>
      </c>
      <c r="AR46" s="1">
        <f t="shared" si="5"/>
        <v>0</v>
      </c>
    </row>
    <row r="47" spans="1:44" x14ac:dyDescent="0.25">
      <c r="A47" s="1">
        <v>2018</v>
      </c>
      <c r="B47" s="1">
        <v>1</v>
      </c>
      <c r="C47" s="18">
        <v>12</v>
      </c>
      <c r="D47" s="18">
        <v>2</v>
      </c>
      <c r="E47" s="1" t="s">
        <v>4</v>
      </c>
      <c r="F47" s="18">
        <v>1</v>
      </c>
      <c r="G47" s="18">
        <v>1.5</v>
      </c>
      <c r="H47" s="18">
        <v>2</v>
      </c>
      <c r="I47" s="18">
        <v>2</v>
      </c>
      <c r="J47" s="18">
        <v>2</v>
      </c>
      <c r="K47" s="33" t="s">
        <v>41</v>
      </c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O47" s="1">
        <f t="shared" si="3"/>
        <v>6</v>
      </c>
      <c r="AQ47" s="1">
        <f t="shared" si="4"/>
        <v>1</v>
      </c>
      <c r="AR47" s="1">
        <f t="shared" si="5"/>
        <v>0</v>
      </c>
    </row>
    <row r="48" spans="1:44" x14ac:dyDescent="0.25">
      <c r="A48" s="1">
        <v>2018</v>
      </c>
      <c r="B48" s="1">
        <v>1</v>
      </c>
      <c r="C48" s="18">
        <v>13</v>
      </c>
      <c r="D48" s="18">
        <v>4</v>
      </c>
      <c r="E48" s="1" t="s">
        <v>4</v>
      </c>
      <c r="F48" s="18">
        <v>1</v>
      </c>
      <c r="G48" s="29" t="s">
        <v>40</v>
      </c>
      <c r="H48" s="29" t="s">
        <v>40</v>
      </c>
      <c r="I48" s="29" t="s">
        <v>40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O48" s="1">
        <f t="shared" si="3"/>
        <v>4</v>
      </c>
      <c r="AQ48" s="1">
        <f t="shared" si="4"/>
        <v>0</v>
      </c>
      <c r="AR48" s="1">
        <f t="shared" si="5"/>
        <v>0</v>
      </c>
    </row>
    <row r="49" spans="1:102" x14ac:dyDescent="0.25">
      <c r="A49" s="1">
        <v>2018</v>
      </c>
      <c r="B49" s="1">
        <v>1</v>
      </c>
      <c r="C49" s="18">
        <v>14</v>
      </c>
      <c r="D49" s="18">
        <v>3</v>
      </c>
      <c r="E49" s="1" t="s">
        <v>4</v>
      </c>
      <c r="F49" s="18">
        <v>1</v>
      </c>
      <c r="G49" s="18">
        <v>1</v>
      </c>
      <c r="H49" s="18">
        <v>1</v>
      </c>
      <c r="I49" s="18">
        <v>2</v>
      </c>
      <c r="J49" s="33" t="s">
        <v>41</v>
      </c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O49" s="1">
        <f t="shared" si="3"/>
        <v>5</v>
      </c>
      <c r="AQ49" s="1">
        <f t="shared" si="4"/>
        <v>1</v>
      </c>
      <c r="AR49" s="1">
        <f t="shared" si="5"/>
        <v>0</v>
      </c>
    </row>
    <row r="50" spans="1:102" x14ac:dyDescent="0.25">
      <c r="A50" s="1">
        <v>2018</v>
      </c>
      <c r="B50" s="1">
        <v>1</v>
      </c>
      <c r="C50" s="18">
        <v>16</v>
      </c>
      <c r="D50" s="18">
        <v>4</v>
      </c>
      <c r="E50" s="1" t="s">
        <v>4</v>
      </c>
      <c r="F50" s="18">
        <v>1</v>
      </c>
      <c r="G50" s="18">
        <v>1.5</v>
      </c>
      <c r="H50" s="18">
        <v>2</v>
      </c>
      <c r="I50" s="18">
        <v>2</v>
      </c>
      <c r="J50" s="18">
        <v>2</v>
      </c>
      <c r="K50" s="18">
        <v>2.5</v>
      </c>
      <c r="L50" s="18">
        <v>3</v>
      </c>
      <c r="M50" s="18">
        <v>3</v>
      </c>
      <c r="N50" s="18">
        <v>3</v>
      </c>
      <c r="O50" s="18">
        <v>3</v>
      </c>
      <c r="P50" s="18">
        <v>3</v>
      </c>
      <c r="Q50" s="18">
        <v>3</v>
      </c>
      <c r="R50" s="33" t="s">
        <v>41</v>
      </c>
      <c r="S50" s="18"/>
      <c r="T50" s="18"/>
      <c r="U50" s="18"/>
      <c r="V50" s="18"/>
      <c r="W50" s="18"/>
      <c r="X50" s="18"/>
      <c r="Y50" s="18"/>
      <c r="Z50" s="18"/>
      <c r="AA50" s="18"/>
      <c r="AB50" s="18"/>
      <c r="AO50" s="1">
        <f t="shared" si="3"/>
        <v>13</v>
      </c>
      <c r="AQ50" s="1">
        <f t="shared" si="4"/>
        <v>1</v>
      </c>
      <c r="AR50" s="1">
        <f t="shared" si="5"/>
        <v>0</v>
      </c>
    </row>
    <row r="51" spans="1:102" x14ac:dyDescent="0.25">
      <c r="A51" s="1">
        <v>2018</v>
      </c>
      <c r="B51" s="1">
        <v>1</v>
      </c>
      <c r="C51" s="18">
        <v>19</v>
      </c>
      <c r="D51" s="18">
        <v>4</v>
      </c>
      <c r="E51" s="1" t="s">
        <v>4</v>
      </c>
      <c r="F51" s="29" t="s">
        <v>40</v>
      </c>
      <c r="G51" s="29" t="s">
        <v>40</v>
      </c>
      <c r="H51" s="29" t="s">
        <v>40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O51" s="1">
        <f t="shared" si="3"/>
        <v>3</v>
      </c>
      <c r="AQ51" s="1">
        <f t="shared" si="4"/>
        <v>0</v>
      </c>
      <c r="AR51" s="1">
        <f t="shared" si="5"/>
        <v>0</v>
      </c>
    </row>
    <row r="52" spans="1:102" x14ac:dyDescent="0.25">
      <c r="A52" s="1">
        <v>2018</v>
      </c>
      <c r="B52" s="1">
        <v>1</v>
      </c>
      <c r="C52" s="18">
        <v>22</v>
      </c>
      <c r="D52" s="18">
        <v>4</v>
      </c>
      <c r="E52" s="1" t="s">
        <v>4</v>
      </c>
      <c r="F52" s="18">
        <v>1</v>
      </c>
      <c r="G52" s="18">
        <v>1</v>
      </c>
      <c r="H52" s="18">
        <v>2</v>
      </c>
      <c r="I52" s="18">
        <v>2</v>
      </c>
      <c r="J52" s="18">
        <v>2</v>
      </c>
      <c r="K52" s="18">
        <v>2</v>
      </c>
      <c r="L52" s="18">
        <v>3</v>
      </c>
      <c r="M52" s="18">
        <v>3</v>
      </c>
      <c r="N52" s="18">
        <v>3</v>
      </c>
      <c r="O52" s="33" t="s">
        <v>41</v>
      </c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O52" s="1">
        <f t="shared" ref="AO52:AO77" si="6">COUNTIF(F52:AM52,"&gt;0")+COUNTIF(F52:AM52,"*")</f>
        <v>10</v>
      </c>
      <c r="AQ52" s="1">
        <f t="shared" ref="AQ52:AQ77" si="7">COUNTIF(F52:AN52,"Dead")</f>
        <v>1</v>
      </c>
      <c r="AR52" s="1">
        <f t="shared" ref="AR52:AR78" si="8">COUNTIF(F52:AN52,"P")</f>
        <v>0</v>
      </c>
    </row>
    <row r="53" spans="1:102" x14ac:dyDescent="0.25">
      <c r="A53" s="19">
        <v>2018</v>
      </c>
      <c r="B53" s="19">
        <v>2</v>
      </c>
      <c r="C53" s="20">
        <v>1</v>
      </c>
      <c r="D53" s="20">
        <v>3</v>
      </c>
      <c r="E53" s="1" t="s">
        <v>4</v>
      </c>
      <c r="F53" s="20">
        <v>1</v>
      </c>
      <c r="G53" s="20">
        <v>1.5</v>
      </c>
      <c r="H53" s="20">
        <v>2</v>
      </c>
      <c r="I53" s="20">
        <v>2</v>
      </c>
      <c r="J53" s="33" t="s">
        <v>41</v>
      </c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1">
        <f t="shared" si="6"/>
        <v>5</v>
      </c>
      <c r="AQ53" s="1">
        <f t="shared" si="7"/>
        <v>1</v>
      </c>
      <c r="AR53" s="1">
        <f t="shared" si="8"/>
        <v>0</v>
      </c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</row>
    <row r="54" spans="1:102" x14ac:dyDescent="0.25">
      <c r="A54" s="19">
        <v>2018</v>
      </c>
      <c r="B54" s="19">
        <v>2</v>
      </c>
      <c r="C54" s="20">
        <v>3</v>
      </c>
      <c r="D54" s="20">
        <v>3</v>
      </c>
      <c r="E54" s="1" t="s">
        <v>4</v>
      </c>
      <c r="F54" s="20">
        <v>1</v>
      </c>
      <c r="G54" s="20">
        <v>2</v>
      </c>
      <c r="H54" s="24">
        <v>2</v>
      </c>
      <c r="I54" s="24">
        <v>2</v>
      </c>
      <c r="J54" s="24">
        <v>2</v>
      </c>
      <c r="K54" s="24">
        <v>2</v>
      </c>
      <c r="L54" s="29" t="s">
        <v>40</v>
      </c>
      <c r="M54" s="29" t="s">
        <v>40</v>
      </c>
      <c r="N54" s="33" t="s">
        <v>41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1">
        <f t="shared" si="6"/>
        <v>9</v>
      </c>
      <c r="AQ54" s="1">
        <f t="shared" si="7"/>
        <v>1</v>
      </c>
      <c r="AR54" s="1">
        <f t="shared" si="8"/>
        <v>0</v>
      </c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</row>
    <row r="55" spans="1:102" x14ac:dyDescent="0.25">
      <c r="A55" s="19">
        <v>2018</v>
      </c>
      <c r="B55" s="19">
        <v>2</v>
      </c>
      <c r="C55" s="20">
        <v>4</v>
      </c>
      <c r="D55" s="20">
        <v>2</v>
      </c>
      <c r="E55" s="1" t="s">
        <v>4</v>
      </c>
      <c r="F55" s="20">
        <v>1</v>
      </c>
      <c r="G55" s="20">
        <v>1.5</v>
      </c>
      <c r="H55" s="24">
        <v>2</v>
      </c>
      <c r="I55" s="24">
        <v>2</v>
      </c>
      <c r="J55" s="24">
        <v>2.5</v>
      </c>
      <c r="K55" s="24">
        <v>2.5</v>
      </c>
      <c r="L55" s="32" t="s">
        <v>41</v>
      </c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1">
        <f t="shared" si="6"/>
        <v>7</v>
      </c>
      <c r="AQ55" s="1">
        <f t="shared" si="7"/>
        <v>1</v>
      </c>
      <c r="AR55" s="1">
        <f t="shared" si="8"/>
        <v>0</v>
      </c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</row>
    <row r="56" spans="1:102" x14ac:dyDescent="0.25">
      <c r="A56" s="19">
        <v>2018</v>
      </c>
      <c r="B56" s="19">
        <v>2</v>
      </c>
      <c r="C56" s="20">
        <v>6</v>
      </c>
      <c r="D56" s="20">
        <v>2</v>
      </c>
      <c r="E56" s="1" t="s">
        <v>4</v>
      </c>
      <c r="F56" s="20">
        <v>1</v>
      </c>
      <c r="G56" s="20">
        <v>1.5</v>
      </c>
      <c r="H56" s="20">
        <v>1</v>
      </c>
      <c r="I56" s="32" t="s">
        <v>41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1">
        <f t="shared" si="6"/>
        <v>4</v>
      </c>
      <c r="AQ56" s="1">
        <f t="shared" si="7"/>
        <v>1</v>
      </c>
      <c r="AR56" s="1">
        <f t="shared" si="8"/>
        <v>0</v>
      </c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</row>
    <row r="57" spans="1:102" x14ac:dyDescent="0.25">
      <c r="A57" s="19">
        <v>2018</v>
      </c>
      <c r="B57" s="19">
        <v>2</v>
      </c>
      <c r="C57" s="20">
        <v>8</v>
      </c>
      <c r="D57" s="20">
        <v>4</v>
      </c>
      <c r="E57" s="1" t="s">
        <v>4</v>
      </c>
      <c r="F57" s="20">
        <v>1</v>
      </c>
      <c r="G57" s="20">
        <v>1.5</v>
      </c>
      <c r="H57" s="20">
        <v>2</v>
      </c>
      <c r="I57" s="20">
        <v>2</v>
      </c>
      <c r="J57" s="20">
        <v>2</v>
      </c>
      <c r="K57" s="32" t="s">
        <v>41</v>
      </c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1">
        <f t="shared" si="6"/>
        <v>6</v>
      </c>
      <c r="AQ57" s="1">
        <f t="shared" si="7"/>
        <v>1</v>
      </c>
      <c r="AR57" s="1">
        <f t="shared" si="8"/>
        <v>0</v>
      </c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</row>
    <row r="58" spans="1:102" x14ac:dyDescent="0.25">
      <c r="A58" s="19">
        <v>2018</v>
      </c>
      <c r="B58" s="19">
        <v>2</v>
      </c>
      <c r="C58" s="20">
        <v>9</v>
      </c>
      <c r="D58" s="20">
        <v>4</v>
      </c>
      <c r="E58" s="1" t="s">
        <v>4</v>
      </c>
      <c r="F58" s="20">
        <v>1</v>
      </c>
      <c r="G58" s="20">
        <v>1.5</v>
      </c>
      <c r="H58" s="20">
        <v>2</v>
      </c>
      <c r="I58" s="20">
        <v>2</v>
      </c>
      <c r="J58" s="20">
        <v>2</v>
      </c>
      <c r="K58" s="20">
        <v>2.5</v>
      </c>
      <c r="L58" s="20">
        <v>3</v>
      </c>
      <c r="M58" s="20">
        <v>3</v>
      </c>
      <c r="N58" s="20">
        <v>3</v>
      </c>
      <c r="O58" s="20">
        <v>3</v>
      </c>
      <c r="P58" s="20">
        <v>3.5</v>
      </c>
      <c r="Q58" s="20">
        <v>4</v>
      </c>
      <c r="R58" s="20">
        <v>4</v>
      </c>
      <c r="S58" s="20">
        <v>4</v>
      </c>
      <c r="T58" s="20">
        <v>4</v>
      </c>
      <c r="U58" s="20">
        <v>4</v>
      </c>
      <c r="V58" s="20">
        <v>4</v>
      </c>
      <c r="W58" s="32" t="s">
        <v>41</v>
      </c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1">
        <f t="shared" si="6"/>
        <v>18</v>
      </c>
      <c r="AQ58" s="1">
        <f t="shared" si="7"/>
        <v>1</v>
      </c>
      <c r="AR58" s="1">
        <f t="shared" si="8"/>
        <v>0</v>
      </c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</row>
    <row r="59" spans="1:102" x14ac:dyDescent="0.25">
      <c r="A59" s="19">
        <v>2018</v>
      </c>
      <c r="B59" s="19">
        <v>2</v>
      </c>
      <c r="C59" s="20">
        <v>10</v>
      </c>
      <c r="D59" s="20">
        <v>2</v>
      </c>
      <c r="E59" s="1" t="s">
        <v>4</v>
      </c>
      <c r="F59" s="20">
        <v>1</v>
      </c>
      <c r="G59" s="20">
        <v>1.5</v>
      </c>
      <c r="H59" s="32" t="s">
        <v>41</v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1">
        <f t="shared" si="6"/>
        <v>3</v>
      </c>
      <c r="AQ59" s="1">
        <f t="shared" si="7"/>
        <v>1</v>
      </c>
      <c r="AR59" s="1">
        <f t="shared" si="8"/>
        <v>0</v>
      </c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</row>
    <row r="60" spans="1:102" x14ac:dyDescent="0.25">
      <c r="A60" s="19">
        <v>2018</v>
      </c>
      <c r="B60" s="19">
        <v>2</v>
      </c>
      <c r="C60" s="20">
        <v>13</v>
      </c>
      <c r="D60" s="20">
        <v>2</v>
      </c>
      <c r="E60" s="1" t="s">
        <v>4</v>
      </c>
      <c r="F60" s="20">
        <v>1</v>
      </c>
      <c r="G60" s="20">
        <v>1.5</v>
      </c>
      <c r="H60" s="20">
        <v>2</v>
      </c>
      <c r="I60" s="20">
        <v>2</v>
      </c>
      <c r="J60" s="20">
        <v>2.5</v>
      </c>
      <c r="K60" s="20">
        <v>2.5</v>
      </c>
      <c r="L60" s="20">
        <v>2.5</v>
      </c>
      <c r="M60" s="20">
        <v>2</v>
      </c>
      <c r="N60" s="20">
        <v>2</v>
      </c>
      <c r="O60" s="20">
        <v>2</v>
      </c>
      <c r="P60" s="32" t="s">
        <v>41</v>
      </c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1">
        <f t="shared" si="6"/>
        <v>11</v>
      </c>
      <c r="AQ60" s="1">
        <f t="shared" si="7"/>
        <v>1</v>
      </c>
      <c r="AR60" s="1">
        <f t="shared" si="8"/>
        <v>0</v>
      </c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</row>
    <row r="61" spans="1:102" x14ac:dyDescent="0.25">
      <c r="A61" s="19">
        <v>2018</v>
      </c>
      <c r="B61" s="19">
        <v>2</v>
      </c>
      <c r="C61" s="20">
        <v>15</v>
      </c>
      <c r="D61" s="20">
        <v>3</v>
      </c>
      <c r="E61" s="1" t="s">
        <v>4</v>
      </c>
      <c r="F61" s="20">
        <v>1</v>
      </c>
      <c r="G61" s="20">
        <v>1.5</v>
      </c>
      <c r="H61" s="29" t="s">
        <v>40</v>
      </c>
      <c r="I61" s="29" t="s">
        <v>40</v>
      </c>
      <c r="J61" s="32" t="s">
        <v>41</v>
      </c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1">
        <f t="shared" si="6"/>
        <v>5</v>
      </c>
      <c r="AQ61" s="1">
        <f t="shared" si="7"/>
        <v>1</v>
      </c>
      <c r="AR61" s="1">
        <f t="shared" si="8"/>
        <v>0</v>
      </c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</row>
    <row r="62" spans="1:102" x14ac:dyDescent="0.25">
      <c r="A62" s="19">
        <v>2018</v>
      </c>
      <c r="B62" s="19">
        <v>2</v>
      </c>
      <c r="C62" s="20">
        <v>16</v>
      </c>
      <c r="D62" s="20">
        <v>4</v>
      </c>
      <c r="E62" s="1" t="s">
        <v>4</v>
      </c>
      <c r="F62" s="20">
        <v>1</v>
      </c>
      <c r="G62" s="20">
        <v>1.5</v>
      </c>
      <c r="H62" s="20">
        <v>1</v>
      </c>
      <c r="I62" s="20">
        <v>1.5</v>
      </c>
      <c r="J62" s="32" t="s">
        <v>41</v>
      </c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1">
        <f t="shared" si="6"/>
        <v>5</v>
      </c>
      <c r="AQ62" s="1">
        <f t="shared" si="7"/>
        <v>1</v>
      </c>
      <c r="AR62" s="1">
        <f t="shared" si="8"/>
        <v>0</v>
      </c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</row>
    <row r="63" spans="1:102" x14ac:dyDescent="0.25">
      <c r="A63" s="19">
        <v>2018</v>
      </c>
      <c r="B63" s="19">
        <v>2</v>
      </c>
      <c r="C63" s="20">
        <v>17</v>
      </c>
      <c r="D63" s="20">
        <v>4</v>
      </c>
      <c r="E63" s="1" t="s">
        <v>4</v>
      </c>
      <c r="F63" s="20">
        <v>1</v>
      </c>
      <c r="G63" s="20">
        <v>1.5</v>
      </c>
      <c r="H63" s="20">
        <v>2</v>
      </c>
      <c r="I63" s="20">
        <v>2</v>
      </c>
      <c r="J63" s="20">
        <v>2</v>
      </c>
      <c r="K63" s="20">
        <v>2.5</v>
      </c>
      <c r="L63" s="32" t="s">
        <v>41</v>
      </c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1">
        <f t="shared" si="6"/>
        <v>7</v>
      </c>
      <c r="AQ63" s="1">
        <f t="shared" si="7"/>
        <v>1</v>
      </c>
      <c r="AR63" s="1">
        <f t="shared" si="8"/>
        <v>0</v>
      </c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</row>
    <row r="64" spans="1:102" x14ac:dyDescent="0.25">
      <c r="A64" s="19">
        <v>2018</v>
      </c>
      <c r="B64" s="19">
        <v>2</v>
      </c>
      <c r="C64" s="20">
        <v>18</v>
      </c>
      <c r="D64" s="20">
        <v>2</v>
      </c>
      <c r="E64" s="1" t="s">
        <v>4</v>
      </c>
      <c r="F64" s="29" t="s">
        <v>40</v>
      </c>
      <c r="G64" s="29" t="s">
        <v>40</v>
      </c>
      <c r="H64" s="32" t="s">
        <v>41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1">
        <f t="shared" si="6"/>
        <v>3</v>
      </c>
      <c r="AQ64" s="1">
        <f t="shared" si="7"/>
        <v>1</v>
      </c>
      <c r="AR64" s="1">
        <f t="shared" si="8"/>
        <v>0</v>
      </c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</row>
    <row r="65" spans="1:102" x14ac:dyDescent="0.25">
      <c r="A65" s="19">
        <v>2018</v>
      </c>
      <c r="B65" s="19">
        <v>2</v>
      </c>
      <c r="C65" s="20">
        <v>21</v>
      </c>
      <c r="D65" s="20">
        <v>4</v>
      </c>
      <c r="E65" s="1" t="s">
        <v>4</v>
      </c>
      <c r="F65" s="32" t="s">
        <v>41</v>
      </c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1">
        <f t="shared" si="6"/>
        <v>1</v>
      </c>
      <c r="AQ65" s="1">
        <f t="shared" si="7"/>
        <v>1</v>
      </c>
      <c r="AR65" s="1">
        <f t="shared" si="8"/>
        <v>0</v>
      </c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</row>
    <row r="66" spans="1:102" x14ac:dyDescent="0.25">
      <c r="A66" s="19">
        <v>2018</v>
      </c>
      <c r="B66" s="19">
        <v>2</v>
      </c>
      <c r="C66" s="20">
        <v>24</v>
      </c>
      <c r="D66" s="20">
        <v>3</v>
      </c>
      <c r="E66" s="1" t="s">
        <v>4</v>
      </c>
      <c r="F66" s="20">
        <v>1.5</v>
      </c>
      <c r="G66" s="20">
        <v>1.5</v>
      </c>
      <c r="H66" s="20">
        <v>2</v>
      </c>
      <c r="I66" s="20">
        <v>2.5</v>
      </c>
      <c r="J66" s="20">
        <v>3</v>
      </c>
      <c r="K66" s="20">
        <v>3</v>
      </c>
      <c r="L66" s="20">
        <v>3.5</v>
      </c>
      <c r="M66" s="20">
        <v>4</v>
      </c>
      <c r="N66" s="20">
        <v>4</v>
      </c>
      <c r="O66" s="20">
        <v>4</v>
      </c>
      <c r="P66" s="20">
        <v>4</v>
      </c>
      <c r="Q66" s="20">
        <v>4</v>
      </c>
      <c r="R66" s="20">
        <v>4</v>
      </c>
      <c r="S66" s="20">
        <v>4.5</v>
      </c>
      <c r="T66" s="20">
        <v>5</v>
      </c>
      <c r="U66" s="20">
        <v>5</v>
      </c>
      <c r="V66" s="20">
        <v>5</v>
      </c>
      <c r="W66" s="20">
        <v>5</v>
      </c>
      <c r="X66" s="20">
        <v>5</v>
      </c>
      <c r="Y66" s="20">
        <v>5</v>
      </c>
      <c r="Z66" s="32" t="s">
        <v>41</v>
      </c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1">
        <f t="shared" si="6"/>
        <v>21</v>
      </c>
      <c r="AQ66" s="1">
        <f t="shared" si="7"/>
        <v>1</v>
      </c>
      <c r="AR66" s="1">
        <f t="shared" si="8"/>
        <v>0</v>
      </c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</row>
    <row r="67" spans="1:102" x14ac:dyDescent="0.25">
      <c r="A67" s="19">
        <v>2018</v>
      </c>
      <c r="B67" s="19">
        <v>2</v>
      </c>
      <c r="C67" s="20">
        <v>27</v>
      </c>
      <c r="D67" s="20">
        <v>2</v>
      </c>
      <c r="E67" s="1" t="s">
        <v>4</v>
      </c>
      <c r="F67" s="20">
        <v>1</v>
      </c>
      <c r="G67" s="20">
        <v>1.5</v>
      </c>
      <c r="H67" s="20">
        <v>2</v>
      </c>
      <c r="I67" s="20">
        <v>2</v>
      </c>
      <c r="J67" s="20">
        <v>2.5</v>
      </c>
      <c r="K67" s="20">
        <v>3</v>
      </c>
      <c r="L67" s="20">
        <v>3</v>
      </c>
      <c r="M67" s="20">
        <v>3</v>
      </c>
      <c r="N67" s="20">
        <v>3</v>
      </c>
      <c r="O67" s="20">
        <v>3</v>
      </c>
      <c r="P67" s="20">
        <v>3</v>
      </c>
      <c r="Q67" s="20">
        <v>3</v>
      </c>
      <c r="R67" s="20">
        <v>3</v>
      </c>
      <c r="S67" s="20">
        <v>3</v>
      </c>
      <c r="T67" s="20">
        <v>3</v>
      </c>
      <c r="U67" s="20">
        <v>3</v>
      </c>
      <c r="V67" s="20">
        <v>3</v>
      </c>
      <c r="W67" s="20">
        <v>3</v>
      </c>
      <c r="X67" s="32" t="s">
        <v>41</v>
      </c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1">
        <f t="shared" si="6"/>
        <v>19</v>
      </c>
      <c r="AQ67" s="1">
        <f t="shared" si="7"/>
        <v>1</v>
      </c>
      <c r="AR67" s="1">
        <f t="shared" si="8"/>
        <v>0</v>
      </c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</row>
    <row r="68" spans="1:102" x14ac:dyDescent="0.25">
      <c r="A68" s="19">
        <v>2018</v>
      </c>
      <c r="B68" s="19">
        <v>2</v>
      </c>
      <c r="C68" s="20">
        <v>31</v>
      </c>
      <c r="D68" s="20">
        <v>3</v>
      </c>
      <c r="E68" s="1" t="s">
        <v>4</v>
      </c>
      <c r="F68" s="20">
        <v>1</v>
      </c>
      <c r="G68" s="20">
        <v>1.5</v>
      </c>
      <c r="H68" s="20">
        <v>2</v>
      </c>
      <c r="I68" s="20">
        <v>2</v>
      </c>
      <c r="J68" s="20">
        <v>2</v>
      </c>
      <c r="K68" s="20">
        <v>2</v>
      </c>
      <c r="L68" s="20">
        <v>2</v>
      </c>
      <c r="M68" s="20">
        <v>2</v>
      </c>
      <c r="N68" s="20">
        <v>2</v>
      </c>
      <c r="O68" s="20">
        <v>2</v>
      </c>
      <c r="P68" s="32" t="s">
        <v>41</v>
      </c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1">
        <f t="shared" si="6"/>
        <v>11</v>
      </c>
      <c r="AQ68" s="1">
        <f t="shared" si="7"/>
        <v>1</v>
      </c>
      <c r="AR68" s="1">
        <f t="shared" si="8"/>
        <v>0</v>
      </c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</row>
    <row r="69" spans="1:102" x14ac:dyDescent="0.25">
      <c r="A69" s="19">
        <v>2018</v>
      </c>
      <c r="B69" s="19">
        <v>2</v>
      </c>
      <c r="C69" s="20">
        <v>32</v>
      </c>
      <c r="D69" s="20">
        <v>4</v>
      </c>
      <c r="E69" s="1" t="s">
        <v>4</v>
      </c>
      <c r="F69" s="20">
        <v>1</v>
      </c>
      <c r="G69" s="20">
        <v>1.5</v>
      </c>
      <c r="H69" s="20">
        <v>2</v>
      </c>
      <c r="I69" s="20">
        <v>2</v>
      </c>
      <c r="J69" s="20">
        <v>2.5</v>
      </c>
      <c r="K69" s="32" t="s">
        <v>41</v>
      </c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1">
        <f t="shared" si="6"/>
        <v>6</v>
      </c>
      <c r="AQ69" s="1">
        <f t="shared" si="7"/>
        <v>1</v>
      </c>
      <c r="AR69" s="1">
        <f t="shared" si="8"/>
        <v>0</v>
      </c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</row>
    <row r="70" spans="1:102" x14ac:dyDescent="0.25">
      <c r="A70" s="19">
        <v>2018</v>
      </c>
      <c r="B70" s="19">
        <v>2</v>
      </c>
      <c r="C70" s="20">
        <v>35</v>
      </c>
      <c r="D70" s="20">
        <v>3</v>
      </c>
      <c r="E70" s="1" t="s">
        <v>4</v>
      </c>
      <c r="F70" s="20">
        <v>1</v>
      </c>
      <c r="G70" s="20">
        <v>1.5</v>
      </c>
      <c r="H70" s="20">
        <v>2</v>
      </c>
      <c r="I70" s="32" t="s">
        <v>41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1">
        <f t="shared" si="6"/>
        <v>4</v>
      </c>
      <c r="AQ70" s="1">
        <f t="shared" si="7"/>
        <v>1</v>
      </c>
      <c r="AR70" s="1">
        <f t="shared" si="8"/>
        <v>0</v>
      </c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</row>
    <row r="71" spans="1:102" x14ac:dyDescent="0.25">
      <c r="A71" s="19">
        <v>2018</v>
      </c>
      <c r="B71" s="19">
        <v>2</v>
      </c>
      <c r="C71" s="21">
        <v>37</v>
      </c>
      <c r="D71" s="21">
        <v>4</v>
      </c>
      <c r="E71" s="1" t="s">
        <v>4</v>
      </c>
      <c r="F71" s="21">
        <v>1</v>
      </c>
      <c r="G71" s="21">
        <v>1.5</v>
      </c>
      <c r="H71" s="21">
        <v>2</v>
      </c>
      <c r="I71" s="21">
        <v>2</v>
      </c>
      <c r="J71" s="30" t="s">
        <v>40</v>
      </c>
      <c r="K71" s="30" t="s">
        <v>40</v>
      </c>
      <c r="L71" s="27">
        <v>3</v>
      </c>
      <c r="M71" s="21">
        <v>3.5</v>
      </c>
      <c r="N71" s="21">
        <v>4</v>
      </c>
      <c r="O71" s="21">
        <v>4</v>
      </c>
      <c r="P71" s="21">
        <v>4</v>
      </c>
      <c r="Q71" s="27">
        <v>4.5</v>
      </c>
      <c r="R71" s="21">
        <v>5</v>
      </c>
      <c r="S71" s="21">
        <v>5</v>
      </c>
      <c r="T71" s="21">
        <v>5</v>
      </c>
      <c r="U71" s="21">
        <v>5</v>
      </c>
      <c r="V71" s="27">
        <v>5</v>
      </c>
      <c r="W71" s="21">
        <v>5</v>
      </c>
      <c r="X71" s="21">
        <v>5</v>
      </c>
      <c r="Y71" s="21">
        <v>5</v>
      </c>
      <c r="Z71" s="21" t="s">
        <v>44</v>
      </c>
      <c r="AA71" s="23" t="s">
        <v>42</v>
      </c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1">
        <f t="shared" si="6"/>
        <v>22</v>
      </c>
      <c r="AQ71" s="1">
        <f t="shared" si="7"/>
        <v>0</v>
      </c>
      <c r="AR71" s="1">
        <f t="shared" si="8"/>
        <v>1</v>
      </c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</row>
    <row r="72" spans="1:102" x14ac:dyDescent="0.25">
      <c r="A72" s="19">
        <v>2018</v>
      </c>
      <c r="B72" s="19">
        <v>2</v>
      </c>
      <c r="C72" s="20">
        <v>44</v>
      </c>
      <c r="D72" s="20">
        <v>4</v>
      </c>
      <c r="E72" s="1" t="s">
        <v>4</v>
      </c>
      <c r="F72" s="20">
        <v>1</v>
      </c>
      <c r="G72" s="20">
        <v>1.5</v>
      </c>
      <c r="H72" s="20">
        <v>2</v>
      </c>
      <c r="I72" s="20">
        <v>2</v>
      </c>
      <c r="J72" s="32" t="s">
        <v>41</v>
      </c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1">
        <f t="shared" si="6"/>
        <v>5</v>
      </c>
      <c r="AQ72" s="1">
        <f t="shared" si="7"/>
        <v>1</v>
      </c>
      <c r="AR72" s="1">
        <f t="shared" si="8"/>
        <v>0</v>
      </c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</row>
    <row r="73" spans="1:102" x14ac:dyDescent="0.25">
      <c r="A73" s="19">
        <v>2018</v>
      </c>
      <c r="B73" s="19">
        <v>2</v>
      </c>
      <c r="C73" s="20">
        <v>46</v>
      </c>
      <c r="D73" s="20">
        <v>2</v>
      </c>
      <c r="E73" s="1" t="s">
        <v>4</v>
      </c>
      <c r="F73" s="20">
        <v>1</v>
      </c>
      <c r="G73" s="20">
        <v>1.5</v>
      </c>
      <c r="H73" s="20">
        <v>1</v>
      </c>
      <c r="I73" s="32" t="s">
        <v>41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1">
        <f t="shared" si="6"/>
        <v>4</v>
      </c>
      <c r="AQ73" s="1">
        <f t="shared" si="7"/>
        <v>1</v>
      </c>
      <c r="AR73" s="1">
        <f t="shared" si="8"/>
        <v>0</v>
      </c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</row>
    <row r="74" spans="1:102" x14ac:dyDescent="0.25">
      <c r="A74" s="19">
        <v>2018</v>
      </c>
      <c r="B74" s="19">
        <v>2</v>
      </c>
      <c r="C74" s="20">
        <v>48</v>
      </c>
      <c r="D74" s="20">
        <v>2</v>
      </c>
      <c r="E74" s="1" t="s">
        <v>4</v>
      </c>
      <c r="F74" s="20">
        <v>1</v>
      </c>
      <c r="G74" s="32" t="s">
        <v>41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1">
        <f t="shared" si="6"/>
        <v>2</v>
      </c>
      <c r="AQ74" s="1">
        <f t="shared" si="7"/>
        <v>1</v>
      </c>
      <c r="AR74" s="1">
        <f t="shared" si="8"/>
        <v>0</v>
      </c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</row>
    <row r="75" spans="1:102" x14ac:dyDescent="0.25">
      <c r="A75" s="19">
        <v>2018</v>
      </c>
      <c r="B75" s="19">
        <v>2</v>
      </c>
      <c r="C75" s="20">
        <v>49</v>
      </c>
      <c r="D75" s="20">
        <v>2</v>
      </c>
      <c r="E75" s="1" t="s">
        <v>4</v>
      </c>
      <c r="F75" s="20">
        <v>1</v>
      </c>
      <c r="G75" s="20">
        <v>1.5</v>
      </c>
      <c r="H75" s="20">
        <v>2</v>
      </c>
      <c r="I75" s="20">
        <v>2</v>
      </c>
      <c r="J75" s="20">
        <v>2.5</v>
      </c>
      <c r="K75" s="20">
        <v>3</v>
      </c>
      <c r="L75" s="32" t="s">
        <v>41</v>
      </c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1">
        <f t="shared" si="6"/>
        <v>7</v>
      </c>
      <c r="AQ75" s="1">
        <f t="shared" si="7"/>
        <v>1</v>
      </c>
      <c r="AR75" s="1">
        <f t="shared" si="8"/>
        <v>0</v>
      </c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</row>
    <row r="76" spans="1:102" x14ac:dyDescent="0.25">
      <c r="A76" s="19">
        <v>2018</v>
      </c>
      <c r="B76" s="19">
        <v>2</v>
      </c>
      <c r="C76" s="21">
        <v>56</v>
      </c>
      <c r="D76" s="21">
        <v>3</v>
      </c>
      <c r="E76" s="1" t="s">
        <v>4</v>
      </c>
      <c r="F76" s="21">
        <v>1</v>
      </c>
      <c r="G76" s="21">
        <v>1.5</v>
      </c>
      <c r="H76" s="21">
        <v>2</v>
      </c>
      <c r="I76" s="21">
        <v>2</v>
      </c>
      <c r="J76" s="30" t="s">
        <v>40</v>
      </c>
      <c r="K76" s="27">
        <v>3</v>
      </c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1"/>
      <c r="AG76" s="21"/>
      <c r="AH76" s="21"/>
      <c r="AI76" s="21"/>
      <c r="AJ76" s="21"/>
      <c r="AK76" s="21"/>
      <c r="AL76" s="21"/>
      <c r="AM76" s="21"/>
      <c r="AN76" s="21"/>
      <c r="AO76" s="1">
        <f t="shared" si="6"/>
        <v>6</v>
      </c>
      <c r="AQ76" s="1">
        <f t="shared" si="7"/>
        <v>0</v>
      </c>
      <c r="AR76" s="1">
        <f t="shared" si="8"/>
        <v>0</v>
      </c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</row>
    <row r="77" spans="1:102" x14ac:dyDescent="0.25">
      <c r="A77" s="19">
        <v>2018</v>
      </c>
      <c r="B77" s="19">
        <v>2</v>
      </c>
      <c r="C77" s="20">
        <v>57</v>
      </c>
      <c r="D77" s="20">
        <v>4</v>
      </c>
      <c r="E77" s="1" t="s">
        <v>4</v>
      </c>
      <c r="F77" s="20">
        <v>1</v>
      </c>
      <c r="G77" s="20">
        <v>1</v>
      </c>
      <c r="H77" s="32" t="s">
        <v>41</v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1">
        <f t="shared" si="6"/>
        <v>3</v>
      </c>
      <c r="AQ77" s="1">
        <f t="shared" si="7"/>
        <v>1</v>
      </c>
      <c r="AR77" s="1">
        <f t="shared" si="8"/>
        <v>0</v>
      </c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</row>
    <row r="78" spans="1:102" x14ac:dyDescent="0.25">
      <c r="A78" s="19">
        <v>2018</v>
      </c>
      <c r="B78" s="19">
        <v>2</v>
      </c>
      <c r="C78" s="21">
        <v>58</v>
      </c>
      <c r="D78" s="21">
        <v>3</v>
      </c>
      <c r="E78" s="1" t="s">
        <v>4</v>
      </c>
      <c r="F78" s="21">
        <v>1.5</v>
      </c>
      <c r="G78" s="21">
        <v>1.5</v>
      </c>
      <c r="H78" s="21">
        <v>2</v>
      </c>
      <c r="I78" s="21">
        <v>2</v>
      </c>
      <c r="J78" s="21">
        <v>2.5</v>
      </c>
      <c r="K78" s="21">
        <v>3</v>
      </c>
      <c r="L78" s="21">
        <v>3</v>
      </c>
      <c r="M78" s="21">
        <v>3</v>
      </c>
      <c r="N78" s="21">
        <v>3.5</v>
      </c>
      <c r="O78" s="21">
        <v>4</v>
      </c>
      <c r="P78" s="21">
        <v>4</v>
      </c>
      <c r="Q78" s="21">
        <v>4</v>
      </c>
      <c r="R78" s="21">
        <v>4</v>
      </c>
      <c r="S78" s="21">
        <v>4.5</v>
      </c>
      <c r="T78" s="21">
        <v>5</v>
      </c>
      <c r="U78" s="21">
        <v>5</v>
      </c>
      <c r="V78" s="21">
        <v>5</v>
      </c>
      <c r="W78" s="21">
        <v>5</v>
      </c>
      <c r="X78" s="27">
        <v>5</v>
      </c>
      <c r="Y78" s="26"/>
      <c r="Z78" s="26"/>
      <c r="AA78" s="26"/>
      <c r="AB78" s="26"/>
      <c r="AC78" s="26"/>
      <c r="AD78" s="26"/>
      <c r="AE78" s="26"/>
      <c r="AF78" s="21"/>
      <c r="AG78" s="21"/>
      <c r="AH78" s="21"/>
      <c r="AI78" s="21"/>
      <c r="AJ78" s="21"/>
      <c r="AK78" s="21"/>
      <c r="AL78" s="21"/>
      <c r="AM78" s="21"/>
      <c r="AN78" s="21"/>
      <c r="AO78" s="1">
        <f t="shared" ref="AO78:AO109" si="9">COUNTIF(F78:AM78,"&gt;0")+COUNTIF(F78:AM78,"*")</f>
        <v>19</v>
      </c>
      <c r="AQ78" s="1">
        <f t="shared" ref="AQ78:AQ109" si="10">COUNTIF(F78:AN78,"Dead")</f>
        <v>0</v>
      </c>
      <c r="AR78" s="1">
        <f t="shared" si="8"/>
        <v>0</v>
      </c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</row>
    <row r="79" spans="1:102" x14ac:dyDescent="0.25">
      <c r="A79" s="19">
        <v>2018</v>
      </c>
      <c r="B79" s="19">
        <v>2</v>
      </c>
      <c r="C79" s="20">
        <v>59</v>
      </c>
      <c r="D79" s="20">
        <v>2</v>
      </c>
      <c r="E79" s="1" t="s">
        <v>4</v>
      </c>
      <c r="F79" s="20">
        <v>1.5</v>
      </c>
      <c r="G79" s="20">
        <v>1.5</v>
      </c>
      <c r="H79" s="32" t="s">
        <v>41</v>
      </c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1">
        <f t="shared" si="9"/>
        <v>3</v>
      </c>
      <c r="AQ79" s="1">
        <f t="shared" si="10"/>
        <v>1</v>
      </c>
      <c r="AR79" s="1">
        <f t="shared" ref="AR79:AR109" si="11">COUNTIF(F79:AN79,"P")</f>
        <v>0</v>
      </c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</row>
    <row r="80" spans="1:102" x14ac:dyDescent="0.25">
      <c r="A80" s="19">
        <v>2018</v>
      </c>
      <c r="B80" s="19">
        <v>2</v>
      </c>
      <c r="C80" s="21">
        <v>60</v>
      </c>
      <c r="D80" s="21">
        <v>2</v>
      </c>
      <c r="E80" s="1" t="s">
        <v>4</v>
      </c>
      <c r="F80" s="21">
        <v>1.5</v>
      </c>
      <c r="G80" s="21">
        <v>1.5</v>
      </c>
      <c r="H80" s="21">
        <v>2</v>
      </c>
      <c r="I80" s="21">
        <v>2</v>
      </c>
      <c r="J80" s="21">
        <v>2</v>
      </c>
      <c r="K80" s="21">
        <v>2.5</v>
      </c>
      <c r="L80" s="27">
        <v>3</v>
      </c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1"/>
      <c r="AG80" s="21"/>
      <c r="AH80" s="21"/>
      <c r="AI80" s="21"/>
      <c r="AJ80" s="21"/>
      <c r="AK80" s="21"/>
      <c r="AL80" s="21"/>
      <c r="AM80" s="21"/>
      <c r="AN80" s="21"/>
      <c r="AO80" s="1">
        <f t="shared" si="9"/>
        <v>7</v>
      </c>
      <c r="AQ80" s="1">
        <f t="shared" si="10"/>
        <v>0</v>
      </c>
      <c r="AR80" s="1">
        <f t="shared" si="11"/>
        <v>0</v>
      </c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</row>
    <row r="81" spans="1:102" x14ac:dyDescent="0.25">
      <c r="A81" s="19">
        <v>2018</v>
      </c>
      <c r="B81" s="19">
        <v>2</v>
      </c>
      <c r="C81" s="20">
        <v>61</v>
      </c>
      <c r="D81" s="20">
        <v>4</v>
      </c>
      <c r="E81" s="1" t="s">
        <v>4</v>
      </c>
      <c r="F81" s="20">
        <v>1</v>
      </c>
      <c r="G81" s="30" t="s">
        <v>40</v>
      </c>
      <c r="H81" s="30" t="s">
        <v>40</v>
      </c>
      <c r="I81" s="29" t="s">
        <v>40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1">
        <f t="shared" si="9"/>
        <v>4</v>
      </c>
      <c r="AQ81" s="1">
        <f t="shared" si="10"/>
        <v>0</v>
      </c>
      <c r="AR81" s="1">
        <f t="shared" si="11"/>
        <v>0</v>
      </c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</row>
    <row r="82" spans="1:102" x14ac:dyDescent="0.25">
      <c r="A82" s="19">
        <v>2018</v>
      </c>
      <c r="B82" s="19">
        <v>2</v>
      </c>
      <c r="C82" s="20">
        <v>62</v>
      </c>
      <c r="D82" s="20">
        <v>4</v>
      </c>
      <c r="E82" s="1" t="s">
        <v>4</v>
      </c>
      <c r="F82" s="20">
        <v>1</v>
      </c>
      <c r="G82" s="20">
        <v>1.5</v>
      </c>
      <c r="H82" s="20">
        <v>2</v>
      </c>
      <c r="I82" s="20">
        <v>2</v>
      </c>
      <c r="J82" s="20">
        <v>2</v>
      </c>
      <c r="K82" s="20">
        <v>2</v>
      </c>
      <c r="L82" s="20">
        <v>2</v>
      </c>
      <c r="M82" s="20">
        <v>2</v>
      </c>
      <c r="N82" s="30" t="s">
        <v>40</v>
      </c>
      <c r="O82" s="30" t="s">
        <v>40</v>
      </c>
      <c r="P82" s="32" t="s">
        <v>41</v>
      </c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1">
        <f t="shared" si="9"/>
        <v>11</v>
      </c>
      <c r="AQ82" s="1">
        <f t="shared" si="10"/>
        <v>1</v>
      </c>
      <c r="AR82" s="1">
        <f t="shared" si="11"/>
        <v>0</v>
      </c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</row>
    <row r="83" spans="1:102" x14ac:dyDescent="0.25">
      <c r="A83" s="19">
        <v>2018</v>
      </c>
      <c r="B83" s="19">
        <v>2</v>
      </c>
      <c r="C83" s="20">
        <v>63</v>
      </c>
      <c r="D83" s="20">
        <v>2</v>
      </c>
      <c r="E83" s="1" t="s">
        <v>4</v>
      </c>
      <c r="F83" s="20">
        <v>1</v>
      </c>
      <c r="G83" s="20">
        <v>1</v>
      </c>
      <c r="H83" s="20">
        <v>1</v>
      </c>
      <c r="I83" s="30" t="s">
        <v>40</v>
      </c>
      <c r="J83" s="29" t="s">
        <v>40</v>
      </c>
      <c r="K83" s="29" t="s">
        <v>40</v>
      </c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1">
        <f t="shared" si="9"/>
        <v>6</v>
      </c>
      <c r="AQ83" s="1">
        <f t="shared" si="10"/>
        <v>0</v>
      </c>
      <c r="AR83" s="1">
        <f t="shared" si="11"/>
        <v>0</v>
      </c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</row>
    <row r="84" spans="1:102" x14ac:dyDescent="0.25">
      <c r="A84" s="19">
        <v>2018</v>
      </c>
      <c r="B84" s="19">
        <v>2</v>
      </c>
      <c r="C84" s="20">
        <v>64</v>
      </c>
      <c r="D84" s="20">
        <v>2</v>
      </c>
      <c r="E84" s="1" t="s">
        <v>4</v>
      </c>
      <c r="F84" s="20">
        <v>1</v>
      </c>
      <c r="G84" s="20">
        <v>1.5</v>
      </c>
      <c r="H84" s="20">
        <v>2</v>
      </c>
      <c r="I84" s="30" t="s">
        <v>40</v>
      </c>
      <c r="J84" s="29" t="s">
        <v>40</v>
      </c>
      <c r="K84" s="29" t="s">
        <v>40</v>
      </c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1">
        <f t="shared" si="9"/>
        <v>6</v>
      </c>
      <c r="AQ84" s="1">
        <f t="shared" si="10"/>
        <v>0</v>
      </c>
      <c r="AR84" s="1">
        <f t="shared" si="11"/>
        <v>0</v>
      </c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</row>
    <row r="85" spans="1:102" x14ac:dyDescent="0.25">
      <c r="A85" s="19">
        <v>2018</v>
      </c>
      <c r="B85" s="19">
        <v>2</v>
      </c>
      <c r="C85" s="20">
        <v>65</v>
      </c>
      <c r="D85" s="20">
        <v>3</v>
      </c>
      <c r="E85" s="1" t="s">
        <v>4</v>
      </c>
      <c r="F85" s="30" t="s">
        <v>40</v>
      </c>
      <c r="G85" s="29" t="s">
        <v>40</v>
      </c>
      <c r="H85" s="29" t="s">
        <v>40</v>
      </c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1">
        <f t="shared" si="9"/>
        <v>3</v>
      </c>
      <c r="AQ85" s="1">
        <f t="shared" si="10"/>
        <v>0</v>
      </c>
      <c r="AR85" s="1">
        <f t="shared" si="11"/>
        <v>0</v>
      </c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</row>
    <row r="86" spans="1:102" x14ac:dyDescent="0.25">
      <c r="A86" s="19">
        <v>2018</v>
      </c>
      <c r="B86" s="19">
        <v>2</v>
      </c>
      <c r="C86" s="20">
        <v>66</v>
      </c>
      <c r="D86" s="20">
        <v>4</v>
      </c>
      <c r="E86" s="1" t="s">
        <v>4</v>
      </c>
      <c r="F86" s="20">
        <v>1</v>
      </c>
      <c r="G86" s="20">
        <v>1</v>
      </c>
      <c r="H86" s="29" t="s">
        <v>40</v>
      </c>
      <c r="I86" s="20">
        <v>2</v>
      </c>
      <c r="J86" s="20">
        <v>2</v>
      </c>
      <c r="K86" s="20">
        <v>2</v>
      </c>
      <c r="L86" s="20">
        <v>2</v>
      </c>
      <c r="M86" s="20">
        <v>2</v>
      </c>
      <c r="N86" s="20">
        <v>2</v>
      </c>
      <c r="O86" s="20">
        <v>2</v>
      </c>
      <c r="P86" s="29" t="s">
        <v>40</v>
      </c>
      <c r="Q86" s="29" t="s">
        <v>40</v>
      </c>
      <c r="R86" s="29" t="s">
        <v>40</v>
      </c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1">
        <f t="shared" si="9"/>
        <v>13</v>
      </c>
      <c r="AQ86" s="1">
        <f t="shared" si="10"/>
        <v>0</v>
      </c>
      <c r="AR86" s="1">
        <f t="shared" si="11"/>
        <v>0</v>
      </c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</row>
    <row r="87" spans="1:102" x14ac:dyDescent="0.25">
      <c r="A87" s="19">
        <v>2018</v>
      </c>
      <c r="B87" s="19">
        <v>2</v>
      </c>
      <c r="C87" s="20">
        <v>68</v>
      </c>
      <c r="D87" s="20">
        <v>2</v>
      </c>
      <c r="E87" s="1" t="s">
        <v>4</v>
      </c>
      <c r="F87" s="20">
        <v>1</v>
      </c>
      <c r="G87" s="20">
        <v>1</v>
      </c>
      <c r="H87" s="20">
        <v>1.5</v>
      </c>
      <c r="I87" s="20">
        <v>2</v>
      </c>
      <c r="J87" s="32" t="s">
        <v>41</v>
      </c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1">
        <f t="shared" si="9"/>
        <v>5</v>
      </c>
      <c r="AQ87" s="1">
        <f t="shared" si="10"/>
        <v>1</v>
      </c>
      <c r="AR87" s="1">
        <f t="shared" si="11"/>
        <v>0</v>
      </c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</row>
    <row r="88" spans="1:102" x14ac:dyDescent="0.25">
      <c r="A88" s="19">
        <v>2018</v>
      </c>
      <c r="B88" s="19">
        <v>2</v>
      </c>
      <c r="C88" s="20">
        <v>71</v>
      </c>
      <c r="D88" s="20">
        <v>4</v>
      </c>
      <c r="E88" s="1" t="s">
        <v>4</v>
      </c>
      <c r="F88" s="20">
        <v>1</v>
      </c>
      <c r="G88" s="20">
        <v>1.5</v>
      </c>
      <c r="H88" s="20">
        <v>2</v>
      </c>
      <c r="I88" s="20">
        <v>2</v>
      </c>
      <c r="J88" s="20">
        <v>2.5</v>
      </c>
      <c r="K88" s="20">
        <v>3</v>
      </c>
      <c r="L88" s="20">
        <v>3</v>
      </c>
      <c r="M88" s="20">
        <v>3.5</v>
      </c>
      <c r="N88" s="20">
        <v>4</v>
      </c>
      <c r="O88" s="32" t="s">
        <v>41</v>
      </c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1">
        <f t="shared" si="9"/>
        <v>10</v>
      </c>
      <c r="AQ88" s="1">
        <f t="shared" si="10"/>
        <v>1</v>
      </c>
      <c r="AR88" s="1">
        <f t="shared" si="11"/>
        <v>0</v>
      </c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</row>
    <row r="89" spans="1:102" x14ac:dyDescent="0.25">
      <c r="A89" s="19">
        <v>2018</v>
      </c>
      <c r="B89" s="19">
        <v>2</v>
      </c>
      <c r="C89" s="20">
        <v>74</v>
      </c>
      <c r="D89" s="20">
        <v>2</v>
      </c>
      <c r="E89" s="1" t="s">
        <v>4</v>
      </c>
      <c r="F89" s="20">
        <v>1</v>
      </c>
      <c r="G89" s="20">
        <v>1.5</v>
      </c>
      <c r="H89" s="32" t="s">
        <v>41</v>
      </c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1">
        <f t="shared" si="9"/>
        <v>3</v>
      </c>
      <c r="AQ89" s="1">
        <f t="shared" si="10"/>
        <v>1</v>
      </c>
      <c r="AR89" s="1">
        <f t="shared" si="11"/>
        <v>0</v>
      </c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</row>
    <row r="90" spans="1:102" x14ac:dyDescent="0.25">
      <c r="A90" s="19">
        <v>2018</v>
      </c>
      <c r="B90" s="19">
        <v>2</v>
      </c>
      <c r="C90" s="20">
        <v>75</v>
      </c>
      <c r="D90" s="20">
        <v>2</v>
      </c>
      <c r="E90" s="1" t="s">
        <v>4</v>
      </c>
      <c r="F90" s="20">
        <v>1</v>
      </c>
      <c r="G90" s="20">
        <v>1</v>
      </c>
      <c r="H90" s="32" t="s">
        <v>41</v>
      </c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1">
        <f t="shared" si="9"/>
        <v>3</v>
      </c>
      <c r="AQ90" s="1">
        <f t="shared" si="10"/>
        <v>1</v>
      </c>
      <c r="AR90" s="1">
        <f t="shared" si="11"/>
        <v>0</v>
      </c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</row>
    <row r="91" spans="1:102" x14ac:dyDescent="0.25">
      <c r="A91" s="19">
        <v>2018</v>
      </c>
      <c r="B91" s="19">
        <v>2</v>
      </c>
      <c r="C91" s="20">
        <v>76</v>
      </c>
      <c r="D91" s="20">
        <v>4</v>
      </c>
      <c r="E91" s="1" t="s">
        <v>4</v>
      </c>
      <c r="F91" s="20">
        <v>1</v>
      </c>
      <c r="G91" s="20">
        <v>1.5</v>
      </c>
      <c r="H91" s="32" t="s">
        <v>41</v>
      </c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1">
        <f t="shared" si="9"/>
        <v>3</v>
      </c>
      <c r="AQ91" s="1">
        <f t="shared" si="10"/>
        <v>1</v>
      </c>
      <c r="AR91" s="1">
        <f t="shared" si="11"/>
        <v>0</v>
      </c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</row>
    <row r="92" spans="1:102" x14ac:dyDescent="0.25">
      <c r="A92" s="19">
        <v>2018</v>
      </c>
      <c r="B92" s="19">
        <v>2</v>
      </c>
      <c r="C92" s="20">
        <v>78</v>
      </c>
      <c r="D92" s="20">
        <v>4</v>
      </c>
      <c r="E92" s="1" t="s">
        <v>4</v>
      </c>
      <c r="F92" s="20">
        <v>1</v>
      </c>
      <c r="G92" s="20">
        <v>1.5</v>
      </c>
      <c r="H92" s="20">
        <v>2</v>
      </c>
      <c r="I92" s="20">
        <v>2</v>
      </c>
      <c r="J92" s="20">
        <v>2.5</v>
      </c>
      <c r="K92" s="20">
        <v>3</v>
      </c>
      <c r="L92" s="32" t="s">
        <v>41</v>
      </c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1">
        <f t="shared" si="9"/>
        <v>7</v>
      </c>
      <c r="AQ92" s="1">
        <f t="shared" si="10"/>
        <v>1</v>
      </c>
      <c r="AR92" s="1">
        <f t="shared" si="11"/>
        <v>0</v>
      </c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</row>
    <row r="93" spans="1:102" x14ac:dyDescent="0.25">
      <c r="A93" s="19">
        <v>2018</v>
      </c>
      <c r="B93" s="19">
        <v>2</v>
      </c>
      <c r="C93" s="20">
        <v>81</v>
      </c>
      <c r="D93" s="20">
        <v>3</v>
      </c>
      <c r="E93" s="1" t="s">
        <v>4</v>
      </c>
      <c r="F93" s="20">
        <v>1.5</v>
      </c>
      <c r="G93" s="32" t="s">
        <v>41</v>
      </c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1">
        <f t="shared" si="9"/>
        <v>2</v>
      </c>
      <c r="AQ93" s="1">
        <f t="shared" si="10"/>
        <v>1</v>
      </c>
      <c r="AR93" s="1">
        <f t="shared" si="11"/>
        <v>0</v>
      </c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</row>
    <row r="94" spans="1:102" s="21" customFormat="1" x14ac:dyDescent="0.25">
      <c r="A94" s="19">
        <v>2018</v>
      </c>
      <c r="B94" s="19">
        <v>3</v>
      </c>
      <c r="C94" s="21">
        <v>3</v>
      </c>
      <c r="D94" s="21">
        <v>2</v>
      </c>
      <c r="E94" s="1" t="s">
        <v>4</v>
      </c>
      <c r="F94" s="13">
        <v>1</v>
      </c>
      <c r="G94" s="13">
        <v>1</v>
      </c>
      <c r="H94" s="13">
        <v>1.5</v>
      </c>
      <c r="I94" s="13">
        <v>2</v>
      </c>
      <c r="J94" s="13">
        <v>2.5</v>
      </c>
      <c r="K94" s="31" t="s">
        <v>40</v>
      </c>
      <c r="L94" s="13">
        <v>3</v>
      </c>
      <c r="M94" s="13">
        <v>3</v>
      </c>
      <c r="N94" s="13">
        <v>3</v>
      </c>
      <c r="O94" s="13">
        <v>3.5</v>
      </c>
      <c r="P94" s="13">
        <v>4</v>
      </c>
      <c r="Q94" s="13">
        <v>4</v>
      </c>
      <c r="R94" s="21">
        <v>4</v>
      </c>
      <c r="S94" s="27">
        <v>4.5</v>
      </c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O94" s="1">
        <f t="shared" si="9"/>
        <v>14</v>
      </c>
      <c r="AP94" s="1"/>
      <c r="AQ94" s="1">
        <f t="shared" si="10"/>
        <v>0</v>
      </c>
      <c r="AR94" s="1">
        <f t="shared" si="11"/>
        <v>0</v>
      </c>
    </row>
    <row r="95" spans="1:102" s="20" customFormat="1" x14ac:dyDescent="0.25">
      <c r="A95" s="19">
        <v>2018</v>
      </c>
      <c r="B95" s="19">
        <v>3</v>
      </c>
      <c r="C95" s="20">
        <v>4</v>
      </c>
      <c r="D95" s="20">
        <v>2</v>
      </c>
      <c r="E95" s="1" t="s">
        <v>4</v>
      </c>
      <c r="F95" s="20">
        <v>1</v>
      </c>
      <c r="G95" s="20">
        <v>1</v>
      </c>
      <c r="H95" s="20">
        <v>1.5</v>
      </c>
      <c r="I95" s="20">
        <v>2</v>
      </c>
      <c r="J95" s="20">
        <v>2</v>
      </c>
      <c r="K95" s="32" t="s">
        <v>41</v>
      </c>
      <c r="AO95" s="1">
        <f t="shared" si="9"/>
        <v>6</v>
      </c>
      <c r="AP95" s="1"/>
      <c r="AQ95" s="1">
        <f t="shared" si="10"/>
        <v>1</v>
      </c>
      <c r="AR95" s="1">
        <f t="shared" si="11"/>
        <v>0</v>
      </c>
    </row>
    <row r="96" spans="1:102" s="20" customFormat="1" x14ac:dyDescent="0.25">
      <c r="A96" s="19">
        <v>2018</v>
      </c>
      <c r="B96" s="19">
        <v>3</v>
      </c>
      <c r="C96" s="20">
        <v>6</v>
      </c>
      <c r="D96" s="20">
        <v>3</v>
      </c>
      <c r="E96" s="1" t="s">
        <v>4</v>
      </c>
      <c r="F96" s="32" t="s">
        <v>41</v>
      </c>
      <c r="AO96" s="1">
        <f t="shared" si="9"/>
        <v>1</v>
      </c>
      <c r="AP96" s="1"/>
      <c r="AQ96" s="1">
        <f t="shared" si="10"/>
        <v>1</v>
      </c>
      <c r="AR96" s="1">
        <f t="shared" si="11"/>
        <v>0</v>
      </c>
    </row>
    <row r="97" spans="1:44" s="20" customFormat="1" x14ac:dyDescent="0.25">
      <c r="A97" s="19">
        <v>2018</v>
      </c>
      <c r="B97" s="19">
        <v>3</v>
      </c>
      <c r="C97" s="20">
        <v>7</v>
      </c>
      <c r="D97" s="20">
        <v>4</v>
      </c>
      <c r="E97" s="1" t="s">
        <v>4</v>
      </c>
      <c r="F97" s="20">
        <v>1</v>
      </c>
      <c r="G97" s="20">
        <v>1</v>
      </c>
      <c r="H97" s="20">
        <v>1.5</v>
      </c>
      <c r="I97" s="20">
        <v>2</v>
      </c>
      <c r="J97" s="20">
        <v>2</v>
      </c>
      <c r="K97" s="20">
        <v>2.5</v>
      </c>
      <c r="L97" s="20">
        <v>3</v>
      </c>
      <c r="M97" s="20">
        <v>3</v>
      </c>
      <c r="N97" s="20">
        <v>3</v>
      </c>
      <c r="O97" s="20">
        <v>3.5</v>
      </c>
      <c r="P97" s="20">
        <v>4</v>
      </c>
      <c r="Q97" s="20">
        <v>4</v>
      </c>
      <c r="R97" s="20">
        <v>4</v>
      </c>
      <c r="S97" s="20">
        <v>4</v>
      </c>
      <c r="T97" s="20">
        <v>4</v>
      </c>
      <c r="U97" s="20">
        <v>4</v>
      </c>
      <c r="V97" s="20">
        <v>4.5</v>
      </c>
      <c r="W97" s="20">
        <v>5</v>
      </c>
      <c r="X97" s="32" t="s">
        <v>41</v>
      </c>
      <c r="AO97" s="1">
        <f t="shared" si="9"/>
        <v>19</v>
      </c>
      <c r="AP97" s="1"/>
      <c r="AQ97" s="1">
        <f t="shared" si="10"/>
        <v>1</v>
      </c>
      <c r="AR97" s="1">
        <f t="shared" si="11"/>
        <v>0</v>
      </c>
    </row>
    <row r="98" spans="1:44" s="20" customFormat="1" x14ac:dyDescent="0.25">
      <c r="A98" s="19">
        <v>2018</v>
      </c>
      <c r="B98" s="19">
        <v>3</v>
      </c>
      <c r="C98" s="20">
        <v>8</v>
      </c>
      <c r="D98" s="20">
        <v>3</v>
      </c>
      <c r="E98" s="1" t="s">
        <v>4</v>
      </c>
      <c r="F98" s="20">
        <v>1</v>
      </c>
      <c r="G98" s="20">
        <v>1</v>
      </c>
      <c r="H98" s="20">
        <v>1.5</v>
      </c>
      <c r="I98" s="20">
        <v>1.5</v>
      </c>
      <c r="J98" s="20">
        <v>2</v>
      </c>
      <c r="K98" s="31" t="s">
        <v>40</v>
      </c>
      <c r="L98" s="31" t="s">
        <v>40</v>
      </c>
      <c r="M98" s="31" t="s">
        <v>40</v>
      </c>
      <c r="AO98" s="1">
        <f t="shared" si="9"/>
        <v>8</v>
      </c>
      <c r="AP98" s="1"/>
      <c r="AQ98" s="1">
        <f t="shared" si="10"/>
        <v>0</v>
      </c>
      <c r="AR98" s="1">
        <f t="shared" si="11"/>
        <v>0</v>
      </c>
    </row>
    <row r="99" spans="1:44" s="20" customFormat="1" x14ac:dyDescent="0.25">
      <c r="A99" s="19">
        <v>2018</v>
      </c>
      <c r="B99" s="19">
        <v>3</v>
      </c>
      <c r="C99" s="20">
        <v>10</v>
      </c>
      <c r="D99" s="20">
        <v>2</v>
      </c>
      <c r="E99" s="1" t="s">
        <v>4</v>
      </c>
      <c r="F99" s="20">
        <v>1</v>
      </c>
      <c r="G99" s="32" t="s">
        <v>41</v>
      </c>
      <c r="AO99" s="1">
        <f t="shared" si="9"/>
        <v>2</v>
      </c>
      <c r="AP99" s="1"/>
      <c r="AQ99" s="1">
        <f t="shared" si="10"/>
        <v>1</v>
      </c>
      <c r="AR99" s="1">
        <f t="shared" si="11"/>
        <v>0</v>
      </c>
    </row>
    <row r="100" spans="1:44" s="20" customFormat="1" x14ac:dyDescent="0.25">
      <c r="A100" s="19">
        <v>2018</v>
      </c>
      <c r="B100" s="19">
        <v>3</v>
      </c>
      <c r="C100" s="20">
        <v>14</v>
      </c>
      <c r="D100" s="20">
        <v>3</v>
      </c>
      <c r="E100" s="1" t="s">
        <v>4</v>
      </c>
      <c r="F100" s="20">
        <v>1</v>
      </c>
      <c r="G100" s="31" t="s">
        <v>40</v>
      </c>
      <c r="H100" s="31" t="s">
        <v>40</v>
      </c>
      <c r="I100" s="31" t="s">
        <v>40</v>
      </c>
      <c r="AO100" s="1">
        <f t="shared" si="9"/>
        <v>4</v>
      </c>
      <c r="AP100" s="1"/>
      <c r="AQ100" s="1">
        <f t="shared" si="10"/>
        <v>0</v>
      </c>
      <c r="AR100" s="1">
        <f t="shared" si="11"/>
        <v>0</v>
      </c>
    </row>
    <row r="101" spans="1:44" s="20" customFormat="1" x14ac:dyDescent="0.25">
      <c r="A101" s="19">
        <v>2018</v>
      </c>
      <c r="B101" s="19">
        <v>3</v>
      </c>
      <c r="C101" s="20">
        <v>19</v>
      </c>
      <c r="D101" s="20">
        <v>4</v>
      </c>
      <c r="E101" s="1" t="s">
        <v>4</v>
      </c>
      <c r="F101" s="20">
        <v>1</v>
      </c>
      <c r="G101" s="20">
        <v>1</v>
      </c>
      <c r="H101" s="20">
        <v>1.5</v>
      </c>
      <c r="I101" s="20">
        <v>2</v>
      </c>
      <c r="J101" s="20">
        <v>2</v>
      </c>
      <c r="K101" s="20">
        <v>2.5</v>
      </c>
      <c r="L101" s="32" t="s">
        <v>41</v>
      </c>
      <c r="AO101" s="1">
        <f t="shared" si="9"/>
        <v>7</v>
      </c>
      <c r="AP101" s="1"/>
      <c r="AQ101" s="1">
        <f t="shared" si="10"/>
        <v>1</v>
      </c>
      <c r="AR101" s="1">
        <f t="shared" si="11"/>
        <v>0</v>
      </c>
    </row>
    <row r="102" spans="1:44" s="20" customFormat="1" x14ac:dyDescent="0.25">
      <c r="A102" s="19">
        <v>2018</v>
      </c>
      <c r="B102" s="19">
        <v>3</v>
      </c>
      <c r="C102" s="20">
        <v>24</v>
      </c>
      <c r="D102" s="20">
        <v>4</v>
      </c>
      <c r="E102" s="1" t="s">
        <v>4</v>
      </c>
      <c r="F102" s="20">
        <v>1</v>
      </c>
      <c r="G102" s="20">
        <v>1</v>
      </c>
      <c r="H102" s="20">
        <v>1.5</v>
      </c>
      <c r="I102" s="20">
        <v>2</v>
      </c>
      <c r="J102" s="20">
        <v>2</v>
      </c>
      <c r="K102" s="20">
        <v>2.5</v>
      </c>
      <c r="L102" s="20">
        <v>2.5</v>
      </c>
      <c r="M102" s="20">
        <v>2.5</v>
      </c>
      <c r="N102" s="32" t="s">
        <v>41</v>
      </c>
      <c r="AC102" s="21"/>
      <c r="AO102" s="1">
        <f t="shared" si="9"/>
        <v>9</v>
      </c>
      <c r="AP102" s="1"/>
      <c r="AQ102" s="1">
        <f t="shared" si="10"/>
        <v>1</v>
      </c>
      <c r="AR102" s="1">
        <f t="shared" si="11"/>
        <v>0</v>
      </c>
    </row>
    <row r="103" spans="1:44" s="20" customFormat="1" x14ac:dyDescent="0.25">
      <c r="A103" s="19">
        <v>2018</v>
      </c>
      <c r="B103" s="19">
        <v>3</v>
      </c>
      <c r="C103" s="20">
        <v>25</v>
      </c>
      <c r="D103" s="20">
        <v>2</v>
      </c>
      <c r="E103" s="1" t="s">
        <v>4</v>
      </c>
      <c r="F103" s="20">
        <v>1</v>
      </c>
      <c r="G103" s="20">
        <v>1</v>
      </c>
      <c r="H103" s="20">
        <v>1.5</v>
      </c>
      <c r="I103" s="20">
        <v>2</v>
      </c>
      <c r="J103" s="31" t="s">
        <v>40</v>
      </c>
      <c r="K103" s="31" t="s">
        <v>40</v>
      </c>
      <c r="L103" s="31" t="s">
        <v>40</v>
      </c>
      <c r="AC103" s="21"/>
      <c r="AO103" s="1">
        <f t="shared" si="9"/>
        <v>7</v>
      </c>
      <c r="AP103" s="1"/>
      <c r="AQ103" s="1">
        <f t="shared" si="10"/>
        <v>0</v>
      </c>
      <c r="AR103" s="1">
        <f t="shared" si="11"/>
        <v>0</v>
      </c>
    </row>
    <row r="104" spans="1:44" s="20" customFormat="1" x14ac:dyDescent="0.25">
      <c r="A104" s="19">
        <v>2018</v>
      </c>
      <c r="B104" s="19">
        <v>3</v>
      </c>
      <c r="C104" s="20">
        <v>27</v>
      </c>
      <c r="D104" s="20">
        <v>2</v>
      </c>
      <c r="E104" s="1" t="s">
        <v>4</v>
      </c>
      <c r="F104" s="32" t="s">
        <v>41</v>
      </c>
      <c r="AC104" s="21"/>
      <c r="AO104" s="1">
        <f t="shared" si="9"/>
        <v>1</v>
      </c>
      <c r="AP104" s="1"/>
      <c r="AQ104" s="1">
        <f t="shared" si="10"/>
        <v>1</v>
      </c>
      <c r="AR104" s="1">
        <f t="shared" si="11"/>
        <v>0</v>
      </c>
    </row>
    <row r="105" spans="1:44" s="20" customFormat="1" x14ac:dyDescent="0.25">
      <c r="A105" s="19">
        <v>2018</v>
      </c>
      <c r="B105" s="19">
        <v>3</v>
      </c>
      <c r="C105" s="20">
        <v>29</v>
      </c>
      <c r="D105" s="20">
        <v>2</v>
      </c>
      <c r="E105" s="1" t="s">
        <v>4</v>
      </c>
      <c r="F105" s="20">
        <v>1</v>
      </c>
      <c r="G105" s="32" t="s">
        <v>41</v>
      </c>
      <c r="AC105" s="21"/>
      <c r="AO105" s="1">
        <f t="shared" si="9"/>
        <v>2</v>
      </c>
      <c r="AP105" s="1"/>
      <c r="AQ105" s="1">
        <f t="shared" si="10"/>
        <v>1</v>
      </c>
      <c r="AR105" s="1">
        <f t="shared" si="11"/>
        <v>0</v>
      </c>
    </row>
    <row r="106" spans="1:44" s="20" customFormat="1" x14ac:dyDescent="0.25">
      <c r="A106" s="19">
        <v>2018</v>
      </c>
      <c r="B106" s="19">
        <v>3</v>
      </c>
      <c r="C106" s="20">
        <v>32</v>
      </c>
      <c r="D106" s="20">
        <v>4</v>
      </c>
      <c r="E106" s="1" t="s">
        <v>4</v>
      </c>
      <c r="F106" s="20">
        <v>1</v>
      </c>
      <c r="G106" s="20">
        <v>1</v>
      </c>
      <c r="H106" s="20">
        <v>1.5</v>
      </c>
      <c r="I106" s="20">
        <v>2</v>
      </c>
      <c r="J106" s="20">
        <v>2</v>
      </c>
      <c r="K106" s="20">
        <v>2</v>
      </c>
      <c r="L106" s="32" t="s">
        <v>41</v>
      </c>
      <c r="AO106" s="1">
        <f t="shared" si="9"/>
        <v>7</v>
      </c>
      <c r="AP106" s="1"/>
      <c r="AQ106" s="1">
        <f t="shared" si="10"/>
        <v>1</v>
      </c>
      <c r="AR106" s="1">
        <f t="shared" si="11"/>
        <v>0</v>
      </c>
    </row>
    <row r="107" spans="1:44" s="21" customFormat="1" x14ac:dyDescent="0.25">
      <c r="A107" s="19">
        <v>2018</v>
      </c>
      <c r="B107" s="19">
        <v>3</v>
      </c>
      <c r="C107" s="21">
        <v>33</v>
      </c>
      <c r="D107" s="21">
        <v>2</v>
      </c>
      <c r="E107" s="1" t="s">
        <v>4</v>
      </c>
      <c r="F107" s="21">
        <v>1</v>
      </c>
      <c r="G107" s="21">
        <v>1</v>
      </c>
      <c r="H107" s="21">
        <v>1</v>
      </c>
      <c r="I107" s="21">
        <v>1.5</v>
      </c>
      <c r="J107" s="21">
        <v>2</v>
      </c>
      <c r="K107" s="21">
        <v>2.5</v>
      </c>
      <c r="L107" s="21">
        <v>3</v>
      </c>
      <c r="M107" s="21">
        <v>3.5</v>
      </c>
      <c r="N107" s="21">
        <v>3.5</v>
      </c>
      <c r="O107" s="30" t="s">
        <v>40</v>
      </c>
      <c r="P107" s="21">
        <v>4</v>
      </c>
      <c r="Q107" s="21">
        <v>4</v>
      </c>
      <c r="R107" s="27">
        <v>4</v>
      </c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O107" s="1">
        <f t="shared" si="9"/>
        <v>13</v>
      </c>
      <c r="AP107" s="1"/>
      <c r="AQ107" s="1">
        <f t="shared" si="10"/>
        <v>0</v>
      </c>
      <c r="AR107" s="1">
        <f t="shared" si="11"/>
        <v>0</v>
      </c>
    </row>
    <row r="108" spans="1:44" s="20" customFormat="1" x14ac:dyDescent="0.25">
      <c r="A108" s="19">
        <v>2018</v>
      </c>
      <c r="B108" s="19">
        <v>3</v>
      </c>
      <c r="C108" s="20">
        <v>34</v>
      </c>
      <c r="D108" s="20">
        <v>3</v>
      </c>
      <c r="E108" s="1" t="s">
        <v>4</v>
      </c>
      <c r="F108" s="20">
        <v>1</v>
      </c>
      <c r="G108" s="20">
        <v>1</v>
      </c>
      <c r="H108" s="20">
        <v>1.5</v>
      </c>
      <c r="I108" s="32" t="s">
        <v>41</v>
      </c>
      <c r="AO108" s="1">
        <f t="shared" si="9"/>
        <v>4</v>
      </c>
      <c r="AP108" s="1"/>
      <c r="AQ108" s="1">
        <f t="shared" si="10"/>
        <v>1</v>
      </c>
      <c r="AR108" s="1">
        <f t="shared" si="11"/>
        <v>0</v>
      </c>
    </row>
    <row r="109" spans="1:44" s="20" customFormat="1" x14ac:dyDescent="0.25">
      <c r="A109" s="19">
        <v>2018</v>
      </c>
      <c r="B109" s="19">
        <v>3</v>
      </c>
      <c r="C109" s="20">
        <v>36</v>
      </c>
      <c r="D109" s="20">
        <v>3</v>
      </c>
      <c r="E109" s="1" t="s">
        <v>4</v>
      </c>
      <c r="F109" s="32" t="s">
        <v>41</v>
      </c>
      <c r="AO109" s="1">
        <f t="shared" si="9"/>
        <v>1</v>
      </c>
      <c r="AP109" s="1"/>
      <c r="AQ109" s="1">
        <f t="shared" si="10"/>
        <v>1</v>
      </c>
      <c r="AR109" s="1">
        <f t="shared" si="11"/>
        <v>0</v>
      </c>
    </row>
    <row r="110" spans="1:44" s="21" customFormat="1" x14ac:dyDescent="0.25"/>
    <row r="111" spans="1:44" x14ac:dyDescent="0.25">
      <c r="AO111" s="1" t="s">
        <v>48</v>
      </c>
    </row>
    <row r="112" spans="1:44" x14ac:dyDescent="0.25">
      <c r="AO112" s="1">
        <f>SUM(AO2:AO109)</f>
        <v>1178</v>
      </c>
      <c r="AQ112" s="1">
        <f>SUM(AQ2:AQ109)</f>
        <v>71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1"/>
  <sheetViews>
    <sheetView zoomScale="80" zoomScaleNormal="80" workbookViewId="0">
      <selection activeCell="G97" sqref="G97"/>
    </sheetView>
  </sheetViews>
  <sheetFormatPr defaultColWidth="9.140625" defaultRowHeight="15" x14ac:dyDescent="0.25"/>
  <cols>
    <col min="1" max="4" width="9.140625" style="1"/>
    <col min="5" max="5" width="9.140625" style="1" customWidth="1"/>
    <col min="6" max="16" width="9.140625" style="1"/>
    <col min="17" max="42" width="9.140625" style="1" customWidth="1"/>
    <col min="43" max="16384" width="9.140625" style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O1" s="1" t="s">
        <v>39</v>
      </c>
      <c r="AQ1" s="1" t="s">
        <v>41</v>
      </c>
      <c r="AR1" s="1" t="s">
        <v>42</v>
      </c>
    </row>
    <row r="2" spans="1:44" x14ac:dyDescent="0.25">
      <c r="A2" s="1">
        <v>2017</v>
      </c>
      <c r="B2" s="1">
        <v>1</v>
      </c>
      <c r="C2" s="1">
        <v>6</v>
      </c>
      <c r="D2" s="21">
        <v>3</v>
      </c>
      <c r="E2" s="1" t="s">
        <v>43</v>
      </c>
      <c r="F2" s="1">
        <v>1</v>
      </c>
      <c r="G2" s="1">
        <v>1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4" t="s">
        <v>40</v>
      </c>
      <c r="P2" s="10" t="s">
        <v>41</v>
      </c>
      <c r="AO2" s="1">
        <f t="shared" ref="AO2:AO50" si="0">COUNTIF(F2:AM2,"&gt;0")+COUNTIF(F2:AM2,"*")</f>
        <v>11</v>
      </c>
      <c r="AQ2" s="1">
        <f t="shared" ref="AQ2:AQ50" si="1">COUNTIF(F2:AN2,"Dead")</f>
        <v>1</v>
      </c>
      <c r="AR2" s="1">
        <f t="shared" ref="AR2:AR50" si="2">COUNTIF(F2:AN2,"P")</f>
        <v>0</v>
      </c>
    </row>
    <row r="3" spans="1:44" x14ac:dyDescent="0.25">
      <c r="A3" s="1">
        <v>2017</v>
      </c>
      <c r="B3" s="1">
        <v>1</v>
      </c>
      <c r="C3" s="1">
        <v>7</v>
      </c>
      <c r="D3" s="21">
        <v>2</v>
      </c>
      <c r="E3" s="1" t="s">
        <v>43</v>
      </c>
      <c r="F3" s="1">
        <v>1</v>
      </c>
      <c r="G3" s="1">
        <v>1</v>
      </c>
      <c r="H3" s="1">
        <v>1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3</v>
      </c>
      <c r="P3" s="1">
        <v>3</v>
      </c>
      <c r="Q3" s="1">
        <v>3</v>
      </c>
      <c r="R3" s="1">
        <v>4</v>
      </c>
      <c r="S3" s="1">
        <v>4</v>
      </c>
      <c r="T3" s="1">
        <v>4</v>
      </c>
      <c r="U3" s="10" t="s">
        <v>41</v>
      </c>
      <c r="AO3" s="1">
        <f t="shared" si="0"/>
        <v>16</v>
      </c>
      <c r="AQ3" s="1">
        <f t="shared" si="1"/>
        <v>1</v>
      </c>
      <c r="AR3" s="1">
        <f t="shared" si="2"/>
        <v>0</v>
      </c>
    </row>
    <row r="4" spans="1:44" x14ac:dyDescent="0.25">
      <c r="A4" s="1">
        <v>2017</v>
      </c>
      <c r="B4" s="1">
        <v>1</v>
      </c>
      <c r="C4" s="1">
        <v>8</v>
      </c>
      <c r="D4" s="21">
        <v>4</v>
      </c>
      <c r="E4" s="1" t="s">
        <v>43</v>
      </c>
      <c r="F4" s="1">
        <v>1</v>
      </c>
      <c r="G4" s="1">
        <v>1</v>
      </c>
      <c r="H4" s="10" t="s">
        <v>41</v>
      </c>
      <c r="AO4" s="1">
        <f t="shared" si="0"/>
        <v>3</v>
      </c>
      <c r="AQ4" s="1">
        <f t="shared" si="1"/>
        <v>1</v>
      </c>
      <c r="AR4" s="1">
        <f t="shared" si="2"/>
        <v>0</v>
      </c>
    </row>
    <row r="5" spans="1:44" x14ac:dyDescent="0.25">
      <c r="A5" s="1">
        <v>2017</v>
      </c>
      <c r="B5" s="1">
        <v>1</v>
      </c>
      <c r="C5" s="1">
        <v>14</v>
      </c>
      <c r="D5" s="21">
        <v>4</v>
      </c>
      <c r="E5" s="1" t="s">
        <v>4</v>
      </c>
      <c r="F5" s="1">
        <v>1</v>
      </c>
      <c r="G5" s="1">
        <v>1</v>
      </c>
      <c r="H5" s="1">
        <v>1</v>
      </c>
      <c r="I5" s="1">
        <v>1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3</v>
      </c>
      <c r="P5" s="1">
        <v>3</v>
      </c>
      <c r="Q5" s="1">
        <v>4</v>
      </c>
      <c r="R5" s="1">
        <v>4</v>
      </c>
      <c r="S5" s="10" t="s">
        <v>41</v>
      </c>
      <c r="AO5" s="1">
        <f t="shared" si="0"/>
        <v>14</v>
      </c>
      <c r="AQ5" s="1">
        <f t="shared" si="1"/>
        <v>1</v>
      </c>
      <c r="AR5" s="1">
        <f t="shared" si="2"/>
        <v>0</v>
      </c>
    </row>
    <row r="6" spans="1:44" x14ac:dyDescent="0.25">
      <c r="A6" s="1">
        <v>2017</v>
      </c>
      <c r="B6" s="1">
        <v>1</v>
      </c>
      <c r="C6" s="1">
        <v>16</v>
      </c>
      <c r="D6" s="21">
        <v>3</v>
      </c>
      <c r="E6" s="1" t="s">
        <v>43</v>
      </c>
      <c r="F6" s="1">
        <v>1</v>
      </c>
      <c r="G6" s="1">
        <v>1</v>
      </c>
      <c r="H6" s="1">
        <v>1</v>
      </c>
      <c r="I6" s="1">
        <v>2</v>
      </c>
      <c r="J6" s="1">
        <v>2</v>
      </c>
      <c r="K6" s="1">
        <v>2</v>
      </c>
      <c r="L6" s="1">
        <v>2</v>
      </c>
      <c r="M6" s="1">
        <v>3</v>
      </c>
      <c r="N6" s="1">
        <v>3</v>
      </c>
      <c r="O6" s="1">
        <v>3</v>
      </c>
      <c r="P6" s="1">
        <v>4</v>
      </c>
      <c r="Q6" s="1">
        <v>4</v>
      </c>
      <c r="R6" s="4" t="s">
        <v>40</v>
      </c>
      <c r="S6" s="10" t="s">
        <v>41</v>
      </c>
      <c r="AO6" s="1">
        <f t="shared" si="0"/>
        <v>14</v>
      </c>
      <c r="AQ6" s="1">
        <f t="shared" si="1"/>
        <v>1</v>
      </c>
      <c r="AR6" s="1">
        <f t="shared" si="2"/>
        <v>0</v>
      </c>
    </row>
    <row r="7" spans="1:44" x14ac:dyDescent="0.25">
      <c r="A7" s="1">
        <v>2017</v>
      </c>
      <c r="B7" s="1">
        <v>1</v>
      </c>
      <c r="C7" s="1">
        <v>17</v>
      </c>
      <c r="D7" s="21">
        <v>3</v>
      </c>
      <c r="E7" s="1" t="s">
        <v>43</v>
      </c>
      <c r="F7" s="1">
        <v>1</v>
      </c>
      <c r="G7" s="1">
        <v>1</v>
      </c>
      <c r="H7" s="1">
        <v>1</v>
      </c>
      <c r="I7" s="1">
        <v>2</v>
      </c>
      <c r="J7" s="1">
        <v>2</v>
      </c>
      <c r="K7" s="1">
        <v>2</v>
      </c>
      <c r="L7" s="1">
        <v>2</v>
      </c>
      <c r="M7" s="1">
        <v>3</v>
      </c>
      <c r="N7" s="1">
        <v>3</v>
      </c>
      <c r="O7" s="1">
        <v>3</v>
      </c>
      <c r="P7" s="1">
        <v>4</v>
      </c>
      <c r="Q7" s="1">
        <v>4</v>
      </c>
      <c r="R7" s="1">
        <v>4</v>
      </c>
      <c r="S7" s="1">
        <v>4</v>
      </c>
      <c r="T7" s="1">
        <v>4</v>
      </c>
      <c r="U7" s="1">
        <v>4</v>
      </c>
      <c r="V7" s="10" t="s">
        <v>41</v>
      </c>
      <c r="AO7" s="1">
        <f t="shared" si="0"/>
        <v>17</v>
      </c>
      <c r="AQ7" s="1">
        <f t="shared" si="1"/>
        <v>1</v>
      </c>
      <c r="AR7" s="1">
        <f t="shared" si="2"/>
        <v>0</v>
      </c>
    </row>
    <row r="8" spans="1:44" x14ac:dyDescent="0.25">
      <c r="A8" s="1">
        <v>2017</v>
      </c>
      <c r="B8" s="1">
        <v>1</v>
      </c>
      <c r="C8" s="1">
        <v>18</v>
      </c>
      <c r="D8" s="21">
        <v>4</v>
      </c>
      <c r="E8" s="1" t="s">
        <v>43</v>
      </c>
      <c r="F8" s="1">
        <v>1</v>
      </c>
      <c r="G8" s="1">
        <v>1</v>
      </c>
      <c r="H8" s="10" t="s">
        <v>41</v>
      </c>
      <c r="AO8" s="1">
        <f t="shared" si="0"/>
        <v>3</v>
      </c>
      <c r="AQ8" s="1">
        <f t="shared" si="1"/>
        <v>1</v>
      </c>
      <c r="AR8" s="1">
        <f t="shared" si="2"/>
        <v>0</v>
      </c>
    </row>
    <row r="9" spans="1:44" x14ac:dyDescent="0.25">
      <c r="A9" s="1">
        <v>2017</v>
      </c>
      <c r="B9" s="1">
        <v>1</v>
      </c>
      <c r="C9" s="1">
        <v>20</v>
      </c>
      <c r="D9" s="21">
        <v>4</v>
      </c>
      <c r="E9" s="1" t="s">
        <v>43</v>
      </c>
      <c r="F9" s="1">
        <v>1</v>
      </c>
      <c r="G9" s="1">
        <v>1</v>
      </c>
      <c r="H9" s="1">
        <v>2</v>
      </c>
      <c r="I9" s="4" t="s">
        <v>40</v>
      </c>
      <c r="J9" s="10" t="s">
        <v>41</v>
      </c>
      <c r="AO9" s="1">
        <f t="shared" si="0"/>
        <v>5</v>
      </c>
      <c r="AQ9" s="1">
        <f t="shared" si="1"/>
        <v>1</v>
      </c>
      <c r="AR9" s="1">
        <f t="shared" si="2"/>
        <v>0</v>
      </c>
    </row>
    <row r="10" spans="1:44" x14ac:dyDescent="0.25">
      <c r="A10" s="1">
        <v>2017</v>
      </c>
      <c r="B10" s="1">
        <v>1</v>
      </c>
      <c r="C10" s="1">
        <v>22</v>
      </c>
      <c r="D10" s="21">
        <v>4</v>
      </c>
      <c r="E10" s="1" t="s">
        <v>43</v>
      </c>
      <c r="F10" s="1">
        <v>1</v>
      </c>
      <c r="G10" s="1">
        <v>1</v>
      </c>
      <c r="H10" s="1">
        <v>2</v>
      </c>
      <c r="I10" s="1">
        <v>2</v>
      </c>
      <c r="J10" s="1">
        <v>2</v>
      </c>
      <c r="K10" s="1">
        <v>2</v>
      </c>
      <c r="L10" s="1">
        <v>3</v>
      </c>
      <c r="M10" s="1">
        <v>3</v>
      </c>
      <c r="N10" s="1">
        <v>3</v>
      </c>
      <c r="O10" s="1">
        <v>3</v>
      </c>
      <c r="P10" s="10" t="s">
        <v>41</v>
      </c>
      <c r="AO10" s="1">
        <f t="shared" si="0"/>
        <v>11</v>
      </c>
      <c r="AQ10" s="1">
        <f t="shared" si="1"/>
        <v>1</v>
      </c>
      <c r="AR10" s="1">
        <f t="shared" si="2"/>
        <v>0</v>
      </c>
    </row>
    <row r="11" spans="1:44" x14ac:dyDescent="0.25">
      <c r="A11" s="1">
        <v>2017</v>
      </c>
      <c r="B11" s="1">
        <v>1</v>
      </c>
      <c r="C11" s="1">
        <v>27</v>
      </c>
      <c r="D11" s="21">
        <v>3</v>
      </c>
      <c r="E11" s="1" t="s">
        <v>43</v>
      </c>
      <c r="F11" s="1">
        <v>1</v>
      </c>
      <c r="G11" s="1">
        <v>1</v>
      </c>
      <c r="H11" s="1">
        <v>1</v>
      </c>
      <c r="I11" s="10" t="s">
        <v>41</v>
      </c>
      <c r="AO11" s="1">
        <f t="shared" si="0"/>
        <v>4</v>
      </c>
      <c r="AQ11" s="1">
        <f t="shared" si="1"/>
        <v>1</v>
      </c>
      <c r="AR11" s="1">
        <f t="shared" si="2"/>
        <v>0</v>
      </c>
    </row>
    <row r="12" spans="1:44" x14ac:dyDescent="0.25">
      <c r="A12" s="1">
        <v>2017</v>
      </c>
      <c r="B12" s="1">
        <v>2</v>
      </c>
      <c r="C12" s="1">
        <v>1</v>
      </c>
      <c r="D12" s="21">
        <v>3</v>
      </c>
      <c r="E12" s="1" t="s">
        <v>43</v>
      </c>
      <c r="F12" s="1">
        <v>1</v>
      </c>
      <c r="G12" s="1">
        <v>1</v>
      </c>
      <c r="H12" s="1">
        <v>1</v>
      </c>
      <c r="I12" s="1">
        <v>1</v>
      </c>
      <c r="J12" s="1">
        <v>2</v>
      </c>
      <c r="K12" s="1">
        <v>2</v>
      </c>
      <c r="L12" s="1">
        <v>2</v>
      </c>
      <c r="M12" s="1">
        <v>3</v>
      </c>
      <c r="N12" s="1">
        <v>3</v>
      </c>
      <c r="O12" s="1">
        <v>3</v>
      </c>
      <c r="P12" s="1">
        <v>4</v>
      </c>
      <c r="Q12" s="1">
        <v>4</v>
      </c>
      <c r="R12" s="1">
        <v>4</v>
      </c>
      <c r="S12" s="1">
        <v>4</v>
      </c>
      <c r="T12" s="1">
        <v>4</v>
      </c>
      <c r="U12" s="1">
        <v>4</v>
      </c>
      <c r="V12" s="1">
        <v>4</v>
      </c>
      <c r="W12" s="1">
        <v>5</v>
      </c>
      <c r="X12" s="1">
        <v>5</v>
      </c>
      <c r="Y12" s="1">
        <v>5</v>
      </c>
      <c r="Z12" s="1">
        <v>5</v>
      </c>
      <c r="AA12" s="1">
        <v>5</v>
      </c>
      <c r="AB12" s="10" t="s">
        <v>41</v>
      </c>
      <c r="AO12" s="1">
        <f t="shared" si="0"/>
        <v>23</v>
      </c>
      <c r="AQ12" s="1">
        <f t="shared" si="1"/>
        <v>1</v>
      </c>
      <c r="AR12" s="1">
        <f t="shared" si="2"/>
        <v>0</v>
      </c>
    </row>
    <row r="13" spans="1:44" x14ac:dyDescent="0.25">
      <c r="A13" s="1">
        <v>2017</v>
      </c>
      <c r="B13" s="1">
        <v>2</v>
      </c>
      <c r="C13" s="1">
        <v>6</v>
      </c>
      <c r="D13" s="21">
        <v>4</v>
      </c>
      <c r="E13" s="1" t="s">
        <v>43</v>
      </c>
      <c r="F13" s="1">
        <v>1</v>
      </c>
      <c r="G13" s="1">
        <v>1</v>
      </c>
      <c r="H13" s="1">
        <v>1</v>
      </c>
      <c r="I13" s="1">
        <v>1</v>
      </c>
      <c r="J13" s="10" t="s">
        <v>41</v>
      </c>
      <c r="AO13" s="1">
        <f t="shared" si="0"/>
        <v>5</v>
      </c>
      <c r="AQ13" s="1">
        <f t="shared" si="1"/>
        <v>1</v>
      </c>
      <c r="AR13" s="1">
        <f t="shared" si="2"/>
        <v>0</v>
      </c>
    </row>
    <row r="14" spans="1:44" x14ac:dyDescent="0.25">
      <c r="A14" s="1">
        <v>2017</v>
      </c>
      <c r="B14" s="1">
        <v>2</v>
      </c>
      <c r="C14" s="1">
        <v>8</v>
      </c>
      <c r="D14" s="21">
        <v>2</v>
      </c>
      <c r="E14" s="1" t="s">
        <v>43</v>
      </c>
      <c r="F14" s="1">
        <v>1</v>
      </c>
      <c r="G14" s="1">
        <v>1</v>
      </c>
      <c r="H14" s="1">
        <v>1</v>
      </c>
      <c r="I14" s="10" t="s">
        <v>41</v>
      </c>
      <c r="AO14" s="1">
        <f t="shared" si="0"/>
        <v>4</v>
      </c>
      <c r="AQ14" s="1">
        <f t="shared" si="1"/>
        <v>1</v>
      </c>
      <c r="AR14" s="1">
        <f t="shared" si="2"/>
        <v>0</v>
      </c>
    </row>
    <row r="15" spans="1:44" x14ac:dyDescent="0.25">
      <c r="A15" s="1">
        <v>2017</v>
      </c>
      <c r="B15" s="1">
        <v>2</v>
      </c>
      <c r="C15" s="1">
        <v>12</v>
      </c>
      <c r="D15" s="21">
        <v>3</v>
      </c>
      <c r="E15" s="1" t="s">
        <v>43</v>
      </c>
      <c r="F15" s="1">
        <v>1</v>
      </c>
      <c r="G15" s="1">
        <v>1</v>
      </c>
      <c r="H15" s="1">
        <v>1</v>
      </c>
      <c r="I15" s="1">
        <v>2</v>
      </c>
      <c r="J15" s="1">
        <v>2</v>
      </c>
      <c r="K15" s="1">
        <v>2</v>
      </c>
      <c r="L15" s="1">
        <v>3</v>
      </c>
      <c r="M15" s="1">
        <v>3</v>
      </c>
      <c r="N15" s="1">
        <v>3</v>
      </c>
      <c r="O15" s="1">
        <v>3</v>
      </c>
      <c r="P15" s="34" t="s">
        <v>40</v>
      </c>
      <c r="Q15" s="34" t="s">
        <v>40</v>
      </c>
      <c r="R15" s="34" t="s">
        <v>40</v>
      </c>
      <c r="AO15" s="1">
        <f t="shared" si="0"/>
        <v>13</v>
      </c>
      <c r="AQ15" s="1">
        <f t="shared" si="1"/>
        <v>0</v>
      </c>
      <c r="AR15" s="1">
        <f t="shared" si="2"/>
        <v>0</v>
      </c>
    </row>
    <row r="16" spans="1:44" x14ac:dyDescent="0.25">
      <c r="A16" s="1">
        <v>2017</v>
      </c>
      <c r="B16" s="1">
        <v>2</v>
      </c>
      <c r="C16" s="1">
        <v>13</v>
      </c>
      <c r="D16" s="21">
        <v>2</v>
      </c>
      <c r="E16" s="1" t="s">
        <v>43</v>
      </c>
      <c r="F16" s="1">
        <v>1</v>
      </c>
      <c r="G16" s="1">
        <v>1</v>
      </c>
      <c r="H16" s="1">
        <v>1</v>
      </c>
      <c r="I16" s="1">
        <v>2</v>
      </c>
      <c r="J16" s="1">
        <v>2</v>
      </c>
      <c r="K16" s="1">
        <v>2</v>
      </c>
      <c r="L16" s="1">
        <v>3</v>
      </c>
      <c r="M16" s="1">
        <v>3</v>
      </c>
      <c r="N16" s="1">
        <v>4</v>
      </c>
      <c r="O16" s="1">
        <v>4</v>
      </c>
      <c r="P16" s="1">
        <v>4</v>
      </c>
      <c r="Q16" s="1">
        <v>4</v>
      </c>
      <c r="R16" s="1">
        <v>5</v>
      </c>
      <c r="S16" s="10" t="s">
        <v>41</v>
      </c>
      <c r="Y16" s="10"/>
      <c r="AO16" s="1">
        <f t="shared" si="0"/>
        <v>14</v>
      </c>
      <c r="AQ16" s="1">
        <f t="shared" si="1"/>
        <v>1</v>
      </c>
      <c r="AR16" s="1">
        <f t="shared" si="2"/>
        <v>0</v>
      </c>
    </row>
    <row r="17" spans="1:44" x14ac:dyDescent="0.25">
      <c r="A17" s="1">
        <v>2017</v>
      </c>
      <c r="B17" s="1">
        <v>2</v>
      </c>
      <c r="C17" s="1">
        <v>18</v>
      </c>
      <c r="D17" s="21">
        <v>3</v>
      </c>
      <c r="E17" s="1" t="s">
        <v>43</v>
      </c>
      <c r="F17" s="1">
        <v>1</v>
      </c>
      <c r="G17" s="4" t="s">
        <v>40</v>
      </c>
      <c r="H17" s="4" t="s">
        <v>40</v>
      </c>
      <c r="I17" s="1">
        <v>1</v>
      </c>
      <c r="J17" s="1">
        <v>1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0" t="s">
        <v>41</v>
      </c>
      <c r="AO17" s="1">
        <f t="shared" si="0"/>
        <v>11</v>
      </c>
      <c r="AQ17" s="1">
        <f t="shared" si="1"/>
        <v>1</v>
      </c>
      <c r="AR17" s="1">
        <f t="shared" si="2"/>
        <v>0</v>
      </c>
    </row>
    <row r="18" spans="1:44" x14ac:dyDescent="0.25">
      <c r="A18" s="1">
        <v>2017</v>
      </c>
      <c r="B18" s="1">
        <v>2</v>
      </c>
      <c r="C18" s="1">
        <v>19</v>
      </c>
      <c r="D18" s="21">
        <v>3</v>
      </c>
      <c r="E18" s="1" t="s">
        <v>43</v>
      </c>
      <c r="F18" s="1">
        <v>1</v>
      </c>
      <c r="G18" s="1">
        <v>1</v>
      </c>
      <c r="H18" s="1">
        <v>1</v>
      </c>
      <c r="I18" s="1">
        <v>2</v>
      </c>
      <c r="J18" s="1">
        <v>2</v>
      </c>
      <c r="K18" s="1">
        <v>2</v>
      </c>
      <c r="L18" s="1">
        <v>3</v>
      </c>
      <c r="M18" s="1">
        <v>3</v>
      </c>
      <c r="N18" s="1">
        <v>4</v>
      </c>
      <c r="O18" s="1">
        <v>4</v>
      </c>
      <c r="P18" s="1">
        <v>4</v>
      </c>
      <c r="Q18" s="1">
        <v>4</v>
      </c>
      <c r="R18" s="1">
        <v>4</v>
      </c>
      <c r="S18" s="1">
        <v>4</v>
      </c>
      <c r="T18" s="1">
        <v>4</v>
      </c>
      <c r="U18" s="1">
        <v>4</v>
      </c>
      <c r="V18" s="1">
        <v>4</v>
      </c>
      <c r="W18" s="1">
        <v>5</v>
      </c>
      <c r="X18" s="1">
        <v>5</v>
      </c>
      <c r="Y18" s="1">
        <v>5</v>
      </c>
      <c r="Z18" s="10" t="s">
        <v>41</v>
      </c>
      <c r="AO18" s="1">
        <f t="shared" si="0"/>
        <v>21</v>
      </c>
      <c r="AQ18" s="1">
        <f t="shared" si="1"/>
        <v>1</v>
      </c>
      <c r="AR18" s="1">
        <f t="shared" si="2"/>
        <v>0</v>
      </c>
    </row>
    <row r="19" spans="1:44" x14ac:dyDescent="0.25">
      <c r="A19" s="1">
        <v>2017</v>
      </c>
      <c r="B19" s="1">
        <v>2</v>
      </c>
      <c r="C19" s="1">
        <v>23</v>
      </c>
      <c r="D19" s="21">
        <v>3</v>
      </c>
      <c r="E19" s="1" t="s">
        <v>43</v>
      </c>
      <c r="F19" s="1">
        <v>1</v>
      </c>
      <c r="G19" s="1">
        <v>1</v>
      </c>
      <c r="H19" s="1">
        <v>1</v>
      </c>
      <c r="I19" s="1">
        <v>2</v>
      </c>
      <c r="J19" s="1">
        <v>2</v>
      </c>
      <c r="K19" s="1">
        <v>2</v>
      </c>
      <c r="L19" s="1">
        <v>3</v>
      </c>
      <c r="M19" s="1">
        <v>3</v>
      </c>
      <c r="N19" s="1">
        <v>4</v>
      </c>
      <c r="O19" s="1">
        <v>4</v>
      </c>
      <c r="P19" s="1">
        <v>4</v>
      </c>
      <c r="Q19" s="1">
        <v>4</v>
      </c>
      <c r="R19" s="1">
        <v>4</v>
      </c>
      <c r="S19" s="1">
        <v>4</v>
      </c>
      <c r="T19" s="1">
        <v>4</v>
      </c>
      <c r="U19" s="10" t="s">
        <v>41</v>
      </c>
      <c r="AO19" s="1">
        <f t="shared" si="0"/>
        <v>16</v>
      </c>
      <c r="AQ19" s="1">
        <f t="shared" si="1"/>
        <v>1</v>
      </c>
      <c r="AR19" s="1">
        <f t="shared" si="2"/>
        <v>0</v>
      </c>
    </row>
    <row r="20" spans="1:44" x14ac:dyDescent="0.25">
      <c r="A20" s="1">
        <v>2017</v>
      </c>
      <c r="B20" s="1">
        <v>3</v>
      </c>
      <c r="C20" s="1">
        <v>1</v>
      </c>
      <c r="D20" s="21">
        <v>4</v>
      </c>
      <c r="E20" s="1" t="s">
        <v>43</v>
      </c>
      <c r="F20" s="1">
        <v>1</v>
      </c>
      <c r="G20" s="1">
        <v>2</v>
      </c>
      <c r="H20" s="1">
        <v>2</v>
      </c>
      <c r="I20" s="1">
        <v>3</v>
      </c>
      <c r="J20" s="1">
        <v>3</v>
      </c>
      <c r="K20" s="1">
        <v>3</v>
      </c>
      <c r="L20" s="10" t="s">
        <v>45</v>
      </c>
      <c r="AO20" s="1">
        <f t="shared" si="0"/>
        <v>7</v>
      </c>
      <c r="AQ20" s="1">
        <f t="shared" si="1"/>
        <v>0</v>
      </c>
      <c r="AR20" s="1">
        <f t="shared" si="2"/>
        <v>0</v>
      </c>
    </row>
    <row r="21" spans="1:44" x14ac:dyDescent="0.25">
      <c r="A21" s="1">
        <v>2017</v>
      </c>
      <c r="B21" s="1">
        <v>3</v>
      </c>
      <c r="C21" s="1">
        <v>4</v>
      </c>
      <c r="D21" s="21">
        <v>3</v>
      </c>
      <c r="E21" s="1" t="s">
        <v>43</v>
      </c>
      <c r="F21" s="1">
        <v>1</v>
      </c>
      <c r="G21" s="1">
        <v>1</v>
      </c>
      <c r="H21" s="1">
        <v>2</v>
      </c>
      <c r="I21" s="1">
        <v>2</v>
      </c>
      <c r="J21" s="1">
        <v>2</v>
      </c>
      <c r="K21" s="1">
        <v>3</v>
      </c>
      <c r="L21" s="1">
        <v>3</v>
      </c>
      <c r="M21" s="1">
        <v>3</v>
      </c>
      <c r="N21" s="1">
        <v>4</v>
      </c>
      <c r="O21" s="1">
        <v>4</v>
      </c>
      <c r="P21" s="1">
        <v>4</v>
      </c>
      <c r="Q21" s="1">
        <v>4</v>
      </c>
      <c r="R21" s="1">
        <v>4</v>
      </c>
      <c r="S21" s="1">
        <v>4</v>
      </c>
      <c r="T21" s="1">
        <v>4</v>
      </c>
      <c r="U21" s="1">
        <v>5</v>
      </c>
      <c r="V21" s="1">
        <v>5</v>
      </c>
      <c r="W21" s="1">
        <v>5</v>
      </c>
      <c r="X21" s="1">
        <v>5</v>
      </c>
      <c r="Y21" s="1">
        <v>5</v>
      </c>
      <c r="Z21" s="1">
        <v>5</v>
      </c>
      <c r="AA21" s="10" t="s">
        <v>41</v>
      </c>
      <c r="AO21" s="1">
        <f t="shared" si="0"/>
        <v>22</v>
      </c>
      <c r="AQ21" s="1">
        <f t="shared" si="1"/>
        <v>1</v>
      </c>
      <c r="AR21" s="1">
        <f t="shared" si="2"/>
        <v>0</v>
      </c>
    </row>
    <row r="22" spans="1:44" x14ac:dyDescent="0.25">
      <c r="A22" s="1">
        <v>2017</v>
      </c>
      <c r="B22" s="1">
        <v>3</v>
      </c>
      <c r="C22" s="1">
        <v>9</v>
      </c>
      <c r="D22" s="21">
        <v>4</v>
      </c>
      <c r="E22" s="1" t="s">
        <v>43</v>
      </c>
      <c r="F22" s="1">
        <v>1</v>
      </c>
      <c r="G22" s="1">
        <v>1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34" t="s">
        <v>40</v>
      </c>
      <c r="S22" s="34" t="s">
        <v>40</v>
      </c>
      <c r="T22" s="34" t="s">
        <v>40</v>
      </c>
      <c r="AO22" s="1">
        <f t="shared" si="0"/>
        <v>15</v>
      </c>
      <c r="AQ22" s="1">
        <f t="shared" si="1"/>
        <v>0</v>
      </c>
      <c r="AR22" s="1">
        <f t="shared" si="2"/>
        <v>0</v>
      </c>
    </row>
    <row r="23" spans="1:44" x14ac:dyDescent="0.25">
      <c r="A23" s="1">
        <v>2017</v>
      </c>
      <c r="B23" s="1">
        <v>3</v>
      </c>
      <c r="C23" s="1">
        <v>10</v>
      </c>
      <c r="D23" s="21">
        <v>3</v>
      </c>
      <c r="E23" s="1" t="s">
        <v>43</v>
      </c>
      <c r="F23" s="1">
        <v>1</v>
      </c>
      <c r="G23" s="1">
        <v>1</v>
      </c>
      <c r="H23" s="1">
        <v>2</v>
      </c>
      <c r="I23" s="1">
        <v>2</v>
      </c>
      <c r="J23" s="1">
        <v>2</v>
      </c>
      <c r="K23" s="1">
        <v>3</v>
      </c>
      <c r="L23" s="1">
        <v>3</v>
      </c>
      <c r="M23" s="1">
        <v>3</v>
      </c>
      <c r="N23" s="1">
        <v>4</v>
      </c>
      <c r="O23" s="1">
        <v>4</v>
      </c>
      <c r="P23" s="1">
        <v>4</v>
      </c>
      <c r="Q23" s="1">
        <v>4</v>
      </c>
      <c r="R23" s="1">
        <v>4</v>
      </c>
      <c r="S23" s="1">
        <v>5</v>
      </c>
      <c r="T23" s="1">
        <v>5</v>
      </c>
      <c r="U23" s="10" t="s">
        <v>41</v>
      </c>
      <c r="AO23" s="1">
        <f t="shared" si="0"/>
        <v>16</v>
      </c>
      <c r="AQ23" s="1">
        <f t="shared" si="1"/>
        <v>1</v>
      </c>
      <c r="AR23" s="1">
        <f t="shared" si="2"/>
        <v>0</v>
      </c>
    </row>
    <row r="24" spans="1:44" x14ac:dyDescent="0.25">
      <c r="A24" s="1">
        <v>2017</v>
      </c>
      <c r="B24" s="1">
        <v>3</v>
      </c>
      <c r="C24" s="1">
        <v>11</v>
      </c>
      <c r="D24" s="21">
        <v>2</v>
      </c>
      <c r="E24" s="1" t="s">
        <v>43</v>
      </c>
      <c r="F24" s="1">
        <v>1</v>
      </c>
      <c r="G24" s="1">
        <v>1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4" t="s">
        <v>40</v>
      </c>
      <c r="Q24" s="1">
        <v>2</v>
      </c>
      <c r="R24" s="34" t="s">
        <v>40</v>
      </c>
      <c r="S24" s="34" t="s">
        <v>40</v>
      </c>
      <c r="T24" s="34" t="s">
        <v>40</v>
      </c>
      <c r="AO24" s="1">
        <f t="shared" si="0"/>
        <v>15</v>
      </c>
      <c r="AQ24" s="1">
        <f t="shared" si="1"/>
        <v>0</v>
      </c>
      <c r="AR24" s="1">
        <f t="shared" si="2"/>
        <v>0</v>
      </c>
    </row>
    <row r="25" spans="1:44" x14ac:dyDescent="0.25">
      <c r="A25" s="1">
        <v>2017</v>
      </c>
      <c r="B25" s="1">
        <v>3</v>
      </c>
      <c r="C25" s="1">
        <v>27</v>
      </c>
      <c r="D25" s="21">
        <v>3</v>
      </c>
      <c r="E25" s="1" t="s">
        <v>43</v>
      </c>
      <c r="F25" s="34" t="s">
        <v>40</v>
      </c>
      <c r="G25" s="34" t="s">
        <v>40</v>
      </c>
      <c r="H25" s="34" t="s">
        <v>40</v>
      </c>
      <c r="AO25" s="1">
        <f t="shared" si="0"/>
        <v>3</v>
      </c>
      <c r="AQ25" s="1">
        <f t="shared" si="1"/>
        <v>0</v>
      </c>
      <c r="AR25" s="1">
        <f t="shared" si="2"/>
        <v>0</v>
      </c>
    </row>
    <row r="26" spans="1:44" x14ac:dyDescent="0.25">
      <c r="A26" s="1">
        <v>2017</v>
      </c>
      <c r="B26" s="1">
        <v>4</v>
      </c>
      <c r="C26" s="1">
        <v>9</v>
      </c>
      <c r="D26" s="21">
        <v>3</v>
      </c>
      <c r="E26" s="1" t="s">
        <v>4</v>
      </c>
      <c r="F26" s="34" t="s">
        <v>46</v>
      </c>
      <c r="G26" s="34" t="s">
        <v>46</v>
      </c>
      <c r="H26" s="34" t="s">
        <v>40</v>
      </c>
      <c r="AO26" s="1">
        <f t="shared" si="0"/>
        <v>3</v>
      </c>
      <c r="AQ26" s="1">
        <f t="shared" si="1"/>
        <v>0</v>
      </c>
      <c r="AR26" s="1">
        <f t="shared" si="2"/>
        <v>0</v>
      </c>
    </row>
    <row r="27" spans="1:44" x14ac:dyDescent="0.25">
      <c r="A27" s="1">
        <v>2017</v>
      </c>
      <c r="B27" s="1">
        <v>4</v>
      </c>
      <c r="C27" s="1">
        <v>15</v>
      </c>
      <c r="D27" s="21">
        <v>2</v>
      </c>
      <c r="E27" s="1" t="s">
        <v>4</v>
      </c>
      <c r="F27" s="1">
        <v>1</v>
      </c>
      <c r="G27" s="1">
        <v>1</v>
      </c>
      <c r="H27" s="1">
        <v>2</v>
      </c>
      <c r="I27" s="1">
        <v>2</v>
      </c>
      <c r="J27" s="1">
        <v>2</v>
      </c>
      <c r="K27" s="1">
        <v>3</v>
      </c>
      <c r="L27" s="1">
        <v>3</v>
      </c>
      <c r="M27" s="1">
        <v>3</v>
      </c>
      <c r="N27" s="1">
        <v>4</v>
      </c>
      <c r="O27" s="1">
        <v>4</v>
      </c>
      <c r="P27" s="1">
        <v>4</v>
      </c>
      <c r="Q27" s="1">
        <v>4</v>
      </c>
      <c r="R27" s="1">
        <v>4</v>
      </c>
      <c r="S27" s="1">
        <v>4</v>
      </c>
      <c r="T27" s="1">
        <v>4</v>
      </c>
      <c r="U27" s="1">
        <v>4</v>
      </c>
      <c r="V27" s="1">
        <v>4</v>
      </c>
      <c r="W27" s="1">
        <v>4</v>
      </c>
      <c r="X27" s="4" t="s">
        <v>40</v>
      </c>
      <c r="Y27" s="1">
        <v>4</v>
      </c>
      <c r="Z27" s="1">
        <v>4</v>
      </c>
      <c r="AA27" s="1">
        <v>4</v>
      </c>
      <c r="AB27" s="1">
        <v>4</v>
      </c>
      <c r="AC27" s="10" t="s">
        <v>41</v>
      </c>
      <c r="AO27" s="1">
        <f t="shared" si="0"/>
        <v>24</v>
      </c>
      <c r="AQ27" s="1">
        <f t="shared" si="1"/>
        <v>1</v>
      </c>
      <c r="AR27" s="1">
        <f t="shared" si="2"/>
        <v>0</v>
      </c>
    </row>
    <row r="28" spans="1:44" x14ac:dyDescent="0.25">
      <c r="A28" s="1">
        <v>2017</v>
      </c>
      <c r="B28" s="1">
        <v>4</v>
      </c>
      <c r="C28" s="1">
        <v>23</v>
      </c>
      <c r="D28" s="21">
        <v>3</v>
      </c>
      <c r="E28" s="1" t="s">
        <v>4</v>
      </c>
      <c r="F28" s="1">
        <v>1</v>
      </c>
      <c r="G28" s="1">
        <v>1</v>
      </c>
      <c r="H28" s="1">
        <v>2</v>
      </c>
      <c r="I28" s="1">
        <v>2</v>
      </c>
      <c r="J28" s="1">
        <v>2</v>
      </c>
      <c r="K28" s="1">
        <v>3</v>
      </c>
      <c r="L28" s="1">
        <v>3</v>
      </c>
      <c r="M28" s="1">
        <v>3</v>
      </c>
      <c r="N28" s="1">
        <v>4</v>
      </c>
      <c r="O28" s="1">
        <v>4</v>
      </c>
      <c r="P28" s="1">
        <v>4</v>
      </c>
      <c r="Q28" s="1">
        <v>4</v>
      </c>
      <c r="R28" s="1">
        <v>4</v>
      </c>
      <c r="S28" s="1">
        <v>4</v>
      </c>
      <c r="T28" s="1">
        <v>4</v>
      </c>
      <c r="U28" s="1">
        <v>4</v>
      </c>
      <c r="V28" s="1">
        <v>4</v>
      </c>
      <c r="W28" s="1">
        <v>4</v>
      </c>
      <c r="X28" s="1">
        <v>4</v>
      </c>
      <c r="Y28" s="1">
        <v>4</v>
      </c>
      <c r="Z28" s="1">
        <v>4</v>
      </c>
      <c r="AA28" s="1">
        <v>4</v>
      </c>
      <c r="AB28" s="1">
        <v>4</v>
      </c>
      <c r="AC28" s="1">
        <v>4</v>
      </c>
      <c r="AD28" s="10" t="s">
        <v>41</v>
      </c>
      <c r="AO28" s="1">
        <f t="shared" si="0"/>
        <v>25</v>
      </c>
      <c r="AQ28" s="1">
        <f t="shared" si="1"/>
        <v>1</v>
      </c>
      <c r="AR28" s="1">
        <f t="shared" si="2"/>
        <v>0</v>
      </c>
    </row>
    <row r="29" spans="1:44" x14ac:dyDescent="0.25">
      <c r="A29" s="1">
        <v>2017</v>
      </c>
      <c r="B29" s="1">
        <v>4</v>
      </c>
      <c r="C29" s="1">
        <v>24</v>
      </c>
      <c r="D29" s="21">
        <v>2</v>
      </c>
      <c r="E29" s="1" t="s">
        <v>4</v>
      </c>
      <c r="F29" s="1">
        <v>1</v>
      </c>
      <c r="G29" s="1">
        <v>1</v>
      </c>
      <c r="H29" s="1">
        <v>2</v>
      </c>
      <c r="I29" s="1">
        <v>2</v>
      </c>
      <c r="J29" s="1">
        <v>2</v>
      </c>
      <c r="K29" s="1">
        <v>2</v>
      </c>
      <c r="L29" s="1">
        <v>3</v>
      </c>
      <c r="M29" s="1">
        <v>3</v>
      </c>
      <c r="N29" s="1">
        <v>3</v>
      </c>
      <c r="O29" s="1">
        <v>3</v>
      </c>
      <c r="P29" s="1">
        <v>3</v>
      </c>
      <c r="Q29" s="1">
        <v>3</v>
      </c>
      <c r="R29" s="1">
        <v>3</v>
      </c>
      <c r="S29" s="1">
        <v>3</v>
      </c>
      <c r="T29" s="1">
        <v>3</v>
      </c>
      <c r="U29" s="1">
        <v>3</v>
      </c>
      <c r="V29" s="1">
        <v>3</v>
      </c>
      <c r="W29" s="1">
        <v>4</v>
      </c>
      <c r="X29" s="1">
        <v>4</v>
      </c>
      <c r="Y29" s="1">
        <v>4</v>
      </c>
      <c r="Z29" s="1">
        <v>4</v>
      </c>
      <c r="AA29" s="1">
        <v>4</v>
      </c>
      <c r="AB29" s="1">
        <v>4</v>
      </c>
      <c r="AC29" s="1">
        <v>5</v>
      </c>
      <c r="AD29" s="1">
        <v>5</v>
      </c>
      <c r="AE29" s="1">
        <v>5</v>
      </c>
      <c r="AF29" s="1">
        <v>5</v>
      </c>
      <c r="AG29" s="1">
        <v>5</v>
      </c>
      <c r="AH29" s="10" t="s">
        <v>41</v>
      </c>
      <c r="AO29" s="1">
        <f t="shared" si="0"/>
        <v>29</v>
      </c>
      <c r="AQ29" s="1">
        <f t="shared" si="1"/>
        <v>1</v>
      </c>
      <c r="AR29" s="1">
        <f t="shared" si="2"/>
        <v>0</v>
      </c>
    </row>
    <row r="30" spans="1:44" x14ac:dyDescent="0.25">
      <c r="A30" s="1">
        <v>2018</v>
      </c>
      <c r="B30" s="1">
        <v>1</v>
      </c>
      <c r="C30" s="19">
        <v>3</v>
      </c>
      <c r="D30" s="19">
        <v>2</v>
      </c>
      <c r="E30" s="1" t="s">
        <v>4</v>
      </c>
      <c r="F30" s="19">
        <v>1</v>
      </c>
      <c r="G30" s="19">
        <v>1.5</v>
      </c>
      <c r="H30" s="19">
        <v>2</v>
      </c>
      <c r="I30" s="19">
        <v>2</v>
      </c>
      <c r="J30" s="19">
        <v>2</v>
      </c>
      <c r="K30" s="19">
        <v>2.5</v>
      </c>
      <c r="L30" s="19">
        <v>2.5</v>
      </c>
      <c r="M30" s="19">
        <v>3</v>
      </c>
      <c r="N30" s="19">
        <v>3</v>
      </c>
      <c r="O30" s="33" t="s">
        <v>41</v>
      </c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O30" s="1">
        <f t="shared" si="0"/>
        <v>10</v>
      </c>
      <c r="AQ30" s="1">
        <f t="shared" si="1"/>
        <v>1</v>
      </c>
      <c r="AR30" s="1">
        <f t="shared" si="2"/>
        <v>0</v>
      </c>
    </row>
    <row r="31" spans="1:44" x14ac:dyDescent="0.25">
      <c r="A31" s="1">
        <v>2018</v>
      </c>
      <c r="B31" s="1">
        <v>1</v>
      </c>
      <c r="C31" s="19">
        <v>4</v>
      </c>
      <c r="D31" s="19">
        <v>4</v>
      </c>
      <c r="E31" s="1" t="s">
        <v>4</v>
      </c>
      <c r="F31" s="19">
        <v>1</v>
      </c>
      <c r="G31" s="19">
        <v>1.5</v>
      </c>
      <c r="H31" s="33" t="s">
        <v>41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O31" s="1">
        <f t="shared" si="0"/>
        <v>3</v>
      </c>
      <c r="AQ31" s="1">
        <f t="shared" si="1"/>
        <v>1</v>
      </c>
      <c r="AR31" s="1">
        <f t="shared" si="2"/>
        <v>0</v>
      </c>
    </row>
    <row r="32" spans="1:44" x14ac:dyDescent="0.25">
      <c r="A32" s="1">
        <v>2018</v>
      </c>
      <c r="B32" s="1">
        <v>1</v>
      </c>
      <c r="C32" s="19">
        <v>12</v>
      </c>
      <c r="D32" s="19">
        <v>2</v>
      </c>
      <c r="E32" s="1" t="s">
        <v>4</v>
      </c>
      <c r="F32" s="19">
        <v>1</v>
      </c>
      <c r="G32" s="19">
        <v>1.5</v>
      </c>
      <c r="H32" s="19">
        <v>2</v>
      </c>
      <c r="I32" s="19">
        <v>2</v>
      </c>
      <c r="J32" s="19">
        <v>2</v>
      </c>
      <c r="K32" s="33" t="s">
        <v>41</v>
      </c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O32" s="1">
        <f t="shared" si="0"/>
        <v>6</v>
      </c>
      <c r="AQ32" s="1">
        <f t="shared" si="1"/>
        <v>1</v>
      </c>
      <c r="AR32" s="1">
        <f t="shared" si="2"/>
        <v>0</v>
      </c>
    </row>
    <row r="33" spans="1:102" x14ac:dyDescent="0.25">
      <c r="A33" s="1">
        <v>2018</v>
      </c>
      <c r="B33" s="1">
        <v>1</v>
      </c>
      <c r="C33" s="19">
        <v>13</v>
      </c>
      <c r="D33" s="19">
        <v>4</v>
      </c>
      <c r="E33" s="1" t="s">
        <v>4</v>
      </c>
      <c r="F33" s="19">
        <v>1</v>
      </c>
      <c r="G33" s="35" t="s">
        <v>40</v>
      </c>
      <c r="H33" s="35" t="s">
        <v>40</v>
      </c>
      <c r="I33" s="35" t="s">
        <v>40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O33" s="1">
        <f t="shared" si="0"/>
        <v>4</v>
      </c>
      <c r="AQ33" s="1">
        <f t="shared" si="1"/>
        <v>0</v>
      </c>
      <c r="AR33" s="1">
        <f t="shared" si="2"/>
        <v>0</v>
      </c>
    </row>
    <row r="34" spans="1:102" x14ac:dyDescent="0.25">
      <c r="A34" s="1">
        <v>2018</v>
      </c>
      <c r="B34" s="1">
        <v>1</v>
      </c>
      <c r="C34" s="19">
        <v>14</v>
      </c>
      <c r="D34" s="19">
        <v>3</v>
      </c>
      <c r="E34" s="1" t="s">
        <v>4</v>
      </c>
      <c r="F34" s="19">
        <v>1</v>
      </c>
      <c r="G34" s="19">
        <v>1</v>
      </c>
      <c r="H34" s="19">
        <v>1</v>
      </c>
      <c r="I34" s="19">
        <v>2</v>
      </c>
      <c r="J34" s="33" t="s">
        <v>41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O34" s="1">
        <f t="shared" si="0"/>
        <v>5</v>
      </c>
      <c r="AQ34" s="1">
        <f t="shared" si="1"/>
        <v>1</v>
      </c>
      <c r="AR34" s="1">
        <f t="shared" si="2"/>
        <v>0</v>
      </c>
    </row>
    <row r="35" spans="1:102" x14ac:dyDescent="0.25">
      <c r="A35" s="1">
        <v>2018</v>
      </c>
      <c r="B35" s="1">
        <v>1</v>
      </c>
      <c r="C35" s="19">
        <v>16</v>
      </c>
      <c r="D35" s="19">
        <v>4</v>
      </c>
      <c r="E35" s="1" t="s">
        <v>4</v>
      </c>
      <c r="F35" s="19">
        <v>1</v>
      </c>
      <c r="G35" s="19">
        <v>1.5</v>
      </c>
      <c r="H35" s="19">
        <v>2</v>
      </c>
      <c r="I35" s="19">
        <v>2</v>
      </c>
      <c r="J35" s="19">
        <v>2</v>
      </c>
      <c r="K35" s="19">
        <v>2.5</v>
      </c>
      <c r="L35" s="19">
        <v>3</v>
      </c>
      <c r="M35" s="19">
        <v>3</v>
      </c>
      <c r="N35" s="19">
        <v>3</v>
      </c>
      <c r="O35" s="19">
        <v>3</v>
      </c>
      <c r="P35" s="19">
        <v>3</v>
      </c>
      <c r="Q35" s="19">
        <v>3</v>
      </c>
      <c r="R35" s="33" t="s">
        <v>41</v>
      </c>
      <c r="S35" s="19"/>
      <c r="T35" s="19"/>
      <c r="U35" s="19"/>
      <c r="V35" s="19"/>
      <c r="W35" s="19"/>
      <c r="X35" s="19"/>
      <c r="Y35" s="19"/>
      <c r="Z35" s="19"/>
      <c r="AA35" s="19"/>
      <c r="AB35" s="19"/>
      <c r="AO35" s="1">
        <f t="shared" si="0"/>
        <v>13</v>
      </c>
      <c r="AQ35" s="1">
        <f t="shared" si="1"/>
        <v>1</v>
      </c>
      <c r="AR35" s="1">
        <f t="shared" si="2"/>
        <v>0</v>
      </c>
    </row>
    <row r="36" spans="1:102" x14ac:dyDescent="0.25">
      <c r="A36" s="1">
        <v>2018</v>
      </c>
      <c r="B36" s="1">
        <v>1</v>
      </c>
      <c r="C36" s="19">
        <v>19</v>
      </c>
      <c r="D36" s="19">
        <v>4</v>
      </c>
      <c r="E36" s="1" t="s">
        <v>4</v>
      </c>
      <c r="F36" s="35" t="s">
        <v>40</v>
      </c>
      <c r="G36" s="35" t="s">
        <v>40</v>
      </c>
      <c r="H36" s="35" t="s">
        <v>40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O36" s="1">
        <f t="shared" si="0"/>
        <v>3</v>
      </c>
      <c r="AQ36" s="1">
        <f t="shared" si="1"/>
        <v>0</v>
      </c>
      <c r="AR36" s="1">
        <f t="shared" si="2"/>
        <v>0</v>
      </c>
    </row>
    <row r="37" spans="1:102" x14ac:dyDescent="0.25">
      <c r="A37" s="1">
        <v>2018</v>
      </c>
      <c r="B37" s="1">
        <v>1</v>
      </c>
      <c r="C37" s="19">
        <v>22</v>
      </c>
      <c r="D37" s="19">
        <v>4</v>
      </c>
      <c r="E37" s="1" t="s">
        <v>4</v>
      </c>
      <c r="F37" s="19">
        <v>1</v>
      </c>
      <c r="G37" s="19">
        <v>1</v>
      </c>
      <c r="H37" s="19">
        <v>2</v>
      </c>
      <c r="I37" s="19">
        <v>2</v>
      </c>
      <c r="J37" s="19">
        <v>2</v>
      </c>
      <c r="K37" s="19">
        <v>2</v>
      </c>
      <c r="L37" s="19">
        <v>3</v>
      </c>
      <c r="M37" s="19">
        <v>3</v>
      </c>
      <c r="N37" s="19">
        <v>3</v>
      </c>
      <c r="O37" s="33" t="s">
        <v>41</v>
      </c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O37" s="1">
        <f t="shared" si="0"/>
        <v>10</v>
      </c>
      <c r="AQ37" s="1">
        <f t="shared" si="1"/>
        <v>1</v>
      </c>
      <c r="AR37" s="1">
        <f t="shared" si="2"/>
        <v>0</v>
      </c>
    </row>
    <row r="38" spans="1:102" x14ac:dyDescent="0.25">
      <c r="A38" s="19">
        <v>2018</v>
      </c>
      <c r="B38" s="19">
        <v>2</v>
      </c>
      <c r="C38" s="21">
        <v>1</v>
      </c>
      <c r="D38" s="21">
        <v>3</v>
      </c>
      <c r="E38" s="1" t="s">
        <v>4</v>
      </c>
      <c r="F38" s="21">
        <v>1</v>
      </c>
      <c r="G38" s="21">
        <v>1.5</v>
      </c>
      <c r="H38" s="21">
        <v>2</v>
      </c>
      <c r="I38" s="21">
        <v>2</v>
      </c>
      <c r="J38" s="33" t="s">
        <v>41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1">
        <f t="shared" si="0"/>
        <v>5</v>
      </c>
      <c r="AQ38" s="1">
        <f t="shared" si="1"/>
        <v>1</v>
      </c>
      <c r="AR38" s="1">
        <f t="shared" si="2"/>
        <v>0</v>
      </c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</row>
    <row r="39" spans="1:102" x14ac:dyDescent="0.25">
      <c r="A39" s="19">
        <v>2018</v>
      </c>
      <c r="B39" s="19">
        <v>2</v>
      </c>
      <c r="C39" s="21">
        <v>3</v>
      </c>
      <c r="D39" s="21">
        <v>3</v>
      </c>
      <c r="E39" s="1" t="s">
        <v>4</v>
      </c>
      <c r="F39" s="21">
        <v>1</v>
      </c>
      <c r="G39" s="21">
        <v>2</v>
      </c>
      <c r="H39" s="22">
        <v>2</v>
      </c>
      <c r="I39" s="22">
        <v>2</v>
      </c>
      <c r="J39" s="22">
        <v>2</v>
      </c>
      <c r="K39" s="22">
        <v>2</v>
      </c>
      <c r="L39" s="35" t="s">
        <v>40</v>
      </c>
      <c r="M39" s="35" t="s">
        <v>40</v>
      </c>
      <c r="N39" s="35" t="s">
        <v>40</v>
      </c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1">
        <f t="shared" si="0"/>
        <v>9</v>
      </c>
      <c r="AQ39" s="1">
        <f t="shared" si="1"/>
        <v>0</v>
      </c>
      <c r="AR39" s="1">
        <f t="shared" si="2"/>
        <v>0</v>
      </c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</row>
    <row r="40" spans="1:102" x14ac:dyDescent="0.25">
      <c r="A40" s="19">
        <v>2018</v>
      </c>
      <c r="B40" s="19">
        <v>2</v>
      </c>
      <c r="C40" s="21">
        <v>4</v>
      </c>
      <c r="D40" s="21">
        <v>2</v>
      </c>
      <c r="E40" s="1" t="s">
        <v>4</v>
      </c>
      <c r="F40" s="21">
        <v>1</v>
      </c>
      <c r="G40" s="21">
        <v>1.5</v>
      </c>
      <c r="H40" s="22">
        <v>2</v>
      </c>
      <c r="I40" s="22">
        <v>2</v>
      </c>
      <c r="J40" s="22">
        <v>2.5</v>
      </c>
      <c r="K40" s="22">
        <v>2.5</v>
      </c>
      <c r="L40" s="32" t="s">
        <v>41</v>
      </c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1">
        <f t="shared" si="0"/>
        <v>7</v>
      </c>
      <c r="AQ40" s="1">
        <f t="shared" si="1"/>
        <v>1</v>
      </c>
      <c r="AR40" s="1">
        <f t="shared" si="2"/>
        <v>0</v>
      </c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</row>
    <row r="41" spans="1:102" x14ac:dyDescent="0.25">
      <c r="A41" s="19">
        <v>2018</v>
      </c>
      <c r="B41" s="19">
        <v>2</v>
      </c>
      <c r="C41" s="21">
        <v>6</v>
      </c>
      <c r="D41" s="21">
        <v>2</v>
      </c>
      <c r="E41" s="1" t="s">
        <v>4</v>
      </c>
      <c r="F41" s="21">
        <v>1</v>
      </c>
      <c r="G41" s="21">
        <v>1.5</v>
      </c>
      <c r="H41" s="21">
        <v>1</v>
      </c>
      <c r="I41" s="32" t="s">
        <v>41</v>
      </c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1">
        <f t="shared" si="0"/>
        <v>4</v>
      </c>
      <c r="AQ41" s="1">
        <f t="shared" si="1"/>
        <v>1</v>
      </c>
      <c r="AR41" s="1">
        <f t="shared" si="2"/>
        <v>0</v>
      </c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</row>
    <row r="42" spans="1:102" x14ac:dyDescent="0.25">
      <c r="A42" s="19">
        <v>2018</v>
      </c>
      <c r="B42" s="19">
        <v>2</v>
      </c>
      <c r="C42" s="21">
        <v>8</v>
      </c>
      <c r="D42" s="21">
        <v>4</v>
      </c>
      <c r="E42" s="1" t="s">
        <v>4</v>
      </c>
      <c r="F42" s="21">
        <v>1</v>
      </c>
      <c r="G42" s="21">
        <v>1.5</v>
      </c>
      <c r="H42" s="21">
        <v>2</v>
      </c>
      <c r="I42" s="21">
        <v>2</v>
      </c>
      <c r="J42" s="21">
        <v>2</v>
      </c>
      <c r="K42" s="32" t="s">
        <v>41</v>
      </c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1">
        <f t="shared" si="0"/>
        <v>6</v>
      </c>
      <c r="AQ42" s="1">
        <f t="shared" si="1"/>
        <v>1</v>
      </c>
      <c r="AR42" s="1">
        <f t="shared" si="2"/>
        <v>0</v>
      </c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</row>
    <row r="43" spans="1:102" x14ac:dyDescent="0.25">
      <c r="A43" s="19">
        <v>2018</v>
      </c>
      <c r="B43" s="19">
        <v>2</v>
      </c>
      <c r="C43" s="21">
        <v>9</v>
      </c>
      <c r="D43" s="21">
        <v>4</v>
      </c>
      <c r="E43" s="1" t="s">
        <v>4</v>
      </c>
      <c r="F43" s="21">
        <v>1</v>
      </c>
      <c r="G43" s="21">
        <v>1.5</v>
      </c>
      <c r="H43" s="21">
        <v>2</v>
      </c>
      <c r="I43" s="21">
        <v>2</v>
      </c>
      <c r="J43" s="21">
        <v>2</v>
      </c>
      <c r="K43" s="21">
        <v>2.5</v>
      </c>
      <c r="L43" s="21">
        <v>3</v>
      </c>
      <c r="M43" s="21">
        <v>3</v>
      </c>
      <c r="N43" s="21">
        <v>3</v>
      </c>
      <c r="O43" s="21">
        <v>3</v>
      </c>
      <c r="P43" s="21">
        <v>3.5</v>
      </c>
      <c r="Q43" s="21">
        <v>4</v>
      </c>
      <c r="R43" s="21">
        <v>4</v>
      </c>
      <c r="S43" s="21">
        <v>4</v>
      </c>
      <c r="T43" s="21">
        <v>4</v>
      </c>
      <c r="U43" s="21">
        <v>4</v>
      </c>
      <c r="V43" s="21">
        <v>4</v>
      </c>
      <c r="W43" s="32" t="s">
        <v>41</v>
      </c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1">
        <f t="shared" si="0"/>
        <v>18</v>
      </c>
      <c r="AQ43" s="1">
        <f t="shared" si="1"/>
        <v>1</v>
      </c>
      <c r="AR43" s="1">
        <f t="shared" si="2"/>
        <v>0</v>
      </c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</row>
    <row r="44" spans="1:102" x14ac:dyDescent="0.25">
      <c r="A44" s="19">
        <v>2018</v>
      </c>
      <c r="B44" s="19">
        <v>2</v>
      </c>
      <c r="C44" s="21">
        <v>10</v>
      </c>
      <c r="D44" s="21">
        <v>2</v>
      </c>
      <c r="E44" s="1" t="s">
        <v>4</v>
      </c>
      <c r="F44" s="21">
        <v>1</v>
      </c>
      <c r="G44" s="21">
        <v>1.5</v>
      </c>
      <c r="H44" s="32" t="s">
        <v>41</v>
      </c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1">
        <f t="shared" si="0"/>
        <v>3</v>
      </c>
      <c r="AQ44" s="1">
        <f t="shared" si="1"/>
        <v>1</v>
      </c>
      <c r="AR44" s="1">
        <f t="shared" si="2"/>
        <v>0</v>
      </c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</row>
    <row r="45" spans="1:102" x14ac:dyDescent="0.25">
      <c r="A45" s="19">
        <v>2018</v>
      </c>
      <c r="B45" s="19">
        <v>2</v>
      </c>
      <c r="C45" s="21">
        <v>13</v>
      </c>
      <c r="D45" s="21">
        <v>2</v>
      </c>
      <c r="E45" s="1" t="s">
        <v>4</v>
      </c>
      <c r="F45" s="21">
        <v>1</v>
      </c>
      <c r="G45" s="21">
        <v>1.5</v>
      </c>
      <c r="H45" s="21">
        <v>2</v>
      </c>
      <c r="I45" s="21">
        <v>2</v>
      </c>
      <c r="J45" s="21">
        <v>2.5</v>
      </c>
      <c r="K45" s="21">
        <v>2.5</v>
      </c>
      <c r="L45" s="21">
        <v>2.5</v>
      </c>
      <c r="M45" s="21">
        <v>2</v>
      </c>
      <c r="N45" s="21">
        <v>2</v>
      </c>
      <c r="O45" s="21">
        <v>2</v>
      </c>
      <c r="P45" s="32" t="s">
        <v>41</v>
      </c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1">
        <f t="shared" si="0"/>
        <v>11</v>
      </c>
      <c r="AQ45" s="1">
        <f t="shared" si="1"/>
        <v>1</v>
      </c>
      <c r="AR45" s="1">
        <f t="shared" si="2"/>
        <v>0</v>
      </c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</row>
    <row r="46" spans="1:102" x14ac:dyDescent="0.25">
      <c r="A46" s="19">
        <v>2018</v>
      </c>
      <c r="B46" s="19">
        <v>2</v>
      </c>
      <c r="C46" s="21">
        <v>15</v>
      </c>
      <c r="D46" s="21">
        <v>3</v>
      </c>
      <c r="E46" s="1" t="s">
        <v>4</v>
      </c>
      <c r="F46" s="21">
        <v>1</v>
      </c>
      <c r="G46" s="21">
        <v>1.5</v>
      </c>
      <c r="H46" s="35" t="s">
        <v>40</v>
      </c>
      <c r="I46" s="35" t="s">
        <v>40</v>
      </c>
      <c r="J46" s="35" t="s">
        <v>40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1">
        <f t="shared" si="0"/>
        <v>5</v>
      </c>
      <c r="AQ46" s="1">
        <f t="shared" si="1"/>
        <v>0</v>
      </c>
      <c r="AR46" s="1">
        <f t="shared" si="2"/>
        <v>0</v>
      </c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</row>
    <row r="47" spans="1:102" x14ac:dyDescent="0.25">
      <c r="A47" s="19">
        <v>2018</v>
      </c>
      <c r="B47" s="19">
        <v>2</v>
      </c>
      <c r="C47" s="21">
        <v>16</v>
      </c>
      <c r="D47" s="21">
        <v>4</v>
      </c>
      <c r="E47" s="1" t="s">
        <v>4</v>
      </c>
      <c r="F47" s="21">
        <v>1</v>
      </c>
      <c r="G47" s="21">
        <v>1.5</v>
      </c>
      <c r="H47" s="21">
        <v>1</v>
      </c>
      <c r="I47" s="21">
        <v>1.5</v>
      </c>
      <c r="J47" s="32" t="s">
        <v>41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1">
        <f t="shared" si="0"/>
        <v>5</v>
      </c>
      <c r="AQ47" s="1">
        <f t="shared" si="1"/>
        <v>1</v>
      </c>
      <c r="AR47" s="1">
        <f t="shared" si="2"/>
        <v>0</v>
      </c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</row>
    <row r="48" spans="1:102" x14ac:dyDescent="0.25">
      <c r="A48" s="19">
        <v>2018</v>
      </c>
      <c r="B48" s="19">
        <v>2</v>
      </c>
      <c r="C48" s="21">
        <v>17</v>
      </c>
      <c r="D48" s="21">
        <v>4</v>
      </c>
      <c r="E48" s="1" t="s">
        <v>4</v>
      </c>
      <c r="F48" s="21">
        <v>1</v>
      </c>
      <c r="G48" s="21">
        <v>1.5</v>
      </c>
      <c r="H48" s="21">
        <v>2</v>
      </c>
      <c r="I48" s="21">
        <v>2</v>
      </c>
      <c r="J48" s="21">
        <v>2</v>
      </c>
      <c r="K48" s="21">
        <v>2.5</v>
      </c>
      <c r="L48" s="32" t="s">
        <v>41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1">
        <f t="shared" si="0"/>
        <v>7</v>
      </c>
      <c r="AQ48" s="1">
        <f t="shared" si="1"/>
        <v>1</v>
      </c>
      <c r="AR48" s="1">
        <f t="shared" si="2"/>
        <v>0</v>
      </c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</row>
    <row r="49" spans="1:102" x14ac:dyDescent="0.25">
      <c r="A49" s="19">
        <v>2018</v>
      </c>
      <c r="B49" s="19">
        <v>2</v>
      </c>
      <c r="C49" s="21">
        <v>18</v>
      </c>
      <c r="D49" s="21">
        <v>2</v>
      </c>
      <c r="E49" s="1" t="s">
        <v>4</v>
      </c>
      <c r="F49" s="35" t="s">
        <v>40</v>
      </c>
      <c r="G49" s="35" t="s">
        <v>40</v>
      </c>
      <c r="H49" s="35" t="s">
        <v>40</v>
      </c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1">
        <f t="shared" si="0"/>
        <v>3</v>
      </c>
      <c r="AQ49" s="1">
        <f t="shared" si="1"/>
        <v>0</v>
      </c>
      <c r="AR49" s="1">
        <f t="shared" si="2"/>
        <v>0</v>
      </c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</row>
    <row r="50" spans="1:102" x14ac:dyDescent="0.25">
      <c r="A50" s="19">
        <v>2018</v>
      </c>
      <c r="B50" s="19">
        <v>2</v>
      </c>
      <c r="C50" s="21">
        <v>21</v>
      </c>
      <c r="D50" s="21">
        <v>4</v>
      </c>
      <c r="E50" s="1" t="s">
        <v>4</v>
      </c>
      <c r="F50" s="32" t="s">
        <v>41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1">
        <f t="shared" si="0"/>
        <v>1</v>
      </c>
      <c r="AQ50" s="1">
        <f t="shared" si="1"/>
        <v>1</v>
      </c>
      <c r="AR50" s="1">
        <f t="shared" si="2"/>
        <v>0</v>
      </c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</row>
    <row r="51" spans="1:102" x14ac:dyDescent="0.25">
      <c r="A51" s="19">
        <v>2018</v>
      </c>
      <c r="B51" s="19">
        <v>2</v>
      </c>
      <c r="C51" s="21">
        <v>24</v>
      </c>
      <c r="D51" s="21">
        <v>3</v>
      </c>
      <c r="E51" s="1" t="s">
        <v>4</v>
      </c>
      <c r="F51" s="21">
        <v>1.5</v>
      </c>
      <c r="G51" s="21">
        <v>1.5</v>
      </c>
      <c r="H51" s="21">
        <v>2</v>
      </c>
      <c r="I51" s="21">
        <v>2.5</v>
      </c>
      <c r="J51" s="21">
        <v>3</v>
      </c>
      <c r="K51" s="21">
        <v>3</v>
      </c>
      <c r="L51" s="21">
        <v>3.5</v>
      </c>
      <c r="M51" s="21">
        <v>4</v>
      </c>
      <c r="N51" s="21">
        <v>4</v>
      </c>
      <c r="O51" s="21">
        <v>4</v>
      </c>
      <c r="P51" s="21">
        <v>4</v>
      </c>
      <c r="Q51" s="21">
        <v>4</v>
      </c>
      <c r="R51" s="21">
        <v>4</v>
      </c>
      <c r="S51" s="21">
        <v>4.5</v>
      </c>
      <c r="T51" s="21">
        <v>5</v>
      </c>
      <c r="U51" s="21">
        <v>5</v>
      </c>
      <c r="V51" s="21">
        <v>5</v>
      </c>
      <c r="W51" s="21">
        <v>5</v>
      </c>
      <c r="X51" s="21">
        <v>5</v>
      </c>
      <c r="Y51" s="21">
        <v>5</v>
      </c>
      <c r="Z51" s="32" t="s">
        <v>41</v>
      </c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1">
        <f t="shared" ref="AO51:AO88" si="3">COUNTIF(F51:AM51,"&gt;0")+COUNTIF(F51:AM51,"*")</f>
        <v>21</v>
      </c>
      <c r="AQ51" s="1">
        <f t="shared" ref="AQ51:AQ88" si="4">COUNTIF(F51:AN51,"Dead")</f>
        <v>1</v>
      </c>
      <c r="AR51" s="1">
        <f t="shared" ref="AR51:AR88" si="5">COUNTIF(F51:AN51,"P")</f>
        <v>0</v>
      </c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</row>
    <row r="52" spans="1:102" x14ac:dyDescent="0.25">
      <c r="A52" s="19">
        <v>2018</v>
      </c>
      <c r="B52" s="19">
        <v>2</v>
      </c>
      <c r="C52" s="21">
        <v>27</v>
      </c>
      <c r="D52" s="21">
        <v>2</v>
      </c>
      <c r="E52" s="1" t="s">
        <v>4</v>
      </c>
      <c r="F52" s="21">
        <v>1</v>
      </c>
      <c r="G52" s="21">
        <v>1.5</v>
      </c>
      <c r="H52" s="21">
        <v>2</v>
      </c>
      <c r="I52" s="21">
        <v>2</v>
      </c>
      <c r="J52" s="21">
        <v>2.5</v>
      </c>
      <c r="K52" s="21">
        <v>3</v>
      </c>
      <c r="L52" s="21">
        <v>3</v>
      </c>
      <c r="M52" s="21">
        <v>3</v>
      </c>
      <c r="N52" s="21">
        <v>3</v>
      </c>
      <c r="O52" s="21">
        <v>3</v>
      </c>
      <c r="P52" s="21">
        <v>3</v>
      </c>
      <c r="Q52" s="21">
        <v>3</v>
      </c>
      <c r="R52" s="21">
        <v>3</v>
      </c>
      <c r="S52" s="21">
        <v>3</v>
      </c>
      <c r="T52" s="21">
        <v>3</v>
      </c>
      <c r="U52" s="21">
        <v>3</v>
      </c>
      <c r="V52" s="21">
        <v>3</v>
      </c>
      <c r="W52" s="21">
        <v>3</v>
      </c>
      <c r="X52" s="32" t="s">
        <v>41</v>
      </c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1">
        <f t="shared" si="3"/>
        <v>19</v>
      </c>
      <c r="AQ52" s="1">
        <f t="shared" si="4"/>
        <v>1</v>
      </c>
      <c r="AR52" s="1">
        <f t="shared" si="5"/>
        <v>0</v>
      </c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</row>
    <row r="53" spans="1:102" x14ac:dyDescent="0.25">
      <c r="A53" s="19">
        <v>2018</v>
      </c>
      <c r="B53" s="19">
        <v>2</v>
      </c>
      <c r="C53" s="21">
        <v>31</v>
      </c>
      <c r="D53" s="21">
        <v>3</v>
      </c>
      <c r="E53" s="1" t="s">
        <v>4</v>
      </c>
      <c r="F53" s="21">
        <v>1</v>
      </c>
      <c r="G53" s="21">
        <v>1.5</v>
      </c>
      <c r="H53" s="21">
        <v>2</v>
      </c>
      <c r="I53" s="21">
        <v>2</v>
      </c>
      <c r="J53" s="21">
        <v>2</v>
      </c>
      <c r="K53" s="21">
        <v>2</v>
      </c>
      <c r="L53" s="21">
        <v>2</v>
      </c>
      <c r="M53" s="21">
        <v>2</v>
      </c>
      <c r="N53" s="21">
        <v>2</v>
      </c>
      <c r="O53" s="21">
        <v>2</v>
      </c>
      <c r="P53" s="32" t="s">
        <v>41</v>
      </c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1">
        <f t="shared" si="3"/>
        <v>11</v>
      </c>
      <c r="AQ53" s="1">
        <f t="shared" si="4"/>
        <v>1</v>
      </c>
      <c r="AR53" s="1">
        <f t="shared" si="5"/>
        <v>0</v>
      </c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</row>
    <row r="54" spans="1:102" x14ac:dyDescent="0.25">
      <c r="A54" s="19">
        <v>2018</v>
      </c>
      <c r="B54" s="19">
        <v>2</v>
      </c>
      <c r="C54" s="21">
        <v>32</v>
      </c>
      <c r="D54" s="21">
        <v>4</v>
      </c>
      <c r="E54" s="1" t="s">
        <v>4</v>
      </c>
      <c r="F54" s="21">
        <v>1</v>
      </c>
      <c r="G54" s="21">
        <v>1.5</v>
      </c>
      <c r="H54" s="21">
        <v>2</v>
      </c>
      <c r="I54" s="21">
        <v>2</v>
      </c>
      <c r="J54" s="21">
        <v>2.5</v>
      </c>
      <c r="K54" s="32" t="s">
        <v>41</v>
      </c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1">
        <f t="shared" si="3"/>
        <v>6</v>
      </c>
      <c r="AQ54" s="1">
        <f t="shared" si="4"/>
        <v>1</v>
      </c>
      <c r="AR54" s="1">
        <f t="shared" si="5"/>
        <v>0</v>
      </c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</row>
    <row r="55" spans="1:102" x14ac:dyDescent="0.25">
      <c r="A55" s="19">
        <v>2018</v>
      </c>
      <c r="B55" s="19">
        <v>2</v>
      </c>
      <c r="C55" s="21">
        <v>35</v>
      </c>
      <c r="D55" s="21">
        <v>3</v>
      </c>
      <c r="E55" s="1" t="s">
        <v>4</v>
      </c>
      <c r="F55" s="21">
        <v>1</v>
      </c>
      <c r="G55" s="21">
        <v>1.5</v>
      </c>
      <c r="H55" s="21">
        <v>2</v>
      </c>
      <c r="I55" s="32" t="s">
        <v>41</v>
      </c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1">
        <f t="shared" si="3"/>
        <v>4</v>
      </c>
      <c r="AQ55" s="1">
        <f t="shared" si="4"/>
        <v>1</v>
      </c>
      <c r="AR55" s="1">
        <f t="shared" si="5"/>
        <v>0</v>
      </c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</row>
    <row r="56" spans="1:102" x14ac:dyDescent="0.25">
      <c r="A56" s="19">
        <v>2018</v>
      </c>
      <c r="B56" s="19">
        <v>2</v>
      </c>
      <c r="C56" s="21">
        <v>44</v>
      </c>
      <c r="D56" s="21">
        <v>4</v>
      </c>
      <c r="E56" s="1" t="s">
        <v>4</v>
      </c>
      <c r="F56" s="21">
        <v>1</v>
      </c>
      <c r="G56" s="21">
        <v>1.5</v>
      </c>
      <c r="H56" s="21">
        <v>2</v>
      </c>
      <c r="I56" s="21">
        <v>2</v>
      </c>
      <c r="J56" s="32" t="s">
        <v>41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1">
        <f t="shared" si="3"/>
        <v>5</v>
      </c>
      <c r="AQ56" s="1">
        <f t="shared" si="4"/>
        <v>1</v>
      </c>
      <c r="AR56" s="1">
        <f t="shared" si="5"/>
        <v>0</v>
      </c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</row>
    <row r="57" spans="1:102" x14ac:dyDescent="0.25">
      <c r="A57" s="19">
        <v>2018</v>
      </c>
      <c r="B57" s="19">
        <v>2</v>
      </c>
      <c r="C57" s="21">
        <v>46</v>
      </c>
      <c r="D57" s="21">
        <v>2</v>
      </c>
      <c r="E57" s="1" t="s">
        <v>4</v>
      </c>
      <c r="F57" s="21">
        <v>1</v>
      </c>
      <c r="G57" s="21">
        <v>1.5</v>
      </c>
      <c r="H57" s="21">
        <v>1</v>
      </c>
      <c r="I57" s="32" t="s">
        <v>41</v>
      </c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1">
        <f t="shared" si="3"/>
        <v>4</v>
      </c>
      <c r="AQ57" s="1">
        <f t="shared" si="4"/>
        <v>1</v>
      </c>
      <c r="AR57" s="1">
        <f t="shared" si="5"/>
        <v>0</v>
      </c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</row>
    <row r="58" spans="1:102" x14ac:dyDescent="0.25">
      <c r="A58" s="19">
        <v>2018</v>
      </c>
      <c r="B58" s="19">
        <v>2</v>
      </c>
      <c r="C58" s="21">
        <v>48</v>
      </c>
      <c r="D58" s="21">
        <v>2</v>
      </c>
      <c r="E58" s="1" t="s">
        <v>4</v>
      </c>
      <c r="F58" s="21">
        <v>1</v>
      </c>
      <c r="G58" s="32" t="s">
        <v>41</v>
      </c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1">
        <f t="shared" si="3"/>
        <v>2</v>
      </c>
      <c r="AQ58" s="1">
        <f t="shared" si="4"/>
        <v>1</v>
      </c>
      <c r="AR58" s="1">
        <f t="shared" si="5"/>
        <v>0</v>
      </c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</row>
    <row r="59" spans="1:102" x14ac:dyDescent="0.25">
      <c r="A59" s="19">
        <v>2018</v>
      </c>
      <c r="B59" s="19">
        <v>2</v>
      </c>
      <c r="C59" s="21">
        <v>49</v>
      </c>
      <c r="D59" s="21">
        <v>2</v>
      </c>
      <c r="E59" s="1" t="s">
        <v>4</v>
      </c>
      <c r="F59" s="21">
        <v>1</v>
      </c>
      <c r="G59" s="21">
        <v>1.5</v>
      </c>
      <c r="H59" s="21">
        <v>2</v>
      </c>
      <c r="I59" s="21">
        <v>2</v>
      </c>
      <c r="J59" s="21">
        <v>2.5</v>
      </c>
      <c r="K59" s="21">
        <v>3</v>
      </c>
      <c r="L59" s="32" t="s">
        <v>41</v>
      </c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1">
        <f t="shared" si="3"/>
        <v>7</v>
      </c>
      <c r="AQ59" s="1">
        <f t="shared" si="4"/>
        <v>1</v>
      </c>
      <c r="AR59" s="1">
        <f t="shared" si="5"/>
        <v>0</v>
      </c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</row>
    <row r="60" spans="1:102" x14ac:dyDescent="0.25">
      <c r="A60" s="19">
        <v>2018</v>
      </c>
      <c r="B60" s="19">
        <v>2</v>
      </c>
      <c r="C60" s="21">
        <v>57</v>
      </c>
      <c r="D60" s="21">
        <v>4</v>
      </c>
      <c r="E60" s="1" t="s">
        <v>4</v>
      </c>
      <c r="F60" s="21">
        <v>1</v>
      </c>
      <c r="G60" s="21">
        <v>1</v>
      </c>
      <c r="H60" s="32" t="s">
        <v>41</v>
      </c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1">
        <f t="shared" si="3"/>
        <v>3</v>
      </c>
      <c r="AQ60" s="1">
        <f t="shared" si="4"/>
        <v>1</v>
      </c>
      <c r="AR60" s="1">
        <f t="shared" si="5"/>
        <v>0</v>
      </c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</row>
    <row r="61" spans="1:102" x14ac:dyDescent="0.25">
      <c r="A61" s="19">
        <v>2018</v>
      </c>
      <c r="B61" s="19">
        <v>2</v>
      </c>
      <c r="C61" s="21">
        <v>59</v>
      </c>
      <c r="D61" s="21">
        <v>2</v>
      </c>
      <c r="E61" s="1" t="s">
        <v>4</v>
      </c>
      <c r="F61" s="21">
        <v>1.5</v>
      </c>
      <c r="G61" s="21">
        <v>1.5</v>
      </c>
      <c r="H61" s="32" t="s">
        <v>41</v>
      </c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1">
        <f t="shared" si="3"/>
        <v>3</v>
      </c>
      <c r="AQ61" s="1">
        <f t="shared" si="4"/>
        <v>1</v>
      </c>
      <c r="AR61" s="1">
        <f t="shared" si="5"/>
        <v>0</v>
      </c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</row>
    <row r="62" spans="1:102" x14ac:dyDescent="0.25">
      <c r="A62" s="19">
        <v>2018</v>
      </c>
      <c r="B62" s="19">
        <v>2</v>
      </c>
      <c r="C62" s="21">
        <v>61</v>
      </c>
      <c r="D62" s="21">
        <v>4</v>
      </c>
      <c r="E62" s="1" t="s">
        <v>4</v>
      </c>
      <c r="F62" s="21">
        <v>1</v>
      </c>
      <c r="G62" s="35" t="s">
        <v>40</v>
      </c>
      <c r="H62" s="35" t="s">
        <v>40</v>
      </c>
      <c r="I62" s="35" t="s">
        <v>40</v>
      </c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1">
        <f t="shared" si="3"/>
        <v>4</v>
      </c>
      <c r="AQ62" s="1">
        <f t="shared" si="4"/>
        <v>0</v>
      </c>
      <c r="AR62" s="1">
        <f t="shared" si="5"/>
        <v>0</v>
      </c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</row>
    <row r="63" spans="1:102" x14ac:dyDescent="0.25">
      <c r="A63" s="19">
        <v>2018</v>
      </c>
      <c r="B63" s="19">
        <v>2</v>
      </c>
      <c r="C63" s="21">
        <v>62</v>
      </c>
      <c r="D63" s="21">
        <v>4</v>
      </c>
      <c r="E63" s="1" t="s">
        <v>4</v>
      </c>
      <c r="F63" s="21">
        <v>1</v>
      </c>
      <c r="G63" s="21">
        <v>1.5</v>
      </c>
      <c r="H63" s="21">
        <v>2</v>
      </c>
      <c r="I63" s="21">
        <v>2</v>
      </c>
      <c r="J63" s="21">
        <v>2</v>
      </c>
      <c r="K63" s="21">
        <v>2</v>
      </c>
      <c r="L63" s="21">
        <v>2</v>
      </c>
      <c r="M63" s="21">
        <v>2</v>
      </c>
      <c r="N63" s="35" t="s">
        <v>40</v>
      </c>
      <c r="O63" s="35" t="s">
        <v>40</v>
      </c>
      <c r="P63" s="35" t="s">
        <v>40</v>
      </c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1">
        <f t="shared" si="3"/>
        <v>11</v>
      </c>
      <c r="AQ63" s="1">
        <f t="shared" si="4"/>
        <v>0</v>
      </c>
      <c r="AR63" s="1">
        <f t="shared" si="5"/>
        <v>0</v>
      </c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</row>
    <row r="64" spans="1:102" x14ac:dyDescent="0.25">
      <c r="A64" s="19">
        <v>2018</v>
      </c>
      <c r="B64" s="19">
        <v>2</v>
      </c>
      <c r="C64" s="21">
        <v>63</v>
      </c>
      <c r="D64" s="21">
        <v>2</v>
      </c>
      <c r="E64" s="1" t="s">
        <v>4</v>
      </c>
      <c r="F64" s="21">
        <v>1</v>
      </c>
      <c r="G64" s="21">
        <v>1</v>
      </c>
      <c r="H64" s="21">
        <v>1</v>
      </c>
      <c r="I64" s="35" t="s">
        <v>40</v>
      </c>
      <c r="J64" s="35" t="s">
        <v>40</v>
      </c>
      <c r="K64" s="35" t="s">
        <v>40</v>
      </c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1">
        <f t="shared" si="3"/>
        <v>6</v>
      </c>
      <c r="AQ64" s="1">
        <f t="shared" si="4"/>
        <v>0</v>
      </c>
      <c r="AR64" s="1">
        <f t="shared" si="5"/>
        <v>0</v>
      </c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</row>
    <row r="65" spans="1:102" x14ac:dyDescent="0.25">
      <c r="A65" s="19">
        <v>2018</v>
      </c>
      <c r="B65" s="19">
        <v>2</v>
      </c>
      <c r="C65" s="21">
        <v>64</v>
      </c>
      <c r="D65" s="21">
        <v>2</v>
      </c>
      <c r="E65" s="1" t="s">
        <v>4</v>
      </c>
      <c r="F65" s="21">
        <v>1</v>
      </c>
      <c r="G65" s="21">
        <v>1.5</v>
      </c>
      <c r="H65" s="21">
        <v>2</v>
      </c>
      <c r="I65" s="35" t="s">
        <v>40</v>
      </c>
      <c r="J65" s="35" t="s">
        <v>40</v>
      </c>
      <c r="K65" s="35" t="s">
        <v>40</v>
      </c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1">
        <f t="shared" si="3"/>
        <v>6</v>
      </c>
      <c r="AQ65" s="1">
        <f t="shared" si="4"/>
        <v>0</v>
      </c>
      <c r="AR65" s="1">
        <f t="shared" si="5"/>
        <v>0</v>
      </c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</row>
    <row r="66" spans="1:102" x14ac:dyDescent="0.25">
      <c r="A66" s="19">
        <v>2018</v>
      </c>
      <c r="B66" s="19">
        <v>2</v>
      </c>
      <c r="C66" s="21">
        <v>65</v>
      </c>
      <c r="D66" s="21">
        <v>3</v>
      </c>
      <c r="E66" s="1" t="s">
        <v>4</v>
      </c>
      <c r="F66" s="35" t="s">
        <v>40</v>
      </c>
      <c r="G66" s="35" t="s">
        <v>40</v>
      </c>
      <c r="H66" s="35" t="s">
        <v>40</v>
      </c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1">
        <f t="shared" si="3"/>
        <v>3</v>
      </c>
      <c r="AQ66" s="1">
        <f t="shared" si="4"/>
        <v>0</v>
      </c>
      <c r="AR66" s="1">
        <f t="shared" si="5"/>
        <v>0</v>
      </c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</row>
    <row r="67" spans="1:102" x14ac:dyDescent="0.25">
      <c r="A67" s="19">
        <v>2018</v>
      </c>
      <c r="B67" s="19">
        <v>2</v>
      </c>
      <c r="C67" s="21">
        <v>66</v>
      </c>
      <c r="D67" s="21">
        <v>4</v>
      </c>
      <c r="E67" s="1" t="s">
        <v>4</v>
      </c>
      <c r="F67" s="21">
        <v>1</v>
      </c>
      <c r="G67" s="21">
        <v>1</v>
      </c>
      <c r="H67" s="30" t="s">
        <v>40</v>
      </c>
      <c r="I67" s="21">
        <v>2</v>
      </c>
      <c r="J67" s="21">
        <v>2</v>
      </c>
      <c r="K67" s="21">
        <v>2</v>
      </c>
      <c r="L67" s="21">
        <v>2</v>
      </c>
      <c r="M67" s="21">
        <v>2</v>
      </c>
      <c r="N67" s="21">
        <v>2</v>
      </c>
      <c r="O67" s="21">
        <v>2</v>
      </c>
      <c r="P67" s="35" t="s">
        <v>40</v>
      </c>
      <c r="Q67" s="35" t="s">
        <v>40</v>
      </c>
      <c r="R67" s="35" t="s">
        <v>40</v>
      </c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1">
        <f t="shared" si="3"/>
        <v>13</v>
      </c>
      <c r="AQ67" s="1">
        <f t="shared" si="4"/>
        <v>0</v>
      </c>
      <c r="AR67" s="1">
        <f t="shared" si="5"/>
        <v>0</v>
      </c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</row>
    <row r="68" spans="1:102" x14ac:dyDescent="0.25">
      <c r="A68" s="19">
        <v>2018</v>
      </c>
      <c r="B68" s="19">
        <v>2</v>
      </c>
      <c r="C68" s="21">
        <v>68</v>
      </c>
      <c r="D68" s="21">
        <v>2</v>
      </c>
      <c r="E68" s="1" t="s">
        <v>4</v>
      </c>
      <c r="F68" s="21">
        <v>1</v>
      </c>
      <c r="G68" s="21">
        <v>1</v>
      </c>
      <c r="H68" s="21">
        <v>1.5</v>
      </c>
      <c r="I68" s="21">
        <v>2</v>
      </c>
      <c r="J68" s="32" t="s">
        <v>41</v>
      </c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1">
        <f t="shared" si="3"/>
        <v>5</v>
      </c>
      <c r="AQ68" s="1">
        <f t="shared" si="4"/>
        <v>1</v>
      </c>
      <c r="AR68" s="1">
        <f t="shared" si="5"/>
        <v>0</v>
      </c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</row>
    <row r="69" spans="1:102" x14ac:dyDescent="0.25">
      <c r="A69" s="19">
        <v>2018</v>
      </c>
      <c r="B69" s="19">
        <v>2</v>
      </c>
      <c r="C69" s="21">
        <v>71</v>
      </c>
      <c r="D69" s="21">
        <v>4</v>
      </c>
      <c r="E69" s="1" t="s">
        <v>4</v>
      </c>
      <c r="F69" s="21">
        <v>1</v>
      </c>
      <c r="G69" s="21">
        <v>1.5</v>
      </c>
      <c r="H69" s="21">
        <v>2</v>
      </c>
      <c r="I69" s="21">
        <v>2</v>
      </c>
      <c r="J69" s="21">
        <v>2.5</v>
      </c>
      <c r="K69" s="21">
        <v>3</v>
      </c>
      <c r="L69" s="21">
        <v>3</v>
      </c>
      <c r="M69" s="21">
        <v>3.5</v>
      </c>
      <c r="N69" s="21">
        <v>4</v>
      </c>
      <c r="O69" s="32" t="s">
        <v>41</v>
      </c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1">
        <f t="shared" si="3"/>
        <v>10</v>
      </c>
      <c r="AQ69" s="1">
        <f t="shared" si="4"/>
        <v>1</v>
      </c>
      <c r="AR69" s="1">
        <f t="shared" si="5"/>
        <v>0</v>
      </c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</row>
    <row r="70" spans="1:102" x14ac:dyDescent="0.25">
      <c r="A70" s="19">
        <v>2018</v>
      </c>
      <c r="B70" s="19">
        <v>2</v>
      </c>
      <c r="C70" s="21">
        <v>74</v>
      </c>
      <c r="D70" s="21">
        <v>2</v>
      </c>
      <c r="E70" s="1" t="s">
        <v>4</v>
      </c>
      <c r="F70" s="21">
        <v>1</v>
      </c>
      <c r="G70" s="21">
        <v>1.5</v>
      </c>
      <c r="H70" s="32" t="s">
        <v>41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1">
        <f t="shared" si="3"/>
        <v>3</v>
      </c>
      <c r="AQ70" s="1">
        <f t="shared" si="4"/>
        <v>1</v>
      </c>
      <c r="AR70" s="1">
        <f t="shared" si="5"/>
        <v>0</v>
      </c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</row>
    <row r="71" spans="1:102" x14ac:dyDescent="0.25">
      <c r="A71" s="19">
        <v>2018</v>
      </c>
      <c r="B71" s="19">
        <v>2</v>
      </c>
      <c r="C71" s="21">
        <v>75</v>
      </c>
      <c r="D71" s="21">
        <v>2</v>
      </c>
      <c r="E71" s="1" t="s">
        <v>4</v>
      </c>
      <c r="F71" s="21">
        <v>1</v>
      </c>
      <c r="G71" s="21">
        <v>1</v>
      </c>
      <c r="H71" s="32" t="s">
        <v>41</v>
      </c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1">
        <f t="shared" si="3"/>
        <v>3</v>
      </c>
      <c r="AQ71" s="1">
        <f t="shared" si="4"/>
        <v>1</v>
      </c>
      <c r="AR71" s="1">
        <f t="shared" si="5"/>
        <v>0</v>
      </c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</row>
    <row r="72" spans="1:102" x14ac:dyDescent="0.25">
      <c r="A72" s="19">
        <v>2018</v>
      </c>
      <c r="B72" s="19">
        <v>2</v>
      </c>
      <c r="C72" s="21">
        <v>76</v>
      </c>
      <c r="D72" s="21">
        <v>4</v>
      </c>
      <c r="E72" s="1" t="s">
        <v>4</v>
      </c>
      <c r="F72" s="21">
        <v>1</v>
      </c>
      <c r="G72" s="21">
        <v>1.5</v>
      </c>
      <c r="H72" s="32" t="s">
        <v>41</v>
      </c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1">
        <f t="shared" si="3"/>
        <v>3</v>
      </c>
      <c r="AQ72" s="1">
        <f t="shared" si="4"/>
        <v>1</v>
      </c>
      <c r="AR72" s="1">
        <f t="shared" si="5"/>
        <v>0</v>
      </c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</row>
    <row r="73" spans="1:102" x14ac:dyDescent="0.25">
      <c r="A73" s="19">
        <v>2018</v>
      </c>
      <c r="B73" s="19">
        <v>2</v>
      </c>
      <c r="C73" s="21">
        <v>78</v>
      </c>
      <c r="D73" s="21">
        <v>4</v>
      </c>
      <c r="E73" s="1" t="s">
        <v>4</v>
      </c>
      <c r="F73" s="21">
        <v>1</v>
      </c>
      <c r="G73" s="21">
        <v>1.5</v>
      </c>
      <c r="H73" s="21">
        <v>2</v>
      </c>
      <c r="I73" s="21">
        <v>2</v>
      </c>
      <c r="J73" s="21">
        <v>2.5</v>
      </c>
      <c r="K73" s="21">
        <v>3</v>
      </c>
      <c r="L73" s="32" t="s">
        <v>41</v>
      </c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1">
        <f t="shared" si="3"/>
        <v>7</v>
      </c>
      <c r="AQ73" s="1">
        <f t="shared" si="4"/>
        <v>1</v>
      </c>
      <c r="AR73" s="1">
        <f t="shared" si="5"/>
        <v>0</v>
      </c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</row>
    <row r="74" spans="1:102" x14ac:dyDescent="0.25">
      <c r="A74" s="19">
        <v>2018</v>
      </c>
      <c r="B74" s="19">
        <v>2</v>
      </c>
      <c r="C74" s="21">
        <v>81</v>
      </c>
      <c r="D74" s="21">
        <v>3</v>
      </c>
      <c r="E74" s="1" t="s">
        <v>4</v>
      </c>
      <c r="F74" s="21">
        <v>1.5</v>
      </c>
      <c r="G74" s="32" t="s">
        <v>41</v>
      </c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1">
        <f t="shared" si="3"/>
        <v>2</v>
      </c>
      <c r="AQ74" s="1">
        <f t="shared" si="4"/>
        <v>1</v>
      </c>
      <c r="AR74" s="1">
        <f t="shared" si="5"/>
        <v>0</v>
      </c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</row>
    <row r="75" spans="1:102" s="21" customFormat="1" x14ac:dyDescent="0.25">
      <c r="A75" s="19">
        <v>2018</v>
      </c>
      <c r="B75" s="19">
        <v>3</v>
      </c>
      <c r="C75" s="21">
        <v>4</v>
      </c>
      <c r="D75" s="21">
        <v>2</v>
      </c>
      <c r="E75" s="1" t="s">
        <v>4</v>
      </c>
      <c r="F75" s="21">
        <v>1</v>
      </c>
      <c r="G75" s="21">
        <v>1</v>
      </c>
      <c r="H75" s="21">
        <v>1.5</v>
      </c>
      <c r="I75" s="21">
        <v>2</v>
      </c>
      <c r="J75" s="21">
        <v>2</v>
      </c>
      <c r="K75" s="32" t="s">
        <v>41</v>
      </c>
      <c r="AO75" s="1">
        <f t="shared" si="3"/>
        <v>6</v>
      </c>
      <c r="AP75" s="1"/>
      <c r="AQ75" s="1">
        <f t="shared" si="4"/>
        <v>1</v>
      </c>
      <c r="AR75" s="1">
        <f t="shared" si="5"/>
        <v>0</v>
      </c>
    </row>
    <row r="76" spans="1:102" s="21" customFormat="1" x14ac:dyDescent="0.25">
      <c r="A76" s="19">
        <v>2018</v>
      </c>
      <c r="B76" s="19">
        <v>3</v>
      </c>
      <c r="C76" s="21">
        <v>6</v>
      </c>
      <c r="D76" s="21">
        <v>3</v>
      </c>
      <c r="E76" s="1" t="s">
        <v>4</v>
      </c>
      <c r="F76" s="32" t="s">
        <v>41</v>
      </c>
      <c r="AO76" s="1">
        <f t="shared" si="3"/>
        <v>1</v>
      </c>
      <c r="AP76" s="1"/>
      <c r="AQ76" s="1">
        <f t="shared" si="4"/>
        <v>1</v>
      </c>
      <c r="AR76" s="1">
        <f t="shared" si="5"/>
        <v>0</v>
      </c>
    </row>
    <row r="77" spans="1:102" s="21" customFormat="1" x14ac:dyDescent="0.25">
      <c r="A77" s="19">
        <v>2018</v>
      </c>
      <c r="B77" s="19">
        <v>3</v>
      </c>
      <c r="C77" s="21">
        <v>7</v>
      </c>
      <c r="D77" s="21">
        <v>4</v>
      </c>
      <c r="E77" s="1" t="s">
        <v>4</v>
      </c>
      <c r="F77" s="21">
        <v>1</v>
      </c>
      <c r="G77" s="21">
        <v>1</v>
      </c>
      <c r="H77" s="21">
        <v>1.5</v>
      </c>
      <c r="I77" s="21">
        <v>2</v>
      </c>
      <c r="J77" s="21">
        <v>2</v>
      </c>
      <c r="K77" s="21">
        <v>2.5</v>
      </c>
      <c r="L77" s="21">
        <v>3</v>
      </c>
      <c r="M77" s="21">
        <v>3</v>
      </c>
      <c r="N77" s="21">
        <v>3</v>
      </c>
      <c r="O77" s="21">
        <v>3.5</v>
      </c>
      <c r="P77" s="21">
        <v>4</v>
      </c>
      <c r="Q77" s="21">
        <v>4</v>
      </c>
      <c r="R77" s="21">
        <v>4</v>
      </c>
      <c r="S77" s="21">
        <v>4</v>
      </c>
      <c r="T77" s="21">
        <v>4</v>
      </c>
      <c r="U77" s="21">
        <v>4</v>
      </c>
      <c r="V77" s="21">
        <v>4.5</v>
      </c>
      <c r="W77" s="21">
        <v>5</v>
      </c>
      <c r="X77" s="32" t="s">
        <v>41</v>
      </c>
      <c r="AO77" s="1">
        <f t="shared" si="3"/>
        <v>19</v>
      </c>
      <c r="AP77" s="1"/>
      <c r="AQ77" s="1">
        <f t="shared" si="4"/>
        <v>1</v>
      </c>
      <c r="AR77" s="1">
        <f t="shared" si="5"/>
        <v>0</v>
      </c>
    </row>
    <row r="78" spans="1:102" s="21" customFormat="1" x14ac:dyDescent="0.25">
      <c r="A78" s="19">
        <v>2018</v>
      </c>
      <c r="B78" s="19">
        <v>3</v>
      </c>
      <c r="C78" s="21">
        <v>8</v>
      </c>
      <c r="D78" s="21">
        <v>3</v>
      </c>
      <c r="E78" s="1" t="s">
        <v>4</v>
      </c>
      <c r="F78" s="21">
        <v>1</v>
      </c>
      <c r="G78" s="21">
        <v>1</v>
      </c>
      <c r="H78" s="21">
        <v>1.5</v>
      </c>
      <c r="I78" s="21">
        <v>1.5</v>
      </c>
      <c r="J78" s="21">
        <v>2</v>
      </c>
      <c r="K78" s="35" t="s">
        <v>40</v>
      </c>
      <c r="L78" s="35" t="s">
        <v>40</v>
      </c>
      <c r="M78" s="35" t="s">
        <v>40</v>
      </c>
      <c r="AO78" s="1">
        <f t="shared" si="3"/>
        <v>8</v>
      </c>
      <c r="AP78" s="1"/>
      <c r="AQ78" s="1">
        <f t="shared" si="4"/>
        <v>0</v>
      </c>
      <c r="AR78" s="1">
        <f t="shared" si="5"/>
        <v>0</v>
      </c>
    </row>
    <row r="79" spans="1:102" s="21" customFormat="1" x14ac:dyDescent="0.25">
      <c r="A79" s="19">
        <v>2018</v>
      </c>
      <c r="B79" s="19">
        <v>3</v>
      </c>
      <c r="C79" s="21">
        <v>10</v>
      </c>
      <c r="D79" s="21">
        <v>2</v>
      </c>
      <c r="E79" s="1" t="s">
        <v>4</v>
      </c>
      <c r="F79" s="21">
        <v>1</v>
      </c>
      <c r="G79" s="32" t="s">
        <v>41</v>
      </c>
      <c r="AO79" s="1">
        <f t="shared" si="3"/>
        <v>2</v>
      </c>
      <c r="AP79" s="1"/>
      <c r="AQ79" s="1">
        <f t="shared" si="4"/>
        <v>1</v>
      </c>
      <c r="AR79" s="1">
        <f t="shared" si="5"/>
        <v>0</v>
      </c>
    </row>
    <row r="80" spans="1:102" s="21" customFormat="1" x14ac:dyDescent="0.25">
      <c r="A80" s="19">
        <v>2018</v>
      </c>
      <c r="B80" s="19">
        <v>3</v>
      </c>
      <c r="C80" s="21">
        <v>14</v>
      </c>
      <c r="D80" s="21">
        <v>3</v>
      </c>
      <c r="E80" s="1" t="s">
        <v>4</v>
      </c>
      <c r="F80" s="21">
        <v>1</v>
      </c>
      <c r="G80" s="35" t="s">
        <v>40</v>
      </c>
      <c r="H80" s="35" t="s">
        <v>40</v>
      </c>
      <c r="I80" s="35" t="s">
        <v>40</v>
      </c>
      <c r="AO80" s="1">
        <f t="shared" si="3"/>
        <v>4</v>
      </c>
      <c r="AP80" s="1"/>
      <c r="AQ80" s="1">
        <f t="shared" si="4"/>
        <v>0</v>
      </c>
      <c r="AR80" s="1">
        <f t="shared" si="5"/>
        <v>0</v>
      </c>
    </row>
    <row r="81" spans="1:44" s="21" customFormat="1" x14ac:dyDescent="0.25">
      <c r="A81" s="19">
        <v>2018</v>
      </c>
      <c r="B81" s="19">
        <v>3</v>
      </c>
      <c r="C81" s="21">
        <v>19</v>
      </c>
      <c r="D81" s="21">
        <v>4</v>
      </c>
      <c r="E81" s="1" t="s">
        <v>4</v>
      </c>
      <c r="F81" s="21">
        <v>1</v>
      </c>
      <c r="G81" s="21">
        <v>1</v>
      </c>
      <c r="H81" s="21">
        <v>1.5</v>
      </c>
      <c r="I81" s="21">
        <v>2</v>
      </c>
      <c r="J81" s="21">
        <v>2</v>
      </c>
      <c r="K81" s="21">
        <v>2.5</v>
      </c>
      <c r="L81" s="32" t="s">
        <v>41</v>
      </c>
      <c r="AO81" s="1">
        <f t="shared" si="3"/>
        <v>7</v>
      </c>
      <c r="AP81" s="1"/>
      <c r="AQ81" s="1">
        <f t="shared" si="4"/>
        <v>1</v>
      </c>
      <c r="AR81" s="1">
        <f t="shared" si="5"/>
        <v>0</v>
      </c>
    </row>
    <row r="82" spans="1:44" s="21" customFormat="1" x14ac:dyDescent="0.25">
      <c r="A82" s="19">
        <v>2018</v>
      </c>
      <c r="B82" s="19">
        <v>3</v>
      </c>
      <c r="C82" s="21">
        <v>24</v>
      </c>
      <c r="D82" s="21">
        <v>4</v>
      </c>
      <c r="E82" s="1" t="s">
        <v>4</v>
      </c>
      <c r="F82" s="21">
        <v>1</v>
      </c>
      <c r="G82" s="21">
        <v>1</v>
      </c>
      <c r="H82" s="21">
        <v>1.5</v>
      </c>
      <c r="I82" s="21">
        <v>2</v>
      </c>
      <c r="J82" s="21">
        <v>2</v>
      </c>
      <c r="K82" s="21">
        <v>2.5</v>
      </c>
      <c r="L82" s="21">
        <v>2.5</v>
      </c>
      <c r="M82" s="21">
        <v>2.5</v>
      </c>
      <c r="N82" s="32" t="s">
        <v>41</v>
      </c>
      <c r="AO82" s="1">
        <f t="shared" si="3"/>
        <v>9</v>
      </c>
      <c r="AP82" s="1"/>
      <c r="AQ82" s="1">
        <f t="shared" si="4"/>
        <v>1</v>
      </c>
      <c r="AR82" s="1">
        <f t="shared" si="5"/>
        <v>0</v>
      </c>
    </row>
    <row r="83" spans="1:44" s="21" customFormat="1" x14ac:dyDescent="0.25">
      <c r="A83" s="19">
        <v>2018</v>
      </c>
      <c r="B83" s="19">
        <v>3</v>
      </c>
      <c r="C83" s="21">
        <v>25</v>
      </c>
      <c r="D83" s="21">
        <v>2</v>
      </c>
      <c r="E83" s="1" t="s">
        <v>4</v>
      </c>
      <c r="F83" s="21">
        <v>1</v>
      </c>
      <c r="G83" s="21">
        <v>1</v>
      </c>
      <c r="H83" s="21">
        <v>1.5</v>
      </c>
      <c r="I83" s="21">
        <v>2</v>
      </c>
      <c r="J83" s="35" t="s">
        <v>40</v>
      </c>
      <c r="K83" s="35" t="s">
        <v>40</v>
      </c>
      <c r="L83" s="35" t="s">
        <v>40</v>
      </c>
      <c r="AO83" s="1">
        <f t="shared" si="3"/>
        <v>7</v>
      </c>
      <c r="AP83" s="1"/>
      <c r="AQ83" s="1">
        <f t="shared" si="4"/>
        <v>0</v>
      </c>
      <c r="AR83" s="1">
        <f t="shared" si="5"/>
        <v>0</v>
      </c>
    </row>
    <row r="84" spans="1:44" s="21" customFormat="1" x14ac:dyDescent="0.25">
      <c r="A84" s="19">
        <v>2018</v>
      </c>
      <c r="B84" s="19">
        <v>3</v>
      </c>
      <c r="C84" s="21">
        <v>27</v>
      </c>
      <c r="D84" s="21">
        <v>2</v>
      </c>
      <c r="E84" s="1" t="s">
        <v>4</v>
      </c>
      <c r="F84" s="32" t="s">
        <v>41</v>
      </c>
      <c r="AO84" s="1">
        <f t="shared" si="3"/>
        <v>1</v>
      </c>
      <c r="AP84" s="1"/>
      <c r="AQ84" s="1">
        <f t="shared" si="4"/>
        <v>1</v>
      </c>
      <c r="AR84" s="1">
        <f t="shared" si="5"/>
        <v>0</v>
      </c>
    </row>
    <row r="85" spans="1:44" s="21" customFormat="1" x14ac:dyDescent="0.25">
      <c r="A85" s="19">
        <v>2018</v>
      </c>
      <c r="B85" s="19">
        <v>3</v>
      </c>
      <c r="C85" s="21">
        <v>29</v>
      </c>
      <c r="D85" s="21">
        <v>2</v>
      </c>
      <c r="E85" s="1" t="s">
        <v>4</v>
      </c>
      <c r="F85" s="21">
        <v>1</v>
      </c>
      <c r="G85" s="32" t="s">
        <v>41</v>
      </c>
      <c r="AO85" s="1">
        <f t="shared" si="3"/>
        <v>2</v>
      </c>
      <c r="AP85" s="1"/>
      <c r="AQ85" s="1">
        <f t="shared" si="4"/>
        <v>1</v>
      </c>
      <c r="AR85" s="1">
        <f t="shared" si="5"/>
        <v>0</v>
      </c>
    </row>
    <row r="86" spans="1:44" s="21" customFormat="1" x14ac:dyDescent="0.25">
      <c r="A86" s="19">
        <v>2018</v>
      </c>
      <c r="B86" s="19">
        <v>3</v>
      </c>
      <c r="C86" s="21">
        <v>32</v>
      </c>
      <c r="D86" s="21">
        <v>4</v>
      </c>
      <c r="E86" s="1" t="s">
        <v>4</v>
      </c>
      <c r="F86" s="21">
        <v>1</v>
      </c>
      <c r="G86" s="21">
        <v>1</v>
      </c>
      <c r="H86" s="21">
        <v>1.5</v>
      </c>
      <c r="I86" s="21">
        <v>2</v>
      </c>
      <c r="J86" s="21">
        <v>2</v>
      </c>
      <c r="K86" s="21">
        <v>2</v>
      </c>
      <c r="L86" s="32" t="s">
        <v>41</v>
      </c>
      <c r="AO86" s="1">
        <f t="shared" si="3"/>
        <v>7</v>
      </c>
      <c r="AP86" s="1"/>
      <c r="AQ86" s="1">
        <f t="shared" si="4"/>
        <v>1</v>
      </c>
      <c r="AR86" s="1">
        <f t="shared" si="5"/>
        <v>0</v>
      </c>
    </row>
    <row r="87" spans="1:44" s="21" customFormat="1" x14ac:dyDescent="0.25">
      <c r="A87" s="19">
        <v>2018</v>
      </c>
      <c r="B87" s="19">
        <v>3</v>
      </c>
      <c r="C87" s="21">
        <v>34</v>
      </c>
      <c r="D87" s="21">
        <v>3</v>
      </c>
      <c r="E87" s="1" t="s">
        <v>4</v>
      </c>
      <c r="F87" s="21">
        <v>1</v>
      </c>
      <c r="G87" s="21">
        <v>1</v>
      </c>
      <c r="H87" s="21">
        <v>1.5</v>
      </c>
      <c r="I87" s="32" t="s">
        <v>41</v>
      </c>
      <c r="AO87" s="1">
        <f t="shared" si="3"/>
        <v>4</v>
      </c>
      <c r="AP87" s="1"/>
      <c r="AQ87" s="1">
        <f t="shared" si="4"/>
        <v>1</v>
      </c>
      <c r="AR87" s="1">
        <f t="shared" si="5"/>
        <v>0</v>
      </c>
    </row>
    <row r="88" spans="1:44" s="21" customFormat="1" x14ac:dyDescent="0.25">
      <c r="A88" s="19">
        <v>2018</v>
      </c>
      <c r="B88" s="19">
        <v>3</v>
      </c>
      <c r="C88" s="21">
        <v>36</v>
      </c>
      <c r="D88" s="21">
        <v>3</v>
      </c>
      <c r="E88" s="1" t="s">
        <v>4</v>
      </c>
      <c r="F88" s="32" t="s">
        <v>41</v>
      </c>
      <c r="AO88" s="1">
        <f t="shared" si="3"/>
        <v>1</v>
      </c>
      <c r="AP88" s="1"/>
      <c r="AQ88" s="1">
        <f t="shared" si="4"/>
        <v>1</v>
      </c>
      <c r="AR88" s="1">
        <f t="shared" si="5"/>
        <v>0</v>
      </c>
    </row>
    <row r="89" spans="1:44" s="21" customFormat="1" x14ac:dyDescent="0.25"/>
    <row r="90" spans="1:44" x14ac:dyDescent="0.25">
      <c r="AO90" s="1" t="s">
        <v>48</v>
      </c>
    </row>
    <row r="91" spans="1:44" x14ac:dyDescent="0.25">
      <c r="AO91" s="1">
        <f>SUM(AO2:AO88)</f>
        <v>741</v>
      </c>
      <c r="AQ91" s="1">
        <f>SUM(AQ2:AQ88)</f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5"/>
  <sheetViews>
    <sheetView topLeftCell="A16" workbookViewId="0">
      <selection activeCell="O56" sqref="O56"/>
    </sheetView>
  </sheetViews>
  <sheetFormatPr defaultColWidth="9.140625" defaultRowHeight="15" x14ac:dyDescent="0.25"/>
  <cols>
    <col min="1" max="4" width="9.140625" style="1"/>
    <col min="5" max="5" width="9.140625" style="1" customWidth="1"/>
    <col min="6" max="16" width="9.140625" style="1"/>
    <col min="17" max="42" width="9.140625" style="1" customWidth="1"/>
    <col min="43" max="16384" width="9.140625" style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O1" s="1" t="s">
        <v>39</v>
      </c>
      <c r="AQ1" s="1" t="s">
        <v>41</v>
      </c>
      <c r="AR1" s="1" t="s">
        <v>42</v>
      </c>
    </row>
    <row r="2" spans="1:44" x14ac:dyDescent="0.25">
      <c r="A2" s="36">
        <v>2017</v>
      </c>
      <c r="B2" s="36">
        <v>1</v>
      </c>
      <c r="C2" s="36">
        <v>3</v>
      </c>
      <c r="D2" s="21">
        <v>2</v>
      </c>
      <c r="E2" s="1" t="s">
        <v>43</v>
      </c>
      <c r="F2" s="1">
        <v>1</v>
      </c>
      <c r="G2" s="1">
        <v>1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4" t="s">
        <v>40</v>
      </c>
      <c r="O2" s="4" t="s">
        <v>40</v>
      </c>
      <c r="P2" s="1">
        <v>3</v>
      </c>
      <c r="Q2" s="1">
        <v>3</v>
      </c>
      <c r="R2" s="1">
        <v>4</v>
      </c>
      <c r="S2" s="1">
        <v>4</v>
      </c>
      <c r="T2" s="1">
        <v>4</v>
      </c>
      <c r="U2" s="1">
        <v>4</v>
      </c>
      <c r="V2" s="1">
        <v>4</v>
      </c>
      <c r="W2" s="1">
        <v>4</v>
      </c>
      <c r="X2" s="1">
        <v>5</v>
      </c>
      <c r="Y2" s="1">
        <v>5</v>
      </c>
      <c r="Z2" s="1">
        <v>5</v>
      </c>
      <c r="AA2" s="1">
        <v>5</v>
      </c>
      <c r="AB2" s="1">
        <v>5</v>
      </c>
      <c r="AC2" s="1">
        <v>5</v>
      </c>
      <c r="AD2" s="1" t="s">
        <v>42</v>
      </c>
      <c r="AO2" s="1">
        <f t="shared" ref="AO2:AO31" si="0">COUNTIF(F2:AM2,"&gt;0")+COUNTIF(F2:AM2,"*")</f>
        <v>25</v>
      </c>
      <c r="AP2" s="1">
        <f>COUNTIF(F2:AM2,"Missing")</f>
        <v>2</v>
      </c>
      <c r="AQ2" s="1">
        <f t="shared" ref="AQ2:AQ31" si="1">COUNTIF(F2:AN2,"Dead")</f>
        <v>0</v>
      </c>
      <c r="AR2" s="1">
        <f t="shared" ref="AR2:AR31" si="2">COUNTIF(F2:AN2,"P")</f>
        <v>1</v>
      </c>
    </row>
    <row r="3" spans="1:44" x14ac:dyDescent="0.25">
      <c r="A3" s="36">
        <v>2017</v>
      </c>
      <c r="B3" s="36">
        <v>3</v>
      </c>
      <c r="C3" s="36">
        <v>11</v>
      </c>
      <c r="D3" s="21">
        <v>2</v>
      </c>
      <c r="E3" s="1" t="s">
        <v>43</v>
      </c>
      <c r="F3" s="1">
        <v>1</v>
      </c>
      <c r="G3" s="1">
        <v>1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4" t="s">
        <v>40</v>
      </c>
      <c r="Q3" s="1">
        <v>2</v>
      </c>
      <c r="R3" s="34" t="s">
        <v>40</v>
      </c>
      <c r="S3" s="34" t="s">
        <v>40</v>
      </c>
      <c r="T3" s="34" t="s">
        <v>40</v>
      </c>
      <c r="AO3" s="1">
        <f t="shared" si="0"/>
        <v>15</v>
      </c>
      <c r="AP3" s="1">
        <f t="shared" ref="AP3:AP44" si="3">COUNTIF(F3:AM3,"Missing")</f>
        <v>4</v>
      </c>
      <c r="AQ3" s="1">
        <f t="shared" si="1"/>
        <v>0</v>
      </c>
      <c r="AR3" s="1">
        <f t="shared" si="2"/>
        <v>0</v>
      </c>
    </row>
    <row r="4" spans="1:44" x14ac:dyDescent="0.25">
      <c r="A4" s="1">
        <v>2017</v>
      </c>
      <c r="B4" s="1">
        <v>3</v>
      </c>
      <c r="C4" s="1">
        <v>23</v>
      </c>
      <c r="D4" s="21">
        <v>2</v>
      </c>
      <c r="E4" s="1" t="s">
        <v>43</v>
      </c>
      <c r="F4" s="4" t="s">
        <v>40</v>
      </c>
      <c r="G4" s="1">
        <v>2</v>
      </c>
      <c r="H4" s="1">
        <v>2</v>
      </c>
      <c r="I4" s="1">
        <v>3</v>
      </c>
      <c r="J4" s="1">
        <v>3</v>
      </c>
      <c r="K4" s="1">
        <v>3</v>
      </c>
      <c r="L4" s="1">
        <v>4</v>
      </c>
      <c r="M4" s="1">
        <v>4</v>
      </c>
      <c r="N4" s="1">
        <v>4</v>
      </c>
      <c r="O4" s="1">
        <v>4</v>
      </c>
      <c r="P4" s="1">
        <v>5</v>
      </c>
      <c r="Q4" s="1">
        <v>5</v>
      </c>
      <c r="R4" s="1">
        <v>5</v>
      </c>
      <c r="S4" s="1">
        <v>5</v>
      </c>
      <c r="T4" s="1">
        <v>5</v>
      </c>
      <c r="U4" s="1">
        <v>5</v>
      </c>
      <c r="V4" s="1">
        <v>5</v>
      </c>
      <c r="W4" s="1">
        <v>5</v>
      </c>
      <c r="X4" s="1" t="s">
        <v>44</v>
      </c>
      <c r="Y4" s="1" t="s">
        <v>42</v>
      </c>
      <c r="AO4" s="1">
        <f t="shared" si="0"/>
        <v>20</v>
      </c>
      <c r="AP4" s="1">
        <f t="shared" si="3"/>
        <v>1</v>
      </c>
      <c r="AQ4" s="1">
        <f t="shared" si="1"/>
        <v>0</v>
      </c>
      <c r="AR4" s="1">
        <f t="shared" si="2"/>
        <v>1</v>
      </c>
    </row>
    <row r="5" spans="1:44" x14ac:dyDescent="0.25">
      <c r="A5" s="1">
        <v>2017</v>
      </c>
      <c r="B5" s="1">
        <v>4</v>
      </c>
      <c r="C5" s="1">
        <v>15</v>
      </c>
      <c r="D5" s="21">
        <v>2</v>
      </c>
      <c r="E5" s="1" t="s">
        <v>4</v>
      </c>
      <c r="F5" s="1">
        <v>1</v>
      </c>
      <c r="G5" s="1">
        <v>1</v>
      </c>
      <c r="H5" s="1">
        <v>2</v>
      </c>
      <c r="I5" s="1">
        <v>2</v>
      </c>
      <c r="J5" s="1">
        <v>2</v>
      </c>
      <c r="K5" s="1">
        <v>3</v>
      </c>
      <c r="L5" s="1">
        <v>3</v>
      </c>
      <c r="M5" s="1">
        <v>3</v>
      </c>
      <c r="N5" s="1">
        <v>4</v>
      </c>
      <c r="O5" s="1">
        <v>4</v>
      </c>
      <c r="P5" s="1">
        <v>4</v>
      </c>
      <c r="Q5" s="1">
        <v>4</v>
      </c>
      <c r="R5" s="1">
        <v>4</v>
      </c>
      <c r="S5" s="1">
        <v>4</v>
      </c>
      <c r="T5" s="1">
        <v>4</v>
      </c>
      <c r="U5" s="1">
        <v>4</v>
      </c>
      <c r="V5" s="1">
        <v>4</v>
      </c>
      <c r="W5" s="1">
        <v>4</v>
      </c>
      <c r="X5" s="4" t="s">
        <v>40</v>
      </c>
      <c r="Y5" s="1">
        <v>4</v>
      </c>
      <c r="Z5" s="1">
        <v>4</v>
      </c>
      <c r="AA5" s="1">
        <v>4</v>
      </c>
      <c r="AB5" s="1">
        <v>4</v>
      </c>
      <c r="AC5" s="10" t="s">
        <v>41</v>
      </c>
      <c r="AO5" s="1">
        <f t="shared" si="0"/>
        <v>24</v>
      </c>
      <c r="AP5" s="1">
        <f t="shared" si="3"/>
        <v>1</v>
      </c>
      <c r="AQ5" s="1">
        <f t="shared" si="1"/>
        <v>1</v>
      </c>
      <c r="AR5" s="1">
        <f t="shared" si="2"/>
        <v>0</v>
      </c>
    </row>
    <row r="6" spans="1:44" x14ac:dyDescent="0.25">
      <c r="A6" s="1">
        <v>2017</v>
      </c>
      <c r="B6" s="1">
        <v>4</v>
      </c>
      <c r="C6" s="1">
        <v>27</v>
      </c>
      <c r="D6" s="21">
        <v>2</v>
      </c>
      <c r="E6" s="1" t="s">
        <v>4</v>
      </c>
      <c r="F6" s="1">
        <v>1</v>
      </c>
      <c r="G6" s="1">
        <v>1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4" t="s">
        <v>40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4</v>
      </c>
      <c r="U6" s="1">
        <v>4</v>
      </c>
      <c r="V6" s="1">
        <v>4</v>
      </c>
      <c r="W6" s="1">
        <v>4</v>
      </c>
      <c r="X6" s="1">
        <v>4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 t="s">
        <v>44</v>
      </c>
      <c r="AK6" s="1" t="s">
        <v>42</v>
      </c>
      <c r="AO6" s="1">
        <f t="shared" si="0"/>
        <v>32</v>
      </c>
      <c r="AP6" s="1">
        <f t="shared" si="3"/>
        <v>1</v>
      </c>
      <c r="AQ6" s="1">
        <f t="shared" si="1"/>
        <v>0</v>
      </c>
      <c r="AR6" s="1">
        <f t="shared" si="2"/>
        <v>1</v>
      </c>
    </row>
    <row r="7" spans="1:44" x14ac:dyDescent="0.25">
      <c r="A7" s="1">
        <v>2017</v>
      </c>
      <c r="B7" s="1">
        <v>1</v>
      </c>
      <c r="C7" s="1">
        <v>6</v>
      </c>
      <c r="D7" s="21">
        <v>3</v>
      </c>
      <c r="E7" s="1" t="s">
        <v>43</v>
      </c>
      <c r="F7" s="1">
        <v>1</v>
      </c>
      <c r="G7" s="1">
        <v>1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4" t="s">
        <v>40</v>
      </c>
      <c r="P7" s="10" t="s">
        <v>41</v>
      </c>
      <c r="AO7" s="1">
        <f t="shared" si="0"/>
        <v>11</v>
      </c>
      <c r="AP7" s="1">
        <f t="shared" si="3"/>
        <v>1</v>
      </c>
      <c r="AQ7" s="1">
        <f t="shared" si="1"/>
        <v>1</v>
      </c>
      <c r="AR7" s="1">
        <f t="shared" si="2"/>
        <v>0</v>
      </c>
    </row>
    <row r="8" spans="1:44" x14ac:dyDescent="0.25">
      <c r="A8" s="1">
        <v>2017</v>
      </c>
      <c r="B8" s="1">
        <v>1</v>
      </c>
      <c r="C8" s="1">
        <v>16</v>
      </c>
      <c r="D8" s="21">
        <v>3</v>
      </c>
      <c r="E8" s="1" t="s">
        <v>43</v>
      </c>
      <c r="F8" s="1">
        <v>1</v>
      </c>
      <c r="G8" s="1">
        <v>1</v>
      </c>
      <c r="H8" s="1">
        <v>1</v>
      </c>
      <c r="I8" s="1">
        <v>2</v>
      </c>
      <c r="J8" s="1">
        <v>2</v>
      </c>
      <c r="K8" s="1">
        <v>2</v>
      </c>
      <c r="L8" s="1">
        <v>2</v>
      </c>
      <c r="M8" s="1">
        <v>3</v>
      </c>
      <c r="N8" s="1">
        <v>3</v>
      </c>
      <c r="O8" s="1">
        <v>3</v>
      </c>
      <c r="P8" s="1">
        <v>4</v>
      </c>
      <c r="Q8" s="1">
        <v>4</v>
      </c>
      <c r="R8" s="4" t="s">
        <v>40</v>
      </c>
      <c r="S8" s="10" t="s">
        <v>41</v>
      </c>
      <c r="AO8" s="1">
        <f t="shared" si="0"/>
        <v>14</v>
      </c>
      <c r="AP8" s="1">
        <f t="shared" si="3"/>
        <v>1</v>
      </c>
      <c r="AQ8" s="1">
        <f t="shared" si="1"/>
        <v>1</v>
      </c>
      <c r="AR8" s="1">
        <f t="shared" si="2"/>
        <v>0</v>
      </c>
    </row>
    <row r="9" spans="1:44" x14ac:dyDescent="0.25">
      <c r="A9" s="1">
        <v>2017</v>
      </c>
      <c r="B9" s="1">
        <v>1</v>
      </c>
      <c r="C9" s="1">
        <v>23</v>
      </c>
      <c r="D9" s="21">
        <v>3</v>
      </c>
      <c r="E9" s="1" t="s">
        <v>43</v>
      </c>
      <c r="F9" s="1">
        <v>1</v>
      </c>
      <c r="G9" s="1">
        <v>1</v>
      </c>
      <c r="H9" s="1">
        <v>1</v>
      </c>
      <c r="I9" s="1">
        <v>2</v>
      </c>
      <c r="J9" s="1">
        <v>2</v>
      </c>
      <c r="K9" s="1">
        <v>2</v>
      </c>
      <c r="L9" s="1">
        <v>2</v>
      </c>
      <c r="M9" s="1">
        <v>3</v>
      </c>
      <c r="N9" s="1">
        <v>3</v>
      </c>
      <c r="O9" s="1">
        <v>4</v>
      </c>
      <c r="P9" s="4" t="s">
        <v>40</v>
      </c>
      <c r="Q9" s="1">
        <v>5</v>
      </c>
      <c r="R9" s="1">
        <v>5</v>
      </c>
      <c r="S9" s="1">
        <v>5</v>
      </c>
      <c r="T9" s="1">
        <v>5</v>
      </c>
      <c r="U9" s="1">
        <v>5</v>
      </c>
      <c r="V9" s="1">
        <v>5</v>
      </c>
      <c r="W9" s="1">
        <v>5</v>
      </c>
      <c r="X9" s="1">
        <v>5</v>
      </c>
      <c r="Y9" s="1">
        <v>5</v>
      </c>
      <c r="Z9" s="1" t="s">
        <v>44</v>
      </c>
      <c r="AA9" s="1" t="s">
        <v>44</v>
      </c>
      <c r="AB9" s="1" t="s">
        <v>42</v>
      </c>
      <c r="AO9" s="1">
        <f t="shared" si="0"/>
        <v>23</v>
      </c>
      <c r="AP9" s="1">
        <f t="shared" si="3"/>
        <v>1</v>
      </c>
      <c r="AQ9" s="1">
        <f t="shared" si="1"/>
        <v>0</v>
      </c>
      <c r="AR9" s="1">
        <f t="shared" si="2"/>
        <v>1</v>
      </c>
    </row>
    <row r="10" spans="1:44" x14ac:dyDescent="0.25">
      <c r="A10" s="1">
        <v>2017</v>
      </c>
      <c r="B10" s="1">
        <v>2</v>
      </c>
      <c r="C10" s="1">
        <v>12</v>
      </c>
      <c r="D10" s="21">
        <v>3</v>
      </c>
      <c r="E10" s="1" t="s">
        <v>43</v>
      </c>
      <c r="F10" s="1">
        <v>1</v>
      </c>
      <c r="G10" s="1">
        <v>1</v>
      </c>
      <c r="H10" s="1">
        <v>1</v>
      </c>
      <c r="I10" s="1">
        <v>2</v>
      </c>
      <c r="J10" s="1">
        <v>2</v>
      </c>
      <c r="K10" s="1">
        <v>2</v>
      </c>
      <c r="L10" s="1">
        <v>3</v>
      </c>
      <c r="M10" s="1">
        <v>3</v>
      </c>
      <c r="N10" s="1">
        <v>3</v>
      </c>
      <c r="O10" s="1">
        <v>3</v>
      </c>
      <c r="P10" s="34" t="s">
        <v>40</v>
      </c>
      <c r="Q10" s="34" t="s">
        <v>40</v>
      </c>
      <c r="R10" s="34" t="s">
        <v>40</v>
      </c>
      <c r="AO10" s="1">
        <f t="shared" si="0"/>
        <v>13</v>
      </c>
      <c r="AP10" s="1">
        <f t="shared" si="3"/>
        <v>3</v>
      </c>
      <c r="AQ10" s="1">
        <f t="shared" si="1"/>
        <v>0</v>
      </c>
      <c r="AR10" s="1">
        <f t="shared" si="2"/>
        <v>0</v>
      </c>
    </row>
    <row r="11" spans="1:44" x14ac:dyDescent="0.25">
      <c r="A11" s="1">
        <v>2017</v>
      </c>
      <c r="B11" s="1">
        <v>2</v>
      </c>
      <c r="C11" s="1">
        <v>17</v>
      </c>
      <c r="D11" s="21">
        <v>3</v>
      </c>
      <c r="E11" s="1" t="s">
        <v>43</v>
      </c>
      <c r="F11" s="1">
        <v>1</v>
      </c>
      <c r="G11" s="1">
        <v>1</v>
      </c>
      <c r="H11" s="1">
        <v>1</v>
      </c>
      <c r="I11" s="1">
        <v>2</v>
      </c>
      <c r="J11" s="1">
        <v>2</v>
      </c>
      <c r="K11" s="1">
        <v>2</v>
      </c>
      <c r="L11" s="1">
        <v>3</v>
      </c>
      <c r="M11" s="4" t="s">
        <v>40</v>
      </c>
      <c r="N11" s="1">
        <v>4</v>
      </c>
      <c r="O11" s="1">
        <v>4</v>
      </c>
      <c r="P11" s="1">
        <v>4</v>
      </c>
      <c r="Q11" s="1">
        <v>4</v>
      </c>
      <c r="R11" s="1">
        <v>4</v>
      </c>
      <c r="S11" s="1">
        <v>5</v>
      </c>
      <c r="T11" s="1">
        <v>5</v>
      </c>
      <c r="U11" s="1">
        <v>5</v>
      </c>
      <c r="V11" s="1">
        <v>5</v>
      </c>
      <c r="W11" s="1">
        <v>5</v>
      </c>
      <c r="X11" s="1">
        <v>5</v>
      </c>
      <c r="Y11" s="1">
        <v>5</v>
      </c>
      <c r="Z11" s="1" t="s">
        <v>42</v>
      </c>
      <c r="AO11" s="1">
        <f t="shared" si="0"/>
        <v>21</v>
      </c>
      <c r="AP11" s="1">
        <f t="shared" si="3"/>
        <v>1</v>
      </c>
      <c r="AQ11" s="1">
        <f t="shared" si="1"/>
        <v>0</v>
      </c>
      <c r="AR11" s="1">
        <f t="shared" si="2"/>
        <v>1</v>
      </c>
    </row>
    <row r="12" spans="1:44" x14ac:dyDescent="0.25">
      <c r="A12" s="1">
        <v>2017</v>
      </c>
      <c r="B12" s="1">
        <v>2</v>
      </c>
      <c r="C12" s="1">
        <v>18</v>
      </c>
      <c r="D12" s="21">
        <v>3</v>
      </c>
      <c r="E12" s="1" t="s">
        <v>43</v>
      </c>
      <c r="F12" s="1">
        <v>1</v>
      </c>
      <c r="G12" s="4" t="s">
        <v>40</v>
      </c>
      <c r="H12" s="4" t="s">
        <v>40</v>
      </c>
      <c r="I12" s="1">
        <v>1</v>
      </c>
      <c r="J12" s="1">
        <v>1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0" t="s">
        <v>41</v>
      </c>
      <c r="AO12" s="1">
        <f t="shared" si="0"/>
        <v>11</v>
      </c>
      <c r="AP12" s="1">
        <f t="shared" si="3"/>
        <v>2</v>
      </c>
      <c r="AQ12" s="1">
        <f t="shared" si="1"/>
        <v>1</v>
      </c>
      <c r="AR12" s="1">
        <f t="shared" si="2"/>
        <v>0</v>
      </c>
    </row>
    <row r="13" spans="1:44" x14ac:dyDescent="0.25">
      <c r="A13" s="1">
        <v>2017</v>
      </c>
      <c r="B13" s="1">
        <v>2</v>
      </c>
      <c r="C13" s="1">
        <v>22</v>
      </c>
      <c r="D13" s="21">
        <v>3</v>
      </c>
      <c r="E13" s="1" t="s">
        <v>43</v>
      </c>
      <c r="F13" s="1">
        <v>1</v>
      </c>
      <c r="G13" s="1">
        <v>1</v>
      </c>
      <c r="H13" s="1">
        <v>2</v>
      </c>
      <c r="I13" s="1">
        <v>2</v>
      </c>
      <c r="J13" s="1">
        <v>2</v>
      </c>
      <c r="K13" s="1">
        <v>2</v>
      </c>
      <c r="L13" s="1">
        <v>3</v>
      </c>
      <c r="M13" s="1">
        <v>3</v>
      </c>
      <c r="N13" s="1">
        <v>4</v>
      </c>
      <c r="O13" s="1">
        <v>4</v>
      </c>
      <c r="P13" s="1">
        <v>4</v>
      </c>
      <c r="Q13" s="1">
        <v>4</v>
      </c>
      <c r="R13" s="1">
        <v>5</v>
      </c>
      <c r="S13" s="1">
        <v>5</v>
      </c>
      <c r="T13" s="1">
        <v>5</v>
      </c>
      <c r="U13" s="1">
        <v>5</v>
      </c>
      <c r="V13" s="1">
        <v>5</v>
      </c>
      <c r="W13" s="1">
        <v>5</v>
      </c>
      <c r="X13" s="1">
        <v>5</v>
      </c>
      <c r="Y13" s="1">
        <v>5</v>
      </c>
      <c r="Z13" s="4" t="s">
        <v>40</v>
      </c>
      <c r="AA13" s="4" t="s">
        <v>40</v>
      </c>
      <c r="AB13" s="4" t="s">
        <v>40</v>
      </c>
      <c r="AC13" s="4" t="s">
        <v>40</v>
      </c>
      <c r="AD13" s="1" t="s">
        <v>42</v>
      </c>
      <c r="AO13" s="1">
        <f t="shared" si="0"/>
        <v>25</v>
      </c>
      <c r="AP13" s="1">
        <f t="shared" si="3"/>
        <v>4</v>
      </c>
      <c r="AQ13" s="1">
        <f t="shared" si="1"/>
        <v>0</v>
      </c>
      <c r="AR13" s="1">
        <f t="shared" si="2"/>
        <v>1</v>
      </c>
    </row>
    <row r="14" spans="1:44" x14ac:dyDescent="0.25">
      <c r="A14" s="1">
        <v>2017</v>
      </c>
      <c r="B14" s="1">
        <v>3</v>
      </c>
      <c r="C14" s="1">
        <v>27</v>
      </c>
      <c r="D14" s="21">
        <v>3</v>
      </c>
      <c r="E14" s="1" t="s">
        <v>43</v>
      </c>
      <c r="F14" s="34" t="s">
        <v>40</v>
      </c>
      <c r="G14" s="34" t="s">
        <v>40</v>
      </c>
      <c r="H14" s="34" t="s">
        <v>40</v>
      </c>
      <c r="AO14" s="1">
        <f t="shared" si="0"/>
        <v>3</v>
      </c>
      <c r="AP14" s="1">
        <f t="shared" si="3"/>
        <v>3</v>
      </c>
      <c r="AQ14" s="1">
        <f t="shared" si="1"/>
        <v>0</v>
      </c>
      <c r="AR14" s="1">
        <f t="shared" si="2"/>
        <v>0</v>
      </c>
    </row>
    <row r="15" spans="1:44" x14ac:dyDescent="0.25">
      <c r="A15" s="1">
        <v>2017</v>
      </c>
      <c r="B15" s="1">
        <v>4</v>
      </c>
      <c r="C15" s="1">
        <v>9</v>
      </c>
      <c r="D15" s="21">
        <v>3</v>
      </c>
      <c r="E15" s="1" t="s">
        <v>4</v>
      </c>
      <c r="F15" s="34" t="s">
        <v>46</v>
      </c>
      <c r="G15" s="34" t="s">
        <v>46</v>
      </c>
      <c r="H15" s="34" t="s">
        <v>40</v>
      </c>
      <c r="AO15" s="1">
        <f t="shared" si="0"/>
        <v>3</v>
      </c>
      <c r="AP15" s="1">
        <f t="shared" si="3"/>
        <v>1</v>
      </c>
      <c r="AQ15" s="1">
        <f t="shared" si="1"/>
        <v>0</v>
      </c>
      <c r="AR15" s="1">
        <f t="shared" si="2"/>
        <v>0</v>
      </c>
    </row>
    <row r="16" spans="1:44" x14ac:dyDescent="0.25">
      <c r="A16" s="1">
        <v>2017</v>
      </c>
      <c r="B16" s="1">
        <v>4</v>
      </c>
      <c r="C16" s="1">
        <v>11</v>
      </c>
      <c r="D16" s="21">
        <v>3</v>
      </c>
      <c r="E16" s="1" t="s">
        <v>4</v>
      </c>
      <c r="F16" s="1">
        <v>1</v>
      </c>
      <c r="G16" s="1">
        <v>1</v>
      </c>
      <c r="H16" s="1">
        <v>1</v>
      </c>
      <c r="I16" s="1">
        <v>2</v>
      </c>
      <c r="J16" s="1">
        <v>2</v>
      </c>
      <c r="K16" s="1">
        <v>2</v>
      </c>
      <c r="L16" s="1">
        <v>3</v>
      </c>
      <c r="M16" s="4" t="s">
        <v>40</v>
      </c>
      <c r="N16" s="1">
        <v>3</v>
      </c>
      <c r="O16" s="1">
        <v>3</v>
      </c>
      <c r="P16" s="1">
        <v>4</v>
      </c>
      <c r="Q16" s="1">
        <v>4</v>
      </c>
      <c r="R16" s="1">
        <v>4</v>
      </c>
      <c r="S16" s="1">
        <v>4</v>
      </c>
      <c r="T16" s="1">
        <v>4</v>
      </c>
      <c r="U16" s="1">
        <v>4</v>
      </c>
      <c r="V16" s="1">
        <v>4</v>
      </c>
      <c r="W16" s="1">
        <v>5</v>
      </c>
      <c r="X16" s="1">
        <v>5</v>
      </c>
      <c r="Y16" s="1">
        <v>5</v>
      </c>
      <c r="Z16" s="1">
        <v>5</v>
      </c>
      <c r="AA16" s="1">
        <v>5</v>
      </c>
      <c r="AB16" s="1">
        <v>5</v>
      </c>
      <c r="AC16" s="1">
        <v>5</v>
      </c>
      <c r="AD16" s="1" t="s">
        <v>44</v>
      </c>
      <c r="AE16" s="1" t="s">
        <v>42</v>
      </c>
      <c r="AO16" s="1">
        <f t="shared" si="0"/>
        <v>26</v>
      </c>
      <c r="AP16" s="1">
        <f t="shared" si="3"/>
        <v>1</v>
      </c>
      <c r="AQ16" s="1">
        <f t="shared" si="1"/>
        <v>0</v>
      </c>
      <c r="AR16" s="1">
        <f t="shared" si="2"/>
        <v>1</v>
      </c>
    </row>
    <row r="17" spans="1:102" x14ac:dyDescent="0.25">
      <c r="A17" s="1">
        <v>2017</v>
      </c>
      <c r="B17" s="1">
        <v>4</v>
      </c>
      <c r="C17" s="1">
        <v>14</v>
      </c>
      <c r="D17" s="21">
        <v>3</v>
      </c>
      <c r="E17" s="1" t="s">
        <v>4</v>
      </c>
      <c r="F17" s="1">
        <v>1</v>
      </c>
      <c r="G17" s="1">
        <v>1</v>
      </c>
      <c r="H17" s="1">
        <v>2</v>
      </c>
      <c r="I17" s="1">
        <v>2</v>
      </c>
      <c r="J17" s="1">
        <v>2</v>
      </c>
      <c r="K17" s="1">
        <v>3</v>
      </c>
      <c r="L17" s="4" t="s">
        <v>40</v>
      </c>
      <c r="M17" s="1">
        <v>3</v>
      </c>
      <c r="N17" s="1">
        <v>3</v>
      </c>
      <c r="O17" s="1">
        <v>3</v>
      </c>
      <c r="P17" s="1">
        <v>4</v>
      </c>
      <c r="Q17" s="1">
        <v>4</v>
      </c>
      <c r="R17" s="1">
        <v>4</v>
      </c>
      <c r="S17" s="1">
        <v>4</v>
      </c>
      <c r="T17" s="1">
        <v>4</v>
      </c>
      <c r="U17" s="1">
        <v>4</v>
      </c>
      <c r="V17" s="1">
        <v>5</v>
      </c>
      <c r="W17" s="1">
        <v>5</v>
      </c>
      <c r="X17" s="1">
        <v>5</v>
      </c>
      <c r="Y17" s="1">
        <v>5</v>
      </c>
      <c r="Z17" s="1">
        <v>5</v>
      </c>
      <c r="AA17" s="1">
        <v>5</v>
      </c>
      <c r="AB17" s="1">
        <v>5</v>
      </c>
      <c r="AC17" s="1">
        <v>5</v>
      </c>
      <c r="AD17" s="1" t="s">
        <v>44</v>
      </c>
      <c r="AE17" s="1" t="s">
        <v>42</v>
      </c>
      <c r="AO17" s="1">
        <f t="shared" si="0"/>
        <v>26</v>
      </c>
      <c r="AP17" s="1">
        <f t="shared" si="3"/>
        <v>1</v>
      </c>
      <c r="AQ17" s="1">
        <f t="shared" si="1"/>
        <v>0</v>
      </c>
      <c r="AR17" s="1">
        <f t="shared" si="2"/>
        <v>1</v>
      </c>
    </row>
    <row r="18" spans="1:102" x14ac:dyDescent="0.25">
      <c r="A18" s="1">
        <v>2017</v>
      </c>
      <c r="B18" s="1">
        <v>4</v>
      </c>
      <c r="C18" s="1">
        <v>19</v>
      </c>
      <c r="D18" s="21">
        <v>3</v>
      </c>
      <c r="E18" s="1" t="s">
        <v>4</v>
      </c>
      <c r="F18" s="4" t="s">
        <v>40</v>
      </c>
      <c r="G18" s="4" t="s">
        <v>40</v>
      </c>
      <c r="H18" s="4" t="s">
        <v>40</v>
      </c>
      <c r="I18" s="1">
        <v>2</v>
      </c>
      <c r="J18" s="4" t="s">
        <v>40</v>
      </c>
      <c r="K18" s="4" t="s">
        <v>40</v>
      </c>
      <c r="L18" s="1">
        <v>2</v>
      </c>
      <c r="M18" s="1">
        <v>2</v>
      </c>
      <c r="N18" s="1">
        <v>3</v>
      </c>
      <c r="O18" s="1">
        <v>3</v>
      </c>
      <c r="P18" s="1">
        <v>3</v>
      </c>
      <c r="Q18" s="1">
        <v>3</v>
      </c>
      <c r="R18" s="1">
        <v>4</v>
      </c>
      <c r="S18" s="4" t="s">
        <v>40</v>
      </c>
      <c r="T18" s="1">
        <v>4</v>
      </c>
      <c r="U18" s="1">
        <v>4</v>
      </c>
      <c r="V18" s="1">
        <v>4</v>
      </c>
      <c r="W18" s="1">
        <v>5</v>
      </c>
      <c r="X18" s="1">
        <v>5</v>
      </c>
      <c r="Y18" s="1">
        <v>5</v>
      </c>
      <c r="Z18" s="1">
        <v>5</v>
      </c>
      <c r="AA18" s="1">
        <v>5</v>
      </c>
      <c r="AB18" s="1">
        <v>5</v>
      </c>
      <c r="AC18" s="1" t="s">
        <v>42</v>
      </c>
      <c r="AO18" s="1">
        <f t="shared" si="0"/>
        <v>24</v>
      </c>
      <c r="AP18" s="1">
        <f t="shared" si="3"/>
        <v>6</v>
      </c>
      <c r="AQ18" s="1">
        <f t="shared" si="1"/>
        <v>0</v>
      </c>
      <c r="AR18" s="1">
        <f t="shared" si="2"/>
        <v>1</v>
      </c>
    </row>
    <row r="19" spans="1:102" x14ac:dyDescent="0.25">
      <c r="A19" s="1">
        <v>2017</v>
      </c>
      <c r="B19" s="1">
        <v>4</v>
      </c>
      <c r="C19" s="1">
        <v>22</v>
      </c>
      <c r="D19" s="21">
        <v>3</v>
      </c>
      <c r="E19" s="1" t="s">
        <v>4</v>
      </c>
      <c r="F19" s="1">
        <v>1</v>
      </c>
      <c r="G19" s="1">
        <v>1</v>
      </c>
      <c r="H19" s="1">
        <v>2</v>
      </c>
      <c r="I19" s="1">
        <v>2</v>
      </c>
      <c r="J19" s="1">
        <v>3</v>
      </c>
      <c r="K19" s="1">
        <v>3</v>
      </c>
      <c r="L19" s="1">
        <v>3</v>
      </c>
      <c r="M19" s="1">
        <v>4</v>
      </c>
      <c r="N19" s="4" t="s">
        <v>40</v>
      </c>
      <c r="O19" s="1">
        <v>4</v>
      </c>
      <c r="P19" s="1">
        <v>4</v>
      </c>
      <c r="Q19" s="1">
        <v>5</v>
      </c>
      <c r="R19" s="1">
        <v>5</v>
      </c>
      <c r="S19" s="1">
        <v>5</v>
      </c>
      <c r="T19" s="1">
        <v>5</v>
      </c>
      <c r="U19" s="1">
        <v>5</v>
      </c>
      <c r="V19" s="1">
        <v>5</v>
      </c>
      <c r="W19" s="1">
        <v>5</v>
      </c>
      <c r="X19" s="1" t="s">
        <v>44</v>
      </c>
      <c r="Y19" s="1" t="s">
        <v>42</v>
      </c>
      <c r="AO19" s="1">
        <f t="shared" si="0"/>
        <v>20</v>
      </c>
      <c r="AP19" s="1">
        <f t="shared" si="3"/>
        <v>1</v>
      </c>
      <c r="AQ19" s="1">
        <f t="shared" si="1"/>
        <v>0</v>
      </c>
      <c r="AR19" s="1">
        <f t="shared" si="2"/>
        <v>1</v>
      </c>
    </row>
    <row r="20" spans="1:102" x14ac:dyDescent="0.25">
      <c r="A20" s="1">
        <v>2017</v>
      </c>
      <c r="B20" s="1">
        <v>1</v>
      </c>
      <c r="C20" s="1">
        <v>20</v>
      </c>
      <c r="D20" s="21">
        <v>4</v>
      </c>
      <c r="E20" s="1" t="s">
        <v>43</v>
      </c>
      <c r="F20" s="1">
        <v>1</v>
      </c>
      <c r="G20" s="1">
        <v>1</v>
      </c>
      <c r="H20" s="1">
        <v>2</v>
      </c>
      <c r="I20" s="4" t="s">
        <v>40</v>
      </c>
      <c r="J20" s="10" t="s">
        <v>41</v>
      </c>
      <c r="AO20" s="1">
        <f t="shared" si="0"/>
        <v>5</v>
      </c>
      <c r="AP20" s="1">
        <f t="shared" si="3"/>
        <v>1</v>
      </c>
      <c r="AQ20" s="1">
        <f t="shared" si="1"/>
        <v>1</v>
      </c>
      <c r="AR20" s="1">
        <f t="shared" si="2"/>
        <v>0</v>
      </c>
    </row>
    <row r="21" spans="1:102" x14ac:dyDescent="0.25">
      <c r="A21" s="1">
        <v>2017</v>
      </c>
      <c r="B21" s="1">
        <v>2</v>
      </c>
      <c r="C21" s="1">
        <v>16</v>
      </c>
      <c r="D21" s="21">
        <v>4</v>
      </c>
      <c r="E21" s="1" t="s">
        <v>43</v>
      </c>
      <c r="F21" s="1">
        <v>1</v>
      </c>
      <c r="G21" s="1">
        <v>1</v>
      </c>
      <c r="H21" s="1">
        <v>1</v>
      </c>
      <c r="I21" s="1">
        <v>2</v>
      </c>
      <c r="J21" s="1">
        <v>2</v>
      </c>
      <c r="K21" s="1">
        <v>2</v>
      </c>
      <c r="L21" s="1">
        <v>3</v>
      </c>
      <c r="M21" s="4" t="s">
        <v>40</v>
      </c>
      <c r="N21" s="1">
        <v>4</v>
      </c>
      <c r="O21" s="1">
        <v>4</v>
      </c>
      <c r="P21" s="1">
        <v>4</v>
      </c>
      <c r="Q21" s="1">
        <v>4</v>
      </c>
      <c r="R21" s="1">
        <v>4</v>
      </c>
      <c r="S21" s="1">
        <v>5</v>
      </c>
      <c r="T21" s="1">
        <v>5</v>
      </c>
      <c r="U21" s="1">
        <v>5</v>
      </c>
      <c r="V21" s="1">
        <v>5</v>
      </c>
      <c r="W21" s="1">
        <v>5</v>
      </c>
      <c r="X21" s="1">
        <v>5</v>
      </c>
      <c r="Y21" s="1">
        <v>5</v>
      </c>
      <c r="Z21" s="1">
        <v>5</v>
      </c>
      <c r="AA21" s="1" t="s">
        <v>44</v>
      </c>
      <c r="AB21" s="1" t="s">
        <v>42</v>
      </c>
      <c r="AO21" s="1">
        <f t="shared" si="0"/>
        <v>23</v>
      </c>
      <c r="AP21" s="1">
        <f t="shared" si="3"/>
        <v>1</v>
      </c>
      <c r="AQ21" s="1">
        <f t="shared" si="1"/>
        <v>0</v>
      </c>
      <c r="AR21" s="1">
        <f t="shared" si="2"/>
        <v>1</v>
      </c>
    </row>
    <row r="22" spans="1:102" x14ac:dyDescent="0.25">
      <c r="A22" s="1">
        <v>2017</v>
      </c>
      <c r="B22" s="1">
        <v>3</v>
      </c>
      <c r="C22" s="1">
        <v>8</v>
      </c>
      <c r="D22" s="21">
        <v>4</v>
      </c>
      <c r="E22" s="1" t="s">
        <v>43</v>
      </c>
      <c r="F22" s="1">
        <v>1</v>
      </c>
      <c r="G22" s="4" t="s">
        <v>46</v>
      </c>
      <c r="H22" s="1">
        <v>2</v>
      </c>
      <c r="I22" s="1">
        <v>2</v>
      </c>
      <c r="J22" s="1">
        <v>2</v>
      </c>
      <c r="K22" s="1">
        <v>2</v>
      </c>
      <c r="L22" s="1">
        <v>3</v>
      </c>
      <c r="M22" s="1">
        <v>3</v>
      </c>
      <c r="N22" s="1">
        <v>4</v>
      </c>
      <c r="O22" s="1">
        <v>4</v>
      </c>
      <c r="P22" s="1">
        <v>4</v>
      </c>
      <c r="Q22" s="1">
        <v>4</v>
      </c>
      <c r="R22" s="1">
        <v>5</v>
      </c>
      <c r="S22" s="1">
        <v>5</v>
      </c>
      <c r="T22" s="1">
        <v>5</v>
      </c>
      <c r="U22" s="1">
        <v>5</v>
      </c>
      <c r="V22" s="1">
        <v>5</v>
      </c>
      <c r="W22" s="1">
        <v>5</v>
      </c>
      <c r="X22" s="1" t="s">
        <v>44</v>
      </c>
      <c r="Y22" s="1" t="s">
        <v>42</v>
      </c>
      <c r="AO22" s="1">
        <f t="shared" si="0"/>
        <v>20</v>
      </c>
      <c r="AP22" s="1">
        <f t="shared" si="3"/>
        <v>0</v>
      </c>
      <c r="AQ22" s="1">
        <f t="shared" si="1"/>
        <v>0</v>
      </c>
      <c r="AR22" s="1">
        <f t="shared" si="2"/>
        <v>1</v>
      </c>
    </row>
    <row r="23" spans="1:102" x14ac:dyDescent="0.25">
      <c r="A23" s="1">
        <v>2017</v>
      </c>
      <c r="B23" s="1">
        <v>3</v>
      </c>
      <c r="C23" s="1">
        <v>9</v>
      </c>
      <c r="D23" s="21">
        <v>4</v>
      </c>
      <c r="E23" s="1" t="s">
        <v>43</v>
      </c>
      <c r="F23" s="1">
        <v>1</v>
      </c>
      <c r="G23" s="1">
        <v>1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34" t="s">
        <v>40</v>
      </c>
      <c r="S23" s="34" t="s">
        <v>40</v>
      </c>
      <c r="T23" s="34" t="s">
        <v>40</v>
      </c>
      <c r="AO23" s="1">
        <f t="shared" si="0"/>
        <v>15</v>
      </c>
      <c r="AP23" s="1">
        <f t="shared" si="3"/>
        <v>3</v>
      </c>
      <c r="AQ23" s="1">
        <f t="shared" si="1"/>
        <v>0</v>
      </c>
      <c r="AR23" s="1">
        <f t="shared" si="2"/>
        <v>0</v>
      </c>
    </row>
    <row r="24" spans="1:102" x14ac:dyDescent="0.25">
      <c r="A24" s="1">
        <v>2017</v>
      </c>
      <c r="B24" s="1">
        <v>4</v>
      </c>
      <c r="C24" s="1">
        <v>4</v>
      </c>
      <c r="D24" s="21">
        <v>4</v>
      </c>
      <c r="E24" s="1" t="s">
        <v>4</v>
      </c>
      <c r="F24" s="1">
        <v>1</v>
      </c>
      <c r="G24" s="1">
        <v>1</v>
      </c>
      <c r="H24" s="1">
        <v>2</v>
      </c>
      <c r="I24" s="1">
        <v>2</v>
      </c>
      <c r="J24" s="1">
        <v>2</v>
      </c>
      <c r="K24" s="1">
        <v>3</v>
      </c>
      <c r="L24" s="1">
        <v>3</v>
      </c>
      <c r="M24" s="1">
        <v>3</v>
      </c>
      <c r="N24" s="1">
        <v>3</v>
      </c>
      <c r="O24" s="1">
        <v>4</v>
      </c>
      <c r="P24" s="4" t="s">
        <v>40</v>
      </c>
      <c r="Q24" s="1">
        <v>4</v>
      </c>
      <c r="R24" s="1">
        <v>4</v>
      </c>
      <c r="S24" s="2">
        <v>4</v>
      </c>
      <c r="T24" s="4" t="s">
        <v>40</v>
      </c>
      <c r="U24" s="1">
        <v>5</v>
      </c>
      <c r="V24" s="1">
        <v>5</v>
      </c>
      <c r="W24" s="1">
        <v>5</v>
      </c>
      <c r="X24" s="1">
        <v>5</v>
      </c>
      <c r="Y24" s="1">
        <v>5</v>
      </c>
      <c r="Z24" s="1">
        <v>5</v>
      </c>
      <c r="AA24" s="1">
        <v>5</v>
      </c>
      <c r="AB24" s="1" t="s">
        <v>42</v>
      </c>
      <c r="AO24" s="1">
        <f t="shared" si="0"/>
        <v>23</v>
      </c>
      <c r="AP24" s="1">
        <f t="shared" si="3"/>
        <v>2</v>
      </c>
      <c r="AQ24" s="1">
        <f t="shared" si="1"/>
        <v>0</v>
      </c>
      <c r="AR24" s="1">
        <f t="shared" si="2"/>
        <v>1</v>
      </c>
    </row>
    <row r="25" spans="1:102" x14ac:dyDescent="0.25">
      <c r="A25" s="1">
        <v>2017</v>
      </c>
      <c r="B25" s="1">
        <v>4</v>
      </c>
      <c r="C25" s="1">
        <v>26</v>
      </c>
      <c r="D25" s="21">
        <v>4</v>
      </c>
      <c r="E25" s="1" t="s">
        <v>4</v>
      </c>
      <c r="F25" s="1">
        <v>1</v>
      </c>
      <c r="G25" s="1">
        <v>1</v>
      </c>
      <c r="H25" s="4" t="s">
        <v>40</v>
      </c>
      <c r="I25" s="1">
        <v>2</v>
      </c>
      <c r="J25" s="1">
        <v>2</v>
      </c>
      <c r="K25" s="1">
        <v>2</v>
      </c>
      <c r="L25" s="1">
        <v>2</v>
      </c>
      <c r="M25" s="1">
        <v>3</v>
      </c>
      <c r="N25" s="1">
        <v>3</v>
      </c>
      <c r="O25" s="1">
        <v>3</v>
      </c>
      <c r="P25" s="1">
        <v>3</v>
      </c>
      <c r="Q25" s="1">
        <v>4</v>
      </c>
      <c r="R25" s="1">
        <v>4</v>
      </c>
      <c r="S25" s="1">
        <v>4</v>
      </c>
      <c r="T25" s="1">
        <v>4</v>
      </c>
      <c r="U25" s="1">
        <v>4</v>
      </c>
      <c r="V25" s="1">
        <v>4</v>
      </c>
      <c r="W25" s="1">
        <v>5</v>
      </c>
      <c r="X25" s="1">
        <v>5</v>
      </c>
      <c r="Y25" s="1">
        <v>5</v>
      </c>
      <c r="Z25" s="1">
        <v>5</v>
      </c>
      <c r="AA25" s="1">
        <v>5</v>
      </c>
      <c r="AB25" s="1">
        <v>5</v>
      </c>
      <c r="AC25" s="1">
        <v>5</v>
      </c>
      <c r="AD25" s="1" t="s">
        <v>44</v>
      </c>
      <c r="AE25" s="4" t="s">
        <v>40</v>
      </c>
      <c r="AF25" s="1" t="s">
        <v>42</v>
      </c>
      <c r="AO25" s="1">
        <f t="shared" si="0"/>
        <v>27</v>
      </c>
      <c r="AP25" s="1">
        <f t="shared" si="3"/>
        <v>2</v>
      </c>
      <c r="AQ25" s="1">
        <f t="shared" si="1"/>
        <v>0</v>
      </c>
      <c r="AR25" s="1">
        <f t="shared" si="2"/>
        <v>1</v>
      </c>
    </row>
    <row r="26" spans="1:102" x14ac:dyDescent="0.25">
      <c r="A26" s="1">
        <v>2017</v>
      </c>
      <c r="B26" s="1">
        <v>2</v>
      </c>
      <c r="C26" s="1">
        <v>25</v>
      </c>
      <c r="D26" s="21">
        <v>5</v>
      </c>
      <c r="E26" s="1" t="s">
        <v>43</v>
      </c>
      <c r="F26" s="1">
        <v>1</v>
      </c>
      <c r="G26" s="1">
        <v>1</v>
      </c>
      <c r="H26" s="1">
        <v>1</v>
      </c>
      <c r="I26" s="1">
        <v>2</v>
      </c>
      <c r="J26" s="1">
        <v>2</v>
      </c>
      <c r="K26" s="1">
        <v>2</v>
      </c>
      <c r="L26" s="1">
        <v>3</v>
      </c>
      <c r="M26" s="4" t="s">
        <v>40</v>
      </c>
      <c r="N26" s="1">
        <v>4</v>
      </c>
      <c r="O26" s="1">
        <v>4</v>
      </c>
      <c r="P26" s="1">
        <v>4</v>
      </c>
      <c r="Q26" s="1">
        <v>4</v>
      </c>
      <c r="R26" s="1">
        <v>5</v>
      </c>
      <c r="S26" s="1">
        <v>5</v>
      </c>
      <c r="T26" s="1">
        <v>5</v>
      </c>
      <c r="U26" s="1">
        <v>5</v>
      </c>
      <c r="V26" s="1">
        <v>5</v>
      </c>
      <c r="W26" s="1">
        <v>5</v>
      </c>
      <c r="X26" s="1">
        <v>5</v>
      </c>
      <c r="Y26" s="1">
        <v>5</v>
      </c>
      <c r="Z26" s="1" t="s">
        <v>42</v>
      </c>
      <c r="AO26" s="1">
        <f t="shared" si="0"/>
        <v>21</v>
      </c>
      <c r="AP26" s="1">
        <f t="shared" si="3"/>
        <v>1</v>
      </c>
      <c r="AQ26" s="1">
        <f t="shared" si="1"/>
        <v>0</v>
      </c>
      <c r="AR26" s="1">
        <f t="shared" si="2"/>
        <v>1</v>
      </c>
    </row>
    <row r="27" spans="1:102" x14ac:dyDescent="0.25">
      <c r="A27" s="19">
        <v>2018</v>
      </c>
      <c r="B27" s="19">
        <v>2</v>
      </c>
      <c r="C27" s="21">
        <v>18</v>
      </c>
      <c r="D27" s="21">
        <v>2</v>
      </c>
      <c r="E27" s="1" t="s">
        <v>4</v>
      </c>
      <c r="F27" s="35" t="s">
        <v>40</v>
      </c>
      <c r="G27" s="35" t="s">
        <v>40</v>
      </c>
      <c r="H27" s="35" t="s">
        <v>40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O27" s="1">
        <f t="shared" si="0"/>
        <v>3</v>
      </c>
      <c r="AP27" s="1">
        <f t="shared" si="3"/>
        <v>3</v>
      </c>
      <c r="AQ27" s="1">
        <f t="shared" si="1"/>
        <v>0</v>
      </c>
      <c r="AR27" s="1">
        <f t="shared" si="2"/>
        <v>0</v>
      </c>
    </row>
    <row r="28" spans="1:102" x14ac:dyDescent="0.25">
      <c r="A28" s="19">
        <v>2018</v>
      </c>
      <c r="B28" s="19">
        <v>2</v>
      </c>
      <c r="C28" s="21">
        <v>63</v>
      </c>
      <c r="D28" s="21">
        <v>2</v>
      </c>
      <c r="E28" s="1" t="s">
        <v>4</v>
      </c>
      <c r="F28" s="21">
        <v>1</v>
      </c>
      <c r="G28" s="21">
        <v>1</v>
      </c>
      <c r="H28" s="21">
        <v>1</v>
      </c>
      <c r="I28" s="35" t="s">
        <v>40</v>
      </c>
      <c r="J28" s="35" t="s">
        <v>40</v>
      </c>
      <c r="K28" s="35" t="s">
        <v>40</v>
      </c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O28" s="1">
        <f t="shared" si="0"/>
        <v>6</v>
      </c>
      <c r="AP28" s="1">
        <f t="shared" si="3"/>
        <v>3</v>
      </c>
      <c r="AQ28" s="1">
        <f t="shared" si="1"/>
        <v>0</v>
      </c>
      <c r="AR28" s="1">
        <f t="shared" si="2"/>
        <v>0</v>
      </c>
    </row>
    <row r="29" spans="1:102" x14ac:dyDescent="0.25">
      <c r="A29" s="19">
        <v>2018</v>
      </c>
      <c r="B29" s="19">
        <v>2</v>
      </c>
      <c r="C29" s="21">
        <v>64</v>
      </c>
      <c r="D29" s="21">
        <v>2</v>
      </c>
      <c r="E29" s="1" t="s">
        <v>4</v>
      </c>
      <c r="F29" s="21">
        <v>1</v>
      </c>
      <c r="G29" s="21">
        <v>1.5</v>
      </c>
      <c r="H29" s="21">
        <v>2</v>
      </c>
      <c r="I29" s="35" t="s">
        <v>40</v>
      </c>
      <c r="J29" s="35" t="s">
        <v>40</v>
      </c>
      <c r="K29" s="35" t="s">
        <v>40</v>
      </c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1">
        <f t="shared" si="0"/>
        <v>6</v>
      </c>
      <c r="AP29" s="1">
        <f t="shared" si="3"/>
        <v>3</v>
      </c>
      <c r="AQ29" s="1">
        <f t="shared" si="1"/>
        <v>0</v>
      </c>
      <c r="AR29" s="1">
        <f t="shared" si="2"/>
        <v>0</v>
      </c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</row>
    <row r="30" spans="1:102" x14ac:dyDescent="0.25">
      <c r="A30" s="19">
        <v>2018</v>
      </c>
      <c r="B30" s="19">
        <v>3</v>
      </c>
      <c r="C30" s="21">
        <v>3</v>
      </c>
      <c r="D30" s="21">
        <v>2</v>
      </c>
      <c r="E30" s="1" t="s">
        <v>4</v>
      </c>
      <c r="F30" s="21">
        <v>1</v>
      </c>
      <c r="G30" s="21">
        <v>1</v>
      </c>
      <c r="H30" s="21">
        <v>1.5</v>
      </c>
      <c r="I30" s="21">
        <v>2</v>
      </c>
      <c r="J30" s="21">
        <v>2.5</v>
      </c>
      <c r="K30" s="30" t="s">
        <v>40</v>
      </c>
      <c r="L30" s="21">
        <v>3</v>
      </c>
      <c r="M30" s="21">
        <v>3</v>
      </c>
      <c r="N30" s="21">
        <v>3</v>
      </c>
      <c r="O30" s="21">
        <v>3.5</v>
      </c>
      <c r="P30" s="21">
        <v>4</v>
      </c>
      <c r="Q30" s="21">
        <v>4</v>
      </c>
      <c r="R30" s="21">
        <v>4</v>
      </c>
      <c r="S30" s="21">
        <v>4.5</v>
      </c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1">
        <f t="shared" si="0"/>
        <v>14</v>
      </c>
      <c r="AP30" s="1">
        <f t="shared" si="3"/>
        <v>1</v>
      </c>
      <c r="AQ30" s="1">
        <f t="shared" si="1"/>
        <v>0</v>
      </c>
      <c r="AR30" s="1">
        <f t="shared" si="2"/>
        <v>0</v>
      </c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</row>
    <row r="31" spans="1:102" x14ac:dyDescent="0.25">
      <c r="A31" s="19">
        <v>2018</v>
      </c>
      <c r="B31" s="19">
        <v>3</v>
      </c>
      <c r="C31" s="21">
        <v>25</v>
      </c>
      <c r="D31" s="21">
        <v>2</v>
      </c>
      <c r="E31" s="1" t="s">
        <v>4</v>
      </c>
      <c r="F31" s="21">
        <v>1</v>
      </c>
      <c r="G31" s="21">
        <v>1</v>
      </c>
      <c r="H31" s="21">
        <v>1.5</v>
      </c>
      <c r="I31" s="21">
        <v>2</v>
      </c>
      <c r="J31" s="35" t="s">
        <v>40</v>
      </c>
      <c r="K31" s="35" t="s">
        <v>40</v>
      </c>
      <c r="L31" s="35" t="s">
        <v>40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1">
        <f t="shared" si="0"/>
        <v>7</v>
      </c>
      <c r="AP31" s="1">
        <f t="shared" si="3"/>
        <v>3</v>
      </c>
      <c r="AQ31" s="1">
        <f t="shared" si="1"/>
        <v>0</v>
      </c>
      <c r="AR31" s="1">
        <f t="shared" si="2"/>
        <v>0</v>
      </c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</row>
    <row r="32" spans="1:102" x14ac:dyDescent="0.25">
      <c r="A32" s="19">
        <v>2018</v>
      </c>
      <c r="B32" s="19">
        <v>3</v>
      </c>
      <c r="C32" s="21">
        <v>33</v>
      </c>
      <c r="D32" s="21">
        <v>2</v>
      </c>
      <c r="E32" s="1" t="s">
        <v>4</v>
      </c>
      <c r="F32" s="21">
        <v>1</v>
      </c>
      <c r="G32" s="21">
        <v>1</v>
      </c>
      <c r="H32" s="21">
        <v>1</v>
      </c>
      <c r="I32" s="21">
        <v>1.5</v>
      </c>
      <c r="J32" s="21">
        <v>2</v>
      </c>
      <c r="K32" s="21">
        <v>2.5</v>
      </c>
      <c r="L32" s="21">
        <v>3</v>
      </c>
      <c r="M32" s="21">
        <v>3.5</v>
      </c>
      <c r="N32" s="21">
        <v>3.5</v>
      </c>
      <c r="O32" s="30" t="s">
        <v>40</v>
      </c>
      <c r="P32" s="21">
        <v>4</v>
      </c>
      <c r="Q32" s="21">
        <v>4</v>
      </c>
      <c r="R32" s="21">
        <v>4</v>
      </c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1">
        <f t="shared" ref="AO32:AO44" si="4">COUNTIF(F32:AM32,"&gt;0")+COUNTIF(F32:AM32,"*")</f>
        <v>13</v>
      </c>
      <c r="AP32" s="1">
        <f t="shared" si="3"/>
        <v>1</v>
      </c>
      <c r="AQ32" s="1">
        <f t="shared" ref="AQ32:AQ44" si="5">COUNTIF(F32:AN32,"Dead")</f>
        <v>0</v>
      </c>
      <c r="AR32" s="1">
        <f t="shared" ref="AR32:AR44" si="6">COUNTIF(F32:AN32,"P")</f>
        <v>0</v>
      </c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</row>
    <row r="33" spans="1:102" x14ac:dyDescent="0.25">
      <c r="A33" s="19">
        <v>2018</v>
      </c>
      <c r="B33" s="19">
        <v>2</v>
      </c>
      <c r="C33" s="21">
        <v>3</v>
      </c>
      <c r="D33" s="21">
        <v>3</v>
      </c>
      <c r="E33" s="1" t="s">
        <v>4</v>
      </c>
      <c r="F33" s="21">
        <v>1</v>
      </c>
      <c r="G33" s="21">
        <v>2</v>
      </c>
      <c r="H33" s="22">
        <v>2</v>
      </c>
      <c r="I33" s="22">
        <v>2</v>
      </c>
      <c r="J33" s="22">
        <v>2</v>
      </c>
      <c r="K33" s="22">
        <v>2</v>
      </c>
      <c r="L33" s="35" t="s">
        <v>40</v>
      </c>
      <c r="M33" s="35" t="s">
        <v>40</v>
      </c>
      <c r="N33" s="35" t="s">
        <v>40</v>
      </c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1">
        <f t="shared" si="4"/>
        <v>9</v>
      </c>
      <c r="AP33" s="1">
        <f t="shared" si="3"/>
        <v>3</v>
      </c>
      <c r="AQ33" s="1">
        <f t="shared" si="5"/>
        <v>0</v>
      </c>
      <c r="AR33" s="1">
        <f t="shared" si="6"/>
        <v>0</v>
      </c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</row>
    <row r="34" spans="1:102" x14ac:dyDescent="0.25">
      <c r="A34" s="19">
        <v>2018</v>
      </c>
      <c r="B34" s="19">
        <v>2</v>
      </c>
      <c r="C34" s="21">
        <v>15</v>
      </c>
      <c r="D34" s="21">
        <v>3</v>
      </c>
      <c r="E34" s="1" t="s">
        <v>4</v>
      </c>
      <c r="F34" s="21">
        <v>1</v>
      </c>
      <c r="G34" s="21">
        <v>1.5</v>
      </c>
      <c r="H34" s="35" t="s">
        <v>40</v>
      </c>
      <c r="I34" s="35" t="s">
        <v>40</v>
      </c>
      <c r="J34" s="35" t="s">
        <v>40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1">
        <f t="shared" si="4"/>
        <v>5</v>
      </c>
      <c r="AP34" s="1">
        <f t="shared" si="3"/>
        <v>3</v>
      </c>
      <c r="AQ34" s="1">
        <f t="shared" si="5"/>
        <v>0</v>
      </c>
      <c r="AR34" s="1">
        <f t="shared" si="6"/>
        <v>0</v>
      </c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</row>
    <row r="35" spans="1:102" x14ac:dyDescent="0.25">
      <c r="A35" s="19">
        <v>2018</v>
      </c>
      <c r="B35" s="19">
        <v>2</v>
      </c>
      <c r="C35" s="21">
        <v>56</v>
      </c>
      <c r="D35" s="21">
        <v>3</v>
      </c>
      <c r="E35" s="1" t="s">
        <v>4</v>
      </c>
      <c r="F35" s="21">
        <v>1</v>
      </c>
      <c r="G35" s="21">
        <v>1.5</v>
      </c>
      <c r="H35" s="21">
        <v>2</v>
      </c>
      <c r="I35" s="21">
        <v>2</v>
      </c>
      <c r="J35" s="30" t="s">
        <v>40</v>
      </c>
      <c r="K35" s="21">
        <v>3</v>
      </c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1">
        <f t="shared" si="4"/>
        <v>6</v>
      </c>
      <c r="AP35" s="1">
        <f t="shared" si="3"/>
        <v>1</v>
      </c>
      <c r="AQ35" s="1">
        <f t="shared" si="5"/>
        <v>0</v>
      </c>
      <c r="AR35" s="1">
        <f t="shared" si="6"/>
        <v>0</v>
      </c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</row>
    <row r="36" spans="1:102" x14ac:dyDescent="0.25">
      <c r="A36" s="19">
        <v>2018</v>
      </c>
      <c r="B36" s="19">
        <v>2</v>
      </c>
      <c r="C36" s="21">
        <v>65</v>
      </c>
      <c r="D36" s="21">
        <v>3</v>
      </c>
      <c r="E36" s="1" t="s">
        <v>4</v>
      </c>
      <c r="F36" s="35" t="s">
        <v>40</v>
      </c>
      <c r="G36" s="35" t="s">
        <v>40</v>
      </c>
      <c r="H36" s="35" t="s">
        <v>40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1">
        <f t="shared" si="4"/>
        <v>3</v>
      </c>
      <c r="AP36" s="1">
        <f t="shared" si="3"/>
        <v>3</v>
      </c>
      <c r="AQ36" s="1">
        <f t="shared" si="5"/>
        <v>0</v>
      </c>
      <c r="AR36" s="1">
        <f t="shared" si="6"/>
        <v>0</v>
      </c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</row>
    <row r="37" spans="1:102" x14ac:dyDescent="0.25">
      <c r="A37" s="19">
        <v>2018</v>
      </c>
      <c r="B37" s="19">
        <v>3</v>
      </c>
      <c r="C37" s="21">
        <v>8</v>
      </c>
      <c r="D37" s="21">
        <v>3</v>
      </c>
      <c r="E37" s="1" t="s">
        <v>4</v>
      </c>
      <c r="F37" s="21">
        <v>1</v>
      </c>
      <c r="G37" s="21">
        <v>1</v>
      </c>
      <c r="H37" s="21">
        <v>1.5</v>
      </c>
      <c r="I37" s="21">
        <v>1.5</v>
      </c>
      <c r="J37" s="21">
        <v>2</v>
      </c>
      <c r="K37" s="35" t="s">
        <v>40</v>
      </c>
      <c r="L37" s="35" t="s">
        <v>40</v>
      </c>
      <c r="M37" s="35" t="s">
        <v>40</v>
      </c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1">
        <f t="shared" si="4"/>
        <v>8</v>
      </c>
      <c r="AP37" s="1">
        <f t="shared" si="3"/>
        <v>3</v>
      </c>
      <c r="AQ37" s="1">
        <f t="shared" si="5"/>
        <v>0</v>
      </c>
      <c r="AR37" s="1">
        <f t="shared" si="6"/>
        <v>0</v>
      </c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</row>
    <row r="38" spans="1:102" x14ac:dyDescent="0.25">
      <c r="A38" s="19">
        <v>2018</v>
      </c>
      <c r="B38" s="19">
        <v>3</v>
      </c>
      <c r="C38" s="21">
        <v>14</v>
      </c>
      <c r="D38" s="21">
        <v>3</v>
      </c>
      <c r="E38" s="1" t="s">
        <v>4</v>
      </c>
      <c r="F38" s="21">
        <v>1</v>
      </c>
      <c r="G38" s="35" t="s">
        <v>40</v>
      </c>
      <c r="H38" s="35" t="s">
        <v>40</v>
      </c>
      <c r="I38" s="35" t="s">
        <v>40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1">
        <f t="shared" si="4"/>
        <v>4</v>
      </c>
      <c r="AP38" s="1">
        <f t="shared" si="3"/>
        <v>3</v>
      </c>
      <c r="AQ38" s="1">
        <f t="shared" si="5"/>
        <v>0</v>
      </c>
      <c r="AR38" s="1">
        <f t="shared" si="6"/>
        <v>0</v>
      </c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</row>
    <row r="39" spans="1:102" x14ac:dyDescent="0.25">
      <c r="A39" s="1">
        <v>2018</v>
      </c>
      <c r="B39" s="1">
        <v>1</v>
      </c>
      <c r="C39" s="19">
        <v>13</v>
      </c>
      <c r="D39" s="19">
        <v>4</v>
      </c>
      <c r="E39" s="1" t="s">
        <v>4</v>
      </c>
      <c r="F39" s="19">
        <v>1</v>
      </c>
      <c r="G39" s="35" t="s">
        <v>40</v>
      </c>
      <c r="H39" s="35" t="s">
        <v>40</v>
      </c>
      <c r="I39" s="35" t="s">
        <v>40</v>
      </c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N39" s="21"/>
      <c r="AO39" s="1">
        <f t="shared" si="4"/>
        <v>4</v>
      </c>
      <c r="AP39" s="1">
        <f t="shared" si="3"/>
        <v>3</v>
      </c>
      <c r="AQ39" s="1">
        <f t="shared" si="5"/>
        <v>0</v>
      </c>
      <c r="AR39" s="1">
        <f t="shared" si="6"/>
        <v>0</v>
      </c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</row>
    <row r="40" spans="1:102" s="21" customFormat="1" x14ac:dyDescent="0.25">
      <c r="A40" s="1">
        <v>2018</v>
      </c>
      <c r="B40" s="1">
        <v>1</v>
      </c>
      <c r="C40" s="19">
        <v>19</v>
      </c>
      <c r="D40" s="19">
        <v>4</v>
      </c>
      <c r="E40" s="1" t="s">
        <v>4</v>
      </c>
      <c r="F40" s="35" t="s">
        <v>40</v>
      </c>
      <c r="G40" s="35" t="s">
        <v>40</v>
      </c>
      <c r="H40" s="35" t="s">
        <v>40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>
        <f t="shared" si="4"/>
        <v>3</v>
      </c>
      <c r="AP40" s="1">
        <f t="shared" si="3"/>
        <v>3</v>
      </c>
      <c r="AQ40" s="1">
        <f t="shared" si="5"/>
        <v>0</v>
      </c>
      <c r="AR40" s="1">
        <f t="shared" si="6"/>
        <v>0</v>
      </c>
    </row>
    <row r="41" spans="1:102" s="21" customFormat="1" x14ac:dyDescent="0.25">
      <c r="A41" s="19">
        <v>2018</v>
      </c>
      <c r="B41" s="19">
        <v>2</v>
      </c>
      <c r="C41" s="21">
        <v>37</v>
      </c>
      <c r="D41" s="21">
        <v>4</v>
      </c>
      <c r="E41" s="1" t="s">
        <v>4</v>
      </c>
      <c r="F41" s="21">
        <v>1</v>
      </c>
      <c r="G41" s="21">
        <v>1.5</v>
      </c>
      <c r="H41" s="21">
        <v>2</v>
      </c>
      <c r="I41" s="21">
        <v>2</v>
      </c>
      <c r="J41" s="30" t="s">
        <v>40</v>
      </c>
      <c r="K41" s="30" t="s">
        <v>40</v>
      </c>
      <c r="L41" s="21">
        <v>3</v>
      </c>
      <c r="M41" s="21">
        <v>3.5</v>
      </c>
      <c r="N41" s="21">
        <v>4</v>
      </c>
      <c r="O41" s="21">
        <v>4</v>
      </c>
      <c r="P41" s="21">
        <v>4</v>
      </c>
      <c r="Q41" s="21">
        <v>4.5</v>
      </c>
      <c r="R41" s="21">
        <v>5</v>
      </c>
      <c r="S41" s="21">
        <v>5</v>
      </c>
      <c r="T41" s="21">
        <v>5</v>
      </c>
      <c r="U41" s="21">
        <v>5</v>
      </c>
      <c r="V41" s="21">
        <v>5</v>
      </c>
      <c r="W41" s="21">
        <v>5</v>
      </c>
      <c r="X41" s="21">
        <v>5</v>
      </c>
      <c r="Y41" s="21">
        <v>5</v>
      </c>
      <c r="Z41" s="21" t="s">
        <v>44</v>
      </c>
      <c r="AA41" s="21" t="s">
        <v>42</v>
      </c>
      <c r="AO41" s="1">
        <f t="shared" si="4"/>
        <v>22</v>
      </c>
      <c r="AP41" s="1">
        <f t="shared" si="3"/>
        <v>2</v>
      </c>
      <c r="AQ41" s="1">
        <f t="shared" si="5"/>
        <v>0</v>
      </c>
      <c r="AR41" s="1">
        <f t="shared" si="6"/>
        <v>1</v>
      </c>
    </row>
    <row r="42" spans="1:102" s="21" customFormat="1" x14ac:dyDescent="0.25">
      <c r="A42" s="19">
        <v>2018</v>
      </c>
      <c r="B42" s="19">
        <v>2</v>
      </c>
      <c r="C42" s="21">
        <v>61</v>
      </c>
      <c r="D42" s="21">
        <v>4</v>
      </c>
      <c r="E42" s="1" t="s">
        <v>4</v>
      </c>
      <c r="F42" s="21">
        <v>1</v>
      </c>
      <c r="G42" s="35" t="s">
        <v>40</v>
      </c>
      <c r="H42" s="35" t="s">
        <v>40</v>
      </c>
      <c r="I42" s="35" t="s">
        <v>40</v>
      </c>
      <c r="AO42" s="1">
        <f t="shared" si="4"/>
        <v>4</v>
      </c>
      <c r="AP42" s="1">
        <f t="shared" si="3"/>
        <v>3</v>
      </c>
      <c r="AQ42" s="1">
        <f t="shared" si="5"/>
        <v>0</v>
      </c>
      <c r="AR42" s="1">
        <f t="shared" si="6"/>
        <v>0</v>
      </c>
    </row>
    <row r="43" spans="1:102" s="21" customFormat="1" x14ac:dyDescent="0.25">
      <c r="A43" s="19">
        <v>2018</v>
      </c>
      <c r="B43" s="19">
        <v>2</v>
      </c>
      <c r="C43" s="21">
        <v>62</v>
      </c>
      <c r="D43" s="21">
        <v>4</v>
      </c>
      <c r="E43" s="1" t="s">
        <v>4</v>
      </c>
      <c r="F43" s="21">
        <v>1</v>
      </c>
      <c r="G43" s="21">
        <v>1.5</v>
      </c>
      <c r="H43" s="21">
        <v>2</v>
      </c>
      <c r="I43" s="21">
        <v>2</v>
      </c>
      <c r="J43" s="21">
        <v>2</v>
      </c>
      <c r="K43" s="21">
        <v>2</v>
      </c>
      <c r="L43" s="21">
        <v>2</v>
      </c>
      <c r="M43" s="21">
        <v>2</v>
      </c>
      <c r="N43" s="35" t="s">
        <v>40</v>
      </c>
      <c r="O43" s="35" t="s">
        <v>40</v>
      </c>
      <c r="P43" s="35" t="s">
        <v>40</v>
      </c>
      <c r="AO43" s="1">
        <f t="shared" si="4"/>
        <v>11</v>
      </c>
      <c r="AP43" s="1">
        <f t="shared" si="3"/>
        <v>3</v>
      </c>
      <c r="AQ43" s="1">
        <f t="shared" si="5"/>
        <v>0</v>
      </c>
      <c r="AR43" s="1">
        <f t="shared" si="6"/>
        <v>0</v>
      </c>
    </row>
    <row r="44" spans="1:102" s="21" customFormat="1" x14ac:dyDescent="0.25">
      <c r="A44" s="19">
        <v>2018</v>
      </c>
      <c r="B44" s="19">
        <v>2</v>
      </c>
      <c r="C44" s="21">
        <v>66</v>
      </c>
      <c r="D44" s="21">
        <v>4</v>
      </c>
      <c r="E44" s="1" t="s">
        <v>4</v>
      </c>
      <c r="F44" s="21">
        <v>1</v>
      </c>
      <c r="G44" s="21">
        <v>1</v>
      </c>
      <c r="H44" s="30" t="s">
        <v>40</v>
      </c>
      <c r="I44" s="21">
        <v>2</v>
      </c>
      <c r="J44" s="21">
        <v>2</v>
      </c>
      <c r="K44" s="21">
        <v>2</v>
      </c>
      <c r="L44" s="21">
        <v>2</v>
      </c>
      <c r="M44" s="21">
        <v>2</v>
      </c>
      <c r="N44" s="21">
        <v>2</v>
      </c>
      <c r="O44" s="21">
        <v>2</v>
      </c>
      <c r="P44" s="35" t="s">
        <v>40</v>
      </c>
      <c r="Q44" s="35" t="s">
        <v>40</v>
      </c>
      <c r="R44" s="35" t="s">
        <v>40</v>
      </c>
      <c r="AO44" s="1">
        <f t="shared" si="4"/>
        <v>13</v>
      </c>
      <c r="AP44" s="1">
        <f t="shared" si="3"/>
        <v>4</v>
      </c>
      <c r="AQ44" s="1">
        <f t="shared" si="5"/>
        <v>0</v>
      </c>
      <c r="AR44" s="1">
        <f t="shared" si="6"/>
        <v>0</v>
      </c>
    </row>
    <row r="45" spans="1:102" s="21" customFormat="1" x14ac:dyDescent="0.25"/>
    <row r="46" spans="1:102" x14ac:dyDescent="0.25">
      <c r="AO46" s="1" t="s">
        <v>48</v>
      </c>
    </row>
    <row r="47" spans="1:102" x14ac:dyDescent="0.25">
      <c r="AO47" s="1">
        <f>SUM(AO2:AO44)</f>
        <v>611</v>
      </c>
      <c r="AP47" s="1">
        <f>SUM(AP2:AP44)</f>
        <v>93</v>
      </c>
      <c r="AQ47" s="1">
        <f>SUM(AQ2:AQ44)</f>
        <v>5</v>
      </c>
    </row>
    <row r="49" spans="6:15" x14ac:dyDescent="0.25">
      <c r="F49" s="1">
        <v>1</v>
      </c>
      <c r="G49" s="1">
        <v>1</v>
      </c>
      <c r="H49" s="1">
        <v>1</v>
      </c>
      <c r="I49" s="1">
        <v>2</v>
      </c>
      <c r="J49" s="1">
        <v>1</v>
      </c>
      <c r="K49" s="1">
        <v>1</v>
      </c>
      <c r="L49" s="1">
        <v>3</v>
      </c>
      <c r="M49" s="1">
        <v>1</v>
      </c>
      <c r="O49" s="1">
        <f>SUM(G49:N49)</f>
        <v>10</v>
      </c>
    </row>
    <row r="50" spans="6:15" x14ac:dyDescent="0.25">
      <c r="F50" s="1">
        <v>2</v>
      </c>
      <c r="G50" s="1">
        <v>1</v>
      </c>
      <c r="H50" s="1">
        <v>1</v>
      </c>
      <c r="I50" s="1">
        <v>1</v>
      </c>
      <c r="J50" s="1">
        <v>2</v>
      </c>
      <c r="K50" s="1">
        <v>2</v>
      </c>
      <c r="L50" s="1">
        <v>1</v>
      </c>
      <c r="O50" s="1">
        <f t="shared" ref="O50:O53" si="7">SUM(G50:N50)</f>
        <v>8</v>
      </c>
    </row>
    <row r="51" spans="6:15" x14ac:dyDescent="0.25">
      <c r="F51" s="1">
        <v>3</v>
      </c>
      <c r="G51" s="1">
        <v>1</v>
      </c>
      <c r="O51" s="1">
        <f t="shared" si="7"/>
        <v>1</v>
      </c>
    </row>
    <row r="52" spans="6:15" x14ac:dyDescent="0.25">
      <c r="F52" s="1">
        <v>4</v>
      </c>
      <c r="O52" s="1">
        <f t="shared" si="7"/>
        <v>0</v>
      </c>
    </row>
    <row r="53" spans="6:15" x14ac:dyDescent="0.25">
      <c r="F53" s="1">
        <v>5</v>
      </c>
      <c r="O53" s="1">
        <f t="shared" si="7"/>
        <v>0</v>
      </c>
    </row>
    <row r="55" spans="6:15" x14ac:dyDescent="0.25">
      <c r="O55" s="1">
        <f>SUM(O49:O53)</f>
        <v>19</v>
      </c>
    </row>
  </sheetData>
  <sortState ref="A2:AM44">
    <sortCondition ref="A2:A44"/>
    <sortCondition ref="D2:D4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0"/>
  <sheetViews>
    <sheetView workbookViewId="0">
      <selection sqref="A1:XFD1048576"/>
    </sheetView>
  </sheetViews>
  <sheetFormatPr defaultColWidth="9.140625" defaultRowHeight="15" x14ac:dyDescent="0.25"/>
  <cols>
    <col min="1" max="4" width="9.140625" style="1"/>
    <col min="5" max="5" width="9.140625" style="1" customWidth="1"/>
    <col min="6" max="16" width="9.140625" style="1"/>
    <col min="17" max="42" width="9.140625" style="1" customWidth="1"/>
    <col min="43" max="16384" width="9.140625" style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O1" s="1" t="s">
        <v>39</v>
      </c>
      <c r="AQ1" s="1" t="s">
        <v>41</v>
      </c>
      <c r="AR1" s="1" t="s">
        <v>42</v>
      </c>
    </row>
    <row r="2" spans="1:44" x14ac:dyDescent="0.25">
      <c r="A2" s="9">
        <v>2017</v>
      </c>
      <c r="B2" s="9">
        <v>1</v>
      </c>
      <c r="C2" s="9">
        <v>3</v>
      </c>
      <c r="D2" s="21">
        <v>2</v>
      </c>
      <c r="E2" s="1" t="s">
        <v>43</v>
      </c>
      <c r="F2" s="1">
        <v>1</v>
      </c>
      <c r="G2" s="1">
        <v>1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4" t="s">
        <v>40</v>
      </c>
      <c r="O2" s="4" t="s">
        <v>40</v>
      </c>
      <c r="P2" s="1">
        <v>3</v>
      </c>
      <c r="Q2" s="1">
        <v>3</v>
      </c>
      <c r="R2" s="1">
        <v>4</v>
      </c>
      <c r="S2" s="1">
        <v>4</v>
      </c>
      <c r="T2" s="1">
        <v>4</v>
      </c>
      <c r="U2" s="1">
        <v>4</v>
      </c>
      <c r="V2" s="1">
        <v>4</v>
      </c>
      <c r="W2" s="1">
        <v>4</v>
      </c>
      <c r="X2" s="1">
        <v>5</v>
      </c>
      <c r="Y2" s="1">
        <v>5</v>
      </c>
      <c r="Z2" s="1">
        <v>5</v>
      </c>
      <c r="AA2" s="1">
        <v>5</v>
      </c>
      <c r="AB2" s="1">
        <v>5</v>
      </c>
      <c r="AC2" s="1">
        <v>5</v>
      </c>
      <c r="AD2" s="1" t="s">
        <v>42</v>
      </c>
      <c r="AO2" s="1">
        <f t="shared" ref="AO2:AO27" si="0">COUNTIF(F2:AM2,"&gt;0")+COUNTIF(F2:AM2,"*")</f>
        <v>25</v>
      </c>
      <c r="AP2" s="1">
        <f>COUNTIF(F2:AM2,"Missing")</f>
        <v>2</v>
      </c>
      <c r="AQ2" s="1">
        <f t="shared" ref="AQ2:AQ27" si="1">COUNTIF(F2:AN2,"Dead")</f>
        <v>0</v>
      </c>
      <c r="AR2" s="1">
        <f t="shared" ref="AR2:AR27" si="2">COUNTIF(F2:AN2,"P")</f>
        <v>1</v>
      </c>
    </row>
    <row r="3" spans="1:44" x14ac:dyDescent="0.25">
      <c r="A3" s="1">
        <v>2017</v>
      </c>
      <c r="B3" s="1">
        <v>1</v>
      </c>
      <c r="C3" s="1">
        <v>6</v>
      </c>
      <c r="D3" s="21">
        <v>3</v>
      </c>
      <c r="E3" s="1" t="s">
        <v>43</v>
      </c>
      <c r="F3" s="1">
        <v>1</v>
      </c>
      <c r="G3" s="1">
        <v>1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4" t="s">
        <v>40</v>
      </c>
      <c r="P3" s="10" t="s">
        <v>41</v>
      </c>
      <c r="AO3" s="1">
        <f t="shared" si="0"/>
        <v>11</v>
      </c>
      <c r="AP3" s="1">
        <f t="shared" ref="AP3:AP27" si="3">COUNTIF(F3:AM3,"Missing")</f>
        <v>1</v>
      </c>
      <c r="AQ3" s="1">
        <f t="shared" si="1"/>
        <v>1</v>
      </c>
      <c r="AR3" s="1">
        <f t="shared" si="2"/>
        <v>0</v>
      </c>
    </row>
    <row r="4" spans="1:44" x14ac:dyDescent="0.25">
      <c r="A4" s="1">
        <v>2017</v>
      </c>
      <c r="B4" s="1">
        <v>1</v>
      </c>
      <c r="C4" s="1">
        <v>16</v>
      </c>
      <c r="D4" s="21">
        <v>3</v>
      </c>
      <c r="E4" s="1" t="s">
        <v>43</v>
      </c>
      <c r="F4" s="1">
        <v>1</v>
      </c>
      <c r="G4" s="1">
        <v>1</v>
      </c>
      <c r="H4" s="1">
        <v>1</v>
      </c>
      <c r="I4" s="1">
        <v>2</v>
      </c>
      <c r="J4" s="1">
        <v>2</v>
      </c>
      <c r="K4" s="1">
        <v>2</v>
      </c>
      <c r="L4" s="1">
        <v>2</v>
      </c>
      <c r="M4" s="1">
        <v>3</v>
      </c>
      <c r="N4" s="1">
        <v>3</v>
      </c>
      <c r="O4" s="1">
        <v>3</v>
      </c>
      <c r="P4" s="1">
        <v>4</v>
      </c>
      <c r="Q4" s="1">
        <v>4</v>
      </c>
      <c r="R4" s="4" t="s">
        <v>40</v>
      </c>
      <c r="S4" s="10" t="s">
        <v>41</v>
      </c>
      <c r="AO4" s="1">
        <f t="shared" si="0"/>
        <v>14</v>
      </c>
      <c r="AP4" s="1">
        <f t="shared" si="3"/>
        <v>1</v>
      </c>
      <c r="AQ4" s="1">
        <f t="shared" si="1"/>
        <v>1</v>
      </c>
      <c r="AR4" s="1">
        <f t="shared" si="2"/>
        <v>0</v>
      </c>
    </row>
    <row r="5" spans="1:44" x14ac:dyDescent="0.25">
      <c r="A5" s="1">
        <v>2017</v>
      </c>
      <c r="B5" s="1">
        <v>1</v>
      </c>
      <c r="C5" s="1">
        <v>20</v>
      </c>
      <c r="D5" s="21">
        <v>4</v>
      </c>
      <c r="E5" s="1" t="s">
        <v>43</v>
      </c>
      <c r="F5" s="1">
        <v>1</v>
      </c>
      <c r="G5" s="1">
        <v>1</v>
      </c>
      <c r="H5" s="1">
        <v>2</v>
      </c>
      <c r="I5" s="4" t="s">
        <v>40</v>
      </c>
      <c r="J5" s="10" t="s">
        <v>41</v>
      </c>
      <c r="AO5" s="1">
        <f t="shared" si="0"/>
        <v>5</v>
      </c>
      <c r="AP5" s="1">
        <f t="shared" si="3"/>
        <v>1</v>
      </c>
      <c r="AQ5" s="1">
        <f t="shared" si="1"/>
        <v>1</v>
      </c>
      <c r="AR5" s="1">
        <f t="shared" si="2"/>
        <v>0</v>
      </c>
    </row>
    <row r="6" spans="1:44" x14ac:dyDescent="0.25">
      <c r="A6" s="9">
        <v>2017</v>
      </c>
      <c r="B6" s="9">
        <v>1</v>
      </c>
      <c r="C6" s="9">
        <v>23</v>
      </c>
      <c r="D6" s="21">
        <v>3</v>
      </c>
      <c r="E6" s="1" t="s">
        <v>43</v>
      </c>
      <c r="F6" s="1">
        <v>1</v>
      </c>
      <c r="G6" s="1">
        <v>1</v>
      </c>
      <c r="H6" s="1">
        <v>1</v>
      </c>
      <c r="I6" s="1">
        <v>2</v>
      </c>
      <c r="J6" s="1">
        <v>2</v>
      </c>
      <c r="K6" s="1">
        <v>2</v>
      </c>
      <c r="L6" s="1">
        <v>2</v>
      </c>
      <c r="M6" s="1">
        <v>3</v>
      </c>
      <c r="N6" s="1">
        <v>3</v>
      </c>
      <c r="O6" s="1">
        <v>4</v>
      </c>
      <c r="P6" s="4" t="s">
        <v>40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 t="s">
        <v>44</v>
      </c>
      <c r="AA6" s="1" t="s">
        <v>44</v>
      </c>
      <c r="AB6" s="1" t="s">
        <v>42</v>
      </c>
      <c r="AO6" s="1">
        <f t="shared" si="0"/>
        <v>23</v>
      </c>
      <c r="AP6" s="1">
        <f t="shared" si="3"/>
        <v>1</v>
      </c>
      <c r="AQ6" s="1">
        <f t="shared" si="1"/>
        <v>0</v>
      </c>
      <c r="AR6" s="1">
        <f t="shared" si="2"/>
        <v>1</v>
      </c>
    </row>
    <row r="7" spans="1:44" x14ac:dyDescent="0.25">
      <c r="A7" s="9">
        <v>2017</v>
      </c>
      <c r="B7" s="9">
        <v>2</v>
      </c>
      <c r="C7" s="9">
        <v>16</v>
      </c>
      <c r="D7" s="21">
        <v>4</v>
      </c>
      <c r="E7" s="1" t="s">
        <v>43</v>
      </c>
      <c r="F7" s="1">
        <v>1</v>
      </c>
      <c r="G7" s="1">
        <v>1</v>
      </c>
      <c r="H7" s="1">
        <v>1</v>
      </c>
      <c r="I7" s="1">
        <v>2</v>
      </c>
      <c r="J7" s="1">
        <v>2</v>
      </c>
      <c r="K7" s="1">
        <v>2</v>
      </c>
      <c r="L7" s="1">
        <v>3</v>
      </c>
      <c r="M7" s="4" t="s">
        <v>40</v>
      </c>
      <c r="N7" s="1">
        <v>4</v>
      </c>
      <c r="O7" s="1">
        <v>4</v>
      </c>
      <c r="P7" s="1">
        <v>4</v>
      </c>
      <c r="Q7" s="1">
        <v>4</v>
      </c>
      <c r="R7" s="1">
        <v>4</v>
      </c>
      <c r="S7" s="1">
        <v>5</v>
      </c>
      <c r="T7" s="1">
        <v>5</v>
      </c>
      <c r="U7" s="1">
        <v>5</v>
      </c>
      <c r="V7" s="1">
        <v>5</v>
      </c>
      <c r="W7" s="1">
        <v>5</v>
      </c>
      <c r="X7" s="1">
        <v>5</v>
      </c>
      <c r="Y7" s="1">
        <v>5</v>
      </c>
      <c r="Z7" s="1">
        <v>5</v>
      </c>
      <c r="AA7" s="1" t="s">
        <v>44</v>
      </c>
      <c r="AB7" s="1" t="s">
        <v>42</v>
      </c>
      <c r="AO7" s="1">
        <f t="shared" si="0"/>
        <v>23</v>
      </c>
      <c r="AP7" s="1">
        <f t="shared" si="3"/>
        <v>1</v>
      </c>
      <c r="AQ7" s="1">
        <f t="shared" si="1"/>
        <v>0</v>
      </c>
      <c r="AR7" s="1">
        <f t="shared" si="2"/>
        <v>1</v>
      </c>
    </row>
    <row r="8" spans="1:44" x14ac:dyDescent="0.25">
      <c r="A8" s="9">
        <v>2017</v>
      </c>
      <c r="B8" s="9">
        <v>2</v>
      </c>
      <c r="C8" s="9">
        <v>17</v>
      </c>
      <c r="D8" s="21">
        <v>3</v>
      </c>
      <c r="E8" s="1" t="s">
        <v>43</v>
      </c>
      <c r="F8" s="1">
        <v>1</v>
      </c>
      <c r="G8" s="1">
        <v>1</v>
      </c>
      <c r="H8" s="1">
        <v>1</v>
      </c>
      <c r="I8" s="1">
        <v>2</v>
      </c>
      <c r="J8" s="1">
        <v>2</v>
      </c>
      <c r="K8" s="1">
        <v>2</v>
      </c>
      <c r="L8" s="1">
        <v>3</v>
      </c>
      <c r="M8" s="4" t="s">
        <v>40</v>
      </c>
      <c r="N8" s="1">
        <v>4</v>
      </c>
      <c r="O8" s="1">
        <v>4</v>
      </c>
      <c r="P8" s="1">
        <v>4</v>
      </c>
      <c r="Q8" s="1">
        <v>4</v>
      </c>
      <c r="R8" s="1">
        <v>4</v>
      </c>
      <c r="S8" s="1">
        <v>5</v>
      </c>
      <c r="T8" s="1">
        <v>5</v>
      </c>
      <c r="U8" s="1">
        <v>5</v>
      </c>
      <c r="V8" s="1">
        <v>5</v>
      </c>
      <c r="W8" s="1">
        <v>5</v>
      </c>
      <c r="X8" s="1">
        <v>5</v>
      </c>
      <c r="Y8" s="1">
        <v>5</v>
      </c>
      <c r="Z8" s="1" t="s">
        <v>42</v>
      </c>
      <c r="AO8" s="1">
        <f t="shared" si="0"/>
        <v>21</v>
      </c>
      <c r="AP8" s="1">
        <f t="shared" si="3"/>
        <v>1</v>
      </c>
      <c r="AQ8" s="1">
        <f t="shared" si="1"/>
        <v>0</v>
      </c>
      <c r="AR8" s="1">
        <f t="shared" si="2"/>
        <v>1</v>
      </c>
    </row>
    <row r="9" spans="1:44" x14ac:dyDescent="0.25">
      <c r="A9" s="1">
        <v>2017</v>
      </c>
      <c r="B9" s="1">
        <v>2</v>
      </c>
      <c r="C9" s="1">
        <v>18</v>
      </c>
      <c r="D9" s="21">
        <v>3</v>
      </c>
      <c r="E9" s="1" t="s">
        <v>43</v>
      </c>
      <c r="F9" s="1">
        <v>1</v>
      </c>
      <c r="G9" s="4" t="s">
        <v>40</v>
      </c>
      <c r="H9" s="4" t="s">
        <v>40</v>
      </c>
      <c r="I9" s="1">
        <v>1</v>
      </c>
      <c r="J9" s="1">
        <v>1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0" t="s">
        <v>41</v>
      </c>
      <c r="AO9" s="1">
        <f t="shared" si="0"/>
        <v>11</v>
      </c>
      <c r="AP9" s="1">
        <f t="shared" si="3"/>
        <v>2</v>
      </c>
      <c r="AQ9" s="1">
        <f t="shared" si="1"/>
        <v>1</v>
      </c>
      <c r="AR9" s="1">
        <f t="shared" si="2"/>
        <v>0</v>
      </c>
    </row>
    <row r="10" spans="1:44" x14ac:dyDescent="0.25">
      <c r="A10" s="9">
        <v>2017</v>
      </c>
      <c r="B10" s="9">
        <v>2</v>
      </c>
      <c r="C10" s="9">
        <v>22</v>
      </c>
      <c r="D10" s="21">
        <v>3</v>
      </c>
      <c r="E10" s="1" t="s">
        <v>43</v>
      </c>
      <c r="F10" s="1">
        <v>1</v>
      </c>
      <c r="G10" s="1">
        <v>1</v>
      </c>
      <c r="H10" s="1">
        <v>2</v>
      </c>
      <c r="I10" s="1">
        <v>2</v>
      </c>
      <c r="J10" s="1">
        <v>2</v>
      </c>
      <c r="K10" s="1">
        <v>2</v>
      </c>
      <c r="L10" s="1">
        <v>3</v>
      </c>
      <c r="M10" s="1">
        <v>3</v>
      </c>
      <c r="N10" s="1">
        <v>4</v>
      </c>
      <c r="O10" s="1">
        <v>4</v>
      </c>
      <c r="P10" s="1">
        <v>4</v>
      </c>
      <c r="Q10" s="1">
        <v>4</v>
      </c>
      <c r="R10" s="1">
        <v>5</v>
      </c>
      <c r="S10" s="1">
        <v>5</v>
      </c>
      <c r="T10" s="1">
        <v>5</v>
      </c>
      <c r="U10" s="1">
        <v>5</v>
      </c>
      <c r="V10" s="1">
        <v>5</v>
      </c>
      <c r="W10" s="1">
        <v>5</v>
      </c>
      <c r="X10" s="1">
        <v>5</v>
      </c>
      <c r="Y10" s="1">
        <v>5</v>
      </c>
      <c r="Z10" s="4" t="s">
        <v>40</v>
      </c>
      <c r="AA10" s="4" t="s">
        <v>40</v>
      </c>
      <c r="AB10" s="4" t="s">
        <v>40</v>
      </c>
      <c r="AC10" s="4" t="s">
        <v>40</v>
      </c>
      <c r="AD10" s="1" t="s">
        <v>42</v>
      </c>
      <c r="AO10" s="1">
        <f t="shared" si="0"/>
        <v>25</v>
      </c>
      <c r="AP10" s="1">
        <f t="shared" si="3"/>
        <v>4</v>
      </c>
      <c r="AQ10" s="1">
        <f t="shared" si="1"/>
        <v>0</v>
      </c>
      <c r="AR10" s="1">
        <f t="shared" si="2"/>
        <v>1</v>
      </c>
    </row>
    <row r="11" spans="1:44" x14ac:dyDescent="0.25">
      <c r="A11" s="9">
        <v>2017</v>
      </c>
      <c r="B11" s="9">
        <v>2</v>
      </c>
      <c r="C11" s="9">
        <v>25</v>
      </c>
      <c r="D11" s="21">
        <v>5</v>
      </c>
      <c r="E11" s="1" t="s">
        <v>43</v>
      </c>
      <c r="F11" s="1">
        <v>1</v>
      </c>
      <c r="G11" s="1">
        <v>1</v>
      </c>
      <c r="H11" s="1">
        <v>1</v>
      </c>
      <c r="I11" s="1">
        <v>2</v>
      </c>
      <c r="J11" s="1">
        <v>2</v>
      </c>
      <c r="K11" s="1">
        <v>2</v>
      </c>
      <c r="L11" s="1">
        <v>3</v>
      </c>
      <c r="M11" s="4" t="s">
        <v>40</v>
      </c>
      <c r="N11" s="1">
        <v>4</v>
      </c>
      <c r="O11" s="1">
        <v>4</v>
      </c>
      <c r="P11" s="1">
        <v>4</v>
      </c>
      <c r="Q11" s="1">
        <v>4</v>
      </c>
      <c r="R11" s="1">
        <v>5</v>
      </c>
      <c r="S11" s="1">
        <v>5</v>
      </c>
      <c r="T11" s="1">
        <v>5</v>
      </c>
      <c r="U11" s="1">
        <v>5</v>
      </c>
      <c r="V11" s="1">
        <v>5</v>
      </c>
      <c r="W11" s="1">
        <v>5</v>
      </c>
      <c r="X11" s="1">
        <v>5</v>
      </c>
      <c r="Y11" s="1">
        <v>5</v>
      </c>
      <c r="Z11" s="1" t="s">
        <v>42</v>
      </c>
      <c r="AO11" s="1">
        <f t="shared" si="0"/>
        <v>21</v>
      </c>
      <c r="AP11" s="1">
        <f t="shared" si="3"/>
        <v>1</v>
      </c>
      <c r="AQ11" s="1">
        <f t="shared" si="1"/>
        <v>0</v>
      </c>
      <c r="AR11" s="1">
        <f t="shared" si="2"/>
        <v>1</v>
      </c>
    </row>
    <row r="12" spans="1:44" x14ac:dyDescent="0.25">
      <c r="A12" s="9">
        <v>2017</v>
      </c>
      <c r="B12" s="9">
        <v>3</v>
      </c>
      <c r="C12" s="9">
        <v>8</v>
      </c>
      <c r="D12" s="21">
        <v>4</v>
      </c>
      <c r="E12" s="1" t="s">
        <v>43</v>
      </c>
      <c r="F12" s="1">
        <v>1</v>
      </c>
      <c r="G12" s="4" t="s">
        <v>46</v>
      </c>
      <c r="H12" s="1">
        <v>2</v>
      </c>
      <c r="I12" s="1">
        <v>2</v>
      </c>
      <c r="J12" s="1">
        <v>2</v>
      </c>
      <c r="K12" s="1">
        <v>2</v>
      </c>
      <c r="L12" s="1">
        <v>3</v>
      </c>
      <c r="M12" s="1">
        <v>3</v>
      </c>
      <c r="N12" s="1">
        <v>4</v>
      </c>
      <c r="O12" s="1">
        <v>4</v>
      </c>
      <c r="P12" s="1">
        <v>4</v>
      </c>
      <c r="Q12" s="1">
        <v>4</v>
      </c>
      <c r="R12" s="1">
        <v>5</v>
      </c>
      <c r="S12" s="1">
        <v>5</v>
      </c>
      <c r="T12" s="1">
        <v>5</v>
      </c>
      <c r="U12" s="1">
        <v>5</v>
      </c>
      <c r="V12" s="1">
        <v>5</v>
      </c>
      <c r="W12" s="1">
        <v>5</v>
      </c>
      <c r="X12" s="1" t="s">
        <v>44</v>
      </c>
      <c r="Y12" s="1" t="s">
        <v>42</v>
      </c>
      <c r="AO12" s="1">
        <f t="shared" si="0"/>
        <v>20</v>
      </c>
      <c r="AP12" s="1">
        <f t="shared" si="3"/>
        <v>0</v>
      </c>
      <c r="AQ12" s="1">
        <f t="shared" si="1"/>
        <v>0</v>
      </c>
      <c r="AR12" s="1">
        <f t="shared" si="2"/>
        <v>1</v>
      </c>
    </row>
    <row r="13" spans="1:44" x14ac:dyDescent="0.25">
      <c r="A13" s="1">
        <v>2017</v>
      </c>
      <c r="B13" s="1">
        <v>3</v>
      </c>
      <c r="C13" s="1">
        <v>11</v>
      </c>
      <c r="D13" s="21">
        <v>2</v>
      </c>
      <c r="E13" s="1" t="s">
        <v>43</v>
      </c>
      <c r="F13" s="1">
        <v>1</v>
      </c>
      <c r="G13" s="1">
        <v>1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4" t="s">
        <v>40</v>
      </c>
      <c r="Q13" s="1">
        <v>2</v>
      </c>
      <c r="R13" s="34"/>
      <c r="S13" s="34"/>
      <c r="T13" s="34"/>
      <c r="AO13" s="1">
        <f t="shared" si="0"/>
        <v>12</v>
      </c>
      <c r="AP13" s="1">
        <f t="shared" si="3"/>
        <v>1</v>
      </c>
      <c r="AQ13" s="1">
        <f t="shared" si="1"/>
        <v>0</v>
      </c>
      <c r="AR13" s="1">
        <f t="shared" si="2"/>
        <v>0</v>
      </c>
    </row>
    <row r="14" spans="1:44" x14ac:dyDescent="0.25">
      <c r="A14" s="9">
        <v>2017</v>
      </c>
      <c r="B14" s="9">
        <v>3</v>
      </c>
      <c r="C14" s="9">
        <v>23</v>
      </c>
      <c r="D14" s="21">
        <v>2</v>
      </c>
      <c r="E14" s="1" t="s">
        <v>43</v>
      </c>
      <c r="F14" s="4" t="s">
        <v>40</v>
      </c>
      <c r="G14" s="1">
        <v>2</v>
      </c>
      <c r="H14" s="1">
        <v>2</v>
      </c>
      <c r="I14" s="1">
        <v>3</v>
      </c>
      <c r="J14" s="1">
        <v>3</v>
      </c>
      <c r="K14" s="1">
        <v>3</v>
      </c>
      <c r="L14" s="1">
        <v>4</v>
      </c>
      <c r="M14" s="1">
        <v>4</v>
      </c>
      <c r="N14" s="1">
        <v>4</v>
      </c>
      <c r="O14" s="1">
        <v>4</v>
      </c>
      <c r="P14" s="1">
        <v>5</v>
      </c>
      <c r="Q14" s="1">
        <v>5</v>
      </c>
      <c r="R14" s="1">
        <v>5</v>
      </c>
      <c r="S14" s="1">
        <v>5</v>
      </c>
      <c r="T14" s="1">
        <v>5</v>
      </c>
      <c r="U14" s="1">
        <v>5</v>
      </c>
      <c r="V14" s="1">
        <v>5</v>
      </c>
      <c r="W14" s="1">
        <v>5</v>
      </c>
      <c r="X14" s="1" t="s">
        <v>44</v>
      </c>
      <c r="Y14" s="1" t="s">
        <v>42</v>
      </c>
      <c r="AO14" s="1">
        <f t="shared" si="0"/>
        <v>20</v>
      </c>
      <c r="AP14" s="1">
        <f t="shared" si="3"/>
        <v>1</v>
      </c>
      <c r="AQ14" s="1">
        <f t="shared" si="1"/>
        <v>0</v>
      </c>
      <c r="AR14" s="1">
        <f t="shared" si="2"/>
        <v>1</v>
      </c>
    </row>
    <row r="15" spans="1:44" x14ac:dyDescent="0.25">
      <c r="A15" s="9">
        <v>2017</v>
      </c>
      <c r="B15" s="9">
        <v>4</v>
      </c>
      <c r="C15" s="9">
        <v>4</v>
      </c>
      <c r="D15" s="21">
        <v>4</v>
      </c>
      <c r="E15" s="1" t="s">
        <v>4</v>
      </c>
      <c r="F15" s="1">
        <v>1</v>
      </c>
      <c r="G15" s="1">
        <v>1</v>
      </c>
      <c r="H15" s="1">
        <v>2</v>
      </c>
      <c r="I15" s="1">
        <v>2</v>
      </c>
      <c r="J15" s="1">
        <v>2</v>
      </c>
      <c r="K15" s="1">
        <v>3</v>
      </c>
      <c r="L15" s="1">
        <v>3</v>
      </c>
      <c r="M15" s="1">
        <v>3</v>
      </c>
      <c r="N15" s="1">
        <v>3</v>
      </c>
      <c r="O15" s="1">
        <v>4</v>
      </c>
      <c r="P15" s="4" t="s">
        <v>40</v>
      </c>
      <c r="Q15" s="1">
        <v>4</v>
      </c>
      <c r="R15" s="1">
        <v>4</v>
      </c>
      <c r="S15" s="2">
        <v>4</v>
      </c>
      <c r="T15" s="4" t="s">
        <v>40</v>
      </c>
      <c r="U15" s="1">
        <v>5</v>
      </c>
      <c r="V15" s="1">
        <v>5</v>
      </c>
      <c r="W15" s="1">
        <v>5</v>
      </c>
      <c r="X15" s="1">
        <v>5</v>
      </c>
      <c r="Y15" s="1">
        <v>5</v>
      </c>
      <c r="Z15" s="1">
        <v>5</v>
      </c>
      <c r="AA15" s="1">
        <v>5</v>
      </c>
      <c r="AB15" s="1" t="s">
        <v>42</v>
      </c>
      <c r="AO15" s="1">
        <f t="shared" si="0"/>
        <v>23</v>
      </c>
      <c r="AP15" s="1">
        <f t="shared" si="3"/>
        <v>2</v>
      </c>
      <c r="AQ15" s="1">
        <f t="shared" si="1"/>
        <v>0</v>
      </c>
      <c r="AR15" s="1">
        <f t="shared" si="2"/>
        <v>1</v>
      </c>
    </row>
    <row r="16" spans="1:44" x14ac:dyDescent="0.25">
      <c r="A16" s="9">
        <v>2017</v>
      </c>
      <c r="B16" s="9">
        <v>4</v>
      </c>
      <c r="C16" s="9">
        <v>11</v>
      </c>
      <c r="D16" s="21">
        <v>3</v>
      </c>
      <c r="E16" s="1" t="s">
        <v>4</v>
      </c>
      <c r="F16" s="1">
        <v>1</v>
      </c>
      <c r="G16" s="1">
        <v>1</v>
      </c>
      <c r="H16" s="1">
        <v>1</v>
      </c>
      <c r="I16" s="1">
        <v>2</v>
      </c>
      <c r="J16" s="1">
        <v>2</v>
      </c>
      <c r="K16" s="1">
        <v>2</v>
      </c>
      <c r="L16" s="1">
        <v>3</v>
      </c>
      <c r="M16" s="4" t="s">
        <v>40</v>
      </c>
      <c r="N16" s="1">
        <v>3</v>
      </c>
      <c r="O16" s="1">
        <v>3</v>
      </c>
      <c r="P16" s="1">
        <v>4</v>
      </c>
      <c r="Q16" s="1">
        <v>4</v>
      </c>
      <c r="R16" s="1">
        <v>4</v>
      </c>
      <c r="S16" s="1">
        <v>4</v>
      </c>
      <c r="T16" s="1">
        <v>4</v>
      </c>
      <c r="U16" s="1">
        <v>4</v>
      </c>
      <c r="V16" s="1">
        <v>4</v>
      </c>
      <c r="W16" s="1">
        <v>5</v>
      </c>
      <c r="X16" s="1">
        <v>5</v>
      </c>
      <c r="Y16" s="1">
        <v>5</v>
      </c>
      <c r="Z16" s="1">
        <v>5</v>
      </c>
      <c r="AA16" s="1">
        <v>5</v>
      </c>
      <c r="AB16" s="1">
        <v>5</v>
      </c>
      <c r="AC16" s="1">
        <v>5</v>
      </c>
      <c r="AD16" s="1" t="s">
        <v>44</v>
      </c>
      <c r="AE16" s="1" t="s">
        <v>42</v>
      </c>
      <c r="AO16" s="1">
        <f t="shared" si="0"/>
        <v>26</v>
      </c>
      <c r="AP16" s="1">
        <f t="shared" si="3"/>
        <v>1</v>
      </c>
      <c r="AQ16" s="1">
        <f t="shared" si="1"/>
        <v>0</v>
      </c>
      <c r="AR16" s="1">
        <f t="shared" si="2"/>
        <v>1</v>
      </c>
    </row>
    <row r="17" spans="1:102" x14ac:dyDescent="0.25">
      <c r="A17" s="9">
        <v>2017</v>
      </c>
      <c r="B17" s="9">
        <v>4</v>
      </c>
      <c r="C17" s="9">
        <v>14</v>
      </c>
      <c r="D17" s="21">
        <v>3</v>
      </c>
      <c r="E17" s="1" t="s">
        <v>4</v>
      </c>
      <c r="F17" s="1">
        <v>1</v>
      </c>
      <c r="G17" s="1">
        <v>1</v>
      </c>
      <c r="H17" s="1">
        <v>2</v>
      </c>
      <c r="I17" s="1">
        <v>2</v>
      </c>
      <c r="J17" s="1">
        <v>2</v>
      </c>
      <c r="K17" s="1">
        <v>3</v>
      </c>
      <c r="L17" s="4" t="s">
        <v>40</v>
      </c>
      <c r="M17" s="1">
        <v>3</v>
      </c>
      <c r="N17" s="1">
        <v>3</v>
      </c>
      <c r="O17" s="1">
        <v>3</v>
      </c>
      <c r="P17" s="1">
        <v>4</v>
      </c>
      <c r="Q17" s="1">
        <v>4</v>
      </c>
      <c r="R17" s="1">
        <v>4</v>
      </c>
      <c r="S17" s="1">
        <v>4</v>
      </c>
      <c r="T17" s="1">
        <v>4</v>
      </c>
      <c r="U17" s="1">
        <v>4</v>
      </c>
      <c r="V17" s="1">
        <v>5</v>
      </c>
      <c r="W17" s="1">
        <v>5</v>
      </c>
      <c r="X17" s="1">
        <v>5</v>
      </c>
      <c r="Y17" s="1">
        <v>5</v>
      </c>
      <c r="Z17" s="1">
        <v>5</v>
      </c>
      <c r="AA17" s="1">
        <v>5</v>
      </c>
      <c r="AB17" s="1">
        <v>5</v>
      </c>
      <c r="AC17" s="1">
        <v>5</v>
      </c>
      <c r="AD17" s="1" t="s">
        <v>44</v>
      </c>
      <c r="AE17" s="1" t="s">
        <v>42</v>
      </c>
      <c r="AO17" s="1">
        <f t="shared" si="0"/>
        <v>26</v>
      </c>
      <c r="AP17" s="1">
        <f t="shared" si="3"/>
        <v>1</v>
      </c>
      <c r="AQ17" s="1">
        <f t="shared" si="1"/>
        <v>0</v>
      </c>
      <c r="AR17" s="1">
        <f t="shared" si="2"/>
        <v>1</v>
      </c>
    </row>
    <row r="18" spans="1:102" x14ac:dyDescent="0.25">
      <c r="A18" s="1">
        <v>2017</v>
      </c>
      <c r="B18" s="1">
        <v>4</v>
      </c>
      <c r="C18" s="1">
        <v>15</v>
      </c>
      <c r="D18" s="21">
        <v>2</v>
      </c>
      <c r="E18" s="1" t="s">
        <v>4</v>
      </c>
      <c r="F18" s="1">
        <v>1</v>
      </c>
      <c r="G18" s="1">
        <v>1</v>
      </c>
      <c r="H18" s="1">
        <v>2</v>
      </c>
      <c r="I18" s="1">
        <v>2</v>
      </c>
      <c r="J18" s="1">
        <v>2</v>
      </c>
      <c r="K18" s="1">
        <v>3</v>
      </c>
      <c r="L18" s="1">
        <v>3</v>
      </c>
      <c r="M18" s="1">
        <v>3</v>
      </c>
      <c r="N18" s="1">
        <v>4</v>
      </c>
      <c r="O18" s="1">
        <v>4</v>
      </c>
      <c r="P18" s="1">
        <v>4</v>
      </c>
      <c r="Q18" s="1">
        <v>4</v>
      </c>
      <c r="R18" s="1">
        <v>4</v>
      </c>
      <c r="S18" s="1">
        <v>4</v>
      </c>
      <c r="T18" s="1">
        <v>4</v>
      </c>
      <c r="U18" s="1">
        <v>4</v>
      </c>
      <c r="V18" s="1">
        <v>4</v>
      </c>
      <c r="W18" s="1">
        <v>4</v>
      </c>
      <c r="X18" s="4" t="s">
        <v>40</v>
      </c>
      <c r="Y18" s="1">
        <v>4</v>
      </c>
      <c r="Z18" s="1">
        <v>4</v>
      </c>
      <c r="AA18" s="1">
        <v>4</v>
      </c>
      <c r="AB18" s="1">
        <v>4</v>
      </c>
      <c r="AC18" s="10" t="s">
        <v>41</v>
      </c>
      <c r="AO18" s="1">
        <f t="shared" si="0"/>
        <v>24</v>
      </c>
      <c r="AP18" s="1">
        <f t="shared" si="3"/>
        <v>1</v>
      </c>
      <c r="AQ18" s="1">
        <f t="shared" si="1"/>
        <v>1</v>
      </c>
      <c r="AR18" s="1">
        <f t="shared" si="2"/>
        <v>0</v>
      </c>
    </row>
    <row r="19" spans="1:102" x14ac:dyDescent="0.25">
      <c r="A19" s="9">
        <v>2017</v>
      </c>
      <c r="B19" s="9">
        <v>4</v>
      </c>
      <c r="C19" s="9">
        <v>19</v>
      </c>
      <c r="D19" s="21">
        <v>3</v>
      </c>
      <c r="E19" s="1" t="s">
        <v>4</v>
      </c>
      <c r="F19" s="4" t="s">
        <v>40</v>
      </c>
      <c r="G19" s="4" t="s">
        <v>40</v>
      </c>
      <c r="H19" s="4" t="s">
        <v>40</v>
      </c>
      <c r="I19" s="1">
        <v>2</v>
      </c>
      <c r="J19" s="4" t="s">
        <v>40</v>
      </c>
      <c r="K19" s="4" t="s">
        <v>40</v>
      </c>
      <c r="L19" s="1">
        <v>2</v>
      </c>
      <c r="M19" s="1">
        <v>2</v>
      </c>
      <c r="N19" s="1">
        <v>3</v>
      </c>
      <c r="O19" s="1">
        <v>3</v>
      </c>
      <c r="P19" s="1">
        <v>3</v>
      </c>
      <c r="Q19" s="1">
        <v>3</v>
      </c>
      <c r="R19" s="1">
        <v>4</v>
      </c>
      <c r="S19" s="4" t="s">
        <v>40</v>
      </c>
      <c r="T19" s="1">
        <v>4</v>
      </c>
      <c r="U19" s="1">
        <v>4</v>
      </c>
      <c r="V19" s="1">
        <v>4</v>
      </c>
      <c r="W19" s="1">
        <v>5</v>
      </c>
      <c r="X19" s="1">
        <v>5</v>
      </c>
      <c r="Y19" s="1">
        <v>5</v>
      </c>
      <c r="Z19" s="1">
        <v>5</v>
      </c>
      <c r="AA19" s="1">
        <v>5</v>
      </c>
      <c r="AB19" s="1">
        <v>5</v>
      </c>
      <c r="AC19" s="1" t="s">
        <v>42</v>
      </c>
      <c r="AO19" s="1">
        <f t="shared" si="0"/>
        <v>24</v>
      </c>
      <c r="AP19" s="1">
        <f t="shared" si="3"/>
        <v>6</v>
      </c>
      <c r="AQ19" s="1">
        <f t="shared" si="1"/>
        <v>0</v>
      </c>
      <c r="AR19" s="1">
        <f t="shared" si="2"/>
        <v>1</v>
      </c>
    </row>
    <row r="20" spans="1:102" x14ac:dyDescent="0.25">
      <c r="A20" s="9">
        <v>2017</v>
      </c>
      <c r="B20" s="9">
        <v>4</v>
      </c>
      <c r="C20" s="9">
        <v>22</v>
      </c>
      <c r="D20" s="21">
        <v>3</v>
      </c>
      <c r="E20" s="1" t="s">
        <v>4</v>
      </c>
      <c r="F20" s="1">
        <v>1</v>
      </c>
      <c r="G20" s="1">
        <v>1</v>
      </c>
      <c r="H20" s="1">
        <v>2</v>
      </c>
      <c r="I20" s="1">
        <v>2</v>
      </c>
      <c r="J20" s="1">
        <v>3</v>
      </c>
      <c r="K20" s="1">
        <v>3</v>
      </c>
      <c r="L20" s="1">
        <v>3</v>
      </c>
      <c r="M20" s="1">
        <v>4</v>
      </c>
      <c r="N20" s="4" t="s">
        <v>40</v>
      </c>
      <c r="O20" s="1">
        <v>4</v>
      </c>
      <c r="P20" s="1">
        <v>4</v>
      </c>
      <c r="Q20" s="1">
        <v>5</v>
      </c>
      <c r="R20" s="1">
        <v>5</v>
      </c>
      <c r="S20" s="1">
        <v>5</v>
      </c>
      <c r="T20" s="1">
        <v>5</v>
      </c>
      <c r="U20" s="1">
        <v>5</v>
      </c>
      <c r="V20" s="1">
        <v>5</v>
      </c>
      <c r="W20" s="1">
        <v>5</v>
      </c>
      <c r="X20" s="1" t="s">
        <v>44</v>
      </c>
      <c r="Y20" s="1" t="s">
        <v>42</v>
      </c>
      <c r="AO20" s="1">
        <f t="shared" si="0"/>
        <v>20</v>
      </c>
      <c r="AP20" s="1">
        <f t="shared" si="3"/>
        <v>1</v>
      </c>
      <c r="AQ20" s="1">
        <f t="shared" si="1"/>
        <v>0</v>
      </c>
      <c r="AR20" s="1">
        <f t="shared" si="2"/>
        <v>1</v>
      </c>
    </row>
    <row r="21" spans="1:102" x14ac:dyDescent="0.25">
      <c r="A21" s="9">
        <v>2017</v>
      </c>
      <c r="B21" s="9">
        <v>4</v>
      </c>
      <c r="C21" s="9">
        <v>26</v>
      </c>
      <c r="D21" s="21">
        <v>4</v>
      </c>
      <c r="E21" s="1" t="s">
        <v>4</v>
      </c>
      <c r="F21" s="1">
        <v>1</v>
      </c>
      <c r="G21" s="1">
        <v>1</v>
      </c>
      <c r="H21" s="4" t="s">
        <v>40</v>
      </c>
      <c r="I21" s="1">
        <v>2</v>
      </c>
      <c r="J21" s="1">
        <v>2</v>
      </c>
      <c r="K21" s="1">
        <v>2</v>
      </c>
      <c r="L21" s="1">
        <v>2</v>
      </c>
      <c r="M21" s="1">
        <v>3</v>
      </c>
      <c r="N21" s="1">
        <v>3</v>
      </c>
      <c r="O21" s="1">
        <v>3</v>
      </c>
      <c r="P21" s="1">
        <v>3</v>
      </c>
      <c r="Q21" s="1">
        <v>4</v>
      </c>
      <c r="R21" s="1">
        <v>4</v>
      </c>
      <c r="S21" s="1">
        <v>4</v>
      </c>
      <c r="T21" s="1">
        <v>4</v>
      </c>
      <c r="U21" s="1">
        <v>4</v>
      </c>
      <c r="V21" s="1">
        <v>4</v>
      </c>
      <c r="W21" s="1">
        <v>5</v>
      </c>
      <c r="X21" s="1">
        <v>5</v>
      </c>
      <c r="Y21" s="1">
        <v>5</v>
      </c>
      <c r="Z21" s="1">
        <v>5</v>
      </c>
      <c r="AA21" s="1">
        <v>5</v>
      </c>
      <c r="AB21" s="1">
        <v>5</v>
      </c>
      <c r="AC21" s="1">
        <v>5</v>
      </c>
      <c r="AD21" s="1" t="s">
        <v>44</v>
      </c>
      <c r="AE21" s="4" t="s">
        <v>40</v>
      </c>
      <c r="AF21" s="1" t="s">
        <v>42</v>
      </c>
      <c r="AO21" s="1">
        <f t="shared" si="0"/>
        <v>27</v>
      </c>
      <c r="AP21" s="1">
        <f t="shared" si="3"/>
        <v>2</v>
      </c>
      <c r="AQ21" s="1">
        <f t="shared" si="1"/>
        <v>0</v>
      </c>
      <c r="AR21" s="1">
        <f t="shared" si="2"/>
        <v>1</v>
      </c>
    </row>
    <row r="22" spans="1:102" x14ac:dyDescent="0.25">
      <c r="A22" s="9">
        <v>2017</v>
      </c>
      <c r="B22" s="9">
        <v>4</v>
      </c>
      <c r="C22" s="9">
        <v>27</v>
      </c>
      <c r="D22" s="21">
        <v>2</v>
      </c>
      <c r="E22" s="1" t="s">
        <v>4</v>
      </c>
      <c r="F22" s="1">
        <v>1</v>
      </c>
      <c r="G22" s="1">
        <v>1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4" t="s">
        <v>40</v>
      </c>
      <c r="O22" s="1">
        <v>3</v>
      </c>
      <c r="P22" s="1">
        <v>3</v>
      </c>
      <c r="Q22" s="1">
        <v>3</v>
      </c>
      <c r="R22" s="1">
        <v>3</v>
      </c>
      <c r="S22" s="1">
        <v>3</v>
      </c>
      <c r="T22" s="1">
        <v>4</v>
      </c>
      <c r="U22" s="1">
        <v>4</v>
      </c>
      <c r="V22" s="1">
        <v>4</v>
      </c>
      <c r="W22" s="1">
        <v>4</v>
      </c>
      <c r="X22" s="1">
        <v>4</v>
      </c>
      <c r="Y22" s="1">
        <v>5</v>
      </c>
      <c r="Z22" s="1">
        <v>5</v>
      </c>
      <c r="AA22" s="1">
        <v>5</v>
      </c>
      <c r="AB22" s="1">
        <v>5</v>
      </c>
      <c r="AC22" s="1">
        <v>5</v>
      </c>
      <c r="AD22" s="1">
        <v>5</v>
      </c>
      <c r="AE22" s="1">
        <v>5</v>
      </c>
      <c r="AF22" s="1">
        <v>5</v>
      </c>
      <c r="AG22" s="1">
        <v>5</v>
      </c>
      <c r="AH22" s="1">
        <v>5</v>
      </c>
      <c r="AI22" s="1">
        <v>5</v>
      </c>
      <c r="AJ22" s="1" t="s">
        <v>44</v>
      </c>
      <c r="AK22" s="1" t="s">
        <v>42</v>
      </c>
      <c r="AO22" s="1">
        <f t="shared" si="0"/>
        <v>32</v>
      </c>
      <c r="AP22" s="1">
        <f t="shared" si="3"/>
        <v>1</v>
      </c>
      <c r="AQ22" s="1">
        <f t="shared" si="1"/>
        <v>0</v>
      </c>
      <c r="AR22" s="1">
        <f t="shared" si="2"/>
        <v>1</v>
      </c>
    </row>
    <row r="23" spans="1:102" x14ac:dyDescent="0.25">
      <c r="A23" s="37">
        <v>2018</v>
      </c>
      <c r="B23" s="37">
        <v>2</v>
      </c>
      <c r="C23" s="38">
        <v>37</v>
      </c>
      <c r="D23" s="21">
        <v>4</v>
      </c>
      <c r="E23" s="1" t="s">
        <v>4</v>
      </c>
      <c r="F23" s="21">
        <v>1</v>
      </c>
      <c r="G23" s="21">
        <v>1.5</v>
      </c>
      <c r="H23" s="21">
        <v>2</v>
      </c>
      <c r="I23" s="21">
        <v>2</v>
      </c>
      <c r="J23" s="30" t="s">
        <v>40</v>
      </c>
      <c r="K23" s="30" t="s">
        <v>40</v>
      </c>
      <c r="L23" s="21">
        <v>3</v>
      </c>
      <c r="M23" s="21">
        <v>3.5</v>
      </c>
      <c r="N23" s="21">
        <v>4</v>
      </c>
      <c r="O23" s="21">
        <v>4</v>
      </c>
      <c r="P23" s="21">
        <v>4</v>
      </c>
      <c r="Q23" s="21">
        <v>4.5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 t="s">
        <v>44</v>
      </c>
      <c r="AA23" s="21" t="s">
        <v>42</v>
      </c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1">
        <f t="shared" si="0"/>
        <v>22</v>
      </c>
      <c r="AP23" s="1">
        <f t="shared" si="3"/>
        <v>2</v>
      </c>
      <c r="AQ23" s="1">
        <f t="shared" si="1"/>
        <v>0</v>
      </c>
      <c r="AR23" s="1">
        <f t="shared" si="2"/>
        <v>1</v>
      </c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</row>
    <row r="24" spans="1:102" x14ac:dyDescent="0.25">
      <c r="A24" s="37">
        <v>2018</v>
      </c>
      <c r="B24" s="37">
        <v>2</v>
      </c>
      <c r="C24" s="38">
        <v>56</v>
      </c>
      <c r="D24" s="21">
        <v>3</v>
      </c>
      <c r="E24" s="1" t="s">
        <v>4</v>
      </c>
      <c r="F24" s="21">
        <v>1</v>
      </c>
      <c r="G24" s="21">
        <v>1.5</v>
      </c>
      <c r="H24" s="21">
        <v>2</v>
      </c>
      <c r="I24" s="21">
        <v>2</v>
      </c>
      <c r="J24" s="30" t="s">
        <v>40</v>
      </c>
      <c r="K24" s="21">
        <v>3</v>
      </c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1">
        <f t="shared" si="0"/>
        <v>6</v>
      </c>
      <c r="AP24" s="1">
        <f t="shared" si="3"/>
        <v>1</v>
      </c>
      <c r="AQ24" s="1">
        <f t="shared" si="1"/>
        <v>0</v>
      </c>
      <c r="AR24" s="1">
        <f t="shared" si="2"/>
        <v>0</v>
      </c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</row>
    <row r="25" spans="1:102" x14ac:dyDescent="0.25">
      <c r="A25" s="19">
        <v>2018</v>
      </c>
      <c r="B25" s="19">
        <v>2</v>
      </c>
      <c r="C25" s="21">
        <v>66</v>
      </c>
      <c r="D25" s="21">
        <v>4</v>
      </c>
      <c r="E25" s="1" t="s">
        <v>4</v>
      </c>
      <c r="F25" s="21">
        <v>1</v>
      </c>
      <c r="G25" s="21">
        <v>1</v>
      </c>
      <c r="H25" s="30" t="s">
        <v>40</v>
      </c>
      <c r="I25" s="21">
        <v>2</v>
      </c>
      <c r="J25" s="21">
        <v>2</v>
      </c>
      <c r="K25" s="21">
        <v>2</v>
      </c>
      <c r="L25" s="21">
        <v>2</v>
      </c>
      <c r="M25" s="21">
        <v>2</v>
      </c>
      <c r="N25" s="21">
        <v>2</v>
      </c>
      <c r="O25" s="21">
        <v>2</v>
      </c>
      <c r="P25" s="35"/>
      <c r="Q25" s="35"/>
      <c r="R25" s="35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1">
        <f t="shared" si="0"/>
        <v>10</v>
      </c>
      <c r="AP25" s="1">
        <f t="shared" si="3"/>
        <v>1</v>
      </c>
      <c r="AQ25" s="1">
        <f t="shared" si="1"/>
        <v>0</v>
      </c>
      <c r="AR25" s="1">
        <f t="shared" si="2"/>
        <v>0</v>
      </c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</row>
    <row r="26" spans="1:102" s="21" customFormat="1" x14ac:dyDescent="0.25">
      <c r="A26" s="37">
        <v>2018</v>
      </c>
      <c r="B26" s="37">
        <v>3</v>
      </c>
      <c r="C26" s="38">
        <v>3</v>
      </c>
      <c r="D26" s="21">
        <v>2</v>
      </c>
      <c r="E26" s="1" t="s">
        <v>4</v>
      </c>
      <c r="F26" s="21">
        <v>1</v>
      </c>
      <c r="G26" s="21">
        <v>1</v>
      </c>
      <c r="H26" s="21">
        <v>1.5</v>
      </c>
      <c r="I26" s="21">
        <v>2</v>
      </c>
      <c r="J26" s="21">
        <v>2.5</v>
      </c>
      <c r="K26" s="30" t="s">
        <v>40</v>
      </c>
      <c r="L26" s="21">
        <v>3</v>
      </c>
      <c r="M26" s="21">
        <v>3</v>
      </c>
      <c r="N26" s="21">
        <v>3</v>
      </c>
      <c r="O26" s="21">
        <v>3.5</v>
      </c>
      <c r="P26" s="21">
        <v>4</v>
      </c>
      <c r="Q26" s="21">
        <v>4</v>
      </c>
      <c r="R26" s="21">
        <v>4</v>
      </c>
      <c r="S26" s="21">
        <v>4.5</v>
      </c>
      <c r="AO26" s="1">
        <f t="shared" si="0"/>
        <v>14</v>
      </c>
      <c r="AP26" s="1">
        <f t="shared" si="3"/>
        <v>1</v>
      </c>
      <c r="AQ26" s="1">
        <f t="shared" si="1"/>
        <v>0</v>
      </c>
      <c r="AR26" s="1">
        <f t="shared" si="2"/>
        <v>0</v>
      </c>
    </row>
    <row r="27" spans="1:102" s="21" customFormat="1" x14ac:dyDescent="0.25">
      <c r="A27" s="37">
        <v>2018</v>
      </c>
      <c r="B27" s="37">
        <v>3</v>
      </c>
      <c r="C27" s="38">
        <v>33</v>
      </c>
      <c r="D27" s="21">
        <v>2</v>
      </c>
      <c r="E27" s="1" t="s">
        <v>4</v>
      </c>
      <c r="F27" s="21">
        <v>1</v>
      </c>
      <c r="G27" s="21">
        <v>1</v>
      </c>
      <c r="H27" s="21">
        <v>1</v>
      </c>
      <c r="I27" s="21">
        <v>1.5</v>
      </c>
      <c r="J27" s="21">
        <v>2</v>
      </c>
      <c r="K27" s="21">
        <v>2.5</v>
      </c>
      <c r="L27" s="21">
        <v>3</v>
      </c>
      <c r="M27" s="21">
        <v>3.5</v>
      </c>
      <c r="N27" s="21">
        <v>3.5</v>
      </c>
      <c r="O27" s="30" t="s">
        <v>40</v>
      </c>
      <c r="P27" s="21">
        <v>4</v>
      </c>
      <c r="Q27" s="21">
        <v>4</v>
      </c>
      <c r="R27" s="21">
        <v>4</v>
      </c>
      <c r="AO27" s="1">
        <f t="shared" si="0"/>
        <v>13</v>
      </c>
      <c r="AP27" s="1">
        <f t="shared" si="3"/>
        <v>1</v>
      </c>
      <c r="AQ27" s="1">
        <f t="shared" si="1"/>
        <v>0</v>
      </c>
      <c r="AR27" s="1">
        <f t="shared" si="2"/>
        <v>0</v>
      </c>
    </row>
    <row r="28" spans="1:102" s="21" customFormat="1" x14ac:dyDescent="0.25"/>
    <row r="29" spans="1:102" x14ac:dyDescent="0.25">
      <c r="AO29" s="1" t="s">
        <v>48</v>
      </c>
    </row>
    <row r="30" spans="1:102" x14ac:dyDescent="0.25">
      <c r="AO30" s="1">
        <f>SUM(AO2:AO27)</f>
        <v>498</v>
      </c>
      <c r="AP30" s="1">
        <f>SUM(AP2:AP27)</f>
        <v>38</v>
      </c>
      <c r="AQ30" s="1">
        <f>SUM(AQ2:AQ27)</f>
        <v>5</v>
      </c>
    </row>
  </sheetData>
  <sortState ref="A2:AM27">
    <sortCondition ref="A2:A27"/>
    <sortCondition ref="B2:B27"/>
    <sortCondition ref="C2:C2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5"/>
  <sheetViews>
    <sheetView tabSelected="1" topLeftCell="A58" workbookViewId="0">
      <selection activeCell="L98" sqref="L98"/>
    </sheetView>
  </sheetViews>
  <sheetFormatPr defaultColWidth="9.140625" defaultRowHeight="15" x14ac:dyDescent="0.25"/>
  <cols>
    <col min="1" max="4" width="9.140625" style="1"/>
    <col min="5" max="5" width="9.140625" style="1" customWidth="1"/>
    <col min="6" max="16" width="9.140625" style="1"/>
    <col min="17" max="42" width="9.140625" style="1" customWidth="1"/>
    <col min="43" max="16384" width="9.140625" style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O1" s="1" t="s">
        <v>39</v>
      </c>
      <c r="AQ1" s="1" t="s">
        <v>41</v>
      </c>
      <c r="AR1" s="1" t="s">
        <v>42</v>
      </c>
    </row>
    <row r="2" spans="1:44" x14ac:dyDescent="0.25">
      <c r="A2" s="9">
        <v>2017</v>
      </c>
      <c r="B2" s="9">
        <v>1</v>
      </c>
      <c r="C2" s="9">
        <v>3</v>
      </c>
      <c r="D2" s="21">
        <v>2</v>
      </c>
      <c r="E2" s="1" t="s">
        <v>43</v>
      </c>
      <c r="F2" s="1">
        <v>1</v>
      </c>
      <c r="G2" s="1">
        <v>1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8">
        <v>2</v>
      </c>
      <c r="N2" s="4" t="s">
        <v>40</v>
      </c>
      <c r="O2" s="4" t="s">
        <v>40</v>
      </c>
      <c r="P2" s="1">
        <v>3</v>
      </c>
      <c r="Q2" s="1">
        <v>3</v>
      </c>
      <c r="R2" s="1">
        <v>4</v>
      </c>
      <c r="S2" s="1">
        <v>4</v>
      </c>
      <c r="T2" s="1">
        <v>4</v>
      </c>
      <c r="U2" s="1">
        <v>4</v>
      </c>
      <c r="V2" s="1">
        <v>4</v>
      </c>
      <c r="W2" s="1">
        <v>4</v>
      </c>
      <c r="X2" s="1">
        <v>5</v>
      </c>
      <c r="Y2" s="1">
        <v>5</v>
      </c>
      <c r="Z2" s="1">
        <v>5</v>
      </c>
      <c r="AA2" s="1">
        <v>5</v>
      </c>
      <c r="AB2" s="1">
        <v>5</v>
      </c>
      <c r="AC2" s="1">
        <v>5</v>
      </c>
      <c r="AD2" s="1" t="s">
        <v>42</v>
      </c>
      <c r="AO2" s="1">
        <f t="shared" ref="AO2:AO77" si="0">COUNTIF(F2:AM2,"&gt;0")+COUNTIF(F2:AM2,"*")</f>
        <v>25</v>
      </c>
      <c r="AP2" s="1">
        <f>COUNTIF(F2:AM2,"Missing")</f>
        <v>2</v>
      </c>
      <c r="AQ2" s="1">
        <f t="shared" ref="AQ2:AQ77" si="1">COUNTIF(F2:AN2,"Dead")</f>
        <v>0</v>
      </c>
      <c r="AR2" s="1">
        <f t="shared" ref="AR2:AR77" si="2">COUNTIF(F2:AN2,"P")</f>
        <v>1</v>
      </c>
    </row>
    <row r="3" spans="1:44" x14ac:dyDescent="0.25">
      <c r="A3" s="9"/>
      <c r="B3" s="9"/>
      <c r="C3" s="9"/>
      <c r="D3" s="21"/>
      <c r="E3" s="39" t="s">
        <v>64</v>
      </c>
      <c r="F3" s="39" t="s">
        <v>64</v>
      </c>
      <c r="G3" s="39" t="s">
        <v>64</v>
      </c>
      <c r="H3" s="39" t="s">
        <v>64</v>
      </c>
      <c r="I3" s="39" t="s">
        <v>64</v>
      </c>
      <c r="J3" s="39" t="s">
        <v>64</v>
      </c>
      <c r="K3" s="39" t="s">
        <v>64</v>
      </c>
      <c r="L3" s="40" t="s">
        <v>64</v>
      </c>
      <c r="M3" s="40" t="s">
        <v>64</v>
      </c>
      <c r="N3" s="40" t="s">
        <v>64</v>
      </c>
      <c r="O3" s="40" t="s">
        <v>64</v>
      </c>
      <c r="P3" s="40" t="s">
        <v>64</v>
      </c>
      <c r="Q3" s="39" t="s">
        <v>64</v>
      </c>
      <c r="R3" s="39" t="s">
        <v>64</v>
      </c>
    </row>
    <row r="4" spans="1:44" x14ac:dyDescent="0.25">
      <c r="A4" s="9"/>
      <c r="B4" s="9"/>
      <c r="C4" s="9"/>
      <c r="D4" s="21"/>
      <c r="N4" s="4"/>
      <c r="O4" s="4"/>
    </row>
    <row r="5" spans="1:44" x14ac:dyDescent="0.25">
      <c r="A5" s="1">
        <v>2017</v>
      </c>
      <c r="B5" s="1">
        <v>1</v>
      </c>
      <c r="C5" s="1">
        <v>6</v>
      </c>
      <c r="D5" s="21">
        <v>3</v>
      </c>
      <c r="E5" s="1" t="s">
        <v>43</v>
      </c>
      <c r="F5" s="1">
        <v>1</v>
      </c>
      <c r="G5" s="1">
        <v>1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8">
        <v>2</v>
      </c>
      <c r="O5" s="4" t="s">
        <v>40</v>
      </c>
      <c r="P5" s="10" t="s">
        <v>41</v>
      </c>
      <c r="AO5" s="1">
        <f t="shared" si="0"/>
        <v>11</v>
      </c>
      <c r="AP5" s="1">
        <f t="shared" ref="AP5:AP77" si="3">COUNTIF(F5:AM5,"Missing")</f>
        <v>1</v>
      </c>
      <c r="AQ5" s="1">
        <f t="shared" si="1"/>
        <v>1</v>
      </c>
      <c r="AR5" s="1">
        <f t="shared" si="2"/>
        <v>0</v>
      </c>
    </row>
    <row r="6" spans="1:44" ht="45" x14ac:dyDescent="0.25">
      <c r="D6" s="21"/>
      <c r="E6" s="49" t="s">
        <v>64</v>
      </c>
      <c r="F6" s="13" t="s">
        <v>64</v>
      </c>
      <c r="G6" s="13" t="s">
        <v>64</v>
      </c>
      <c r="H6" s="13" t="s">
        <v>64</v>
      </c>
      <c r="I6" s="13" t="s">
        <v>64</v>
      </c>
      <c r="J6" s="13" t="s">
        <v>64</v>
      </c>
      <c r="K6" s="13" t="s">
        <v>64</v>
      </c>
      <c r="L6" s="13" t="s">
        <v>64</v>
      </c>
      <c r="M6" s="13" t="s">
        <v>68</v>
      </c>
      <c r="N6" s="51" t="s">
        <v>79</v>
      </c>
      <c r="O6" s="51" t="s">
        <v>80</v>
      </c>
      <c r="P6" s="10"/>
    </row>
    <row r="7" spans="1:44" x14ac:dyDescent="0.25">
      <c r="D7" s="21"/>
      <c r="O7" s="4"/>
    </row>
    <row r="8" spans="1:44" x14ac:dyDescent="0.25">
      <c r="A8" s="1">
        <v>2017</v>
      </c>
      <c r="B8" s="1">
        <v>1</v>
      </c>
      <c r="C8" s="1">
        <v>16</v>
      </c>
      <c r="D8" s="21">
        <v>3</v>
      </c>
      <c r="E8" s="1" t="s">
        <v>43</v>
      </c>
      <c r="F8" s="1">
        <v>1</v>
      </c>
      <c r="G8" s="1">
        <v>1</v>
      </c>
      <c r="H8" s="1">
        <v>1</v>
      </c>
      <c r="I8" s="1">
        <v>2</v>
      </c>
      <c r="J8" s="1">
        <v>2</v>
      </c>
      <c r="K8" s="1">
        <v>2</v>
      </c>
      <c r="L8" s="1">
        <v>2</v>
      </c>
      <c r="M8" s="1">
        <v>3</v>
      </c>
      <c r="N8" s="1">
        <v>3</v>
      </c>
      <c r="O8" s="1">
        <v>3</v>
      </c>
      <c r="P8" s="1">
        <v>4</v>
      </c>
      <c r="Q8" s="8">
        <v>4</v>
      </c>
      <c r="R8" s="4" t="s">
        <v>40</v>
      </c>
      <c r="S8" s="10" t="s">
        <v>41</v>
      </c>
      <c r="AO8" s="1">
        <f t="shared" si="0"/>
        <v>14</v>
      </c>
      <c r="AP8" s="1">
        <f t="shared" si="3"/>
        <v>1</v>
      </c>
      <c r="AQ8" s="1">
        <f t="shared" si="1"/>
        <v>1</v>
      </c>
      <c r="AR8" s="1">
        <f t="shared" si="2"/>
        <v>0</v>
      </c>
    </row>
    <row r="9" spans="1:44" ht="30" x14ac:dyDescent="0.25">
      <c r="D9" s="21"/>
      <c r="E9" s="49" t="s">
        <v>68</v>
      </c>
      <c r="F9" s="13" t="s">
        <v>68</v>
      </c>
      <c r="G9" s="13" t="s">
        <v>68</v>
      </c>
      <c r="H9" s="13" t="s">
        <v>68</v>
      </c>
      <c r="I9" s="13" t="s">
        <v>68</v>
      </c>
      <c r="J9" s="13" t="s">
        <v>68</v>
      </c>
      <c r="K9" s="13" t="s">
        <v>68</v>
      </c>
      <c r="L9" s="13" t="s">
        <v>68</v>
      </c>
      <c r="M9" s="13" t="s">
        <v>68</v>
      </c>
      <c r="N9" s="13" t="s">
        <v>68</v>
      </c>
      <c r="O9" s="13" t="s">
        <v>68</v>
      </c>
      <c r="P9" s="50" t="s">
        <v>81</v>
      </c>
      <c r="Q9" s="32" t="s">
        <v>68</v>
      </c>
      <c r="R9" s="51" t="s">
        <v>46</v>
      </c>
      <c r="S9" s="51" t="s">
        <v>82</v>
      </c>
    </row>
    <row r="10" spans="1:44" x14ac:dyDescent="0.25">
      <c r="D10" s="21"/>
      <c r="R10" s="4"/>
    </row>
    <row r="11" spans="1:44" x14ac:dyDescent="0.25">
      <c r="A11" s="1">
        <v>2017</v>
      </c>
      <c r="B11" s="1">
        <v>1</v>
      </c>
      <c r="C11" s="1">
        <v>20</v>
      </c>
      <c r="D11" s="21">
        <v>4</v>
      </c>
      <c r="E11" s="1" t="s">
        <v>43</v>
      </c>
      <c r="F11" s="1">
        <v>1</v>
      </c>
      <c r="G11" s="1">
        <v>1</v>
      </c>
      <c r="H11" s="8">
        <v>2</v>
      </c>
      <c r="I11" s="4" t="s">
        <v>40</v>
      </c>
      <c r="J11" s="10" t="s">
        <v>41</v>
      </c>
      <c r="AO11" s="1">
        <f t="shared" si="0"/>
        <v>5</v>
      </c>
      <c r="AP11" s="1">
        <f t="shared" si="3"/>
        <v>1</v>
      </c>
      <c r="AQ11" s="1">
        <f t="shared" si="1"/>
        <v>1</v>
      </c>
      <c r="AR11" s="1">
        <f t="shared" si="2"/>
        <v>0</v>
      </c>
    </row>
    <row r="12" spans="1:44" x14ac:dyDescent="0.25">
      <c r="D12" s="21"/>
      <c r="E12" s="49" t="s">
        <v>68</v>
      </c>
      <c r="F12" s="50" t="s">
        <v>68</v>
      </c>
      <c r="G12" s="50" t="s">
        <v>68</v>
      </c>
      <c r="H12" s="51" t="s">
        <v>68</v>
      </c>
      <c r="I12" s="51" t="s">
        <v>46</v>
      </c>
      <c r="J12" s="51" t="s">
        <v>45</v>
      </c>
    </row>
    <row r="13" spans="1:44" x14ac:dyDescent="0.25">
      <c r="D13" s="21"/>
      <c r="I13" s="4"/>
    </row>
    <row r="14" spans="1:44" x14ac:dyDescent="0.25">
      <c r="A14" s="9">
        <v>2017</v>
      </c>
      <c r="B14" s="9">
        <v>1</v>
      </c>
      <c r="C14" s="9">
        <v>23</v>
      </c>
      <c r="D14" s="21">
        <v>3</v>
      </c>
      <c r="E14" s="1" t="s">
        <v>43</v>
      </c>
      <c r="F14" s="1">
        <v>1</v>
      </c>
      <c r="G14" s="1">
        <v>1</v>
      </c>
      <c r="H14" s="1">
        <v>1</v>
      </c>
      <c r="I14" s="1">
        <v>2</v>
      </c>
      <c r="J14" s="1">
        <v>2</v>
      </c>
      <c r="K14" s="1">
        <v>2</v>
      </c>
      <c r="L14" s="1">
        <v>2</v>
      </c>
      <c r="M14" s="1">
        <v>3</v>
      </c>
      <c r="N14" s="1">
        <v>3</v>
      </c>
      <c r="O14" s="8">
        <v>4</v>
      </c>
      <c r="P14" s="4" t="s">
        <v>40</v>
      </c>
      <c r="Q14" s="1">
        <v>5</v>
      </c>
      <c r="R14" s="1">
        <v>5</v>
      </c>
      <c r="S14" s="1">
        <v>5</v>
      </c>
      <c r="T14" s="1">
        <v>5</v>
      </c>
      <c r="U14" s="1">
        <v>5</v>
      </c>
      <c r="V14" s="1">
        <v>5</v>
      </c>
      <c r="W14" s="1">
        <v>5</v>
      </c>
      <c r="X14" s="1">
        <v>5</v>
      </c>
      <c r="Y14" s="1">
        <v>5</v>
      </c>
      <c r="Z14" s="1" t="s">
        <v>44</v>
      </c>
      <c r="AA14" s="1" t="s">
        <v>44</v>
      </c>
      <c r="AB14" s="1" t="s">
        <v>42</v>
      </c>
      <c r="AO14" s="1">
        <f t="shared" si="0"/>
        <v>23</v>
      </c>
      <c r="AP14" s="1">
        <f t="shared" si="3"/>
        <v>1</v>
      </c>
      <c r="AQ14" s="1">
        <f t="shared" si="1"/>
        <v>0</v>
      </c>
      <c r="AR14" s="1">
        <f t="shared" si="2"/>
        <v>1</v>
      </c>
    </row>
    <row r="15" spans="1:44" x14ac:dyDescent="0.25">
      <c r="A15" s="9"/>
      <c r="B15" s="9"/>
      <c r="C15" s="9"/>
      <c r="D15" s="21"/>
      <c r="E15" s="39" t="s">
        <v>64</v>
      </c>
      <c r="F15" s="39" t="s">
        <v>64</v>
      </c>
      <c r="G15" s="39" t="s">
        <v>64</v>
      </c>
      <c r="H15" s="39" t="s">
        <v>64</v>
      </c>
      <c r="I15" s="39" t="s">
        <v>64</v>
      </c>
      <c r="J15" s="39" t="s">
        <v>64</v>
      </c>
      <c r="K15" s="39" t="s">
        <v>64</v>
      </c>
      <c r="L15" s="39" t="s">
        <v>64</v>
      </c>
      <c r="M15" s="39" t="s">
        <v>65</v>
      </c>
      <c r="N15" s="44" t="s">
        <v>65</v>
      </c>
      <c r="O15" s="44" t="s">
        <v>64</v>
      </c>
      <c r="P15" s="44" t="s">
        <v>66</v>
      </c>
      <c r="Q15" s="44" t="s">
        <v>67</v>
      </c>
      <c r="R15" s="39" t="s">
        <v>67</v>
      </c>
    </row>
    <row r="16" spans="1:44" x14ac:dyDescent="0.25">
      <c r="A16" s="9"/>
      <c r="B16" s="9"/>
      <c r="C16" s="9"/>
      <c r="D16" s="21"/>
      <c r="P16" s="4"/>
    </row>
    <row r="17" spans="1:44" x14ac:dyDescent="0.25">
      <c r="A17" s="9">
        <v>2017</v>
      </c>
      <c r="B17" s="9">
        <v>2</v>
      </c>
      <c r="C17" s="9">
        <v>16</v>
      </c>
      <c r="D17" s="21">
        <v>4</v>
      </c>
      <c r="E17" s="1" t="s">
        <v>43</v>
      </c>
      <c r="F17" s="1">
        <v>1</v>
      </c>
      <c r="G17" s="1">
        <v>1</v>
      </c>
      <c r="H17" s="1">
        <v>1</v>
      </c>
      <c r="I17" s="1">
        <v>2</v>
      </c>
      <c r="J17" s="1">
        <v>2</v>
      </c>
      <c r="K17" s="1">
        <v>2</v>
      </c>
      <c r="L17" s="8">
        <v>3</v>
      </c>
      <c r="M17" s="4" t="s">
        <v>40</v>
      </c>
      <c r="N17" s="1">
        <v>4</v>
      </c>
      <c r="O17" s="1">
        <v>4</v>
      </c>
      <c r="P17" s="1">
        <v>4</v>
      </c>
      <c r="Q17" s="1">
        <v>4</v>
      </c>
      <c r="R17" s="1">
        <v>4</v>
      </c>
      <c r="S17" s="1">
        <v>5</v>
      </c>
      <c r="T17" s="1">
        <v>5</v>
      </c>
      <c r="U17" s="1">
        <v>5</v>
      </c>
      <c r="V17" s="1">
        <v>5</v>
      </c>
      <c r="W17" s="1">
        <v>5</v>
      </c>
      <c r="X17" s="1">
        <v>5</v>
      </c>
      <c r="Y17" s="1">
        <v>5</v>
      </c>
      <c r="Z17" s="1">
        <v>5</v>
      </c>
      <c r="AA17" s="1" t="s">
        <v>44</v>
      </c>
      <c r="AB17" s="1" t="s">
        <v>42</v>
      </c>
      <c r="AO17" s="1">
        <f t="shared" si="0"/>
        <v>23</v>
      </c>
      <c r="AP17" s="1">
        <f t="shared" si="3"/>
        <v>1</v>
      </c>
      <c r="AQ17" s="1">
        <f t="shared" si="1"/>
        <v>0</v>
      </c>
      <c r="AR17" s="1">
        <f t="shared" si="2"/>
        <v>1</v>
      </c>
    </row>
    <row r="18" spans="1:44" x14ac:dyDescent="0.25">
      <c r="A18" s="9"/>
      <c r="B18" s="9"/>
      <c r="C18" s="9"/>
      <c r="D18" s="21"/>
      <c r="E18" s="39" t="s">
        <v>64</v>
      </c>
      <c r="F18" s="39" t="s">
        <v>64</v>
      </c>
      <c r="G18" s="39" t="s">
        <v>64</v>
      </c>
      <c r="H18" s="39" t="s">
        <v>64</v>
      </c>
      <c r="I18" s="39" t="s">
        <v>64</v>
      </c>
      <c r="J18" s="39" t="s">
        <v>64</v>
      </c>
      <c r="K18" s="40" t="s">
        <v>64</v>
      </c>
      <c r="L18" s="40" t="s">
        <v>64</v>
      </c>
      <c r="M18" s="40" t="s">
        <v>46</v>
      </c>
      <c r="N18" s="40" t="s">
        <v>64</v>
      </c>
    </row>
    <row r="19" spans="1:44" x14ac:dyDescent="0.25">
      <c r="A19" s="9"/>
      <c r="B19" s="9"/>
      <c r="C19" s="9"/>
      <c r="D19" s="21"/>
      <c r="M19" s="4"/>
    </row>
    <row r="20" spans="1:44" x14ac:dyDescent="0.25">
      <c r="A20" s="9">
        <v>2017</v>
      </c>
      <c r="B20" s="9">
        <v>2</v>
      </c>
      <c r="C20" s="9">
        <v>17</v>
      </c>
      <c r="D20" s="21">
        <v>3</v>
      </c>
      <c r="E20" s="1" t="s">
        <v>43</v>
      </c>
      <c r="F20" s="1">
        <v>1</v>
      </c>
      <c r="G20" s="1">
        <v>1</v>
      </c>
      <c r="H20" s="1">
        <v>1</v>
      </c>
      <c r="I20" s="1">
        <v>2</v>
      </c>
      <c r="J20" s="1">
        <v>2</v>
      </c>
      <c r="K20" s="1">
        <v>2</v>
      </c>
      <c r="L20" s="8">
        <v>3</v>
      </c>
      <c r="M20" s="4" t="s">
        <v>40</v>
      </c>
      <c r="N20" s="1">
        <v>4</v>
      </c>
      <c r="O20" s="1">
        <v>4</v>
      </c>
      <c r="P20" s="1">
        <v>4</v>
      </c>
      <c r="Q20" s="1">
        <v>4</v>
      </c>
      <c r="R20" s="1">
        <v>4</v>
      </c>
      <c r="S20" s="1">
        <v>5</v>
      </c>
      <c r="T20" s="1">
        <v>5</v>
      </c>
      <c r="U20" s="1">
        <v>5</v>
      </c>
      <c r="V20" s="1">
        <v>5</v>
      </c>
      <c r="W20" s="1">
        <v>5</v>
      </c>
      <c r="X20" s="1">
        <v>5</v>
      </c>
      <c r="Y20" s="1">
        <v>5</v>
      </c>
      <c r="Z20" s="1" t="s">
        <v>42</v>
      </c>
      <c r="AO20" s="1">
        <f t="shared" si="0"/>
        <v>21</v>
      </c>
      <c r="AP20" s="1">
        <f t="shared" si="3"/>
        <v>1</v>
      </c>
      <c r="AQ20" s="1">
        <f t="shared" si="1"/>
        <v>0</v>
      </c>
      <c r="AR20" s="1">
        <f t="shared" si="2"/>
        <v>1</v>
      </c>
    </row>
    <row r="21" spans="1:44" x14ac:dyDescent="0.25">
      <c r="A21" s="9"/>
      <c r="B21" s="9"/>
      <c r="C21" s="9"/>
      <c r="D21" s="21"/>
      <c r="E21" s="39" t="s">
        <v>68</v>
      </c>
      <c r="F21" s="39" t="s">
        <v>68</v>
      </c>
      <c r="G21" s="39" t="s">
        <v>68</v>
      </c>
      <c r="H21" s="39" t="s">
        <v>68</v>
      </c>
      <c r="I21" s="39" t="s">
        <v>68</v>
      </c>
      <c r="J21" s="39" t="s">
        <v>68</v>
      </c>
      <c r="K21" s="39" t="s">
        <v>68</v>
      </c>
      <c r="L21" s="40" t="s">
        <v>68</v>
      </c>
      <c r="M21" s="40" t="s">
        <v>46</v>
      </c>
      <c r="N21" s="40" t="s">
        <v>68</v>
      </c>
      <c r="O21" s="39" t="s">
        <v>68</v>
      </c>
    </row>
    <row r="22" spans="1:44" x14ac:dyDescent="0.25">
      <c r="A22" s="9"/>
      <c r="B22" s="9"/>
      <c r="C22" s="9"/>
      <c r="D22" s="21"/>
      <c r="M22" s="4"/>
    </row>
    <row r="23" spans="1:44" x14ac:dyDescent="0.25">
      <c r="A23" s="1">
        <v>2017</v>
      </c>
      <c r="B23" s="1">
        <v>2</v>
      </c>
      <c r="C23" s="1">
        <v>18</v>
      </c>
      <c r="D23" s="21">
        <v>3</v>
      </c>
      <c r="E23" s="1" t="s">
        <v>43</v>
      </c>
      <c r="F23" s="8">
        <v>1</v>
      </c>
      <c r="G23" s="4" t="s">
        <v>40</v>
      </c>
      <c r="H23" s="4" t="s">
        <v>40</v>
      </c>
      <c r="I23" s="1">
        <v>1</v>
      </c>
      <c r="J23" s="1">
        <v>1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0" t="s">
        <v>41</v>
      </c>
      <c r="AO23" s="1">
        <f t="shared" si="0"/>
        <v>11</v>
      </c>
      <c r="AP23" s="1">
        <f t="shared" si="3"/>
        <v>2</v>
      </c>
      <c r="AQ23" s="1">
        <f t="shared" si="1"/>
        <v>1</v>
      </c>
      <c r="AR23" s="1">
        <f t="shared" si="2"/>
        <v>0</v>
      </c>
    </row>
    <row r="24" spans="1:44" x14ac:dyDescent="0.25">
      <c r="D24" s="21"/>
      <c r="E24" s="52" t="s">
        <v>71</v>
      </c>
      <c r="F24" s="54" t="s">
        <v>71</v>
      </c>
      <c r="G24" s="54" t="s">
        <v>46</v>
      </c>
      <c r="H24" s="54" t="s">
        <v>46</v>
      </c>
      <c r="I24" s="54" t="s">
        <v>68</v>
      </c>
      <c r="J24" s="53" t="s">
        <v>68</v>
      </c>
      <c r="K24" s="53" t="s">
        <v>68</v>
      </c>
      <c r="L24" s="53" t="s">
        <v>68</v>
      </c>
      <c r="M24" s="53" t="s">
        <v>68</v>
      </c>
      <c r="N24" s="53" t="s">
        <v>68</v>
      </c>
      <c r="O24" s="53" t="s">
        <v>68</v>
      </c>
      <c r="P24" s="53" t="s">
        <v>41</v>
      </c>
    </row>
    <row r="25" spans="1:44" x14ac:dyDescent="0.25">
      <c r="D25" s="21"/>
      <c r="G25" s="4"/>
      <c r="H25" s="4"/>
    </row>
    <row r="26" spans="1:44" x14ac:dyDescent="0.25">
      <c r="A26" s="9">
        <v>2017</v>
      </c>
      <c r="B26" s="9">
        <v>2</v>
      </c>
      <c r="C26" s="9">
        <v>22</v>
      </c>
      <c r="D26" s="21">
        <v>3</v>
      </c>
      <c r="E26" s="1" t="s">
        <v>43</v>
      </c>
      <c r="F26" s="1">
        <v>1</v>
      </c>
      <c r="G26" s="1">
        <v>1</v>
      </c>
      <c r="H26" s="1">
        <v>2</v>
      </c>
      <c r="I26" s="1">
        <v>2</v>
      </c>
      <c r="J26" s="1">
        <v>2</v>
      </c>
      <c r="K26" s="1">
        <v>2</v>
      </c>
      <c r="L26" s="1">
        <v>3</v>
      </c>
      <c r="M26" s="1">
        <v>3</v>
      </c>
      <c r="N26" s="1">
        <v>4</v>
      </c>
      <c r="O26" s="1">
        <v>4</v>
      </c>
      <c r="P26" s="1">
        <v>4</v>
      </c>
      <c r="Q26" s="1">
        <v>4</v>
      </c>
      <c r="R26" s="1">
        <v>5</v>
      </c>
      <c r="S26" s="1">
        <v>5</v>
      </c>
      <c r="T26" s="1">
        <v>5</v>
      </c>
      <c r="U26" s="1">
        <v>5</v>
      </c>
      <c r="V26" s="1">
        <v>5</v>
      </c>
      <c r="W26" s="1">
        <v>5</v>
      </c>
      <c r="X26" s="1">
        <v>5</v>
      </c>
      <c r="Y26" s="8">
        <v>5</v>
      </c>
      <c r="Z26" s="4" t="s">
        <v>40</v>
      </c>
      <c r="AA26" s="4" t="s">
        <v>40</v>
      </c>
      <c r="AB26" s="4" t="s">
        <v>40</v>
      </c>
      <c r="AC26" s="4" t="s">
        <v>40</v>
      </c>
      <c r="AD26" s="1" t="s">
        <v>42</v>
      </c>
      <c r="AO26" s="1">
        <f t="shared" si="0"/>
        <v>25</v>
      </c>
      <c r="AP26" s="1">
        <f t="shared" si="3"/>
        <v>4</v>
      </c>
      <c r="AQ26" s="1">
        <f t="shared" si="1"/>
        <v>0</v>
      </c>
      <c r="AR26" s="1">
        <f t="shared" si="2"/>
        <v>1</v>
      </c>
    </row>
    <row r="27" spans="1:44" x14ac:dyDescent="0.25">
      <c r="A27" s="9"/>
      <c r="B27" s="9"/>
      <c r="C27" s="9"/>
      <c r="D27" s="21"/>
      <c r="E27" s="39" t="s">
        <v>68</v>
      </c>
      <c r="F27" s="39" t="s">
        <v>68</v>
      </c>
      <c r="G27" s="39" t="s">
        <v>68</v>
      </c>
      <c r="H27" s="39" t="s">
        <v>68</v>
      </c>
      <c r="I27" s="39" t="s">
        <v>68</v>
      </c>
      <c r="J27" s="39" t="s">
        <v>68</v>
      </c>
      <c r="K27" s="39" t="s">
        <v>68</v>
      </c>
      <c r="L27" s="39" t="s">
        <v>68</v>
      </c>
      <c r="M27" s="39" t="s">
        <v>68</v>
      </c>
      <c r="N27" s="39" t="s">
        <v>68</v>
      </c>
      <c r="O27" s="39" t="s">
        <v>68</v>
      </c>
      <c r="P27" s="39" t="s">
        <v>68</v>
      </c>
      <c r="Q27" s="39" t="s">
        <v>68</v>
      </c>
      <c r="R27" s="39" t="s">
        <v>68</v>
      </c>
      <c r="S27" s="39" t="s">
        <v>64</v>
      </c>
      <c r="T27" s="39" t="s">
        <v>64</v>
      </c>
      <c r="U27" s="39" t="s">
        <v>64</v>
      </c>
      <c r="V27" s="39" t="s">
        <v>64</v>
      </c>
      <c r="W27" s="39" t="s">
        <v>64</v>
      </c>
      <c r="X27" s="39" t="s">
        <v>69</v>
      </c>
      <c r="Y27" s="44" t="s">
        <v>64</v>
      </c>
      <c r="Z27" s="44" t="s">
        <v>40</v>
      </c>
      <c r="AA27" s="44" t="s">
        <v>46</v>
      </c>
      <c r="AB27" s="44" t="s">
        <v>46</v>
      </c>
      <c r="AC27" s="44" t="s">
        <v>46</v>
      </c>
      <c r="AD27" s="44" t="s">
        <v>70</v>
      </c>
    </row>
    <row r="28" spans="1:44" x14ac:dyDescent="0.25">
      <c r="A28" s="9"/>
      <c r="B28" s="9"/>
      <c r="C28" s="9"/>
      <c r="D28" s="21"/>
      <c r="Z28" s="4"/>
      <c r="AA28" s="4"/>
      <c r="AB28" s="4"/>
      <c r="AC28" s="4"/>
    </row>
    <row r="29" spans="1:44" x14ac:dyDescent="0.25">
      <c r="A29" s="9">
        <v>2017</v>
      </c>
      <c r="B29" s="9">
        <v>2</v>
      </c>
      <c r="C29" s="9">
        <v>25</v>
      </c>
      <c r="D29" s="21">
        <v>5</v>
      </c>
      <c r="E29" s="1" t="s">
        <v>43</v>
      </c>
      <c r="F29" s="1">
        <v>1</v>
      </c>
      <c r="G29" s="1">
        <v>1</v>
      </c>
      <c r="H29" s="1">
        <v>1</v>
      </c>
      <c r="I29" s="1">
        <v>2</v>
      </c>
      <c r="J29" s="1">
        <v>2</v>
      </c>
      <c r="K29" s="1">
        <v>2</v>
      </c>
      <c r="L29" s="8">
        <v>3</v>
      </c>
      <c r="M29" s="4" t="s">
        <v>40</v>
      </c>
      <c r="N29" s="1">
        <v>4</v>
      </c>
      <c r="O29" s="1">
        <v>4</v>
      </c>
      <c r="P29" s="1">
        <v>4</v>
      </c>
      <c r="Q29" s="1">
        <v>4</v>
      </c>
      <c r="R29" s="1">
        <v>5</v>
      </c>
      <c r="S29" s="1">
        <v>5</v>
      </c>
      <c r="T29" s="1">
        <v>5</v>
      </c>
      <c r="U29" s="1">
        <v>5</v>
      </c>
      <c r="V29" s="1">
        <v>5</v>
      </c>
      <c r="W29" s="1">
        <v>5</v>
      </c>
      <c r="X29" s="1">
        <v>5</v>
      </c>
      <c r="Y29" s="1">
        <v>5</v>
      </c>
      <c r="Z29" s="1" t="s">
        <v>42</v>
      </c>
      <c r="AO29" s="1">
        <f t="shared" si="0"/>
        <v>21</v>
      </c>
      <c r="AP29" s="1">
        <f t="shared" si="3"/>
        <v>1</v>
      </c>
      <c r="AQ29" s="1">
        <f t="shared" si="1"/>
        <v>0</v>
      </c>
      <c r="AR29" s="1">
        <f t="shared" si="2"/>
        <v>1</v>
      </c>
    </row>
    <row r="30" spans="1:44" x14ac:dyDescent="0.25">
      <c r="A30" s="9"/>
      <c r="B30" s="9"/>
      <c r="C30" s="9"/>
      <c r="D30" s="21"/>
      <c r="E30" s="39" t="s">
        <v>71</v>
      </c>
      <c r="F30" s="39" t="s">
        <v>71</v>
      </c>
      <c r="G30" s="39" t="s">
        <v>71</v>
      </c>
      <c r="H30" s="39" t="s">
        <v>71</v>
      </c>
      <c r="I30" s="39" t="s">
        <v>71</v>
      </c>
      <c r="J30" s="39" t="s">
        <v>71</v>
      </c>
      <c r="K30" s="39" t="s">
        <v>71</v>
      </c>
      <c r="L30" s="40" t="s">
        <v>71</v>
      </c>
      <c r="M30" s="40" t="s">
        <v>46</v>
      </c>
      <c r="N30" s="40" t="s">
        <v>71</v>
      </c>
    </row>
    <row r="31" spans="1:44" x14ac:dyDescent="0.25">
      <c r="A31" s="9"/>
      <c r="B31" s="9"/>
      <c r="C31" s="9"/>
      <c r="D31" s="21"/>
      <c r="M31" s="4"/>
    </row>
    <row r="32" spans="1:44" x14ac:dyDescent="0.25">
      <c r="A32" s="9">
        <v>2017</v>
      </c>
      <c r="B32" s="9">
        <v>3</v>
      </c>
      <c r="C32" s="9">
        <v>8</v>
      </c>
      <c r="D32" s="21">
        <v>4</v>
      </c>
      <c r="E32" s="1" t="s">
        <v>43</v>
      </c>
      <c r="F32" s="8">
        <v>1</v>
      </c>
      <c r="G32" s="4" t="s">
        <v>46</v>
      </c>
      <c r="H32" s="1">
        <v>2</v>
      </c>
      <c r="I32" s="1">
        <v>2</v>
      </c>
      <c r="J32" s="1">
        <v>2</v>
      </c>
      <c r="K32" s="1">
        <v>2</v>
      </c>
      <c r="L32" s="1">
        <v>3</v>
      </c>
      <c r="M32" s="1">
        <v>3</v>
      </c>
      <c r="N32" s="1">
        <v>4</v>
      </c>
      <c r="O32" s="1">
        <v>4</v>
      </c>
      <c r="P32" s="1">
        <v>4</v>
      </c>
      <c r="Q32" s="1">
        <v>4</v>
      </c>
      <c r="R32" s="1">
        <v>5</v>
      </c>
      <c r="S32" s="1">
        <v>5</v>
      </c>
      <c r="T32" s="1">
        <v>5</v>
      </c>
      <c r="U32" s="1">
        <v>5</v>
      </c>
      <c r="V32" s="1">
        <v>5</v>
      </c>
      <c r="W32" s="1">
        <v>5</v>
      </c>
      <c r="X32" s="1" t="s">
        <v>44</v>
      </c>
      <c r="Y32" s="1" t="s">
        <v>42</v>
      </c>
      <c r="AO32" s="1">
        <f t="shared" si="0"/>
        <v>20</v>
      </c>
      <c r="AP32" s="1">
        <f t="shared" si="3"/>
        <v>0</v>
      </c>
      <c r="AQ32" s="1">
        <f t="shared" si="1"/>
        <v>0</v>
      </c>
      <c r="AR32" s="1">
        <f t="shared" si="2"/>
        <v>1</v>
      </c>
    </row>
    <row r="33" spans="1:44" x14ac:dyDescent="0.25">
      <c r="D33" s="21"/>
      <c r="E33" s="39" t="s">
        <v>71</v>
      </c>
      <c r="F33" s="44" t="s">
        <v>71</v>
      </c>
      <c r="G33" s="44" t="s">
        <v>46</v>
      </c>
      <c r="H33" s="44" t="s">
        <v>72</v>
      </c>
      <c r="I33" s="39" t="s">
        <v>45</v>
      </c>
      <c r="J33" s="39" t="s">
        <v>45</v>
      </c>
      <c r="K33" s="39" t="s">
        <v>45</v>
      </c>
      <c r="L33" s="39" t="s">
        <v>45</v>
      </c>
    </row>
    <row r="34" spans="1:44" x14ac:dyDescent="0.25">
      <c r="D34" s="21"/>
      <c r="G34" s="4"/>
    </row>
    <row r="35" spans="1:44" x14ac:dyDescent="0.25">
      <c r="A35" s="1">
        <v>2017</v>
      </c>
      <c r="B35" s="1">
        <v>3</v>
      </c>
      <c r="C35" s="1">
        <v>11</v>
      </c>
      <c r="D35" s="21">
        <v>2</v>
      </c>
      <c r="E35" s="1" t="s">
        <v>43</v>
      </c>
      <c r="F35" s="1">
        <v>1</v>
      </c>
      <c r="G35" s="1">
        <v>1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8">
        <v>2</v>
      </c>
      <c r="P35" s="4" t="s">
        <v>40</v>
      </c>
      <c r="Q35" s="1">
        <v>2</v>
      </c>
      <c r="R35" s="4"/>
      <c r="S35" s="4"/>
      <c r="T35" s="4"/>
      <c r="AO35" s="1">
        <f t="shared" si="0"/>
        <v>12</v>
      </c>
      <c r="AP35" s="1">
        <f t="shared" si="3"/>
        <v>1</v>
      </c>
      <c r="AQ35" s="1">
        <f t="shared" si="1"/>
        <v>0</v>
      </c>
      <c r="AR35" s="1">
        <f t="shared" si="2"/>
        <v>0</v>
      </c>
    </row>
    <row r="36" spans="1:44" x14ac:dyDescent="0.25">
      <c r="D36" s="21"/>
      <c r="E36" s="52" t="s">
        <v>64</v>
      </c>
      <c r="F36" s="55" t="s">
        <v>64</v>
      </c>
      <c r="G36" s="55" t="s">
        <v>64</v>
      </c>
      <c r="H36" s="55" t="s">
        <v>64</v>
      </c>
      <c r="I36" s="55" t="s">
        <v>64</v>
      </c>
      <c r="J36" s="55" t="s">
        <v>64</v>
      </c>
      <c r="K36" s="55" t="s">
        <v>64</v>
      </c>
      <c r="L36" s="55" t="s">
        <v>64</v>
      </c>
      <c r="M36" s="55" t="s">
        <v>64</v>
      </c>
      <c r="N36" s="55" t="s">
        <v>64</v>
      </c>
      <c r="O36" s="56" t="s">
        <v>64</v>
      </c>
      <c r="P36" s="56" t="s">
        <v>46</v>
      </c>
      <c r="Q36" s="57" t="s">
        <v>64</v>
      </c>
      <c r="R36" s="55"/>
      <c r="S36" s="53"/>
      <c r="T36" s="55"/>
    </row>
    <row r="37" spans="1:44" x14ac:dyDescent="0.25">
      <c r="D37" s="21"/>
      <c r="P37" s="4"/>
      <c r="R37" s="4"/>
      <c r="S37" s="4"/>
      <c r="T37" s="4"/>
    </row>
    <row r="38" spans="1:44" x14ac:dyDescent="0.25">
      <c r="A38" s="9">
        <v>2017</v>
      </c>
      <c r="B38" s="9">
        <v>3</v>
      </c>
      <c r="C38" s="9">
        <v>23</v>
      </c>
      <c r="D38" s="21">
        <v>2</v>
      </c>
      <c r="E38" s="8" t="s">
        <v>43</v>
      </c>
      <c r="F38" s="4" t="s">
        <v>40</v>
      </c>
      <c r="G38" s="1">
        <v>2</v>
      </c>
      <c r="H38" s="1">
        <v>2</v>
      </c>
      <c r="I38" s="1">
        <v>3</v>
      </c>
      <c r="J38" s="1">
        <v>3</v>
      </c>
      <c r="K38" s="1">
        <v>3</v>
      </c>
      <c r="L38" s="1">
        <v>4</v>
      </c>
      <c r="M38" s="1">
        <v>4</v>
      </c>
      <c r="N38" s="1">
        <v>4</v>
      </c>
      <c r="O38" s="1">
        <v>4</v>
      </c>
      <c r="P38" s="1">
        <v>5</v>
      </c>
      <c r="Q38" s="1">
        <v>5</v>
      </c>
      <c r="R38" s="1">
        <v>5</v>
      </c>
      <c r="S38" s="1">
        <v>5</v>
      </c>
      <c r="T38" s="1">
        <v>5</v>
      </c>
      <c r="U38" s="1">
        <v>5</v>
      </c>
      <c r="V38" s="1">
        <v>5</v>
      </c>
      <c r="W38" s="1">
        <v>5</v>
      </c>
      <c r="X38" s="1" t="s">
        <v>44</v>
      </c>
      <c r="Y38" s="1" t="s">
        <v>42</v>
      </c>
      <c r="AO38" s="1">
        <f t="shared" si="0"/>
        <v>20</v>
      </c>
      <c r="AP38" s="1">
        <f t="shared" si="3"/>
        <v>1</v>
      </c>
      <c r="AQ38" s="1">
        <f t="shared" si="1"/>
        <v>0</v>
      </c>
      <c r="AR38" s="1">
        <f t="shared" si="2"/>
        <v>1</v>
      </c>
    </row>
    <row r="39" spans="1:44" x14ac:dyDescent="0.25">
      <c r="D39" s="21"/>
      <c r="E39" s="44" t="s">
        <v>68</v>
      </c>
      <c r="F39" s="44" t="s">
        <v>46</v>
      </c>
      <c r="G39" s="44" t="s">
        <v>64</v>
      </c>
    </row>
    <row r="40" spans="1:44" x14ac:dyDescent="0.25">
      <c r="D40" s="21"/>
      <c r="F40" s="4"/>
    </row>
    <row r="41" spans="1:44" x14ac:dyDescent="0.25">
      <c r="A41" s="9">
        <v>2017</v>
      </c>
      <c r="B41" s="9">
        <v>4</v>
      </c>
      <c r="C41" s="9">
        <v>4</v>
      </c>
      <c r="D41" s="21">
        <v>4</v>
      </c>
      <c r="E41" s="1" t="s">
        <v>4</v>
      </c>
      <c r="F41" s="1">
        <v>1</v>
      </c>
      <c r="G41" s="1">
        <v>1</v>
      </c>
      <c r="H41" s="1">
        <v>2</v>
      </c>
      <c r="I41" s="1">
        <v>2</v>
      </c>
      <c r="J41" s="1">
        <v>2</v>
      </c>
      <c r="K41" s="1">
        <v>3</v>
      </c>
      <c r="L41" s="1">
        <v>3</v>
      </c>
      <c r="M41" s="1">
        <v>3</v>
      </c>
      <c r="N41" s="1">
        <v>3</v>
      </c>
      <c r="O41" s="8">
        <v>4</v>
      </c>
      <c r="P41" s="4" t="s">
        <v>40</v>
      </c>
      <c r="Q41" s="1">
        <v>4</v>
      </c>
      <c r="R41" s="1">
        <v>4</v>
      </c>
      <c r="S41" s="42">
        <v>4</v>
      </c>
      <c r="T41" s="4" t="s">
        <v>40</v>
      </c>
      <c r="U41" s="1">
        <v>5</v>
      </c>
      <c r="V41" s="1">
        <v>5</v>
      </c>
      <c r="W41" s="1">
        <v>5</v>
      </c>
      <c r="X41" s="1">
        <v>5</v>
      </c>
      <c r="Y41" s="1">
        <v>5</v>
      </c>
      <c r="Z41" s="1">
        <v>5</v>
      </c>
      <c r="AA41" s="1">
        <v>5</v>
      </c>
      <c r="AB41" s="1" t="s">
        <v>42</v>
      </c>
      <c r="AO41" s="1">
        <f t="shared" si="0"/>
        <v>23</v>
      </c>
      <c r="AP41" s="1">
        <f t="shared" si="3"/>
        <v>2</v>
      </c>
      <c r="AQ41" s="1">
        <f t="shared" si="1"/>
        <v>0</v>
      </c>
      <c r="AR41" s="1">
        <f t="shared" si="2"/>
        <v>1</v>
      </c>
    </row>
    <row r="42" spans="1:44" x14ac:dyDescent="0.25">
      <c r="D42" s="21"/>
      <c r="E42" s="39" t="s">
        <v>64</v>
      </c>
      <c r="F42" s="39" t="s">
        <v>64</v>
      </c>
      <c r="G42" s="39" t="s">
        <v>64</v>
      </c>
      <c r="H42" s="39" t="s">
        <v>64</v>
      </c>
      <c r="I42" s="39" t="s">
        <v>64</v>
      </c>
      <c r="J42" s="39" t="s">
        <v>64</v>
      </c>
      <c r="K42" s="39" t="s">
        <v>64</v>
      </c>
      <c r="L42" s="39" t="s">
        <v>64</v>
      </c>
      <c r="M42" s="39" t="s">
        <v>71</v>
      </c>
      <c r="N42" s="39" t="s">
        <v>71</v>
      </c>
      <c r="O42" s="44" t="s">
        <v>71</v>
      </c>
      <c r="P42" s="44" t="s">
        <v>46</v>
      </c>
      <c r="Q42" s="44" t="s">
        <v>73</v>
      </c>
      <c r="R42" s="39" t="s">
        <v>73</v>
      </c>
      <c r="S42" s="45" t="s">
        <v>73</v>
      </c>
      <c r="T42" s="40" t="s">
        <v>46</v>
      </c>
      <c r="U42" s="40" t="s">
        <v>73</v>
      </c>
    </row>
    <row r="43" spans="1:44" x14ac:dyDescent="0.25">
      <c r="D43" s="21"/>
      <c r="P43" s="4"/>
      <c r="S43" s="2"/>
      <c r="T43" s="4"/>
    </row>
    <row r="44" spans="1:44" x14ac:dyDescent="0.25">
      <c r="A44" s="9">
        <v>2017</v>
      </c>
      <c r="B44" s="9">
        <v>4</v>
      </c>
      <c r="C44" s="9">
        <v>11</v>
      </c>
      <c r="D44" s="21">
        <v>3</v>
      </c>
      <c r="E44" s="1" t="s">
        <v>4</v>
      </c>
      <c r="F44" s="1">
        <v>1</v>
      </c>
      <c r="G44" s="1">
        <v>1</v>
      </c>
      <c r="H44" s="1">
        <v>1</v>
      </c>
      <c r="I44" s="1">
        <v>2</v>
      </c>
      <c r="J44" s="1">
        <v>2</v>
      </c>
      <c r="K44" s="1">
        <v>2</v>
      </c>
      <c r="L44" s="8">
        <v>3</v>
      </c>
      <c r="M44" s="4" t="s">
        <v>40</v>
      </c>
      <c r="N44" s="1">
        <v>3</v>
      </c>
      <c r="O44" s="1">
        <v>3</v>
      </c>
      <c r="P44" s="1">
        <v>4</v>
      </c>
      <c r="Q44" s="1">
        <v>4</v>
      </c>
      <c r="R44" s="1">
        <v>4</v>
      </c>
      <c r="S44" s="1">
        <v>4</v>
      </c>
      <c r="T44" s="1">
        <v>4</v>
      </c>
      <c r="U44" s="1">
        <v>4</v>
      </c>
      <c r="V44" s="1">
        <v>4</v>
      </c>
      <c r="W44" s="1">
        <v>5</v>
      </c>
      <c r="X44" s="1">
        <v>5</v>
      </c>
      <c r="Y44" s="1">
        <v>5</v>
      </c>
      <c r="Z44" s="1">
        <v>5</v>
      </c>
      <c r="AA44" s="1">
        <v>5</v>
      </c>
      <c r="AB44" s="1">
        <v>5</v>
      </c>
      <c r="AC44" s="1">
        <v>5</v>
      </c>
      <c r="AD44" s="1" t="s">
        <v>44</v>
      </c>
      <c r="AE44" s="1" t="s">
        <v>42</v>
      </c>
      <c r="AO44" s="1">
        <f t="shared" si="0"/>
        <v>26</v>
      </c>
      <c r="AP44" s="1">
        <f t="shared" si="3"/>
        <v>1</v>
      </c>
      <c r="AQ44" s="1">
        <f t="shared" si="1"/>
        <v>0</v>
      </c>
      <c r="AR44" s="1">
        <f t="shared" si="2"/>
        <v>1</v>
      </c>
    </row>
    <row r="45" spans="1:44" x14ac:dyDescent="0.25">
      <c r="D45" s="21"/>
      <c r="E45" s="39" t="s">
        <v>68</v>
      </c>
      <c r="F45" s="39" t="s">
        <v>68</v>
      </c>
      <c r="G45" s="39" t="s">
        <v>68</v>
      </c>
      <c r="H45" s="39" t="s">
        <v>68</v>
      </c>
      <c r="I45" s="39" t="s">
        <v>68</v>
      </c>
      <c r="J45" s="39" t="s">
        <v>68</v>
      </c>
      <c r="K45" s="39" t="s">
        <v>64</v>
      </c>
      <c r="L45" s="44" t="s">
        <v>64</v>
      </c>
      <c r="M45" s="44" t="s">
        <v>40</v>
      </c>
      <c r="N45" s="44" t="s">
        <v>68</v>
      </c>
      <c r="O45" s="39" t="s">
        <v>68</v>
      </c>
      <c r="P45" s="39" t="s">
        <v>68</v>
      </c>
    </row>
    <row r="46" spans="1:44" x14ac:dyDescent="0.25">
      <c r="D46" s="21"/>
      <c r="M46" s="4"/>
    </row>
    <row r="47" spans="1:44" x14ac:dyDescent="0.25">
      <c r="A47" s="9">
        <v>2017</v>
      </c>
      <c r="B47" s="9">
        <v>4</v>
      </c>
      <c r="C47" s="9">
        <v>14</v>
      </c>
      <c r="D47" s="21">
        <v>3</v>
      </c>
      <c r="E47" s="1" t="s">
        <v>4</v>
      </c>
      <c r="F47" s="1">
        <v>1</v>
      </c>
      <c r="G47" s="1">
        <v>1</v>
      </c>
      <c r="H47" s="1">
        <v>2</v>
      </c>
      <c r="I47" s="1">
        <v>2</v>
      </c>
      <c r="J47" s="1">
        <v>2</v>
      </c>
      <c r="K47" s="8">
        <v>3</v>
      </c>
      <c r="L47" s="4" t="s">
        <v>40</v>
      </c>
      <c r="M47" s="1">
        <v>3</v>
      </c>
      <c r="N47" s="1">
        <v>3</v>
      </c>
      <c r="O47" s="1">
        <v>3</v>
      </c>
      <c r="P47" s="1">
        <v>4</v>
      </c>
      <c r="Q47" s="1">
        <v>4</v>
      </c>
      <c r="R47" s="1">
        <v>4</v>
      </c>
      <c r="S47" s="1">
        <v>4</v>
      </c>
      <c r="T47" s="1">
        <v>4</v>
      </c>
      <c r="U47" s="1">
        <v>4</v>
      </c>
      <c r="V47" s="1">
        <v>5</v>
      </c>
      <c r="W47" s="1">
        <v>5</v>
      </c>
      <c r="X47" s="1">
        <v>5</v>
      </c>
      <c r="Y47" s="1">
        <v>5</v>
      </c>
      <c r="Z47" s="1">
        <v>5</v>
      </c>
      <c r="AA47" s="1">
        <v>5</v>
      </c>
      <c r="AB47" s="1">
        <v>5</v>
      </c>
      <c r="AC47" s="1">
        <v>5</v>
      </c>
      <c r="AD47" s="1" t="s">
        <v>44</v>
      </c>
      <c r="AE47" s="1" t="s">
        <v>42</v>
      </c>
      <c r="AO47" s="1">
        <f t="shared" si="0"/>
        <v>26</v>
      </c>
      <c r="AP47" s="1">
        <f t="shared" si="3"/>
        <v>1</v>
      </c>
      <c r="AQ47" s="1">
        <f t="shared" si="1"/>
        <v>0</v>
      </c>
      <c r="AR47" s="1">
        <f t="shared" si="2"/>
        <v>1</v>
      </c>
    </row>
    <row r="48" spans="1:44" x14ac:dyDescent="0.25">
      <c r="D48" s="21"/>
      <c r="E48" s="39" t="s">
        <v>71</v>
      </c>
      <c r="F48" s="39" t="s">
        <v>71</v>
      </c>
      <c r="G48" s="39" t="s">
        <v>71</v>
      </c>
      <c r="H48" s="39" t="s">
        <v>71</v>
      </c>
      <c r="I48" s="39" t="s">
        <v>71</v>
      </c>
      <c r="J48" s="39" t="s">
        <v>71</v>
      </c>
      <c r="K48" s="40" t="s">
        <v>71</v>
      </c>
      <c r="L48" s="40" t="s">
        <v>46</v>
      </c>
      <c r="M48" s="40" t="s">
        <v>71</v>
      </c>
      <c r="N48" s="39" t="s">
        <v>71</v>
      </c>
      <c r="O48" s="39" t="s">
        <v>71</v>
      </c>
    </row>
    <row r="49" spans="1:44" x14ac:dyDescent="0.25">
      <c r="D49" s="21"/>
      <c r="L49" s="4"/>
    </row>
    <row r="50" spans="1:44" x14ac:dyDescent="0.25">
      <c r="A50" s="1">
        <v>2017</v>
      </c>
      <c r="B50" s="1">
        <v>4</v>
      </c>
      <c r="C50" s="1">
        <v>15</v>
      </c>
      <c r="D50" s="21">
        <v>2</v>
      </c>
      <c r="E50" s="1" t="s">
        <v>4</v>
      </c>
      <c r="F50" s="1">
        <v>1</v>
      </c>
      <c r="G50" s="1">
        <v>1</v>
      </c>
      <c r="H50" s="1">
        <v>2</v>
      </c>
      <c r="I50" s="1">
        <v>2</v>
      </c>
      <c r="J50" s="1">
        <v>2</v>
      </c>
      <c r="K50" s="1">
        <v>3</v>
      </c>
      <c r="L50" s="1">
        <v>3</v>
      </c>
      <c r="M50" s="1">
        <v>3</v>
      </c>
      <c r="N50" s="1">
        <v>4</v>
      </c>
      <c r="O50" s="1">
        <v>4</v>
      </c>
      <c r="P50" s="1">
        <v>4</v>
      </c>
      <c r="Q50" s="1">
        <v>4</v>
      </c>
      <c r="R50" s="1">
        <v>4</v>
      </c>
      <c r="S50" s="1">
        <v>4</v>
      </c>
      <c r="T50" s="1">
        <v>4</v>
      </c>
      <c r="U50" s="1">
        <v>4</v>
      </c>
      <c r="V50" s="1">
        <v>4</v>
      </c>
      <c r="W50" s="8">
        <v>4</v>
      </c>
      <c r="X50" s="4" t="s">
        <v>40</v>
      </c>
      <c r="Y50" s="1">
        <v>4</v>
      </c>
      <c r="Z50" s="1">
        <v>4</v>
      </c>
      <c r="AA50" s="1">
        <v>4</v>
      </c>
      <c r="AB50" s="1">
        <v>4</v>
      </c>
      <c r="AC50" s="10" t="s">
        <v>41</v>
      </c>
      <c r="AO50" s="1">
        <f t="shared" si="0"/>
        <v>24</v>
      </c>
      <c r="AP50" s="1">
        <f t="shared" si="3"/>
        <v>1</v>
      </c>
      <c r="AQ50" s="1">
        <f t="shared" si="1"/>
        <v>1</v>
      </c>
      <c r="AR50" s="1">
        <f t="shared" si="2"/>
        <v>0</v>
      </c>
    </row>
    <row r="51" spans="1:44" ht="30" x14ac:dyDescent="0.25">
      <c r="D51" s="21"/>
      <c r="E51" s="58" t="s">
        <v>68</v>
      </c>
      <c r="F51" s="53" t="s">
        <v>68</v>
      </c>
      <c r="G51" s="53" t="s">
        <v>68</v>
      </c>
      <c r="H51" s="53" t="s">
        <v>68</v>
      </c>
      <c r="I51" s="53" t="s">
        <v>68</v>
      </c>
      <c r="J51" s="53" t="s">
        <v>68</v>
      </c>
      <c r="K51" s="53" t="s">
        <v>68</v>
      </c>
      <c r="L51" s="53" t="s">
        <v>68</v>
      </c>
      <c r="M51" s="53" t="s">
        <v>68</v>
      </c>
      <c r="N51" s="53" t="s">
        <v>68</v>
      </c>
      <c r="O51" s="53" t="s">
        <v>68</v>
      </c>
      <c r="P51" s="53" t="s">
        <v>68</v>
      </c>
      <c r="Q51" s="53" t="s">
        <v>68</v>
      </c>
      <c r="R51" s="53" t="s">
        <v>68</v>
      </c>
      <c r="S51" s="53" t="s">
        <v>68</v>
      </c>
      <c r="T51" s="53" t="s">
        <v>68</v>
      </c>
      <c r="U51" s="53" t="s">
        <v>68</v>
      </c>
      <c r="V51" s="53" t="s">
        <v>68</v>
      </c>
      <c r="W51" s="57" t="s">
        <v>68</v>
      </c>
      <c r="X51" s="57" t="s">
        <v>46</v>
      </c>
      <c r="Y51" s="57" t="s">
        <v>68</v>
      </c>
      <c r="Z51" s="53" t="s">
        <v>83</v>
      </c>
      <c r="AA51" s="53" t="s">
        <v>64</v>
      </c>
      <c r="AB51" s="53" t="s">
        <v>64</v>
      </c>
      <c r="AC51" s="53" t="s">
        <v>84</v>
      </c>
    </row>
    <row r="52" spans="1:44" x14ac:dyDescent="0.25">
      <c r="D52" s="21"/>
      <c r="X52" s="4"/>
    </row>
    <row r="53" spans="1:44" x14ac:dyDescent="0.25">
      <c r="A53" s="9">
        <v>2017</v>
      </c>
      <c r="B53" s="9">
        <v>4</v>
      </c>
      <c r="C53" s="9">
        <v>19</v>
      </c>
      <c r="D53" s="21">
        <v>3</v>
      </c>
      <c r="E53" s="8" t="s">
        <v>4</v>
      </c>
      <c r="F53" s="4" t="s">
        <v>40</v>
      </c>
      <c r="G53" s="4" t="s">
        <v>40</v>
      </c>
      <c r="H53" s="4" t="s">
        <v>40</v>
      </c>
      <c r="I53" s="8">
        <v>2</v>
      </c>
      <c r="J53" s="4" t="s">
        <v>40</v>
      </c>
      <c r="K53" s="4" t="s">
        <v>40</v>
      </c>
      <c r="L53" s="1">
        <v>2</v>
      </c>
      <c r="M53" s="1">
        <v>2</v>
      </c>
      <c r="N53" s="1">
        <v>3</v>
      </c>
      <c r="O53" s="1">
        <v>3</v>
      </c>
      <c r="P53" s="1">
        <v>3</v>
      </c>
      <c r="Q53" s="1">
        <v>3</v>
      </c>
      <c r="R53" s="8">
        <v>4</v>
      </c>
      <c r="S53" s="4" t="s">
        <v>40</v>
      </c>
      <c r="T53" s="1">
        <v>4</v>
      </c>
      <c r="U53" s="1">
        <v>4</v>
      </c>
      <c r="V53" s="1">
        <v>4</v>
      </c>
      <c r="W53" s="1">
        <v>5</v>
      </c>
      <c r="X53" s="1">
        <v>5</v>
      </c>
      <c r="Y53" s="1">
        <v>5</v>
      </c>
      <c r="Z53" s="1">
        <v>5</v>
      </c>
      <c r="AA53" s="1">
        <v>5</v>
      </c>
      <c r="AB53" s="1">
        <v>5</v>
      </c>
      <c r="AC53" s="1" t="s">
        <v>42</v>
      </c>
      <c r="AO53" s="1">
        <f t="shared" si="0"/>
        <v>24</v>
      </c>
      <c r="AP53" s="1">
        <f t="shared" si="3"/>
        <v>6</v>
      </c>
      <c r="AQ53" s="1">
        <f t="shared" si="1"/>
        <v>0</v>
      </c>
      <c r="AR53" s="1">
        <f t="shared" si="2"/>
        <v>1</v>
      </c>
    </row>
    <row r="54" spans="1:44" x14ac:dyDescent="0.25">
      <c r="D54" s="21"/>
      <c r="E54" s="40" t="s">
        <v>71</v>
      </c>
      <c r="F54" s="40" t="s">
        <v>46</v>
      </c>
      <c r="G54" s="40" t="s">
        <v>40</v>
      </c>
      <c r="H54" s="39" t="s">
        <v>74</v>
      </c>
      <c r="I54" s="40" t="s">
        <v>71</v>
      </c>
      <c r="J54" s="40" t="s">
        <v>46</v>
      </c>
      <c r="K54" s="40" t="s">
        <v>46</v>
      </c>
      <c r="L54" s="40" t="s">
        <v>75</v>
      </c>
      <c r="M54" s="39" t="s">
        <v>71</v>
      </c>
      <c r="N54" s="39" t="s">
        <v>71</v>
      </c>
      <c r="O54" s="39" t="s">
        <v>71</v>
      </c>
      <c r="P54" s="39" t="s">
        <v>71</v>
      </c>
      <c r="Q54" s="39" t="s">
        <v>71</v>
      </c>
      <c r="R54" s="44" t="s">
        <v>71</v>
      </c>
      <c r="S54" s="44" t="s">
        <v>46</v>
      </c>
      <c r="T54" s="44" t="s">
        <v>68</v>
      </c>
      <c r="U54" s="39" t="s">
        <v>68</v>
      </c>
      <c r="V54" s="39" t="s">
        <v>68</v>
      </c>
      <c r="W54" s="39" t="s">
        <v>68</v>
      </c>
      <c r="X54" s="39" t="s">
        <v>68</v>
      </c>
      <c r="Y54" s="39" t="s">
        <v>68</v>
      </c>
    </row>
    <row r="55" spans="1:44" x14ac:dyDescent="0.25">
      <c r="D55" s="21"/>
      <c r="F55" s="4"/>
      <c r="G55" s="4"/>
      <c r="H55" s="4"/>
      <c r="J55" s="4"/>
      <c r="K55" s="4"/>
      <c r="S55" s="4"/>
    </row>
    <row r="56" spans="1:44" x14ac:dyDescent="0.25">
      <c r="A56" s="9">
        <v>2017</v>
      </c>
      <c r="B56" s="9">
        <v>4</v>
      </c>
      <c r="C56" s="9">
        <v>22</v>
      </c>
      <c r="D56" s="21">
        <v>3</v>
      </c>
      <c r="E56" s="1" t="s">
        <v>4</v>
      </c>
      <c r="F56" s="1">
        <v>1</v>
      </c>
      <c r="G56" s="1">
        <v>1</v>
      </c>
      <c r="H56" s="1">
        <v>2</v>
      </c>
      <c r="I56" s="1">
        <v>2</v>
      </c>
      <c r="J56" s="1">
        <v>3</v>
      </c>
      <c r="K56" s="1">
        <v>3</v>
      </c>
      <c r="L56" s="1">
        <v>3</v>
      </c>
      <c r="M56" s="8">
        <v>4</v>
      </c>
      <c r="N56" s="4" t="s">
        <v>40</v>
      </c>
      <c r="O56" s="1">
        <v>4</v>
      </c>
      <c r="P56" s="1">
        <v>4</v>
      </c>
      <c r="Q56" s="1">
        <v>5</v>
      </c>
      <c r="R56" s="1">
        <v>5</v>
      </c>
      <c r="S56" s="1">
        <v>5</v>
      </c>
      <c r="T56" s="1">
        <v>5</v>
      </c>
      <c r="U56" s="1">
        <v>5</v>
      </c>
      <c r="V56" s="1">
        <v>5</v>
      </c>
      <c r="W56" s="1">
        <v>5</v>
      </c>
      <c r="X56" s="1" t="s">
        <v>44</v>
      </c>
      <c r="Y56" s="1" t="s">
        <v>42</v>
      </c>
      <c r="AO56" s="1">
        <f t="shared" si="0"/>
        <v>20</v>
      </c>
      <c r="AP56" s="1">
        <f t="shared" si="3"/>
        <v>1</v>
      </c>
      <c r="AQ56" s="1">
        <f t="shared" si="1"/>
        <v>0</v>
      </c>
      <c r="AR56" s="1">
        <f t="shared" si="2"/>
        <v>1</v>
      </c>
    </row>
    <row r="57" spans="1:44" x14ac:dyDescent="0.25">
      <c r="D57" s="21"/>
      <c r="E57" s="39" t="s">
        <v>71</v>
      </c>
      <c r="F57" s="39" t="s">
        <v>71</v>
      </c>
      <c r="G57" s="39" t="s">
        <v>71</v>
      </c>
      <c r="H57" s="39" t="s">
        <v>71</v>
      </c>
      <c r="I57" s="39" t="s">
        <v>71</v>
      </c>
      <c r="J57" s="39" t="s">
        <v>71</v>
      </c>
      <c r="K57" s="39" t="s">
        <v>71</v>
      </c>
      <c r="L57" s="39" t="s">
        <v>64</v>
      </c>
      <c r="M57" s="40" t="s">
        <v>64</v>
      </c>
      <c r="N57" s="40" t="s">
        <v>64</v>
      </c>
      <c r="O57" s="40" t="s">
        <v>64</v>
      </c>
      <c r="P57" s="39" t="s">
        <v>64</v>
      </c>
      <c r="Q57" s="39" t="s">
        <v>64</v>
      </c>
    </row>
    <row r="58" spans="1:44" x14ac:dyDescent="0.25">
      <c r="D58" s="21"/>
      <c r="N58" s="4"/>
    </row>
    <row r="59" spans="1:44" x14ac:dyDescent="0.25">
      <c r="A59" s="9">
        <v>2017</v>
      </c>
      <c r="B59" s="9">
        <v>4</v>
      </c>
      <c r="C59" s="9">
        <v>26</v>
      </c>
      <c r="D59" s="21">
        <v>4</v>
      </c>
      <c r="E59" s="1" t="s">
        <v>4</v>
      </c>
      <c r="F59" s="1">
        <v>1</v>
      </c>
      <c r="G59" s="8">
        <v>1</v>
      </c>
      <c r="H59" s="4" t="s">
        <v>40</v>
      </c>
      <c r="I59" s="1">
        <v>2</v>
      </c>
      <c r="J59" s="1">
        <v>2</v>
      </c>
      <c r="K59" s="1">
        <v>2</v>
      </c>
      <c r="L59" s="1">
        <v>2</v>
      </c>
      <c r="M59" s="1">
        <v>3</v>
      </c>
      <c r="N59" s="1">
        <v>3</v>
      </c>
      <c r="O59" s="1">
        <v>3</v>
      </c>
      <c r="P59" s="1">
        <v>3</v>
      </c>
      <c r="Q59" s="1">
        <v>4</v>
      </c>
      <c r="R59" s="1">
        <v>4</v>
      </c>
      <c r="S59" s="1">
        <v>4</v>
      </c>
      <c r="T59" s="1">
        <v>4</v>
      </c>
      <c r="U59" s="1">
        <v>4</v>
      </c>
      <c r="V59" s="1">
        <v>4</v>
      </c>
      <c r="W59" s="1">
        <v>5</v>
      </c>
      <c r="X59" s="1">
        <v>5</v>
      </c>
      <c r="Y59" s="1">
        <v>5</v>
      </c>
      <c r="Z59" s="1">
        <v>5</v>
      </c>
      <c r="AA59" s="1">
        <v>5</v>
      </c>
      <c r="AB59" s="1">
        <v>5</v>
      </c>
      <c r="AC59" s="1">
        <v>5</v>
      </c>
      <c r="AD59" s="8" t="s">
        <v>44</v>
      </c>
      <c r="AE59" s="4" t="s">
        <v>40</v>
      </c>
      <c r="AF59" s="1" t="s">
        <v>42</v>
      </c>
      <c r="AO59" s="1">
        <f t="shared" si="0"/>
        <v>27</v>
      </c>
      <c r="AP59" s="1">
        <f t="shared" si="3"/>
        <v>2</v>
      </c>
      <c r="AQ59" s="1">
        <f t="shared" si="1"/>
        <v>0</v>
      </c>
      <c r="AR59" s="1">
        <f t="shared" si="2"/>
        <v>1</v>
      </c>
    </row>
    <row r="60" spans="1:44" x14ac:dyDescent="0.25">
      <c r="D60" s="21"/>
      <c r="E60" s="39" t="s">
        <v>73</v>
      </c>
      <c r="F60" s="39" t="s">
        <v>73</v>
      </c>
      <c r="G60" s="44" t="s">
        <v>73</v>
      </c>
      <c r="H60" s="44" t="s">
        <v>46</v>
      </c>
      <c r="I60" s="44" t="s">
        <v>71</v>
      </c>
      <c r="J60" s="39" t="s">
        <v>71</v>
      </c>
      <c r="K60" s="39" t="s">
        <v>71</v>
      </c>
      <c r="L60" s="39" t="s">
        <v>71</v>
      </c>
      <c r="M60" s="39" t="s">
        <v>71</v>
      </c>
      <c r="N60" s="39" t="s">
        <v>71</v>
      </c>
      <c r="O60" s="39" t="s">
        <v>71</v>
      </c>
      <c r="P60" s="39" t="s">
        <v>71</v>
      </c>
      <c r="Q60" s="39" t="s">
        <v>71</v>
      </c>
      <c r="R60" s="39" t="s">
        <v>71</v>
      </c>
      <c r="S60" s="39" t="s">
        <v>71</v>
      </c>
      <c r="T60" s="39" t="s">
        <v>71</v>
      </c>
      <c r="U60" s="39" t="s">
        <v>73</v>
      </c>
      <c r="V60" s="39" t="s">
        <v>73</v>
      </c>
      <c r="W60" s="39" t="s">
        <v>73</v>
      </c>
      <c r="X60" s="39" t="s">
        <v>73</v>
      </c>
      <c r="Y60" s="39" t="s">
        <v>73</v>
      </c>
      <c r="Z60" s="39" t="s">
        <v>73</v>
      </c>
      <c r="AA60" s="39" t="s">
        <v>64</v>
      </c>
      <c r="AB60" s="39" t="s">
        <v>64</v>
      </c>
      <c r="AC60" s="39" t="s">
        <v>68</v>
      </c>
      <c r="AD60" s="44" t="s">
        <v>68</v>
      </c>
      <c r="AE60" s="44" t="s">
        <v>46</v>
      </c>
      <c r="AF60" s="44" t="s">
        <v>76</v>
      </c>
      <c r="AG60" s="39"/>
      <c r="AH60" s="39"/>
    </row>
    <row r="61" spans="1:44" x14ac:dyDescent="0.25">
      <c r="D61" s="21"/>
      <c r="H61" s="4"/>
      <c r="AE61" s="4"/>
    </row>
    <row r="62" spans="1:44" x14ac:dyDescent="0.25">
      <c r="A62" s="9">
        <v>2017</v>
      </c>
      <c r="B62" s="9">
        <v>4</v>
      </c>
      <c r="C62" s="9">
        <v>27</v>
      </c>
      <c r="D62" s="21">
        <v>2</v>
      </c>
      <c r="E62" s="1" t="s">
        <v>4</v>
      </c>
      <c r="F62" s="1">
        <v>1</v>
      </c>
      <c r="G62" s="1">
        <v>1</v>
      </c>
      <c r="H62" s="1">
        <v>2</v>
      </c>
      <c r="I62" s="1">
        <v>2</v>
      </c>
      <c r="J62" s="1">
        <v>2</v>
      </c>
      <c r="K62" s="1">
        <v>2</v>
      </c>
      <c r="L62" s="1">
        <v>2</v>
      </c>
      <c r="M62" s="8">
        <v>2</v>
      </c>
      <c r="N62" s="4" t="s">
        <v>40</v>
      </c>
      <c r="O62" s="1">
        <v>3</v>
      </c>
      <c r="P62" s="1">
        <v>3</v>
      </c>
      <c r="Q62" s="1">
        <v>3</v>
      </c>
      <c r="R62" s="1">
        <v>3</v>
      </c>
      <c r="S62" s="1">
        <v>3</v>
      </c>
      <c r="T62" s="1">
        <v>4</v>
      </c>
      <c r="U62" s="1">
        <v>4</v>
      </c>
      <c r="V62" s="1">
        <v>4</v>
      </c>
      <c r="W62" s="1">
        <v>4</v>
      </c>
      <c r="X62" s="1">
        <v>4</v>
      </c>
      <c r="Y62" s="1">
        <v>5</v>
      </c>
      <c r="Z62" s="1">
        <v>5</v>
      </c>
      <c r="AA62" s="1">
        <v>5</v>
      </c>
      <c r="AB62" s="1">
        <v>5</v>
      </c>
      <c r="AC62" s="1">
        <v>5</v>
      </c>
      <c r="AD62" s="1">
        <v>5</v>
      </c>
      <c r="AE62" s="1">
        <v>5</v>
      </c>
      <c r="AF62" s="1">
        <v>5</v>
      </c>
      <c r="AG62" s="1">
        <v>5</v>
      </c>
      <c r="AH62" s="1">
        <v>5</v>
      </c>
      <c r="AI62" s="1">
        <v>5</v>
      </c>
      <c r="AJ62" s="1" t="s">
        <v>44</v>
      </c>
      <c r="AK62" s="1" t="s">
        <v>42</v>
      </c>
      <c r="AO62" s="1">
        <f t="shared" si="0"/>
        <v>32</v>
      </c>
      <c r="AP62" s="1">
        <f t="shared" si="3"/>
        <v>1</v>
      </c>
      <c r="AQ62" s="1">
        <f t="shared" si="1"/>
        <v>0</v>
      </c>
      <c r="AR62" s="1">
        <f t="shared" si="2"/>
        <v>1</v>
      </c>
    </row>
    <row r="63" spans="1:44" x14ac:dyDescent="0.25">
      <c r="D63" s="21"/>
      <c r="E63" s="39" t="s">
        <v>64</v>
      </c>
      <c r="F63" s="39" t="s">
        <v>64</v>
      </c>
      <c r="G63" s="39" t="s">
        <v>64</v>
      </c>
      <c r="H63" s="39" t="s">
        <v>64</v>
      </c>
      <c r="I63" s="39" t="s">
        <v>64</v>
      </c>
      <c r="J63" s="39" t="s">
        <v>64</v>
      </c>
      <c r="K63" s="39" t="s">
        <v>64</v>
      </c>
      <c r="L63" s="39" t="s">
        <v>64</v>
      </c>
      <c r="M63" s="40" t="s">
        <v>64</v>
      </c>
      <c r="N63" s="40" t="s">
        <v>46</v>
      </c>
      <c r="O63" s="40" t="s">
        <v>64</v>
      </c>
      <c r="P63" s="39" t="s">
        <v>64</v>
      </c>
      <c r="Q63" s="39" t="s">
        <v>64</v>
      </c>
    </row>
    <row r="64" spans="1:44" x14ac:dyDescent="0.25">
      <c r="D64" s="21"/>
      <c r="N64" s="4"/>
    </row>
    <row r="65" spans="1:102" x14ac:dyDescent="0.25">
      <c r="A65" s="37">
        <v>2018</v>
      </c>
      <c r="B65" s="37">
        <v>2</v>
      </c>
      <c r="C65" s="38">
        <v>37</v>
      </c>
      <c r="D65" s="21">
        <v>4</v>
      </c>
      <c r="E65" s="1" t="s">
        <v>4</v>
      </c>
      <c r="F65" s="21">
        <v>1</v>
      </c>
      <c r="G65" s="21">
        <v>1.5</v>
      </c>
      <c r="H65" s="21">
        <v>2</v>
      </c>
      <c r="I65" s="41">
        <v>2</v>
      </c>
      <c r="J65" s="30" t="s">
        <v>40</v>
      </c>
      <c r="K65" s="30" t="s">
        <v>40</v>
      </c>
      <c r="L65" s="21">
        <v>3</v>
      </c>
      <c r="M65" s="21">
        <v>3.5</v>
      </c>
      <c r="N65" s="21">
        <v>4</v>
      </c>
      <c r="O65" s="21">
        <v>4</v>
      </c>
      <c r="P65" s="21">
        <v>4</v>
      </c>
      <c r="Q65" s="21">
        <v>4.5</v>
      </c>
      <c r="R65" s="21">
        <v>5</v>
      </c>
      <c r="S65" s="21">
        <v>5</v>
      </c>
      <c r="T65" s="21">
        <v>5</v>
      </c>
      <c r="U65" s="21">
        <v>5</v>
      </c>
      <c r="V65" s="21">
        <v>5</v>
      </c>
      <c r="W65" s="21">
        <v>5</v>
      </c>
      <c r="X65" s="21">
        <v>5</v>
      </c>
      <c r="Y65" s="21">
        <v>5</v>
      </c>
      <c r="Z65" s="21" t="s">
        <v>44</v>
      </c>
      <c r="AA65" s="21" t="s">
        <v>42</v>
      </c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1">
        <f t="shared" si="0"/>
        <v>22</v>
      </c>
      <c r="AP65" s="1">
        <f t="shared" si="3"/>
        <v>2</v>
      </c>
      <c r="AQ65" s="1">
        <f t="shared" si="1"/>
        <v>0</v>
      </c>
      <c r="AR65" s="1">
        <f t="shared" si="2"/>
        <v>1</v>
      </c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</row>
    <row r="66" spans="1:102" x14ac:dyDescent="0.25">
      <c r="A66" s="19"/>
      <c r="B66" s="19"/>
      <c r="C66" s="21"/>
      <c r="D66" s="21"/>
      <c r="E66" s="6" t="s">
        <v>73</v>
      </c>
      <c r="F66" s="6" t="s">
        <v>73</v>
      </c>
      <c r="G66" s="6" t="s">
        <v>73</v>
      </c>
      <c r="H66" s="6" t="s">
        <v>73</v>
      </c>
      <c r="I66" s="46" t="s">
        <v>73</v>
      </c>
      <c r="J66" s="46" t="s">
        <v>77</v>
      </c>
      <c r="K66" s="46" t="s">
        <v>77</v>
      </c>
      <c r="L66" s="46" t="s">
        <v>68</v>
      </c>
      <c r="M66" s="6" t="s">
        <v>68</v>
      </c>
      <c r="N66" s="6" t="s">
        <v>68</v>
      </c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</row>
    <row r="67" spans="1:102" x14ac:dyDescent="0.25">
      <c r="A67" s="19"/>
      <c r="B67" s="19"/>
      <c r="C67" s="21"/>
      <c r="D67" s="21"/>
      <c r="F67" s="21"/>
      <c r="G67" s="21"/>
      <c r="H67" s="21"/>
      <c r="I67" s="21"/>
      <c r="J67" s="30"/>
      <c r="K67" s="30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</row>
    <row r="68" spans="1:102" x14ac:dyDescent="0.25">
      <c r="A68" s="37">
        <v>2018</v>
      </c>
      <c r="B68" s="37">
        <v>2</v>
      </c>
      <c r="C68" s="38">
        <v>56</v>
      </c>
      <c r="D68" s="21">
        <v>3</v>
      </c>
      <c r="E68" s="1" t="s">
        <v>4</v>
      </c>
      <c r="F68" s="21">
        <v>1</v>
      </c>
      <c r="G68" s="21">
        <v>1.5</v>
      </c>
      <c r="H68" s="21">
        <v>2</v>
      </c>
      <c r="I68" s="41">
        <v>2</v>
      </c>
      <c r="J68" s="30" t="s">
        <v>40</v>
      </c>
      <c r="K68" s="21">
        <v>3</v>
      </c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1">
        <f t="shared" si="0"/>
        <v>6</v>
      </c>
      <c r="AP68" s="1">
        <f t="shared" si="3"/>
        <v>1</v>
      </c>
      <c r="AQ68" s="1">
        <f t="shared" si="1"/>
        <v>0</v>
      </c>
      <c r="AR68" s="1">
        <f t="shared" si="2"/>
        <v>0</v>
      </c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</row>
    <row r="69" spans="1:102" x14ac:dyDescent="0.25">
      <c r="A69" s="19"/>
      <c r="B69" s="19"/>
      <c r="C69" s="21"/>
      <c r="D69" s="21"/>
      <c r="E69" s="6" t="s">
        <v>71</v>
      </c>
      <c r="F69" s="6" t="s">
        <v>71</v>
      </c>
      <c r="G69" s="6" t="s">
        <v>71</v>
      </c>
      <c r="H69" s="6" t="s">
        <v>71</v>
      </c>
      <c r="I69" s="46" t="s">
        <v>71</v>
      </c>
      <c r="J69" s="46" t="s">
        <v>77</v>
      </c>
      <c r="K69" s="46" t="s">
        <v>68</v>
      </c>
      <c r="L69" s="47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</row>
    <row r="70" spans="1:102" x14ac:dyDescent="0.25">
      <c r="A70" s="19"/>
      <c r="B70" s="19"/>
      <c r="C70" s="21"/>
      <c r="D70" s="21"/>
      <c r="F70" s="21"/>
      <c r="G70" s="21"/>
      <c r="H70" s="21"/>
      <c r="I70" s="21"/>
      <c r="J70" s="30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</row>
    <row r="71" spans="1:102" x14ac:dyDescent="0.25">
      <c r="A71" s="19">
        <v>2018</v>
      </c>
      <c r="B71" s="19">
        <v>2</v>
      </c>
      <c r="C71" s="21">
        <v>66</v>
      </c>
      <c r="D71" s="21">
        <v>4</v>
      </c>
      <c r="E71" s="1" t="s">
        <v>4</v>
      </c>
      <c r="F71" s="21">
        <v>1</v>
      </c>
      <c r="G71" s="41">
        <v>1</v>
      </c>
      <c r="H71" s="30" t="s">
        <v>40</v>
      </c>
      <c r="I71" s="21">
        <v>2</v>
      </c>
      <c r="J71" s="21">
        <v>2</v>
      </c>
      <c r="K71" s="21">
        <v>2</v>
      </c>
      <c r="L71" s="21">
        <v>2</v>
      </c>
      <c r="M71" s="21">
        <v>2</v>
      </c>
      <c r="N71" s="21">
        <v>2</v>
      </c>
      <c r="O71" s="21">
        <v>2</v>
      </c>
      <c r="P71" s="30"/>
      <c r="Q71" s="30"/>
      <c r="R71" s="30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1">
        <f t="shared" si="0"/>
        <v>10</v>
      </c>
      <c r="AP71" s="1">
        <f t="shared" si="3"/>
        <v>1</v>
      </c>
      <c r="AQ71" s="1">
        <f t="shared" si="1"/>
        <v>0</v>
      </c>
      <c r="AR71" s="1">
        <f t="shared" si="2"/>
        <v>0</v>
      </c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</row>
    <row r="72" spans="1:102" x14ac:dyDescent="0.25">
      <c r="A72" s="19"/>
      <c r="B72" s="19"/>
      <c r="C72" s="21"/>
      <c r="D72" s="21"/>
      <c r="E72" s="59" t="s">
        <v>73</v>
      </c>
      <c r="F72" s="59" t="s">
        <v>73</v>
      </c>
      <c r="G72" s="60" t="s">
        <v>73</v>
      </c>
      <c r="H72" s="60" t="s">
        <v>77</v>
      </c>
      <c r="I72" s="60" t="s">
        <v>73</v>
      </c>
      <c r="J72" s="59" t="s">
        <v>73</v>
      </c>
      <c r="K72" s="59" t="s">
        <v>73</v>
      </c>
      <c r="L72" s="59" t="s">
        <v>73</v>
      </c>
      <c r="M72" s="59" t="s">
        <v>73</v>
      </c>
      <c r="N72" s="59" t="s">
        <v>73</v>
      </c>
      <c r="O72" s="59" t="s">
        <v>73</v>
      </c>
      <c r="P72" s="30"/>
      <c r="Q72" s="30"/>
      <c r="R72" s="30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</row>
    <row r="73" spans="1:102" x14ac:dyDescent="0.25">
      <c r="A73" s="19"/>
      <c r="B73" s="19"/>
      <c r="C73" s="21"/>
      <c r="D73" s="21"/>
      <c r="F73" s="21"/>
      <c r="G73" s="21"/>
      <c r="H73" s="30"/>
      <c r="I73" s="21"/>
      <c r="J73" s="21"/>
      <c r="K73" s="21"/>
      <c r="L73" s="21"/>
      <c r="M73" s="21"/>
      <c r="N73" s="21"/>
      <c r="O73" s="21"/>
      <c r="P73" s="30"/>
      <c r="Q73" s="30"/>
      <c r="R73" s="30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</row>
    <row r="74" spans="1:102" s="21" customFormat="1" x14ac:dyDescent="0.25">
      <c r="A74" s="37">
        <v>2018</v>
      </c>
      <c r="B74" s="37">
        <v>3</v>
      </c>
      <c r="C74" s="38">
        <v>3</v>
      </c>
      <c r="D74" s="21">
        <v>2</v>
      </c>
      <c r="E74" s="1" t="s">
        <v>4</v>
      </c>
      <c r="F74" s="21">
        <v>1</v>
      </c>
      <c r="G74" s="21">
        <v>1</v>
      </c>
      <c r="H74" s="21">
        <v>1.5</v>
      </c>
      <c r="I74" s="21">
        <v>2</v>
      </c>
      <c r="J74" s="41">
        <v>2.5</v>
      </c>
      <c r="K74" s="30" t="s">
        <v>40</v>
      </c>
      <c r="L74" s="21">
        <v>3</v>
      </c>
      <c r="M74" s="21">
        <v>3</v>
      </c>
      <c r="N74" s="21">
        <v>3</v>
      </c>
      <c r="O74" s="21">
        <v>3.5</v>
      </c>
      <c r="P74" s="21">
        <v>4</v>
      </c>
      <c r="Q74" s="21">
        <v>4</v>
      </c>
      <c r="R74" s="21">
        <v>4</v>
      </c>
      <c r="S74" s="21">
        <v>4.5</v>
      </c>
      <c r="AO74" s="1">
        <f t="shared" si="0"/>
        <v>14</v>
      </c>
      <c r="AP74" s="1">
        <f t="shared" si="3"/>
        <v>1</v>
      </c>
      <c r="AQ74" s="1">
        <f t="shared" si="1"/>
        <v>0</v>
      </c>
      <c r="AR74" s="1">
        <f t="shared" si="2"/>
        <v>0</v>
      </c>
    </row>
    <row r="75" spans="1:102" s="21" customFormat="1" x14ac:dyDescent="0.25">
      <c r="A75" s="19"/>
      <c r="B75" s="19"/>
      <c r="E75" s="6" t="s">
        <v>64</v>
      </c>
      <c r="F75" s="6" t="s">
        <v>64</v>
      </c>
      <c r="G75" s="6" t="s">
        <v>64</v>
      </c>
      <c r="H75" s="6" t="s">
        <v>64</v>
      </c>
      <c r="I75" s="6" t="s">
        <v>64</v>
      </c>
      <c r="J75" s="48" t="s">
        <v>64</v>
      </c>
      <c r="K75" s="48" t="s">
        <v>77</v>
      </c>
      <c r="L75" s="48" t="s">
        <v>64</v>
      </c>
      <c r="M75" s="6" t="s">
        <v>64</v>
      </c>
      <c r="N75" s="6" t="s">
        <v>64</v>
      </c>
      <c r="O75" s="6" t="s">
        <v>64</v>
      </c>
      <c r="AO75" s="1"/>
      <c r="AP75" s="1"/>
      <c r="AQ75" s="1"/>
      <c r="AR75" s="1"/>
    </row>
    <row r="76" spans="1:102" s="21" customFormat="1" x14ac:dyDescent="0.25">
      <c r="A76" s="19"/>
      <c r="B76" s="19"/>
      <c r="E76" s="1"/>
      <c r="K76" s="30"/>
      <c r="AO76" s="1"/>
      <c r="AP76" s="1"/>
      <c r="AQ76" s="1"/>
      <c r="AR76" s="1"/>
    </row>
    <row r="77" spans="1:102" s="21" customFormat="1" x14ac:dyDescent="0.25">
      <c r="A77" s="37">
        <v>2018</v>
      </c>
      <c r="B77" s="37">
        <v>3</v>
      </c>
      <c r="C77" s="38">
        <v>33</v>
      </c>
      <c r="D77" s="21">
        <v>2</v>
      </c>
      <c r="E77" s="1" t="s">
        <v>4</v>
      </c>
      <c r="F77" s="21">
        <v>1</v>
      </c>
      <c r="G77" s="21">
        <v>1</v>
      </c>
      <c r="H77" s="21">
        <v>1</v>
      </c>
      <c r="I77" s="21">
        <v>1.5</v>
      </c>
      <c r="J77" s="21">
        <v>2</v>
      </c>
      <c r="K77" s="21">
        <v>2.5</v>
      </c>
      <c r="L77" s="21">
        <v>3</v>
      </c>
      <c r="M77" s="21">
        <v>3.5</v>
      </c>
      <c r="N77" s="41">
        <v>3.5</v>
      </c>
      <c r="O77" s="30" t="s">
        <v>40</v>
      </c>
      <c r="P77" s="21">
        <v>4</v>
      </c>
      <c r="Q77" s="21">
        <v>4</v>
      </c>
      <c r="R77" s="21">
        <v>4</v>
      </c>
      <c r="AO77" s="1">
        <f t="shared" si="0"/>
        <v>13</v>
      </c>
      <c r="AP77" s="1">
        <f t="shared" si="3"/>
        <v>1</v>
      </c>
      <c r="AQ77" s="1">
        <f t="shared" si="1"/>
        <v>0</v>
      </c>
      <c r="AR77" s="1">
        <f t="shared" si="2"/>
        <v>0</v>
      </c>
    </row>
    <row r="78" spans="1:102" s="21" customFormat="1" x14ac:dyDescent="0.25">
      <c r="A78" s="19"/>
      <c r="B78" s="19"/>
      <c r="E78" s="6" t="s">
        <v>68</v>
      </c>
      <c r="F78" s="6" t="s">
        <v>68</v>
      </c>
      <c r="G78" s="6" t="s">
        <v>68</v>
      </c>
      <c r="H78" s="6" t="s">
        <v>68</v>
      </c>
      <c r="I78" s="6" t="s">
        <v>68</v>
      </c>
      <c r="J78" s="6" t="s">
        <v>68</v>
      </c>
      <c r="K78" s="6" t="s">
        <v>68</v>
      </c>
      <c r="L78" s="6" t="s">
        <v>68</v>
      </c>
      <c r="M78" s="6" t="s">
        <v>68</v>
      </c>
      <c r="N78" s="48" t="s">
        <v>68</v>
      </c>
      <c r="O78" s="48" t="s">
        <v>77</v>
      </c>
      <c r="P78" s="48" t="s">
        <v>68</v>
      </c>
      <c r="Q78" s="6" t="s">
        <v>68</v>
      </c>
      <c r="R78" s="6" t="s">
        <v>78</v>
      </c>
      <c r="S78" s="47"/>
      <c r="AO78" s="1"/>
      <c r="AP78" s="1"/>
      <c r="AQ78" s="1"/>
      <c r="AR78" s="1"/>
    </row>
    <row r="79" spans="1:102" s="21" customFormat="1" x14ac:dyDescent="0.25">
      <c r="A79" s="19"/>
      <c r="B79" s="19"/>
      <c r="E79" s="1"/>
      <c r="O79" s="30"/>
      <c r="AO79" s="1"/>
      <c r="AP79" s="1"/>
      <c r="AQ79" s="1"/>
      <c r="AR79" s="1"/>
    </row>
    <row r="80" spans="1:102" s="21" customFormat="1" x14ac:dyDescent="0.25"/>
    <row r="81" spans="5:43" x14ac:dyDescent="0.25">
      <c r="AO81" s="1" t="s">
        <v>48</v>
      </c>
    </row>
    <row r="82" spans="5:43" x14ac:dyDescent="0.25">
      <c r="AO82" s="1">
        <f>SUM(AO2:AO77)</f>
        <v>498</v>
      </c>
      <c r="AP82" s="1">
        <f>SUM(AP2:AP77)</f>
        <v>38</v>
      </c>
      <c r="AQ82" s="1">
        <f>SUM(AQ2:AQ77)</f>
        <v>5</v>
      </c>
    </row>
    <row r="83" spans="5:43" x14ac:dyDescent="0.25">
      <c r="E83" s="1" t="s">
        <v>51</v>
      </c>
    </row>
    <row r="84" spans="5:43" x14ac:dyDescent="0.25">
      <c r="E84" s="43">
        <v>1</v>
      </c>
      <c r="F84" s="1">
        <v>2</v>
      </c>
      <c r="G84" s="1">
        <v>1</v>
      </c>
      <c r="H84" s="1">
        <v>3</v>
      </c>
      <c r="I84" s="1">
        <v>1</v>
      </c>
      <c r="J84" s="1">
        <v>1</v>
      </c>
      <c r="O84" s="1">
        <f>SUM(F84:N84)</f>
        <v>8</v>
      </c>
    </row>
    <row r="85" spans="5:43" x14ac:dyDescent="0.25">
      <c r="E85" s="43">
        <v>2</v>
      </c>
      <c r="F85" s="1">
        <v>2</v>
      </c>
      <c r="G85" s="1">
        <v>1</v>
      </c>
      <c r="H85" s="1">
        <v>1</v>
      </c>
      <c r="I85" s="1">
        <v>2</v>
      </c>
      <c r="J85" s="1">
        <v>1</v>
      </c>
      <c r="K85" s="1">
        <v>1</v>
      </c>
      <c r="L85" s="1">
        <v>2</v>
      </c>
      <c r="M85" s="1">
        <v>1</v>
      </c>
      <c r="O85" s="1">
        <f t="shared" ref="O85:O88" si="4">SUM(F85:N85)</f>
        <v>11</v>
      </c>
    </row>
    <row r="86" spans="5:43" x14ac:dyDescent="0.25">
      <c r="E86" s="43">
        <v>3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O86" s="1">
        <f t="shared" si="4"/>
        <v>6</v>
      </c>
    </row>
    <row r="87" spans="5:43" x14ac:dyDescent="0.25">
      <c r="E87" s="43">
        <v>4</v>
      </c>
      <c r="F87" s="1">
        <v>1</v>
      </c>
      <c r="G87" s="1">
        <v>1</v>
      </c>
      <c r="H87" s="1">
        <v>2</v>
      </c>
      <c r="I87" s="1">
        <v>1</v>
      </c>
      <c r="J87" s="1">
        <v>1</v>
      </c>
      <c r="K87" s="1">
        <v>1</v>
      </c>
      <c r="O87" s="1">
        <f t="shared" si="4"/>
        <v>7</v>
      </c>
    </row>
    <row r="88" spans="5:43" x14ac:dyDescent="0.25">
      <c r="E88" s="43">
        <v>5</v>
      </c>
      <c r="F88" s="1">
        <v>5</v>
      </c>
      <c r="G88" s="1">
        <v>1</v>
      </c>
      <c r="O88" s="1">
        <f t="shared" si="4"/>
        <v>6</v>
      </c>
    </row>
    <row r="91" spans="5:43" x14ac:dyDescent="0.25">
      <c r="O91" s="1">
        <f>SUM(O84:O88)</f>
        <v>38</v>
      </c>
    </row>
    <row r="94" spans="5:43" x14ac:dyDescent="0.25">
      <c r="E94" s="1" t="s">
        <v>85</v>
      </c>
      <c r="F94" s="1">
        <v>15</v>
      </c>
    </row>
    <row r="95" spans="5:43" x14ac:dyDescent="0.25">
      <c r="E95" s="1" t="s">
        <v>86</v>
      </c>
      <c r="F95" s="1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5"/>
  <sheetViews>
    <sheetView workbookViewId="0">
      <selection activeCell="Q32" sqref="Q32"/>
    </sheetView>
  </sheetViews>
  <sheetFormatPr defaultColWidth="9.140625" defaultRowHeight="15" x14ac:dyDescent="0.25"/>
  <cols>
    <col min="1" max="4" width="9.140625" style="1"/>
    <col min="5" max="5" width="9.140625" style="1" customWidth="1"/>
    <col min="6" max="16" width="9.140625" style="1"/>
    <col min="17" max="42" width="9.140625" style="1" customWidth="1"/>
    <col min="43" max="16384" width="9.140625" style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O1" s="1" t="s">
        <v>39</v>
      </c>
      <c r="AQ1" s="1" t="s">
        <v>41</v>
      </c>
      <c r="AR1" s="1" t="s">
        <v>42</v>
      </c>
    </row>
    <row r="2" spans="1:44" x14ac:dyDescent="0.25">
      <c r="A2" s="1">
        <v>2017</v>
      </c>
      <c r="B2" s="1">
        <v>1</v>
      </c>
      <c r="C2" s="1">
        <v>3</v>
      </c>
      <c r="D2" s="21">
        <v>2</v>
      </c>
      <c r="E2" s="1" t="s">
        <v>43</v>
      </c>
      <c r="F2" s="1">
        <v>1</v>
      </c>
      <c r="G2" s="1">
        <v>1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4" t="s">
        <v>40</v>
      </c>
      <c r="O2" s="4" t="s">
        <v>40</v>
      </c>
      <c r="P2" s="1">
        <v>3</v>
      </c>
      <c r="Q2" s="1">
        <v>3</v>
      </c>
      <c r="R2" s="1">
        <v>4</v>
      </c>
      <c r="S2" s="1">
        <v>4</v>
      </c>
      <c r="T2" s="1">
        <v>4</v>
      </c>
      <c r="U2" s="1">
        <v>4</v>
      </c>
      <c r="V2" s="1">
        <v>4</v>
      </c>
      <c r="W2" s="1">
        <v>4</v>
      </c>
      <c r="X2" s="1">
        <v>5</v>
      </c>
      <c r="Y2" s="1">
        <v>5</v>
      </c>
      <c r="Z2" s="1">
        <v>5</v>
      </c>
      <c r="AA2" s="1">
        <v>5</v>
      </c>
      <c r="AB2" s="1">
        <v>5</v>
      </c>
      <c r="AC2" s="1">
        <v>5</v>
      </c>
      <c r="AD2" s="1" t="s">
        <v>42</v>
      </c>
      <c r="AO2" s="1">
        <f t="shared" ref="AO2:AO32" si="0">COUNTIF(F2:AM2,"&gt;0")+COUNTIF(F2:AM2,"*")</f>
        <v>25</v>
      </c>
      <c r="AP2" s="1">
        <f>COUNTIF(F2:AM2,"Missing")</f>
        <v>2</v>
      </c>
      <c r="AQ2" s="1">
        <f t="shared" ref="AQ2:AQ32" si="1">COUNTIF(F2:AN2,"Dead")</f>
        <v>0</v>
      </c>
      <c r="AR2" s="1">
        <f t="shared" ref="AR2:AR32" si="2">COUNTIF(F2:AN2,"P")</f>
        <v>1</v>
      </c>
    </row>
    <row r="3" spans="1:44" x14ac:dyDescent="0.25">
      <c r="A3" s="1">
        <v>2017</v>
      </c>
      <c r="B3" s="1">
        <v>3</v>
      </c>
      <c r="C3" s="1">
        <v>11</v>
      </c>
      <c r="D3" s="21">
        <v>2</v>
      </c>
      <c r="E3" s="1" t="s">
        <v>43</v>
      </c>
      <c r="F3" s="1">
        <v>1</v>
      </c>
      <c r="G3" s="1">
        <v>1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4" t="s">
        <v>40</v>
      </c>
      <c r="Q3" s="1">
        <v>2</v>
      </c>
      <c r="R3" s="34" t="s">
        <v>40</v>
      </c>
      <c r="S3" s="34" t="s">
        <v>40</v>
      </c>
      <c r="T3" s="34" t="s">
        <v>40</v>
      </c>
      <c r="AO3" s="1">
        <f t="shared" si="0"/>
        <v>15</v>
      </c>
      <c r="AP3" s="1">
        <f t="shared" ref="AP3:AP32" si="3">COUNTIF(F3:AM3,"Missing")</f>
        <v>4</v>
      </c>
      <c r="AQ3" s="1">
        <f t="shared" si="1"/>
        <v>0</v>
      </c>
      <c r="AR3" s="1">
        <f t="shared" si="2"/>
        <v>0</v>
      </c>
    </row>
    <row r="4" spans="1:44" x14ac:dyDescent="0.25">
      <c r="A4" s="1">
        <v>2017</v>
      </c>
      <c r="B4" s="1">
        <v>3</v>
      </c>
      <c r="C4" s="1">
        <v>23</v>
      </c>
      <c r="D4" s="21">
        <v>2</v>
      </c>
      <c r="E4" s="1" t="s">
        <v>43</v>
      </c>
      <c r="F4" s="4" t="s">
        <v>40</v>
      </c>
      <c r="G4" s="1">
        <v>2</v>
      </c>
      <c r="H4" s="1">
        <v>2</v>
      </c>
      <c r="I4" s="1">
        <v>3</v>
      </c>
      <c r="J4" s="1">
        <v>3</v>
      </c>
      <c r="K4" s="1">
        <v>3</v>
      </c>
      <c r="L4" s="1">
        <v>4</v>
      </c>
      <c r="M4" s="1">
        <v>4</v>
      </c>
      <c r="N4" s="1">
        <v>4</v>
      </c>
      <c r="O4" s="1">
        <v>4</v>
      </c>
      <c r="P4" s="1">
        <v>5</v>
      </c>
      <c r="Q4" s="1">
        <v>5</v>
      </c>
      <c r="R4" s="1">
        <v>5</v>
      </c>
      <c r="S4" s="1">
        <v>5</v>
      </c>
      <c r="T4" s="1">
        <v>5</v>
      </c>
      <c r="U4" s="1">
        <v>5</v>
      </c>
      <c r="V4" s="1">
        <v>5</v>
      </c>
      <c r="W4" s="1">
        <v>5</v>
      </c>
      <c r="X4" s="1" t="s">
        <v>44</v>
      </c>
      <c r="Y4" s="1" t="s">
        <v>42</v>
      </c>
      <c r="AO4" s="1">
        <f t="shared" si="0"/>
        <v>20</v>
      </c>
      <c r="AP4" s="1">
        <f t="shared" si="3"/>
        <v>1</v>
      </c>
      <c r="AQ4" s="1">
        <f t="shared" si="1"/>
        <v>0</v>
      </c>
      <c r="AR4" s="1">
        <f t="shared" si="2"/>
        <v>1</v>
      </c>
    </row>
    <row r="5" spans="1:44" x14ac:dyDescent="0.25">
      <c r="A5" s="1">
        <v>2017</v>
      </c>
      <c r="B5" s="1">
        <v>4</v>
      </c>
      <c r="C5" s="1">
        <v>15</v>
      </c>
      <c r="D5" s="21">
        <v>2</v>
      </c>
      <c r="E5" s="1" t="s">
        <v>4</v>
      </c>
      <c r="F5" s="1">
        <v>1</v>
      </c>
      <c r="G5" s="1">
        <v>1</v>
      </c>
      <c r="H5" s="1">
        <v>2</v>
      </c>
      <c r="I5" s="1">
        <v>2</v>
      </c>
      <c r="J5" s="1">
        <v>2</v>
      </c>
      <c r="K5" s="1">
        <v>3</v>
      </c>
      <c r="L5" s="1">
        <v>3</v>
      </c>
      <c r="M5" s="1">
        <v>3</v>
      </c>
      <c r="N5" s="1">
        <v>4</v>
      </c>
      <c r="O5" s="1">
        <v>4</v>
      </c>
      <c r="P5" s="1">
        <v>4</v>
      </c>
      <c r="Q5" s="1">
        <v>4</v>
      </c>
      <c r="R5" s="1">
        <v>4</v>
      </c>
      <c r="S5" s="1">
        <v>4</v>
      </c>
      <c r="T5" s="1">
        <v>4</v>
      </c>
      <c r="U5" s="1">
        <v>4</v>
      </c>
      <c r="V5" s="1">
        <v>4</v>
      </c>
      <c r="W5" s="1">
        <v>4</v>
      </c>
      <c r="X5" s="4" t="s">
        <v>40</v>
      </c>
      <c r="Y5" s="1">
        <v>4</v>
      </c>
      <c r="Z5" s="1">
        <v>4</v>
      </c>
      <c r="AA5" s="1">
        <v>4</v>
      </c>
      <c r="AB5" s="1">
        <v>4</v>
      </c>
      <c r="AC5" s="10" t="s">
        <v>41</v>
      </c>
      <c r="AO5" s="1">
        <f t="shared" si="0"/>
        <v>24</v>
      </c>
      <c r="AP5" s="1">
        <f t="shared" si="3"/>
        <v>1</v>
      </c>
      <c r="AQ5" s="1">
        <f t="shared" si="1"/>
        <v>1</v>
      </c>
      <c r="AR5" s="1">
        <f t="shared" si="2"/>
        <v>0</v>
      </c>
    </row>
    <row r="6" spans="1:44" x14ac:dyDescent="0.25">
      <c r="A6" s="1">
        <v>2017</v>
      </c>
      <c r="B6" s="1">
        <v>4</v>
      </c>
      <c r="C6" s="1">
        <v>27</v>
      </c>
      <c r="D6" s="21">
        <v>2</v>
      </c>
      <c r="E6" s="1" t="s">
        <v>4</v>
      </c>
      <c r="F6" s="1">
        <v>1</v>
      </c>
      <c r="G6" s="1">
        <v>1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4" t="s">
        <v>40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4</v>
      </c>
      <c r="U6" s="1">
        <v>4</v>
      </c>
      <c r="V6" s="1">
        <v>4</v>
      </c>
      <c r="W6" s="1">
        <v>4</v>
      </c>
      <c r="X6" s="1">
        <v>4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 t="s">
        <v>44</v>
      </c>
      <c r="AK6" s="1" t="s">
        <v>42</v>
      </c>
      <c r="AO6" s="1">
        <f t="shared" si="0"/>
        <v>32</v>
      </c>
      <c r="AP6" s="1">
        <f t="shared" si="3"/>
        <v>1</v>
      </c>
      <c r="AQ6" s="1">
        <f t="shared" si="1"/>
        <v>0</v>
      </c>
      <c r="AR6" s="1">
        <f t="shared" si="2"/>
        <v>1</v>
      </c>
    </row>
    <row r="7" spans="1:44" x14ac:dyDescent="0.25">
      <c r="A7" s="1">
        <v>2017</v>
      </c>
      <c r="B7" s="1">
        <v>1</v>
      </c>
      <c r="C7" s="1">
        <v>6</v>
      </c>
      <c r="D7" s="21">
        <v>3</v>
      </c>
      <c r="E7" s="1" t="s">
        <v>43</v>
      </c>
      <c r="F7" s="1">
        <v>1</v>
      </c>
      <c r="G7" s="1">
        <v>1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4" t="s">
        <v>40</v>
      </c>
      <c r="P7" s="10" t="s">
        <v>41</v>
      </c>
      <c r="AO7" s="1">
        <f t="shared" si="0"/>
        <v>11</v>
      </c>
      <c r="AP7" s="1">
        <f t="shared" si="3"/>
        <v>1</v>
      </c>
      <c r="AQ7" s="1">
        <f t="shared" si="1"/>
        <v>1</v>
      </c>
      <c r="AR7" s="1">
        <f t="shared" si="2"/>
        <v>0</v>
      </c>
    </row>
    <row r="8" spans="1:44" x14ac:dyDescent="0.25">
      <c r="A8" s="1">
        <v>2017</v>
      </c>
      <c r="B8" s="1">
        <v>1</v>
      </c>
      <c r="C8" s="1">
        <v>16</v>
      </c>
      <c r="D8" s="21">
        <v>3</v>
      </c>
      <c r="E8" s="1" t="s">
        <v>43</v>
      </c>
      <c r="F8" s="1">
        <v>1</v>
      </c>
      <c r="G8" s="1">
        <v>1</v>
      </c>
      <c r="H8" s="1">
        <v>1</v>
      </c>
      <c r="I8" s="1">
        <v>2</v>
      </c>
      <c r="J8" s="1">
        <v>2</v>
      </c>
      <c r="K8" s="1">
        <v>2</v>
      </c>
      <c r="L8" s="1">
        <v>2</v>
      </c>
      <c r="M8" s="1">
        <v>3</v>
      </c>
      <c r="N8" s="1">
        <v>3</v>
      </c>
      <c r="O8" s="1">
        <v>3</v>
      </c>
      <c r="P8" s="1">
        <v>4</v>
      </c>
      <c r="Q8" s="1">
        <v>4</v>
      </c>
      <c r="R8" s="4" t="s">
        <v>40</v>
      </c>
      <c r="S8" s="10" t="s">
        <v>41</v>
      </c>
      <c r="AO8" s="1">
        <f t="shared" si="0"/>
        <v>14</v>
      </c>
      <c r="AP8" s="1">
        <f t="shared" si="3"/>
        <v>1</v>
      </c>
      <c r="AQ8" s="1">
        <f t="shared" si="1"/>
        <v>1</v>
      </c>
      <c r="AR8" s="1">
        <f t="shared" si="2"/>
        <v>0</v>
      </c>
    </row>
    <row r="9" spans="1:44" x14ac:dyDescent="0.25">
      <c r="A9" s="1">
        <v>2017</v>
      </c>
      <c r="B9" s="1">
        <v>1</v>
      </c>
      <c r="C9" s="1">
        <v>23</v>
      </c>
      <c r="D9" s="21">
        <v>3</v>
      </c>
      <c r="E9" s="1" t="s">
        <v>43</v>
      </c>
      <c r="F9" s="1">
        <v>1</v>
      </c>
      <c r="G9" s="1">
        <v>1</v>
      </c>
      <c r="H9" s="1">
        <v>1</v>
      </c>
      <c r="I9" s="1">
        <v>2</v>
      </c>
      <c r="J9" s="1">
        <v>2</v>
      </c>
      <c r="K9" s="1">
        <v>2</v>
      </c>
      <c r="L9" s="1">
        <v>2</v>
      </c>
      <c r="M9" s="1">
        <v>3</v>
      </c>
      <c r="N9" s="1">
        <v>3</v>
      </c>
      <c r="O9" s="1">
        <v>4</v>
      </c>
      <c r="P9" s="4" t="s">
        <v>40</v>
      </c>
      <c r="Q9" s="1">
        <v>5</v>
      </c>
      <c r="R9" s="1">
        <v>5</v>
      </c>
      <c r="S9" s="1">
        <v>5</v>
      </c>
      <c r="T9" s="1">
        <v>5</v>
      </c>
      <c r="U9" s="1">
        <v>5</v>
      </c>
      <c r="V9" s="1">
        <v>5</v>
      </c>
      <c r="W9" s="1">
        <v>5</v>
      </c>
      <c r="X9" s="1">
        <v>5</v>
      </c>
      <c r="Y9" s="1">
        <v>5</v>
      </c>
      <c r="Z9" s="1" t="s">
        <v>44</v>
      </c>
      <c r="AA9" s="1" t="s">
        <v>44</v>
      </c>
      <c r="AB9" s="1" t="s">
        <v>42</v>
      </c>
      <c r="AO9" s="1">
        <f t="shared" si="0"/>
        <v>23</v>
      </c>
      <c r="AP9" s="1">
        <f t="shared" si="3"/>
        <v>1</v>
      </c>
      <c r="AQ9" s="1">
        <f t="shared" si="1"/>
        <v>0</v>
      </c>
      <c r="AR9" s="1">
        <f t="shared" si="2"/>
        <v>1</v>
      </c>
    </row>
    <row r="10" spans="1:44" x14ac:dyDescent="0.25">
      <c r="A10" s="1">
        <v>2017</v>
      </c>
      <c r="B10" s="1">
        <v>2</v>
      </c>
      <c r="C10" s="1">
        <v>12</v>
      </c>
      <c r="D10" s="21">
        <v>3</v>
      </c>
      <c r="E10" s="1" t="s">
        <v>43</v>
      </c>
      <c r="F10" s="1">
        <v>1</v>
      </c>
      <c r="G10" s="1">
        <v>1</v>
      </c>
      <c r="H10" s="1">
        <v>1</v>
      </c>
      <c r="I10" s="1">
        <v>2</v>
      </c>
      <c r="J10" s="1">
        <v>2</v>
      </c>
      <c r="K10" s="1">
        <v>2</v>
      </c>
      <c r="L10" s="1">
        <v>3</v>
      </c>
      <c r="M10" s="1">
        <v>3</v>
      </c>
      <c r="N10" s="1">
        <v>3</v>
      </c>
      <c r="O10" s="1">
        <v>3</v>
      </c>
      <c r="P10" s="34" t="s">
        <v>40</v>
      </c>
      <c r="Q10" s="34" t="s">
        <v>40</v>
      </c>
      <c r="R10" s="34" t="s">
        <v>40</v>
      </c>
      <c r="AO10" s="1">
        <f t="shared" si="0"/>
        <v>13</v>
      </c>
      <c r="AP10" s="1">
        <f t="shared" si="3"/>
        <v>3</v>
      </c>
      <c r="AQ10" s="1">
        <f t="shared" si="1"/>
        <v>0</v>
      </c>
      <c r="AR10" s="1">
        <f t="shared" si="2"/>
        <v>0</v>
      </c>
    </row>
    <row r="11" spans="1:44" x14ac:dyDescent="0.25">
      <c r="A11" s="1">
        <v>2017</v>
      </c>
      <c r="B11" s="1">
        <v>2</v>
      </c>
      <c r="C11" s="1">
        <v>17</v>
      </c>
      <c r="D11" s="21">
        <v>3</v>
      </c>
      <c r="E11" s="1" t="s">
        <v>43</v>
      </c>
      <c r="F11" s="1">
        <v>1</v>
      </c>
      <c r="G11" s="1">
        <v>1</v>
      </c>
      <c r="H11" s="1">
        <v>1</v>
      </c>
      <c r="I11" s="1">
        <v>2</v>
      </c>
      <c r="J11" s="1">
        <v>2</v>
      </c>
      <c r="K11" s="1">
        <v>2</v>
      </c>
      <c r="L11" s="1">
        <v>3</v>
      </c>
      <c r="M11" s="4" t="s">
        <v>40</v>
      </c>
      <c r="N11" s="1">
        <v>4</v>
      </c>
      <c r="O11" s="1">
        <v>4</v>
      </c>
      <c r="P11" s="1">
        <v>4</v>
      </c>
      <c r="Q11" s="1">
        <v>4</v>
      </c>
      <c r="R11" s="1">
        <v>4</v>
      </c>
      <c r="S11" s="1">
        <v>5</v>
      </c>
      <c r="T11" s="1">
        <v>5</v>
      </c>
      <c r="U11" s="1">
        <v>5</v>
      </c>
      <c r="V11" s="1">
        <v>5</v>
      </c>
      <c r="W11" s="1">
        <v>5</v>
      </c>
      <c r="X11" s="1">
        <v>5</v>
      </c>
      <c r="Y11" s="1">
        <v>5</v>
      </c>
      <c r="Z11" s="1" t="s">
        <v>42</v>
      </c>
      <c r="AO11" s="1">
        <f t="shared" si="0"/>
        <v>21</v>
      </c>
      <c r="AP11" s="1">
        <f t="shared" si="3"/>
        <v>1</v>
      </c>
      <c r="AQ11" s="1">
        <f t="shared" si="1"/>
        <v>0</v>
      </c>
      <c r="AR11" s="1">
        <f t="shared" si="2"/>
        <v>1</v>
      </c>
    </row>
    <row r="12" spans="1:44" x14ac:dyDescent="0.25">
      <c r="A12" s="1">
        <v>2017</v>
      </c>
      <c r="B12" s="1">
        <v>2</v>
      </c>
      <c r="C12" s="1">
        <v>18</v>
      </c>
      <c r="D12" s="21">
        <v>3</v>
      </c>
      <c r="E12" s="1" t="s">
        <v>43</v>
      </c>
      <c r="F12" s="1">
        <v>1</v>
      </c>
      <c r="G12" s="4" t="s">
        <v>40</v>
      </c>
      <c r="H12" s="4" t="s">
        <v>40</v>
      </c>
      <c r="I12" s="1">
        <v>1</v>
      </c>
      <c r="J12" s="1">
        <v>1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0" t="s">
        <v>41</v>
      </c>
      <c r="AO12" s="1">
        <f t="shared" si="0"/>
        <v>11</v>
      </c>
      <c r="AP12" s="1">
        <f t="shared" si="3"/>
        <v>2</v>
      </c>
      <c r="AQ12" s="1">
        <f t="shared" si="1"/>
        <v>1</v>
      </c>
      <c r="AR12" s="1">
        <f t="shared" si="2"/>
        <v>0</v>
      </c>
    </row>
    <row r="13" spans="1:44" x14ac:dyDescent="0.25">
      <c r="A13" s="1">
        <v>2017</v>
      </c>
      <c r="B13" s="1">
        <v>2</v>
      </c>
      <c r="C13" s="1">
        <v>22</v>
      </c>
      <c r="D13" s="21">
        <v>3</v>
      </c>
      <c r="E13" s="1" t="s">
        <v>43</v>
      </c>
      <c r="F13" s="1">
        <v>1</v>
      </c>
      <c r="G13" s="1">
        <v>1</v>
      </c>
      <c r="H13" s="1">
        <v>2</v>
      </c>
      <c r="I13" s="1">
        <v>2</v>
      </c>
      <c r="J13" s="1">
        <v>2</v>
      </c>
      <c r="K13" s="1">
        <v>2</v>
      </c>
      <c r="L13" s="1">
        <v>3</v>
      </c>
      <c r="M13" s="1">
        <v>3</v>
      </c>
      <c r="N13" s="1">
        <v>4</v>
      </c>
      <c r="O13" s="1">
        <v>4</v>
      </c>
      <c r="P13" s="1">
        <v>4</v>
      </c>
      <c r="Q13" s="1">
        <v>4</v>
      </c>
      <c r="R13" s="1">
        <v>5</v>
      </c>
      <c r="S13" s="1">
        <v>5</v>
      </c>
      <c r="T13" s="1">
        <v>5</v>
      </c>
      <c r="U13" s="1">
        <v>5</v>
      </c>
      <c r="V13" s="1">
        <v>5</v>
      </c>
      <c r="W13" s="1">
        <v>5</v>
      </c>
      <c r="X13" s="1">
        <v>5</v>
      </c>
      <c r="Y13" s="1">
        <v>5</v>
      </c>
      <c r="Z13" s="4" t="s">
        <v>40</v>
      </c>
      <c r="AA13" s="4" t="s">
        <v>40</v>
      </c>
      <c r="AB13" s="4" t="s">
        <v>40</v>
      </c>
      <c r="AC13" s="4" t="s">
        <v>40</v>
      </c>
      <c r="AD13" s="1" t="s">
        <v>42</v>
      </c>
      <c r="AO13" s="1">
        <f t="shared" si="0"/>
        <v>25</v>
      </c>
      <c r="AP13" s="1">
        <f t="shared" si="3"/>
        <v>4</v>
      </c>
      <c r="AQ13" s="1">
        <f t="shared" si="1"/>
        <v>0</v>
      </c>
      <c r="AR13" s="1">
        <f t="shared" si="2"/>
        <v>1</v>
      </c>
    </row>
    <row r="14" spans="1:44" x14ac:dyDescent="0.25">
      <c r="A14" s="1">
        <v>2017</v>
      </c>
      <c r="B14" s="1">
        <v>3</v>
      </c>
      <c r="C14" s="1">
        <v>27</v>
      </c>
      <c r="D14" s="21">
        <v>3</v>
      </c>
      <c r="E14" s="1" t="s">
        <v>43</v>
      </c>
      <c r="F14" s="34" t="s">
        <v>40</v>
      </c>
      <c r="G14" s="34" t="s">
        <v>40</v>
      </c>
      <c r="H14" s="34" t="s">
        <v>40</v>
      </c>
      <c r="AO14" s="1">
        <f t="shared" si="0"/>
        <v>3</v>
      </c>
      <c r="AP14" s="1">
        <f t="shared" si="3"/>
        <v>3</v>
      </c>
      <c r="AQ14" s="1">
        <f t="shared" si="1"/>
        <v>0</v>
      </c>
      <c r="AR14" s="1">
        <f t="shared" si="2"/>
        <v>0</v>
      </c>
    </row>
    <row r="15" spans="1:44" x14ac:dyDescent="0.25">
      <c r="A15" s="1">
        <v>2017</v>
      </c>
      <c r="B15" s="1">
        <v>4</v>
      </c>
      <c r="C15" s="1">
        <v>9</v>
      </c>
      <c r="D15" s="21">
        <v>3</v>
      </c>
      <c r="E15" s="1" t="s">
        <v>4</v>
      </c>
      <c r="F15" s="34" t="s">
        <v>46</v>
      </c>
      <c r="G15" s="34" t="s">
        <v>46</v>
      </c>
      <c r="H15" s="34" t="s">
        <v>40</v>
      </c>
      <c r="AO15" s="1">
        <f t="shared" si="0"/>
        <v>3</v>
      </c>
      <c r="AP15" s="1">
        <f t="shared" si="3"/>
        <v>1</v>
      </c>
      <c r="AQ15" s="1">
        <f t="shared" si="1"/>
        <v>0</v>
      </c>
      <c r="AR15" s="1">
        <f t="shared" si="2"/>
        <v>0</v>
      </c>
    </row>
    <row r="16" spans="1:44" x14ac:dyDescent="0.25">
      <c r="A16" s="1">
        <v>2017</v>
      </c>
      <c r="B16" s="1">
        <v>4</v>
      </c>
      <c r="C16" s="1">
        <v>11</v>
      </c>
      <c r="D16" s="21">
        <v>3</v>
      </c>
      <c r="E16" s="1" t="s">
        <v>4</v>
      </c>
      <c r="F16" s="1">
        <v>1</v>
      </c>
      <c r="G16" s="1">
        <v>1</v>
      </c>
      <c r="H16" s="1">
        <v>1</v>
      </c>
      <c r="I16" s="1">
        <v>2</v>
      </c>
      <c r="J16" s="1">
        <v>2</v>
      </c>
      <c r="K16" s="1">
        <v>2</v>
      </c>
      <c r="L16" s="1">
        <v>3</v>
      </c>
      <c r="M16" s="4" t="s">
        <v>40</v>
      </c>
      <c r="N16" s="1">
        <v>3</v>
      </c>
      <c r="O16" s="1">
        <v>3</v>
      </c>
      <c r="P16" s="1">
        <v>4</v>
      </c>
      <c r="Q16" s="1">
        <v>4</v>
      </c>
      <c r="R16" s="1">
        <v>4</v>
      </c>
      <c r="S16" s="1">
        <v>4</v>
      </c>
      <c r="T16" s="1">
        <v>4</v>
      </c>
      <c r="U16" s="1">
        <v>4</v>
      </c>
      <c r="V16" s="1">
        <v>4</v>
      </c>
      <c r="W16" s="1">
        <v>5</v>
      </c>
      <c r="X16" s="1">
        <v>5</v>
      </c>
      <c r="Y16" s="1">
        <v>5</v>
      </c>
      <c r="Z16" s="1">
        <v>5</v>
      </c>
      <c r="AA16" s="1">
        <v>5</v>
      </c>
      <c r="AB16" s="1">
        <v>5</v>
      </c>
      <c r="AC16" s="1">
        <v>5</v>
      </c>
      <c r="AD16" s="1" t="s">
        <v>44</v>
      </c>
      <c r="AE16" s="1" t="s">
        <v>42</v>
      </c>
      <c r="AO16" s="1">
        <f t="shared" si="0"/>
        <v>26</v>
      </c>
      <c r="AP16" s="1">
        <f t="shared" si="3"/>
        <v>1</v>
      </c>
      <c r="AQ16" s="1">
        <f t="shared" si="1"/>
        <v>0</v>
      </c>
      <c r="AR16" s="1">
        <f t="shared" si="2"/>
        <v>1</v>
      </c>
    </row>
    <row r="17" spans="1:102" x14ac:dyDescent="0.25">
      <c r="A17" s="1">
        <v>2017</v>
      </c>
      <c r="B17" s="1">
        <v>4</v>
      </c>
      <c r="C17" s="1">
        <v>14</v>
      </c>
      <c r="D17" s="21">
        <v>3</v>
      </c>
      <c r="E17" s="1" t="s">
        <v>4</v>
      </c>
      <c r="F17" s="1">
        <v>1</v>
      </c>
      <c r="G17" s="1">
        <v>1</v>
      </c>
      <c r="H17" s="1">
        <v>2</v>
      </c>
      <c r="I17" s="1">
        <v>2</v>
      </c>
      <c r="J17" s="1">
        <v>2</v>
      </c>
      <c r="K17" s="1">
        <v>3</v>
      </c>
      <c r="L17" s="4" t="s">
        <v>40</v>
      </c>
      <c r="M17" s="1">
        <v>3</v>
      </c>
      <c r="N17" s="1">
        <v>3</v>
      </c>
      <c r="O17" s="1">
        <v>3</v>
      </c>
      <c r="P17" s="1">
        <v>4</v>
      </c>
      <c r="Q17" s="1">
        <v>4</v>
      </c>
      <c r="R17" s="1">
        <v>4</v>
      </c>
      <c r="S17" s="1">
        <v>4</v>
      </c>
      <c r="T17" s="1">
        <v>4</v>
      </c>
      <c r="U17" s="1">
        <v>4</v>
      </c>
      <c r="V17" s="1">
        <v>5</v>
      </c>
      <c r="W17" s="1">
        <v>5</v>
      </c>
      <c r="X17" s="1">
        <v>5</v>
      </c>
      <c r="Y17" s="1">
        <v>5</v>
      </c>
      <c r="Z17" s="1">
        <v>5</v>
      </c>
      <c r="AA17" s="1">
        <v>5</v>
      </c>
      <c r="AB17" s="1">
        <v>5</v>
      </c>
      <c r="AC17" s="1">
        <v>5</v>
      </c>
      <c r="AD17" s="1" t="s">
        <v>44</v>
      </c>
      <c r="AE17" s="1" t="s">
        <v>42</v>
      </c>
      <c r="AO17" s="1">
        <f t="shared" si="0"/>
        <v>26</v>
      </c>
      <c r="AP17" s="1">
        <f t="shared" si="3"/>
        <v>1</v>
      </c>
      <c r="AQ17" s="1">
        <f t="shared" si="1"/>
        <v>0</v>
      </c>
      <c r="AR17" s="1">
        <f t="shared" si="2"/>
        <v>1</v>
      </c>
    </row>
    <row r="18" spans="1:102" x14ac:dyDescent="0.25">
      <c r="A18" s="1">
        <v>2017</v>
      </c>
      <c r="B18" s="1">
        <v>4</v>
      </c>
      <c r="C18" s="1">
        <v>19</v>
      </c>
      <c r="D18" s="21">
        <v>3</v>
      </c>
      <c r="E18" s="1" t="s">
        <v>4</v>
      </c>
      <c r="F18" s="4" t="s">
        <v>40</v>
      </c>
      <c r="G18" s="4" t="s">
        <v>40</v>
      </c>
      <c r="H18" s="4" t="s">
        <v>40</v>
      </c>
      <c r="I18" s="1">
        <v>2</v>
      </c>
      <c r="J18" s="4" t="s">
        <v>40</v>
      </c>
      <c r="K18" s="4" t="s">
        <v>40</v>
      </c>
      <c r="L18" s="1">
        <v>2</v>
      </c>
      <c r="M18" s="1">
        <v>2</v>
      </c>
      <c r="N18" s="1">
        <v>3</v>
      </c>
      <c r="O18" s="1">
        <v>3</v>
      </c>
      <c r="P18" s="1">
        <v>3</v>
      </c>
      <c r="Q18" s="1">
        <v>3</v>
      </c>
      <c r="R18" s="1">
        <v>4</v>
      </c>
      <c r="S18" s="4" t="s">
        <v>40</v>
      </c>
      <c r="T18" s="1">
        <v>4</v>
      </c>
      <c r="U18" s="1">
        <v>4</v>
      </c>
      <c r="V18" s="1">
        <v>4</v>
      </c>
      <c r="W18" s="1">
        <v>5</v>
      </c>
      <c r="X18" s="1">
        <v>5</v>
      </c>
      <c r="Y18" s="1">
        <v>5</v>
      </c>
      <c r="Z18" s="1">
        <v>5</v>
      </c>
      <c r="AA18" s="1">
        <v>5</v>
      </c>
      <c r="AB18" s="1">
        <v>5</v>
      </c>
      <c r="AC18" s="1" t="s">
        <v>42</v>
      </c>
      <c r="AO18" s="1">
        <f t="shared" si="0"/>
        <v>24</v>
      </c>
      <c r="AP18" s="1">
        <f t="shared" si="3"/>
        <v>6</v>
      </c>
      <c r="AQ18" s="1">
        <f t="shared" si="1"/>
        <v>0</v>
      </c>
      <c r="AR18" s="1">
        <f t="shared" si="2"/>
        <v>1</v>
      </c>
    </row>
    <row r="19" spans="1:102" x14ac:dyDescent="0.25">
      <c r="A19" s="1">
        <v>2017</v>
      </c>
      <c r="B19" s="1">
        <v>4</v>
      </c>
      <c r="C19" s="1">
        <v>22</v>
      </c>
      <c r="D19" s="21">
        <v>3</v>
      </c>
      <c r="E19" s="1" t="s">
        <v>4</v>
      </c>
      <c r="F19" s="1">
        <v>1</v>
      </c>
      <c r="G19" s="1">
        <v>1</v>
      </c>
      <c r="H19" s="1">
        <v>2</v>
      </c>
      <c r="I19" s="1">
        <v>2</v>
      </c>
      <c r="J19" s="1">
        <v>3</v>
      </c>
      <c r="K19" s="1">
        <v>3</v>
      </c>
      <c r="L19" s="1">
        <v>3</v>
      </c>
      <c r="M19" s="1">
        <v>4</v>
      </c>
      <c r="N19" s="4" t="s">
        <v>40</v>
      </c>
      <c r="O19" s="1">
        <v>4</v>
      </c>
      <c r="P19" s="1">
        <v>4</v>
      </c>
      <c r="Q19" s="1">
        <v>5</v>
      </c>
      <c r="R19" s="1">
        <v>5</v>
      </c>
      <c r="S19" s="1">
        <v>5</v>
      </c>
      <c r="T19" s="1">
        <v>5</v>
      </c>
      <c r="U19" s="1">
        <v>5</v>
      </c>
      <c r="V19" s="1">
        <v>5</v>
      </c>
      <c r="W19" s="1">
        <v>5</v>
      </c>
      <c r="X19" s="1" t="s">
        <v>44</v>
      </c>
      <c r="Y19" s="1" t="s">
        <v>42</v>
      </c>
      <c r="AO19" s="1">
        <f t="shared" si="0"/>
        <v>20</v>
      </c>
      <c r="AP19" s="1">
        <f t="shared" si="3"/>
        <v>1</v>
      </c>
      <c r="AQ19" s="1">
        <f t="shared" si="1"/>
        <v>0</v>
      </c>
      <c r="AR19" s="1">
        <f t="shared" si="2"/>
        <v>1</v>
      </c>
    </row>
    <row r="20" spans="1:102" x14ac:dyDescent="0.25">
      <c r="A20" s="1">
        <v>2017</v>
      </c>
      <c r="B20" s="1">
        <v>1</v>
      </c>
      <c r="C20" s="1">
        <v>20</v>
      </c>
      <c r="D20" s="21">
        <v>4</v>
      </c>
      <c r="E20" s="1" t="s">
        <v>43</v>
      </c>
      <c r="F20" s="1">
        <v>1</v>
      </c>
      <c r="G20" s="1">
        <v>1</v>
      </c>
      <c r="H20" s="1">
        <v>2</v>
      </c>
      <c r="I20" s="4" t="s">
        <v>40</v>
      </c>
      <c r="J20" s="10" t="s">
        <v>41</v>
      </c>
      <c r="AO20" s="1">
        <f t="shared" si="0"/>
        <v>5</v>
      </c>
      <c r="AP20" s="1">
        <f t="shared" si="3"/>
        <v>1</v>
      </c>
      <c r="AQ20" s="1">
        <f t="shared" si="1"/>
        <v>1</v>
      </c>
      <c r="AR20" s="1">
        <f t="shared" si="2"/>
        <v>0</v>
      </c>
    </row>
    <row r="21" spans="1:102" x14ac:dyDescent="0.25">
      <c r="A21" s="1">
        <v>2017</v>
      </c>
      <c r="B21" s="1">
        <v>2</v>
      </c>
      <c r="C21" s="1">
        <v>16</v>
      </c>
      <c r="D21" s="21">
        <v>4</v>
      </c>
      <c r="E21" s="1" t="s">
        <v>43</v>
      </c>
      <c r="F21" s="1">
        <v>1</v>
      </c>
      <c r="G21" s="1">
        <v>1</v>
      </c>
      <c r="H21" s="1">
        <v>1</v>
      </c>
      <c r="I21" s="1">
        <v>2</v>
      </c>
      <c r="J21" s="1">
        <v>2</v>
      </c>
      <c r="K21" s="1">
        <v>2</v>
      </c>
      <c r="L21" s="1">
        <v>3</v>
      </c>
      <c r="M21" s="4" t="s">
        <v>40</v>
      </c>
      <c r="N21" s="1">
        <v>4</v>
      </c>
      <c r="O21" s="1">
        <v>4</v>
      </c>
      <c r="P21" s="1">
        <v>4</v>
      </c>
      <c r="Q21" s="1">
        <v>4</v>
      </c>
      <c r="R21" s="1">
        <v>4</v>
      </c>
      <c r="S21" s="1">
        <v>5</v>
      </c>
      <c r="T21" s="1">
        <v>5</v>
      </c>
      <c r="U21" s="1">
        <v>5</v>
      </c>
      <c r="V21" s="1">
        <v>5</v>
      </c>
      <c r="W21" s="1">
        <v>5</v>
      </c>
      <c r="X21" s="1">
        <v>5</v>
      </c>
      <c r="Y21" s="1">
        <v>5</v>
      </c>
      <c r="Z21" s="1">
        <v>5</v>
      </c>
      <c r="AA21" s="1" t="s">
        <v>44</v>
      </c>
      <c r="AB21" s="1" t="s">
        <v>42</v>
      </c>
      <c r="AO21" s="1">
        <f t="shared" si="0"/>
        <v>23</v>
      </c>
      <c r="AP21" s="1">
        <f t="shared" si="3"/>
        <v>1</v>
      </c>
      <c r="AQ21" s="1">
        <f t="shared" si="1"/>
        <v>0</v>
      </c>
      <c r="AR21" s="1">
        <f t="shared" si="2"/>
        <v>1</v>
      </c>
    </row>
    <row r="22" spans="1:102" x14ac:dyDescent="0.25">
      <c r="A22" s="1">
        <v>2017</v>
      </c>
      <c r="B22" s="1">
        <v>3</v>
      </c>
      <c r="C22" s="1">
        <v>8</v>
      </c>
      <c r="D22" s="21">
        <v>4</v>
      </c>
      <c r="E22" s="1" t="s">
        <v>43</v>
      </c>
      <c r="F22" s="1">
        <v>1</v>
      </c>
      <c r="G22" s="4" t="s">
        <v>46</v>
      </c>
      <c r="H22" s="1">
        <v>2</v>
      </c>
      <c r="I22" s="1">
        <v>2</v>
      </c>
      <c r="J22" s="1">
        <v>2</v>
      </c>
      <c r="K22" s="1">
        <v>2</v>
      </c>
      <c r="L22" s="1">
        <v>3</v>
      </c>
      <c r="M22" s="1">
        <v>3</v>
      </c>
      <c r="N22" s="1">
        <v>4</v>
      </c>
      <c r="O22" s="1">
        <v>4</v>
      </c>
      <c r="P22" s="1">
        <v>4</v>
      </c>
      <c r="Q22" s="1">
        <v>4</v>
      </c>
      <c r="R22" s="1">
        <v>5</v>
      </c>
      <c r="S22" s="1">
        <v>5</v>
      </c>
      <c r="T22" s="1">
        <v>5</v>
      </c>
      <c r="U22" s="1">
        <v>5</v>
      </c>
      <c r="V22" s="1">
        <v>5</v>
      </c>
      <c r="W22" s="1">
        <v>5</v>
      </c>
      <c r="X22" s="1" t="s">
        <v>44</v>
      </c>
      <c r="Y22" s="1" t="s">
        <v>42</v>
      </c>
      <c r="AO22" s="1">
        <f t="shared" si="0"/>
        <v>20</v>
      </c>
      <c r="AP22" s="1">
        <f t="shared" si="3"/>
        <v>0</v>
      </c>
      <c r="AQ22" s="1">
        <f t="shared" si="1"/>
        <v>0</v>
      </c>
      <c r="AR22" s="1">
        <f t="shared" si="2"/>
        <v>1</v>
      </c>
    </row>
    <row r="23" spans="1:102" x14ac:dyDescent="0.25">
      <c r="A23" s="1">
        <v>2017</v>
      </c>
      <c r="B23" s="1">
        <v>3</v>
      </c>
      <c r="C23" s="1">
        <v>9</v>
      </c>
      <c r="D23" s="21">
        <v>4</v>
      </c>
      <c r="E23" s="1" t="s">
        <v>43</v>
      </c>
      <c r="F23" s="1">
        <v>1</v>
      </c>
      <c r="G23" s="1">
        <v>1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34" t="s">
        <v>40</v>
      </c>
      <c r="S23" s="34" t="s">
        <v>40</v>
      </c>
      <c r="T23" s="34" t="s">
        <v>40</v>
      </c>
      <c r="AO23" s="1">
        <f t="shared" si="0"/>
        <v>15</v>
      </c>
      <c r="AP23" s="1">
        <f t="shared" si="3"/>
        <v>3</v>
      </c>
      <c r="AQ23" s="1">
        <f t="shared" si="1"/>
        <v>0</v>
      </c>
      <c r="AR23" s="1">
        <f t="shared" si="2"/>
        <v>0</v>
      </c>
    </row>
    <row r="24" spans="1:102" x14ac:dyDescent="0.25">
      <c r="A24" s="1">
        <v>2017</v>
      </c>
      <c r="B24" s="1">
        <v>4</v>
      </c>
      <c r="C24" s="1">
        <v>4</v>
      </c>
      <c r="D24" s="21">
        <v>4</v>
      </c>
      <c r="E24" s="1" t="s">
        <v>4</v>
      </c>
      <c r="F24" s="1">
        <v>1</v>
      </c>
      <c r="G24" s="1">
        <v>1</v>
      </c>
      <c r="H24" s="1">
        <v>2</v>
      </c>
      <c r="I24" s="1">
        <v>2</v>
      </c>
      <c r="J24" s="1">
        <v>2</v>
      </c>
      <c r="K24" s="1">
        <v>3</v>
      </c>
      <c r="L24" s="1">
        <v>3</v>
      </c>
      <c r="M24" s="1">
        <v>3</v>
      </c>
      <c r="N24" s="1">
        <v>3</v>
      </c>
      <c r="O24" s="1">
        <v>4</v>
      </c>
      <c r="P24" s="4" t="s">
        <v>40</v>
      </c>
      <c r="Q24" s="1">
        <v>4</v>
      </c>
      <c r="R24" s="1">
        <v>4</v>
      </c>
      <c r="S24" s="2">
        <v>4</v>
      </c>
      <c r="T24" s="4" t="s">
        <v>40</v>
      </c>
      <c r="U24" s="1">
        <v>5</v>
      </c>
      <c r="V24" s="1">
        <v>5</v>
      </c>
      <c r="W24" s="1">
        <v>5</v>
      </c>
      <c r="X24" s="1">
        <v>5</v>
      </c>
      <c r="Y24" s="1">
        <v>5</v>
      </c>
      <c r="Z24" s="1">
        <v>5</v>
      </c>
      <c r="AA24" s="1">
        <v>5</v>
      </c>
      <c r="AB24" s="1" t="s">
        <v>42</v>
      </c>
      <c r="AO24" s="1">
        <f t="shared" si="0"/>
        <v>23</v>
      </c>
      <c r="AP24" s="1">
        <f t="shared" si="3"/>
        <v>2</v>
      </c>
      <c r="AQ24" s="1">
        <f t="shared" si="1"/>
        <v>0</v>
      </c>
      <c r="AR24" s="1">
        <f t="shared" si="2"/>
        <v>1</v>
      </c>
    </row>
    <row r="25" spans="1:102" x14ac:dyDescent="0.25">
      <c r="A25" s="1">
        <v>2017</v>
      </c>
      <c r="B25" s="1">
        <v>4</v>
      </c>
      <c r="C25" s="1">
        <v>26</v>
      </c>
      <c r="D25" s="21">
        <v>4</v>
      </c>
      <c r="E25" s="1" t="s">
        <v>4</v>
      </c>
      <c r="F25" s="1">
        <v>1</v>
      </c>
      <c r="G25" s="1">
        <v>1</v>
      </c>
      <c r="H25" s="4" t="s">
        <v>40</v>
      </c>
      <c r="I25" s="1">
        <v>2</v>
      </c>
      <c r="J25" s="1">
        <v>2</v>
      </c>
      <c r="K25" s="1">
        <v>2</v>
      </c>
      <c r="L25" s="1">
        <v>2</v>
      </c>
      <c r="M25" s="1">
        <v>3</v>
      </c>
      <c r="N25" s="1">
        <v>3</v>
      </c>
      <c r="O25" s="1">
        <v>3</v>
      </c>
      <c r="P25" s="1">
        <v>3</v>
      </c>
      <c r="Q25" s="1">
        <v>4</v>
      </c>
      <c r="R25" s="1">
        <v>4</v>
      </c>
      <c r="S25" s="1">
        <v>4</v>
      </c>
      <c r="T25" s="1">
        <v>4</v>
      </c>
      <c r="U25" s="1">
        <v>4</v>
      </c>
      <c r="V25" s="1">
        <v>4</v>
      </c>
      <c r="W25" s="1">
        <v>5</v>
      </c>
      <c r="X25" s="1">
        <v>5</v>
      </c>
      <c r="Y25" s="1">
        <v>5</v>
      </c>
      <c r="Z25" s="1">
        <v>5</v>
      </c>
      <c r="AA25" s="1">
        <v>5</v>
      </c>
      <c r="AB25" s="1">
        <v>5</v>
      </c>
      <c r="AC25" s="1">
        <v>5</v>
      </c>
      <c r="AD25" s="1" t="s">
        <v>44</v>
      </c>
      <c r="AE25" s="4" t="s">
        <v>40</v>
      </c>
      <c r="AF25" s="1" t="s">
        <v>42</v>
      </c>
      <c r="AO25" s="1">
        <f t="shared" si="0"/>
        <v>27</v>
      </c>
      <c r="AP25" s="1">
        <f t="shared" si="3"/>
        <v>2</v>
      </c>
      <c r="AQ25" s="1">
        <f t="shared" si="1"/>
        <v>0</v>
      </c>
      <c r="AR25" s="1">
        <f t="shared" si="2"/>
        <v>1</v>
      </c>
    </row>
    <row r="26" spans="1:102" x14ac:dyDescent="0.25">
      <c r="A26" s="1">
        <v>2017</v>
      </c>
      <c r="B26" s="1">
        <v>2</v>
      </c>
      <c r="C26" s="1">
        <v>25</v>
      </c>
      <c r="D26" s="21">
        <v>4</v>
      </c>
      <c r="E26" s="1" t="s">
        <v>43</v>
      </c>
      <c r="F26" s="1">
        <v>1</v>
      </c>
      <c r="G26" s="1">
        <v>1</v>
      </c>
      <c r="H26" s="1">
        <v>1</v>
      </c>
      <c r="I26" s="1">
        <v>2</v>
      </c>
      <c r="J26" s="1">
        <v>2</v>
      </c>
      <c r="K26" s="1">
        <v>2</v>
      </c>
      <c r="L26" s="1">
        <v>3</v>
      </c>
      <c r="M26" s="4" t="s">
        <v>40</v>
      </c>
      <c r="N26" s="1">
        <v>4</v>
      </c>
      <c r="O26" s="1">
        <v>4</v>
      </c>
      <c r="P26" s="1">
        <v>4</v>
      </c>
      <c r="Q26" s="1">
        <v>4</v>
      </c>
      <c r="R26" s="1">
        <v>5</v>
      </c>
      <c r="S26" s="1">
        <v>5</v>
      </c>
      <c r="T26" s="1">
        <v>5</v>
      </c>
      <c r="U26" s="1">
        <v>5</v>
      </c>
      <c r="V26" s="1">
        <v>5</v>
      </c>
      <c r="W26" s="1">
        <v>5</v>
      </c>
      <c r="X26" s="1">
        <v>5</v>
      </c>
      <c r="Y26" s="1">
        <v>5</v>
      </c>
      <c r="Z26" s="1" t="s">
        <v>42</v>
      </c>
      <c r="AO26" s="1">
        <f t="shared" si="0"/>
        <v>21</v>
      </c>
      <c r="AP26" s="1">
        <f t="shared" si="3"/>
        <v>1</v>
      </c>
      <c r="AQ26" s="1">
        <f t="shared" si="1"/>
        <v>0</v>
      </c>
      <c r="AR26" s="1">
        <f t="shared" si="2"/>
        <v>1</v>
      </c>
    </row>
    <row r="27" spans="1:102" x14ac:dyDescent="0.25">
      <c r="A27" s="1">
        <v>2018</v>
      </c>
      <c r="B27" s="1">
        <v>1</v>
      </c>
      <c r="C27" s="19">
        <v>13</v>
      </c>
      <c r="D27" s="19">
        <v>4</v>
      </c>
      <c r="E27" s="1" t="s">
        <v>4</v>
      </c>
      <c r="F27" s="19">
        <v>1</v>
      </c>
      <c r="G27" s="35" t="s">
        <v>40</v>
      </c>
      <c r="H27" s="35" t="s">
        <v>40</v>
      </c>
      <c r="I27" s="35" t="s">
        <v>40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N27" s="21"/>
      <c r="AO27" s="1">
        <f t="shared" si="0"/>
        <v>4</v>
      </c>
      <c r="AP27" s="1">
        <f t="shared" si="3"/>
        <v>3</v>
      </c>
      <c r="AQ27" s="1">
        <f t="shared" si="1"/>
        <v>0</v>
      </c>
      <c r="AR27" s="1">
        <f t="shared" si="2"/>
        <v>0</v>
      </c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</row>
    <row r="28" spans="1:102" s="21" customFormat="1" x14ac:dyDescent="0.25">
      <c r="A28" s="1">
        <v>2018</v>
      </c>
      <c r="B28" s="1">
        <v>1</v>
      </c>
      <c r="C28" s="19">
        <v>19</v>
      </c>
      <c r="D28" s="19">
        <v>4</v>
      </c>
      <c r="E28" s="1" t="s">
        <v>4</v>
      </c>
      <c r="F28" s="35" t="s">
        <v>40</v>
      </c>
      <c r="G28" s="35" t="s">
        <v>40</v>
      </c>
      <c r="H28" s="35" t="s">
        <v>40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O28" s="1">
        <f t="shared" si="0"/>
        <v>3</v>
      </c>
      <c r="AP28" s="1">
        <f t="shared" si="3"/>
        <v>3</v>
      </c>
      <c r="AQ28" s="1">
        <f t="shared" si="1"/>
        <v>0</v>
      </c>
      <c r="AR28" s="1">
        <f t="shared" si="2"/>
        <v>0</v>
      </c>
    </row>
    <row r="29" spans="1:102" s="21" customFormat="1" x14ac:dyDescent="0.25">
      <c r="A29" s="19">
        <v>2018</v>
      </c>
      <c r="B29" s="19">
        <v>2</v>
      </c>
      <c r="C29" s="21">
        <v>37</v>
      </c>
      <c r="D29" s="21">
        <v>4</v>
      </c>
      <c r="E29" s="1" t="s">
        <v>4</v>
      </c>
      <c r="F29" s="21">
        <v>1</v>
      </c>
      <c r="G29" s="21">
        <v>1.5</v>
      </c>
      <c r="H29" s="21">
        <v>2</v>
      </c>
      <c r="I29" s="21">
        <v>2</v>
      </c>
      <c r="J29" s="30" t="s">
        <v>40</v>
      </c>
      <c r="K29" s="30" t="s">
        <v>40</v>
      </c>
      <c r="L29" s="21">
        <v>3</v>
      </c>
      <c r="M29" s="21">
        <v>3.5</v>
      </c>
      <c r="N29" s="21">
        <v>4</v>
      </c>
      <c r="O29" s="21">
        <v>4</v>
      </c>
      <c r="P29" s="21">
        <v>4</v>
      </c>
      <c r="Q29" s="21">
        <v>4.5</v>
      </c>
      <c r="R29" s="21">
        <v>5</v>
      </c>
      <c r="S29" s="21">
        <v>5</v>
      </c>
      <c r="T29" s="21">
        <v>5</v>
      </c>
      <c r="U29" s="21">
        <v>5</v>
      </c>
      <c r="V29" s="21">
        <v>5</v>
      </c>
      <c r="W29" s="21">
        <v>5</v>
      </c>
      <c r="X29" s="21">
        <v>5</v>
      </c>
      <c r="Y29" s="21">
        <v>5</v>
      </c>
      <c r="Z29" s="21" t="s">
        <v>44</v>
      </c>
      <c r="AA29" s="21" t="s">
        <v>42</v>
      </c>
      <c r="AO29" s="1">
        <f t="shared" si="0"/>
        <v>22</v>
      </c>
      <c r="AP29" s="1">
        <f t="shared" si="3"/>
        <v>2</v>
      </c>
      <c r="AQ29" s="1">
        <f t="shared" si="1"/>
        <v>0</v>
      </c>
      <c r="AR29" s="1">
        <f t="shared" si="2"/>
        <v>1</v>
      </c>
    </row>
    <row r="30" spans="1:102" s="21" customFormat="1" x14ac:dyDescent="0.25">
      <c r="A30" s="19">
        <v>2018</v>
      </c>
      <c r="B30" s="19">
        <v>2</v>
      </c>
      <c r="C30" s="21">
        <v>61</v>
      </c>
      <c r="D30" s="21">
        <v>4</v>
      </c>
      <c r="E30" s="1" t="s">
        <v>4</v>
      </c>
      <c r="F30" s="21">
        <v>1</v>
      </c>
      <c r="G30" s="35" t="s">
        <v>40</v>
      </c>
      <c r="H30" s="35" t="s">
        <v>40</v>
      </c>
      <c r="I30" s="35" t="s">
        <v>40</v>
      </c>
      <c r="AO30" s="1">
        <f t="shared" si="0"/>
        <v>4</v>
      </c>
      <c r="AP30" s="1">
        <f t="shared" si="3"/>
        <v>3</v>
      </c>
      <c r="AQ30" s="1">
        <f t="shared" si="1"/>
        <v>0</v>
      </c>
      <c r="AR30" s="1">
        <f t="shared" si="2"/>
        <v>0</v>
      </c>
    </row>
    <row r="31" spans="1:102" s="21" customFormat="1" x14ac:dyDescent="0.25">
      <c r="A31" s="19">
        <v>2018</v>
      </c>
      <c r="B31" s="19">
        <v>2</v>
      </c>
      <c r="C31" s="21">
        <v>62</v>
      </c>
      <c r="D31" s="21">
        <v>4</v>
      </c>
      <c r="E31" s="1" t="s">
        <v>4</v>
      </c>
      <c r="F31" s="21">
        <v>1</v>
      </c>
      <c r="G31" s="21">
        <v>1.5</v>
      </c>
      <c r="H31" s="21">
        <v>2</v>
      </c>
      <c r="I31" s="21">
        <v>2</v>
      </c>
      <c r="J31" s="21">
        <v>2</v>
      </c>
      <c r="K31" s="21">
        <v>2</v>
      </c>
      <c r="L31" s="21">
        <v>2</v>
      </c>
      <c r="M31" s="21">
        <v>2</v>
      </c>
      <c r="N31" s="35" t="s">
        <v>40</v>
      </c>
      <c r="O31" s="35" t="s">
        <v>40</v>
      </c>
      <c r="P31" s="35" t="s">
        <v>40</v>
      </c>
      <c r="AO31" s="1">
        <f t="shared" si="0"/>
        <v>11</v>
      </c>
      <c r="AP31" s="1">
        <f t="shared" si="3"/>
        <v>3</v>
      </c>
      <c r="AQ31" s="1">
        <f t="shared" si="1"/>
        <v>0</v>
      </c>
      <c r="AR31" s="1">
        <f t="shared" si="2"/>
        <v>0</v>
      </c>
    </row>
    <row r="32" spans="1:102" s="21" customFormat="1" x14ac:dyDescent="0.25">
      <c r="A32" s="19">
        <v>2018</v>
      </c>
      <c r="B32" s="19">
        <v>2</v>
      </c>
      <c r="C32" s="21">
        <v>66</v>
      </c>
      <c r="D32" s="21">
        <v>4</v>
      </c>
      <c r="E32" s="1" t="s">
        <v>4</v>
      </c>
      <c r="F32" s="21">
        <v>1</v>
      </c>
      <c r="G32" s="21">
        <v>1</v>
      </c>
      <c r="H32" s="30" t="s">
        <v>40</v>
      </c>
      <c r="I32" s="21">
        <v>2</v>
      </c>
      <c r="J32" s="21">
        <v>2</v>
      </c>
      <c r="K32" s="21">
        <v>2</v>
      </c>
      <c r="L32" s="21">
        <v>2</v>
      </c>
      <c r="M32" s="21">
        <v>2</v>
      </c>
      <c r="N32" s="21">
        <v>2</v>
      </c>
      <c r="O32" s="21">
        <v>2</v>
      </c>
      <c r="P32" s="35" t="s">
        <v>40</v>
      </c>
      <c r="Q32" s="35" t="s">
        <v>40</v>
      </c>
      <c r="R32" s="35" t="s">
        <v>40</v>
      </c>
      <c r="AO32" s="1">
        <f t="shared" si="0"/>
        <v>13</v>
      </c>
      <c r="AP32" s="1">
        <f t="shared" si="3"/>
        <v>4</v>
      </c>
      <c r="AQ32" s="1">
        <f t="shared" si="1"/>
        <v>0</v>
      </c>
      <c r="AR32" s="1">
        <f t="shared" si="2"/>
        <v>0</v>
      </c>
    </row>
    <row r="33" spans="41:43" s="21" customFormat="1" x14ac:dyDescent="0.25"/>
    <row r="34" spans="41:43" x14ac:dyDescent="0.25">
      <c r="AO34" s="1" t="s">
        <v>48</v>
      </c>
    </row>
    <row r="35" spans="41:43" x14ac:dyDescent="0.25">
      <c r="AO35" s="1">
        <f>SUM(AO2:AO32)</f>
        <v>527</v>
      </c>
      <c r="AP35" s="1">
        <f>SUM(AP2:AP32)</f>
        <v>63</v>
      </c>
      <c r="AQ35" s="1">
        <f>SUM(AQ2:AQ32)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</vt:lpstr>
      <vt:lpstr>Survival</vt:lpstr>
      <vt:lpstr>Mortality</vt:lpstr>
      <vt:lpstr>Missing&amp;Dead - Raw</vt:lpstr>
      <vt:lpstr>Dead Raw</vt:lpstr>
      <vt:lpstr>Missing Raw</vt:lpstr>
      <vt:lpstr>Missing &amp; Recovered</vt:lpstr>
      <vt:lpstr>Missing&amp; Rec Loc&amp;Instar</vt:lpstr>
      <vt:lpstr>Missing 17&amp; 4 plants 18</vt:lpstr>
    </vt:vector>
  </TitlesOfParts>
  <Company>Iowa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E. Fisher</dc:creator>
  <cp:lastModifiedBy>Kelsey E. Fisher</cp:lastModifiedBy>
  <dcterms:created xsi:type="dcterms:W3CDTF">2019-01-18T17:55:21Z</dcterms:created>
  <dcterms:modified xsi:type="dcterms:W3CDTF">2019-01-21T19:47:14Z</dcterms:modified>
</cp:coreProperties>
</file>