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gon\Documents\R\SocRankings\"/>
    </mc:Choice>
  </mc:AlternateContent>
  <xr:revisionPtr revIDLastSave="0" documentId="13_ncr:1_{D6A9C175-8295-46E9-A720-AA7F3AFBD00F}" xr6:coauthVersionLast="44" xr6:coauthVersionMax="44" xr10:uidLastSave="{00000000-0000-0000-0000-000000000000}"/>
  <bookViews>
    <workbookView xWindow="-108" yWindow="-108" windowWidth="23256" windowHeight="12576" xr2:uid="{0E233CA5-1DD6-4647-8C77-44B4AC6A36ED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Sheet1!$A$1:$O$103</definedName>
    <definedName name="_xlnm._FilterDatabase" localSheetId="2" hidden="1">Sheet2!$C$1:$C$96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G50" i="1" s="1"/>
  <c r="G49" i="1" s="1"/>
  <c r="G48" i="1" s="1"/>
  <c r="G52" i="1"/>
  <c r="G54" i="1"/>
  <c r="G55" i="1" s="1"/>
  <c r="G56" i="1" s="1"/>
  <c r="G57" i="1" s="1"/>
  <c r="G53" i="1"/>
  <c r="G46" i="1"/>
  <c r="G47" i="1" s="1"/>
  <c r="G43" i="1"/>
  <c r="G44" i="1"/>
  <c r="G40" i="1"/>
  <c r="G38" i="1"/>
  <c r="G37" i="1"/>
  <c r="G36" i="1"/>
  <c r="G35" i="1"/>
  <c r="G34" i="1" s="1"/>
  <c r="G18" i="1"/>
  <c r="G19" i="1"/>
  <c r="G22" i="1"/>
  <c r="G21" i="1"/>
  <c r="G17" i="1"/>
  <c r="G16" i="1"/>
  <c r="G15" i="1"/>
  <c r="G12" i="1"/>
  <c r="F77" i="1" l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7" i="1"/>
  <c r="F3" i="1"/>
  <c r="F4" i="1"/>
  <c r="F9" i="1"/>
  <c r="F8" i="1"/>
  <c r="F5" i="1"/>
  <c r="F6" i="1"/>
  <c r="F10" i="1"/>
  <c r="F11" i="1"/>
  <c r="F16" i="1"/>
  <c r="F13" i="1"/>
  <c r="F12" i="1"/>
  <c r="F14" i="1"/>
  <c r="F17" i="1"/>
  <c r="F15" i="1"/>
  <c r="F19" i="1"/>
  <c r="F18" i="1"/>
  <c r="F21" i="1"/>
  <c r="F25" i="1"/>
  <c r="F22" i="1"/>
  <c r="F20" i="1"/>
  <c r="F23" i="1"/>
  <c r="F26" i="1"/>
  <c r="F29" i="1"/>
  <c r="F27" i="1"/>
  <c r="F24" i="1"/>
  <c r="F34" i="1"/>
  <c r="F28" i="1"/>
  <c r="F31" i="1"/>
  <c r="F38" i="1"/>
  <c r="F35" i="1"/>
  <c r="F30" i="1"/>
  <c r="F33" i="1"/>
  <c r="F32" i="1"/>
  <c r="F39" i="1"/>
  <c r="F36" i="1"/>
  <c r="F40" i="1"/>
  <c r="F49" i="1"/>
  <c r="F42" i="1"/>
  <c r="F41" i="1"/>
  <c r="F58" i="1"/>
  <c r="F45" i="1"/>
  <c r="F43" i="1"/>
  <c r="F59" i="1"/>
  <c r="F51" i="1"/>
  <c r="F46" i="1"/>
  <c r="F44" i="1"/>
  <c r="F37" i="1"/>
  <c r="F53" i="1"/>
  <c r="F52" i="1"/>
  <c r="F50" i="1"/>
  <c r="F48" i="1"/>
  <c r="F61" i="1"/>
  <c r="F73" i="1"/>
  <c r="F60" i="1"/>
  <c r="F57" i="1"/>
  <c r="F64" i="1"/>
  <c r="F72" i="1"/>
  <c r="F54" i="1"/>
  <c r="F47" i="1"/>
  <c r="F70" i="1"/>
  <c r="F69" i="1"/>
  <c r="F74" i="1"/>
  <c r="F68" i="1"/>
  <c r="F76" i="1"/>
  <c r="F66" i="1"/>
  <c r="F55" i="1"/>
  <c r="F63" i="1"/>
  <c r="F56" i="1"/>
  <c r="F67" i="1"/>
  <c r="F62" i="1"/>
  <c r="F75" i="1"/>
  <c r="F65" i="1"/>
  <c r="F71" i="1"/>
  <c r="F2" i="1"/>
</calcChain>
</file>

<file path=xl/sharedStrings.xml><?xml version="1.0" encoding="utf-8"?>
<sst xmlns="http://schemas.openxmlformats.org/spreadsheetml/2006/main" count="607" uniqueCount="366">
  <si>
    <t>school</t>
  </si>
  <si>
    <t>rank17</t>
  </si>
  <si>
    <t>rank13</t>
  </si>
  <si>
    <t>rank09</t>
  </si>
  <si>
    <t>Princeton University</t>
  </si>
  <si>
    <t>University of California--Berkeley</t>
  </si>
  <si>
    <t>University of Michigan--Ann Arbor</t>
  </si>
  <si>
    <t>Harvard University</t>
  </si>
  <si>
    <t>Stanford University</t>
  </si>
  <si>
    <t>University of Wisconsin--Madison</t>
  </si>
  <si>
    <t>University of North Carolina--Chapel Hill</t>
  </si>
  <si>
    <t>University of California--Los Angeles</t>
  </si>
  <si>
    <t>University of Chicago</t>
  </si>
  <si>
    <t>Northwestern University</t>
  </si>
  <si>
    <t>University of Pennsylvania</t>
  </si>
  <si>
    <t>Columbia University</t>
  </si>
  <si>
    <t>University of Texas--Austin</t>
  </si>
  <si>
    <t>New York University</t>
  </si>
  <si>
    <t>Indiana University--Bloomington</t>
  </si>
  <si>
    <t>Duke University</t>
  </si>
  <si>
    <t>Pennsylvania State University--University Park</t>
  </si>
  <si>
    <t>Cornell University</t>
  </si>
  <si>
    <t>Ohio State University</t>
  </si>
  <si>
    <t>University of Minnesota--Twin Cities</t>
  </si>
  <si>
    <t>University of Washington</t>
  </si>
  <si>
    <t>Yale University</t>
  </si>
  <si>
    <t>University of California--Irvine</t>
  </si>
  <si>
    <t>University of Arizona</t>
  </si>
  <si>
    <t>University of Maryland--College Park</t>
  </si>
  <si>
    <t>Brown University</t>
  </si>
  <si>
    <t>University at Albany--SUNY</t>
  </si>
  <si>
    <t>Johns Hopkins University</t>
  </si>
  <si>
    <t>Rutgers, the State University of New Jersey--New Brunswick</t>
  </si>
  <si>
    <t>CUNY Graduate School and University Center</t>
  </si>
  <si>
    <t>University of California--Davis</t>
  </si>
  <si>
    <t>University of Massachusetts--Amherst</t>
  </si>
  <si>
    <t>Vanderbilt University</t>
  </si>
  <si>
    <t>University of Virginia</t>
  </si>
  <si>
    <t>University of California--Santa Barbara</t>
  </si>
  <si>
    <t>University of Notre Dame</t>
  </si>
  <si>
    <t>Emory University</t>
  </si>
  <si>
    <t>University of Iowa</t>
  </si>
  <si>
    <t>University of California--San Diego</t>
  </si>
  <si>
    <t>University of Southern California</t>
  </si>
  <si>
    <t>Stony Brook University--SUNY</t>
  </si>
  <si>
    <t>University of Illinois--Chicago</t>
  </si>
  <si>
    <t>University of Colorado--Boulder</t>
  </si>
  <si>
    <t>Michigan State University</t>
  </si>
  <si>
    <t>Boston College</t>
  </si>
  <si>
    <t>Washington State University</t>
  </si>
  <si>
    <t>Florida State University</t>
  </si>
  <si>
    <t>University of Illinois--Urbana-Champaign</t>
  </si>
  <si>
    <t>University of Georgia</t>
  </si>
  <si>
    <t>Texas A&amp;M University--College Station</t>
  </si>
  <si>
    <t>Boston University</t>
  </si>
  <si>
    <t>Northeastern University</t>
  </si>
  <si>
    <t>University of Oregon</t>
  </si>
  <si>
    <t>Brandeis University</t>
  </si>
  <si>
    <t>North Carolina State University</t>
  </si>
  <si>
    <t>Virginia Tech</t>
  </si>
  <si>
    <t>University of California--Riverside</t>
  </si>
  <si>
    <t>Temple University</t>
  </si>
  <si>
    <t>Purdue University--West Lafayette</t>
  </si>
  <si>
    <t>University of Pittsburgh</t>
  </si>
  <si>
    <t>Bowling Green State University</t>
  </si>
  <si>
    <t>University of Florida</t>
  </si>
  <si>
    <t>University of Connecticut</t>
  </si>
  <si>
    <t>University of Delaware</t>
  </si>
  <si>
    <t>University of Nebraska-Lincoln</t>
  </si>
  <si>
    <t>Syracuse University</t>
  </si>
  <si>
    <t>University of South Carolina</t>
  </si>
  <si>
    <t>Arizona State University</t>
  </si>
  <si>
    <t>New School</t>
  </si>
  <si>
    <t>Teachers College, Columbia University</t>
  </si>
  <si>
    <t>University of California--San Francisco</t>
  </si>
  <si>
    <t>University of California--Santa Cruz</t>
  </si>
  <si>
    <t>University of Kansas</t>
  </si>
  <si>
    <t>Iowa State University</t>
  </si>
  <si>
    <t>Binghamton University--SUNY</t>
  </si>
  <si>
    <t>down</t>
  </si>
  <si>
    <t>up</t>
  </si>
  <si>
    <t>overall direction</t>
  </si>
  <si>
    <t>same</t>
  </si>
  <si>
    <t>Average</t>
  </si>
  <si>
    <t>school_short</t>
  </si>
  <si>
    <t>Berkeley</t>
  </si>
  <si>
    <t>Chicago</t>
  </si>
  <si>
    <t>Washington</t>
  </si>
  <si>
    <t>Arizona</t>
  </si>
  <si>
    <t>Irvine</t>
  </si>
  <si>
    <t>Davis</t>
  </si>
  <si>
    <t>Princeton</t>
  </si>
  <si>
    <t>Harvard</t>
  </si>
  <si>
    <t>Stanford</t>
  </si>
  <si>
    <t>Northwestern</t>
  </si>
  <si>
    <t>Columbia</t>
  </si>
  <si>
    <t>Duke</t>
  </si>
  <si>
    <t>Cornell</t>
  </si>
  <si>
    <t>Yale</t>
  </si>
  <si>
    <t>Brown</t>
  </si>
  <si>
    <t>CUNY</t>
  </si>
  <si>
    <t>Michigan</t>
  </si>
  <si>
    <t>Minnesota</t>
  </si>
  <si>
    <t>Maryland</t>
  </si>
  <si>
    <t>Wisconsin</t>
  </si>
  <si>
    <t>North Carolina</t>
  </si>
  <si>
    <t>UCLA</t>
  </si>
  <si>
    <t>Penn</t>
  </si>
  <si>
    <t>Indiana</t>
  </si>
  <si>
    <t>UT-Austin</t>
  </si>
  <si>
    <t>NYU</t>
  </si>
  <si>
    <t>Ohio State</t>
  </si>
  <si>
    <t>Penn State</t>
  </si>
  <si>
    <t>John Hopkins</t>
  </si>
  <si>
    <t>Albany</t>
  </si>
  <si>
    <t>Rutgers</t>
  </si>
  <si>
    <t>UCSB</t>
  </si>
  <si>
    <t>Mass</t>
  </si>
  <si>
    <t>Vanderbilt</t>
  </si>
  <si>
    <t>UCSD</t>
  </si>
  <si>
    <t>Virginia</t>
  </si>
  <si>
    <t>Emory</t>
  </si>
  <si>
    <t>Iowa</t>
  </si>
  <si>
    <t>USC</t>
  </si>
  <si>
    <t>Notre Dame</t>
  </si>
  <si>
    <t>Illinois</t>
  </si>
  <si>
    <t>Stony Brook</t>
  </si>
  <si>
    <t>FSU</t>
  </si>
  <si>
    <t>WSU</t>
  </si>
  <si>
    <t>Texas A&amp;M</t>
  </si>
  <si>
    <t>Michigan State</t>
  </si>
  <si>
    <t>UIUC</t>
  </si>
  <si>
    <t>Riverside</t>
  </si>
  <si>
    <t>Georgia</t>
  </si>
  <si>
    <t>Colorado</t>
  </si>
  <si>
    <t>Brandeis</t>
  </si>
  <si>
    <t>NCSU</t>
  </si>
  <si>
    <t>Florida</t>
  </si>
  <si>
    <t>Boston U</t>
  </si>
  <si>
    <t>Boston C</t>
  </si>
  <si>
    <t>Oregon</t>
  </si>
  <si>
    <t>Purdue</t>
  </si>
  <si>
    <t>Pittsburgh</t>
  </si>
  <si>
    <t>Connecticut</t>
  </si>
  <si>
    <t>Northeastern</t>
  </si>
  <si>
    <t>UCSF</t>
  </si>
  <si>
    <t>ASU</t>
  </si>
  <si>
    <t>UCSC</t>
  </si>
  <si>
    <t>Bowling Green</t>
  </si>
  <si>
    <t>Delaware</t>
  </si>
  <si>
    <t>Temple</t>
  </si>
  <si>
    <t>Syracuse</t>
  </si>
  <si>
    <t>South Carolina</t>
  </si>
  <si>
    <t>Kansas</t>
  </si>
  <si>
    <t>Nebraska</t>
  </si>
  <si>
    <t>Teachers College, Columbia</t>
  </si>
  <si>
    <t>Binghamton</t>
  </si>
  <si>
    <t>Iowa State</t>
  </si>
  <si>
    <t>Johns Hopkins</t>
  </si>
  <si>
    <t>SUNY Stony Brook</t>
  </si>
  <si>
    <t>SUNY Albany</t>
  </si>
  <si>
    <t>Washington State</t>
  </si>
  <si>
    <t>SUNY Binghamton</t>
  </si>
  <si>
    <t>Florida State</t>
  </si>
  <si>
    <t>Massachusetts</t>
  </si>
  <si>
    <t>Kentucky</t>
  </si>
  <si>
    <t>Missouri</t>
  </si>
  <si>
    <t>North Carolina State</t>
  </si>
  <si>
    <t>LSU</t>
  </si>
  <si>
    <t>Loyola Chicago</t>
  </si>
  <si>
    <t>New Hampshire</t>
  </si>
  <si>
    <t>Tulane</t>
  </si>
  <si>
    <t>SUNY Buffalo</t>
  </si>
  <si>
    <t>Howard</t>
  </si>
  <si>
    <t>Hawaii Manoa</t>
  </si>
  <si>
    <t>Southern Illinois</t>
  </si>
  <si>
    <t>Tennessee</t>
  </si>
  <si>
    <t>American</t>
  </si>
  <si>
    <t>Colorado State</t>
  </si>
  <si>
    <t>Fordham</t>
  </si>
  <si>
    <t>Utah</t>
  </si>
  <si>
    <t>Akron</t>
  </si>
  <si>
    <t>Western Michigan</t>
  </si>
  <si>
    <t>Mississippi State</t>
  </si>
  <si>
    <t>Cincinnati</t>
  </si>
  <si>
    <t>Kent State</t>
  </si>
  <si>
    <t>Oklahoma</t>
  </si>
  <si>
    <t>Denver</t>
  </si>
  <si>
    <t>Utah State</t>
  </si>
  <si>
    <t>North Texas</t>
  </si>
  <si>
    <t>Catholic University</t>
  </si>
  <si>
    <t>Georgia State</t>
  </si>
  <si>
    <t>Oklahoma State</t>
  </si>
  <si>
    <t>Catholic</t>
  </si>
  <si>
    <t>University of Utah</t>
  </si>
  <si>
    <t>University of Kentucky</t>
  </si>
  <si>
    <t>University of Missouri</t>
  </si>
  <si>
    <t>University of New - Hampshire</t>
  </si>
  <si>
    <t>University of Hawaii - Manoa</t>
  </si>
  <si>
    <t>University of Southern - Illinois</t>
  </si>
  <si>
    <t>University of Tennessee</t>
  </si>
  <si>
    <t>University of Cincinnati</t>
  </si>
  <si>
    <t>University of Oklahoma</t>
  </si>
  <si>
    <t>University of Denver</t>
  </si>
  <si>
    <t>Loyola University - Chicago</t>
  </si>
  <si>
    <t>Tulane University</t>
  </si>
  <si>
    <t>Oklahoma State University</t>
  </si>
  <si>
    <t xml:space="preserve">Georgia State University of </t>
  </si>
  <si>
    <t>University of North Texas</t>
  </si>
  <si>
    <t>Utah State University</t>
  </si>
  <si>
    <t>Kent State University</t>
  </si>
  <si>
    <t>Mississippi State University</t>
  </si>
  <si>
    <t>University of Western Michigan</t>
  </si>
  <si>
    <t>Fordham University</t>
  </si>
  <si>
    <t>Colorado State University</t>
  </si>
  <si>
    <t>Howard University</t>
  </si>
  <si>
    <t>Louisiana State University</t>
  </si>
  <si>
    <t>State University of New York - Buffalo</t>
  </si>
  <si>
    <t>American University</t>
  </si>
  <si>
    <t>University of Akron</t>
  </si>
  <si>
    <t>rank 57</t>
  </si>
  <si>
    <t>rank 95 NRC</t>
  </si>
  <si>
    <t>rank92</t>
  </si>
  <si>
    <t>rank05</t>
  </si>
  <si>
    <t> University of Wisconsin–Madison  </t>
  </si>
  <si>
    <t> University of California–Berkeley  </t>
  </si>
  <si>
    <t> University of Michigan–Ann Arbor  </t>
  </si>
  <si>
    <t> University of Chicago  </t>
  </si>
  <si>
    <t> University of North Carolina–Chapel Hill  </t>
  </si>
  <si>
    <t> Princeton University  </t>
  </si>
  <si>
    <t> Stanford University  </t>
  </si>
  <si>
    <t> Harvard University  </t>
  </si>
  <si>
    <t> University of California–Los Angeles  </t>
  </si>
  <si>
    <t> University of Pennsylvania  </t>
  </si>
  <si>
    <t> Columbia University  </t>
  </si>
  <si>
    <t> Indiana University–Bloomington  </t>
  </si>
  <si>
    <t> Northwestern University  </t>
  </si>
  <si>
    <t> Cornell University  </t>
  </si>
  <si>
    <t> Duke University  </t>
  </si>
  <si>
    <t> University of Texas–Austin  </t>
  </si>
  <si>
    <t> Pennsylvania State University–University Park  </t>
  </si>
  <si>
    <t> University of Arizona  </t>
  </si>
  <si>
    <t> University of Washington  </t>
  </si>
  <si>
    <t> Ohio State University  </t>
  </si>
  <si>
    <t> Yale University  </t>
  </si>
  <si>
    <t> Johns Hopkins University  </t>
  </si>
  <si>
    <t> New York University  </t>
  </si>
  <si>
    <t> University of Minnesota–Twin Cities  </t>
  </si>
  <si>
    <t> SUNY–Albany  </t>
  </si>
  <si>
    <t> University of Maryland–College Park  </t>
  </si>
  <si>
    <t> Brown University  </t>
  </si>
  <si>
    <t> University of California–Irvine  </t>
  </si>
  <si>
    <t> University of California–Davis  </t>
  </si>
  <si>
    <t> University of California–Santa Barbara  </t>
  </si>
  <si>
    <t> CUNY Graduate School and University Center  </t>
  </si>
  <si>
    <t> Rutgers, the State University of New Jersey–New Brunswick  </t>
  </si>
  <si>
    <t> Vanderbilt University  </t>
  </si>
  <si>
    <t> University of California–San Diego  </t>
  </si>
  <si>
    <t> University of Illinois–Urbana-Champaign  </t>
  </si>
  <si>
    <t> University of Iowa  </t>
  </si>
  <si>
    <t> University of Massachusetts–Amherst  </t>
  </si>
  <si>
    <t> Emory University  </t>
  </si>
  <si>
    <t> SUNY–Stony Brook  </t>
  </si>
  <si>
    <t> University of Virginia  </t>
  </si>
  <si>
    <t> Washington State University  </t>
  </si>
  <si>
    <t> Florida State University  </t>
  </si>
  <si>
    <t> Michigan State University  </t>
  </si>
  <si>
    <t> University of California–Riverside  </t>
  </si>
  <si>
    <t> University of Southern California  </t>
  </si>
  <si>
    <t> North Carolina State University  </t>
  </si>
  <si>
    <t> University of Florida  </t>
  </si>
  <si>
    <t> University of Illinois–Chicago  </t>
  </si>
  <si>
    <t> Boston College  </t>
  </si>
  <si>
    <t> Brandeis University  </t>
  </si>
  <si>
    <t> New School  </t>
  </si>
  <si>
    <t> Texas A&amp;M University–College Station  </t>
  </si>
  <si>
    <t> University of Notre Dame  </t>
  </si>
  <si>
    <t> University of Pittsburgh  </t>
  </si>
  <si>
    <t> University of Colorado–Boulder  </t>
  </si>
  <si>
    <t> University of Georgia  </t>
  </si>
  <si>
    <t> University of Oregon  </t>
  </si>
  <si>
    <t> Arizona State University  </t>
  </si>
  <si>
    <t> Iowa State University  </t>
  </si>
  <si>
    <t> Purdue University–West Lafayette  </t>
  </si>
  <si>
    <t> University of California–San Francisco  </t>
  </si>
  <si>
    <t> University of California–Santa Cruz  </t>
  </si>
  <si>
    <t> University of Connecticut  </t>
  </si>
  <si>
    <t> University of Kansas  </t>
  </si>
  <si>
    <t>UW</t>
  </si>
  <si>
    <t>UNC</t>
  </si>
  <si>
    <t>rank05v2</t>
  </si>
  <si>
    <t>rank17v2</t>
  </si>
  <si>
    <t>school_tiny</t>
  </si>
  <si>
    <t>Berk</t>
  </si>
  <si>
    <t>Mich</t>
  </si>
  <si>
    <t>Princ</t>
  </si>
  <si>
    <t>Harv</t>
  </si>
  <si>
    <t>Stan</t>
  </si>
  <si>
    <t>Wisc</t>
  </si>
  <si>
    <t>Chic</t>
  </si>
  <si>
    <t>NW</t>
  </si>
  <si>
    <t>Colu</t>
  </si>
  <si>
    <t>UT-A</t>
  </si>
  <si>
    <t>Ind</t>
  </si>
  <si>
    <t>Corn</t>
  </si>
  <si>
    <t>PSU</t>
  </si>
  <si>
    <t>OSU</t>
  </si>
  <si>
    <t>Minn</t>
  </si>
  <si>
    <t>UCI</t>
  </si>
  <si>
    <t>Ariz</t>
  </si>
  <si>
    <t>Mary</t>
  </si>
  <si>
    <t>Alb</t>
  </si>
  <si>
    <t>JHU</t>
  </si>
  <si>
    <t>Rutg</t>
  </si>
  <si>
    <t>UCD</t>
  </si>
  <si>
    <t>Van</t>
  </si>
  <si>
    <t>UVA</t>
  </si>
  <si>
    <t>UND</t>
  </si>
  <si>
    <t>Em</t>
  </si>
  <si>
    <t>SBU</t>
  </si>
  <si>
    <t>MSU</t>
  </si>
  <si>
    <t>UIC</t>
  </si>
  <si>
    <t>UBC</t>
  </si>
  <si>
    <t>Col</t>
  </si>
  <si>
    <t>A&amp;M</t>
  </si>
  <si>
    <t>Bran</t>
  </si>
  <si>
    <t>UG</t>
  </si>
  <si>
    <t>UO</t>
  </si>
  <si>
    <t>NE</t>
  </si>
  <si>
    <t>VT</t>
  </si>
  <si>
    <t>BU</t>
  </si>
  <si>
    <t>UCR</t>
  </si>
  <si>
    <t>UF</t>
  </si>
  <si>
    <t>Pitt</t>
  </si>
  <si>
    <t>Purd</t>
  </si>
  <si>
    <t>Temp</t>
  </si>
  <si>
    <t>BG</t>
  </si>
  <si>
    <t>Conn</t>
  </si>
  <si>
    <t>Nebr</t>
  </si>
  <si>
    <t>Syra</t>
  </si>
  <si>
    <t>Scar</t>
  </si>
  <si>
    <t>Dela</t>
  </si>
  <si>
    <t>NewS</t>
  </si>
  <si>
    <t>Teach</t>
  </si>
  <si>
    <t>Kans</t>
  </si>
  <si>
    <t>IowaS</t>
  </si>
  <si>
    <t>Bingh</t>
  </si>
  <si>
    <t>Kent</t>
  </si>
  <si>
    <t>Msri</t>
  </si>
  <si>
    <t>Loy</t>
  </si>
  <si>
    <t>UNH</t>
  </si>
  <si>
    <t>Tul</t>
  </si>
  <si>
    <t>Buff</t>
  </si>
  <si>
    <t>California</t>
  </si>
  <si>
    <t>Texas</t>
  </si>
  <si>
    <t>Pennsylvania</t>
  </si>
  <si>
    <t>New Jersey</t>
  </si>
  <si>
    <t>New York</t>
  </si>
  <si>
    <t>Ohio</t>
  </si>
  <si>
    <t>Rhode Island</t>
  </si>
  <si>
    <t>Tennesse</t>
  </si>
  <si>
    <t>Lousiana</t>
  </si>
  <si>
    <t>DC</t>
  </si>
  <si>
    <t>Hawaii</t>
  </si>
  <si>
    <t>Mississippi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</si>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</sst>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7.5"/>
      <color rgb="FF000000"/>
      <name val="Arial Unicode MS"/>
    </font>
    <font>
      <u/>
      <sz val="11"/>
      <color theme="10"/>
      <name val="Calibri"/>
      <family val="2"/>
      <scheme val="minor"/>
    </font>
    <font>
      <b/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readingOrder="1"/>
    </xf>
    <xf numFmtId="0" fontId="1" fillId="2" borderId="1" xfId="0" applyFont="1" applyFill="1" applyBorder="1" applyAlignment="1">
      <alignment readingOrder="1"/>
    </xf>
    <xf numFmtId="0" fontId="1" fillId="2" borderId="1" xfId="0" applyFont="1" applyFill="1" applyBorder="1" applyAlignment="1">
      <alignment horizontal="left" wrapText="1" readingOrder="1"/>
    </xf>
    <xf numFmtId="164" fontId="1" fillId="2" borderId="1" xfId="0" applyNumberFormat="1" applyFont="1" applyFill="1" applyBorder="1" applyAlignment="1">
      <alignment readingOrder="1"/>
    </xf>
    <xf numFmtId="0" fontId="1" fillId="2" borderId="1" xfId="0" applyFont="1" applyFill="1" applyBorder="1" applyAlignment="1">
      <alignment horizontal="right" wrapText="1" readingOrder="1"/>
    </xf>
    <xf numFmtId="0" fontId="0" fillId="0" borderId="1" xfId="0" applyBorder="1"/>
    <xf numFmtId="0" fontId="3" fillId="2" borderId="1" xfId="1" applyFill="1" applyBorder="1" applyAlignment="1">
      <alignment horizontal="left" wrapText="1" readingOrder="1"/>
    </xf>
    <xf numFmtId="0" fontId="4" fillId="0" borderId="0" xfId="0" applyFont="1"/>
    <xf numFmtId="0" fontId="1" fillId="2" borderId="2" xfId="0" applyFont="1" applyFill="1" applyBorder="1" applyAlignment="1">
      <alignment horizontal="right" wrapText="1" readingOrder="1"/>
    </xf>
    <xf numFmtId="164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u/0/d/1q3fYjP7WQo7x0uYohPOgfctDBEUStE4QoQ_tGX9ir_8/pub?output=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ocjobrumors.com/topic/us-news-rankings-1995-present-winners-and-losers/page/2" TargetMode="External"/><Relationship Id="rId1" Type="http://schemas.openxmlformats.org/officeDocument/2006/relationships/hyperlink" Target="http://www.stat.tamu.edu/~jnewton/nrc_rankings/area41.html" TargetMode="External"/><Relationship Id="rId6" Type="http://schemas.openxmlformats.org/officeDocument/2006/relationships/hyperlink" Target="https://web.archive.org/web/20081205153236/http:/grad-schools.usnews.rankingsandreviews.com/grad/soc/search/" TargetMode="External"/><Relationship Id="rId5" Type="http://schemas.openxmlformats.org/officeDocument/2006/relationships/hyperlink" Target="https://web.archive.org/web/20081205153236/http:/grad-schools.usnews.rankingsandreviews.com/grad/soc/search/" TargetMode="External"/><Relationship Id="rId4" Type="http://schemas.openxmlformats.org/officeDocument/2006/relationships/hyperlink" Target="https://docs.google.com/spreadsheets/u/0/d/1q3fYjP7WQo7x0uYohPOgfctDBEUStE4QoQ_tGX9ir_8/pub?output=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624C-6423-4BE2-B7DD-562147BF2B54}">
  <dimension ref="A1:R103"/>
  <sheetViews>
    <sheetView tabSelected="1" workbookViewId="0">
      <selection activeCell="B1" sqref="B1"/>
    </sheetView>
  </sheetViews>
  <sheetFormatPr defaultRowHeight="14.4"/>
  <cols>
    <col min="1" max="1" width="39.44140625" style="1" customWidth="1"/>
    <col min="2" max="2" width="15" style="1" customWidth="1"/>
    <col min="3" max="3" width="13.44140625" style="1" customWidth="1"/>
    <col min="4" max="4" width="10.77734375" style="1" customWidth="1"/>
    <col min="5" max="5" width="17.5546875" style="1" customWidth="1"/>
    <col min="6" max="7" width="9.6640625" style="1" customWidth="1"/>
    <col min="8" max="11" width="8.88671875" customWidth="1"/>
    <col min="12" max="12" width="10.44140625" customWidth="1"/>
    <col min="13" max="15" width="8.88671875" customWidth="1"/>
  </cols>
  <sheetData>
    <row r="1" spans="1:18" ht="28.8">
      <c r="A1" s="3" t="s">
        <v>0</v>
      </c>
      <c r="B1" s="3" t="s">
        <v>365</v>
      </c>
      <c r="C1" s="3" t="s">
        <v>84</v>
      </c>
      <c r="D1" s="3" t="s">
        <v>292</v>
      </c>
      <c r="E1" s="4" t="s">
        <v>81</v>
      </c>
      <c r="F1" s="4" t="s">
        <v>83</v>
      </c>
      <c r="G1" s="5" t="s">
        <v>291</v>
      </c>
      <c r="H1" s="5" t="s">
        <v>1</v>
      </c>
      <c r="I1" s="9" t="s">
        <v>2</v>
      </c>
      <c r="J1" s="9" t="s">
        <v>3</v>
      </c>
      <c r="K1" s="9" t="s">
        <v>290</v>
      </c>
      <c r="L1" s="9" t="s">
        <v>223</v>
      </c>
      <c r="M1" s="9" t="s">
        <v>221</v>
      </c>
      <c r="N1" s="9" t="s">
        <v>222</v>
      </c>
      <c r="O1" s="9" t="s">
        <v>220</v>
      </c>
      <c r="R1" s="2"/>
    </row>
    <row r="2" spans="1:18">
      <c r="A2" s="3" t="s">
        <v>5</v>
      </c>
      <c r="B2" s="3" t="s">
        <v>353</v>
      </c>
      <c r="C2" s="3" t="s">
        <v>85</v>
      </c>
      <c r="D2" s="3" t="s">
        <v>293</v>
      </c>
      <c r="E2" s="4" t="s">
        <v>82</v>
      </c>
      <c r="F2" s="6">
        <f t="shared" ref="F2:F33" si="0">AVERAGE(H2:N2)</f>
        <v>1.8571428571428572</v>
      </c>
      <c r="G2" s="6">
        <v>1</v>
      </c>
      <c r="H2" s="7">
        <v>1</v>
      </c>
      <c r="I2" s="7">
        <v>1</v>
      </c>
      <c r="J2" s="7">
        <v>1</v>
      </c>
      <c r="K2" s="8">
        <v>2</v>
      </c>
      <c r="L2" s="8">
        <v>2</v>
      </c>
      <c r="M2" s="7">
        <v>3</v>
      </c>
      <c r="N2" s="7">
        <v>3</v>
      </c>
      <c r="O2" s="7">
        <v>1</v>
      </c>
      <c r="R2" s="2"/>
    </row>
    <row r="3" spans="1:18">
      <c r="A3" s="3" t="s">
        <v>6</v>
      </c>
      <c r="B3" s="3" t="s">
        <v>101</v>
      </c>
      <c r="C3" s="3" t="s">
        <v>101</v>
      </c>
      <c r="D3" s="3" t="s">
        <v>294</v>
      </c>
      <c r="E3" s="4" t="s">
        <v>82</v>
      </c>
      <c r="F3" s="6">
        <f t="shared" si="0"/>
        <v>3.1428571428571428</v>
      </c>
      <c r="G3" s="6">
        <v>2</v>
      </c>
      <c r="H3" s="7">
        <v>1</v>
      </c>
      <c r="I3" s="7">
        <v>4</v>
      </c>
      <c r="J3" s="7">
        <v>3</v>
      </c>
      <c r="K3" s="8">
        <v>3</v>
      </c>
      <c r="L3" s="8">
        <v>3</v>
      </c>
      <c r="M3" s="7">
        <v>4</v>
      </c>
      <c r="N3" s="7">
        <v>4</v>
      </c>
      <c r="O3" s="7">
        <v>5</v>
      </c>
      <c r="R3" s="2"/>
    </row>
    <row r="4" spans="1:18">
      <c r="A4" s="3" t="s">
        <v>4</v>
      </c>
      <c r="B4" s="3" t="s">
        <v>356</v>
      </c>
      <c r="C4" s="3" t="s">
        <v>91</v>
      </c>
      <c r="D4" s="3" t="s">
        <v>295</v>
      </c>
      <c r="E4" s="4" t="s">
        <v>80</v>
      </c>
      <c r="F4" s="6">
        <f t="shared" si="0"/>
        <v>6.5</v>
      </c>
      <c r="G4" s="6">
        <v>1.5</v>
      </c>
      <c r="H4" s="7">
        <v>1</v>
      </c>
      <c r="I4" s="7">
        <v>1</v>
      </c>
      <c r="J4" s="7">
        <v>3</v>
      </c>
      <c r="K4" s="7">
        <v>5.5</v>
      </c>
      <c r="L4" s="8">
        <v>6</v>
      </c>
      <c r="M4" s="7">
        <v>13</v>
      </c>
      <c r="N4" s="7">
        <v>16</v>
      </c>
      <c r="O4" s="7">
        <v>8</v>
      </c>
      <c r="R4" s="2"/>
    </row>
    <row r="5" spans="1:18">
      <c r="A5" s="3" t="s">
        <v>7</v>
      </c>
      <c r="B5" s="3" t="s">
        <v>164</v>
      </c>
      <c r="C5" s="3" t="s">
        <v>92</v>
      </c>
      <c r="D5" s="3" t="s">
        <v>296</v>
      </c>
      <c r="E5" s="4" t="s">
        <v>80</v>
      </c>
      <c r="F5" s="6">
        <f t="shared" si="0"/>
        <v>5.7857142857142856</v>
      </c>
      <c r="G5" s="6">
        <v>2.5</v>
      </c>
      <c r="H5" s="7">
        <v>1</v>
      </c>
      <c r="I5" s="7">
        <v>6</v>
      </c>
      <c r="J5" s="7">
        <v>5</v>
      </c>
      <c r="K5" s="7">
        <v>7.5</v>
      </c>
      <c r="L5" s="8">
        <v>8</v>
      </c>
      <c r="M5" s="7">
        <v>7</v>
      </c>
      <c r="N5" s="7">
        <v>6</v>
      </c>
      <c r="O5" s="7">
        <v>2</v>
      </c>
      <c r="R5" s="2"/>
    </row>
    <row r="6" spans="1:18">
      <c r="A6" s="3" t="s">
        <v>8</v>
      </c>
      <c r="B6" s="3" t="s">
        <v>353</v>
      </c>
      <c r="C6" s="3" t="s">
        <v>93</v>
      </c>
      <c r="D6" s="3" t="s">
        <v>297</v>
      </c>
      <c r="E6" s="4" t="s">
        <v>82</v>
      </c>
      <c r="F6" s="6">
        <f t="shared" si="0"/>
        <v>5.7857142857142856</v>
      </c>
      <c r="G6" s="6">
        <v>5</v>
      </c>
      <c r="H6" s="7">
        <v>5</v>
      </c>
      <c r="I6" s="7">
        <v>4</v>
      </c>
      <c r="J6" s="7">
        <v>5</v>
      </c>
      <c r="K6" s="7">
        <v>6.5</v>
      </c>
      <c r="L6" s="8">
        <v>6</v>
      </c>
      <c r="M6" s="7">
        <v>8</v>
      </c>
      <c r="N6" s="7">
        <v>6</v>
      </c>
      <c r="O6" s="7">
        <v>12</v>
      </c>
      <c r="R6" s="2"/>
    </row>
    <row r="7" spans="1:18">
      <c r="A7" s="3" t="s">
        <v>9</v>
      </c>
      <c r="B7" s="3" t="s">
        <v>104</v>
      </c>
      <c r="C7" s="3" t="s">
        <v>104</v>
      </c>
      <c r="D7" s="3" t="s">
        <v>298</v>
      </c>
      <c r="E7" s="4" t="s">
        <v>79</v>
      </c>
      <c r="F7" s="6">
        <f t="shared" si="0"/>
        <v>2</v>
      </c>
      <c r="G7" s="6">
        <v>5.75</v>
      </c>
      <c r="H7" s="7">
        <v>6</v>
      </c>
      <c r="I7" s="7">
        <v>1</v>
      </c>
      <c r="J7" s="7">
        <v>2</v>
      </c>
      <c r="K7" s="8">
        <v>1</v>
      </c>
      <c r="L7" s="8">
        <v>1</v>
      </c>
      <c r="M7" s="7">
        <v>2</v>
      </c>
      <c r="N7" s="7">
        <v>1</v>
      </c>
      <c r="O7" s="7">
        <v>6</v>
      </c>
      <c r="R7" s="2"/>
    </row>
    <row r="8" spans="1:18">
      <c r="A8" s="3" t="s">
        <v>10</v>
      </c>
      <c r="B8" s="3" t="s">
        <v>105</v>
      </c>
      <c r="C8" s="3" t="s">
        <v>289</v>
      </c>
      <c r="D8" s="3" t="s">
        <v>289</v>
      </c>
      <c r="E8" s="4" t="s">
        <v>82</v>
      </c>
      <c r="F8" s="6">
        <f t="shared" si="0"/>
        <v>5.0714285714285712</v>
      </c>
      <c r="G8" s="6">
        <v>6.25</v>
      </c>
      <c r="H8" s="7">
        <v>6</v>
      </c>
      <c r="I8" s="7">
        <v>6</v>
      </c>
      <c r="J8" s="7">
        <v>5</v>
      </c>
      <c r="K8" s="7">
        <v>3.5</v>
      </c>
      <c r="L8" s="8">
        <v>4</v>
      </c>
      <c r="M8" s="7">
        <v>6</v>
      </c>
      <c r="N8" s="7">
        <v>5</v>
      </c>
      <c r="O8" s="7">
        <v>10</v>
      </c>
      <c r="R8" s="2"/>
    </row>
    <row r="9" spans="1:18">
      <c r="A9" s="3" t="s">
        <v>12</v>
      </c>
      <c r="B9" s="3" t="s">
        <v>125</v>
      </c>
      <c r="C9" s="3" t="s">
        <v>86</v>
      </c>
      <c r="D9" s="3" t="s">
        <v>299</v>
      </c>
      <c r="E9" s="4" t="s">
        <v>79</v>
      </c>
      <c r="F9" s="6">
        <f t="shared" si="0"/>
        <v>4.3571428571428568</v>
      </c>
      <c r="G9" s="6">
        <v>7.75</v>
      </c>
      <c r="H9" s="7">
        <v>8</v>
      </c>
      <c r="I9" s="7">
        <v>6</v>
      </c>
      <c r="J9" s="7">
        <v>5</v>
      </c>
      <c r="K9" s="7">
        <v>4.5</v>
      </c>
      <c r="L9" s="8">
        <v>4</v>
      </c>
      <c r="M9" s="7">
        <v>1</v>
      </c>
      <c r="N9" s="7">
        <v>2</v>
      </c>
      <c r="O9" s="7">
        <v>4</v>
      </c>
      <c r="R9" s="2"/>
    </row>
    <row r="10" spans="1:18">
      <c r="A10" s="3" t="s">
        <v>11</v>
      </c>
      <c r="B10" s="3" t="s">
        <v>353</v>
      </c>
      <c r="C10" s="3" t="s">
        <v>106</v>
      </c>
      <c r="D10" s="3" t="s">
        <v>106</v>
      </c>
      <c r="E10" s="4" t="s">
        <v>82</v>
      </c>
      <c r="F10" s="6">
        <f t="shared" si="0"/>
        <v>7.6428571428571432</v>
      </c>
      <c r="G10" s="6">
        <v>8.25</v>
      </c>
      <c r="H10" s="7">
        <v>8</v>
      </c>
      <c r="I10" s="7">
        <v>9</v>
      </c>
      <c r="J10" s="7">
        <v>9</v>
      </c>
      <c r="K10" s="7">
        <v>8.5</v>
      </c>
      <c r="L10" s="8">
        <v>8</v>
      </c>
      <c r="M10" s="7">
        <v>5</v>
      </c>
      <c r="N10" s="7">
        <v>6</v>
      </c>
      <c r="O10" s="7">
        <v>11</v>
      </c>
      <c r="R10" s="2"/>
    </row>
    <row r="11" spans="1:18">
      <c r="A11" s="3" t="s">
        <v>13</v>
      </c>
      <c r="B11" s="3" t="s">
        <v>125</v>
      </c>
      <c r="C11" s="3" t="s">
        <v>94</v>
      </c>
      <c r="D11" s="3" t="s">
        <v>300</v>
      </c>
      <c r="E11" s="4" t="s">
        <v>82</v>
      </c>
      <c r="F11" s="6">
        <f t="shared" si="0"/>
        <v>9.9285714285714288</v>
      </c>
      <c r="G11" s="6">
        <v>10</v>
      </c>
      <c r="H11" s="7">
        <v>10</v>
      </c>
      <c r="I11" s="7">
        <v>10</v>
      </c>
      <c r="J11" s="7">
        <v>9</v>
      </c>
      <c r="K11" s="7">
        <v>10.5</v>
      </c>
      <c r="L11" s="8">
        <v>11</v>
      </c>
      <c r="M11" s="7">
        <v>9</v>
      </c>
      <c r="N11" s="7">
        <v>10</v>
      </c>
      <c r="O11" s="7">
        <v>14</v>
      </c>
      <c r="R11" s="2"/>
    </row>
    <row r="12" spans="1:18">
      <c r="A12" s="3" t="s">
        <v>14</v>
      </c>
      <c r="B12" s="3" t="s">
        <v>355</v>
      </c>
      <c r="C12" s="3" t="s">
        <v>107</v>
      </c>
      <c r="D12" s="3" t="s">
        <v>107</v>
      </c>
      <c r="E12" s="4" t="s">
        <v>82</v>
      </c>
      <c r="F12" s="6">
        <f t="shared" si="0"/>
        <v>10.857142857142858</v>
      </c>
      <c r="G12" s="6">
        <f>G13-0.5</f>
        <v>10.25</v>
      </c>
      <c r="H12" s="7">
        <v>11</v>
      </c>
      <c r="I12" s="7">
        <v>10</v>
      </c>
      <c r="J12" s="7">
        <v>11</v>
      </c>
      <c r="K12" s="7">
        <v>10</v>
      </c>
      <c r="L12" s="8">
        <v>10</v>
      </c>
      <c r="M12" s="7">
        <v>11</v>
      </c>
      <c r="N12" s="7">
        <v>13</v>
      </c>
      <c r="O12" s="7"/>
      <c r="R12" s="2"/>
    </row>
    <row r="13" spans="1:18">
      <c r="A13" s="3" t="s">
        <v>15</v>
      </c>
      <c r="B13" s="3" t="s">
        <v>357</v>
      </c>
      <c r="C13" s="3" t="s">
        <v>95</v>
      </c>
      <c r="D13" s="3" t="s">
        <v>301</v>
      </c>
      <c r="E13" s="4" t="s">
        <v>82</v>
      </c>
      <c r="F13" s="6">
        <f t="shared" si="0"/>
        <v>11.714285714285714</v>
      </c>
      <c r="G13" s="6">
        <v>10.75</v>
      </c>
      <c r="H13" s="7">
        <v>11</v>
      </c>
      <c r="I13" s="7">
        <v>12</v>
      </c>
      <c r="J13" s="7">
        <v>11</v>
      </c>
      <c r="K13" s="7">
        <v>11</v>
      </c>
      <c r="L13" s="8">
        <v>11</v>
      </c>
      <c r="M13" s="7">
        <v>15</v>
      </c>
      <c r="N13" s="7">
        <v>11</v>
      </c>
      <c r="O13" s="7">
        <v>3</v>
      </c>
      <c r="R13" s="2"/>
    </row>
    <row r="14" spans="1:18">
      <c r="A14" s="3" t="s">
        <v>16</v>
      </c>
      <c r="B14" s="3" t="s">
        <v>354</v>
      </c>
      <c r="C14" s="3" t="s">
        <v>109</v>
      </c>
      <c r="D14" s="3" t="s">
        <v>302</v>
      </c>
      <c r="E14" s="4" t="s">
        <v>80</v>
      </c>
      <c r="F14" s="6">
        <f t="shared" si="0"/>
        <v>13.928571428571429</v>
      </c>
      <c r="G14" s="6">
        <v>11.25</v>
      </c>
      <c r="H14" s="7">
        <v>11</v>
      </c>
      <c r="I14" s="7">
        <v>14</v>
      </c>
      <c r="J14" s="7">
        <v>14</v>
      </c>
      <c r="K14" s="7">
        <v>13.5</v>
      </c>
      <c r="L14" s="8">
        <v>14</v>
      </c>
      <c r="M14" s="7">
        <v>16</v>
      </c>
      <c r="N14" s="7">
        <v>15</v>
      </c>
      <c r="O14" s="7"/>
      <c r="R14" s="2"/>
    </row>
    <row r="15" spans="1:18">
      <c r="A15" s="3" t="s">
        <v>17</v>
      </c>
      <c r="B15" s="3" t="s">
        <v>357</v>
      </c>
      <c r="C15" s="3" t="s">
        <v>110</v>
      </c>
      <c r="D15" s="3" t="s">
        <v>110</v>
      </c>
      <c r="E15" s="4" t="s">
        <v>80</v>
      </c>
      <c r="F15" s="6">
        <f t="shared" si="0"/>
        <v>20.214285714285715</v>
      </c>
      <c r="G15" s="6">
        <f>G14+0.5</f>
        <v>11.75</v>
      </c>
      <c r="H15" s="7">
        <v>11</v>
      </c>
      <c r="I15" s="7">
        <v>16</v>
      </c>
      <c r="J15" s="7">
        <v>14</v>
      </c>
      <c r="K15" s="7">
        <v>21.5</v>
      </c>
      <c r="L15" s="8">
        <v>22</v>
      </c>
      <c r="M15" s="7">
        <v>21</v>
      </c>
      <c r="N15" s="7">
        <v>36</v>
      </c>
      <c r="O15" s="7"/>
      <c r="R15" s="2"/>
    </row>
    <row r="16" spans="1:18">
      <c r="A16" s="3" t="s">
        <v>18</v>
      </c>
      <c r="B16" s="3" t="s">
        <v>108</v>
      </c>
      <c r="C16" s="3" t="s">
        <v>108</v>
      </c>
      <c r="D16" s="3" t="s">
        <v>303</v>
      </c>
      <c r="E16" s="4" t="s">
        <v>79</v>
      </c>
      <c r="F16" s="6">
        <f t="shared" si="0"/>
        <v>11.642857142857142</v>
      </c>
      <c r="G16" s="6">
        <f>15-0.25</f>
        <v>14.75</v>
      </c>
      <c r="H16" s="7">
        <v>15</v>
      </c>
      <c r="I16" s="7">
        <v>12</v>
      </c>
      <c r="J16" s="7">
        <v>11</v>
      </c>
      <c r="K16" s="7">
        <v>11.5</v>
      </c>
      <c r="L16" s="8">
        <v>11</v>
      </c>
      <c r="M16" s="7">
        <v>12</v>
      </c>
      <c r="N16" s="7">
        <v>9</v>
      </c>
      <c r="O16" s="7"/>
      <c r="R16" s="2"/>
    </row>
    <row r="17" spans="1:18">
      <c r="A17" s="3" t="s">
        <v>19</v>
      </c>
      <c r="B17" s="3" t="s">
        <v>105</v>
      </c>
      <c r="C17" s="3" t="s">
        <v>96</v>
      </c>
      <c r="D17" s="3" t="s">
        <v>96</v>
      </c>
      <c r="E17" s="4" t="s">
        <v>82</v>
      </c>
      <c r="F17" s="6">
        <f t="shared" si="0"/>
        <v>15.714285714285714</v>
      </c>
      <c r="G17" s="6">
        <f>15+0.25</f>
        <v>15.25</v>
      </c>
      <c r="H17" s="7">
        <v>15</v>
      </c>
      <c r="I17" s="7">
        <v>14</v>
      </c>
      <c r="J17" s="7">
        <v>14</v>
      </c>
      <c r="K17" s="7">
        <v>14</v>
      </c>
      <c r="L17" s="8">
        <v>14</v>
      </c>
      <c r="M17" s="7">
        <v>20</v>
      </c>
      <c r="N17" s="7">
        <v>19</v>
      </c>
      <c r="O17" s="7"/>
      <c r="R17" s="2"/>
    </row>
    <row r="18" spans="1:18">
      <c r="A18" s="3" t="s">
        <v>21</v>
      </c>
      <c r="B18" s="3" t="s">
        <v>357</v>
      </c>
      <c r="C18" s="3" t="s">
        <v>97</v>
      </c>
      <c r="D18" s="3" t="s">
        <v>304</v>
      </c>
      <c r="E18" s="4" t="s">
        <v>79</v>
      </c>
      <c r="F18" s="6">
        <f t="shared" si="0"/>
        <v>18.642857142857142</v>
      </c>
      <c r="G18" s="6">
        <f>G19-0.5</f>
        <v>16</v>
      </c>
      <c r="H18" s="7">
        <v>17</v>
      </c>
      <c r="I18" s="7">
        <v>17</v>
      </c>
      <c r="J18" s="7">
        <v>17</v>
      </c>
      <c r="K18" s="7">
        <v>14.5</v>
      </c>
      <c r="L18" s="8">
        <v>14</v>
      </c>
      <c r="M18" s="7">
        <v>35</v>
      </c>
      <c r="N18" s="7">
        <v>16</v>
      </c>
      <c r="O18" s="7">
        <v>7</v>
      </c>
      <c r="R18" s="2"/>
    </row>
    <row r="19" spans="1:18">
      <c r="A19" s="3" t="s">
        <v>24</v>
      </c>
      <c r="B19" s="3" t="s">
        <v>87</v>
      </c>
      <c r="C19" s="3" t="s">
        <v>288</v>
      </c>
      <c r="D19" s="3" t="s">
        <v>288</v>
      </c>
      <c r="E19" s="4" t="s">
        <v>82</v>
      </c>
      <c r="F19" s="6">
        <f t="shared" si="0"/>
        <v>15.5</v>
      </c>
      <c r="G19" s="6">
        <f>G20-0.5</f>
        <v>16.5</v>
      </c>
      <c r="H19" s="7">
        <v>17</v>
      </c>
      <c r="I19" s="7">
        <v>20</v>
      </c>
      <c r="J19" s="7">
        <v>17</v>
      </c>
      <c r="K19" s="7">
        <v>16.5</v>
      </c>
      <c r="L19" s="8">
        <v>17</v>
      </c>
      <c r="M19" s="7">
        <v>10</v>
      </c>
      <c r="N19" s="7">
        <v>11</v>
      </c>
      <c r="O19" s="7">
        <v>13</v>
      </c>
      <c r="R19" s="2"/>
    </row>
    <row r="20" spans="1:18">
      <c r="A20" s="3" t="s">
        <v>20</v>
      </c>
      <c r="B20" s="3" t="s">
        <v>355</v>
      </c>
      <c r="C20" s="3" t="s">
        <v>112</v>
      </c>
      <c r="D20" s="3" t="s">
        <v>305</v>
      </c>
      <c r="E20" s="4" t="s">
        <v>82</v>
      </c>
      <c r="F20" s="6">
        <f t="shared" si="0"/>
        <v>18.571428571428573</v>
      </c>
      <c r="G20" s="6">
        <v>17</v>
      </c>
      <c r="H20" s="7">
        <v>17</v>
      </c>
      <c r="I20" s="7">
        <v>17</v>
      </c>
      <c r="J20" s="7">
        <v>20</v>
      </c>
      <c r="K20" s="7">
        <v>17</v>
      </c>
      <c r="L20" s="8">
        <v>17</v>
      </c>
      <c r="M20" s="7">
        <v>18</v>
      </c>
      <c r="N20" s="7">
        <v>24</v>
      </c>
      <c r="O20" s="7"/>
      <c r="R20" s="2"/>
    </row>
    <row r="21" spans="1:18">
      <c r="A21" s="3" t="s">
        <v>22</v>
      </c>
      <c r="B21" s="3" t="s">
        <v>358</v>
      </c>
      <c r="C21" s="3" t="s">
        <v>111</v>
      </c>
      <c r="D21" s="3" t="s">
        <v>306</v>
      </c>
      <c r="E21" s="4" t="s">
        <v>80</v>
      </c>
      <c r="F21" s="6">
        <f t="shared" si="0"/>
        <v>19.928571428571427</v>
      </c>
      <c r="G21" s="6">
        <f>G20+0.5</f>
        <v>17.5</v>
      </c>
      <c r="H21" s="7">
        <v>17</v>
      </c>
      <c r="I21" s="7">
        <v>17</v>
      </c>
      <c r="J21" s="7">
        <v>17</v>
      </c>
      <c r="K21" s="7">
        <v>19.5</v>
      </c>
      <c r="L21" s="8">
        <v>20</v>
      </c>
      <c r="M21" s="7">
        <v>26</v>
      </c>
      <c r="N21" s="7">
        <v>23</v>
      </c>
      <c r="O21" s="7"/>
      <c r="R21" s="2"/>
    </row>
    <row r="22" spans="1:18">
      <c r="A22" s="3" t="s">
        <v>23</v>
      </c>
      <c r="B22" s="3" t="s">
        <v>102</v>
      </c>
      <c r="C22" s="3" t="s">
        <v>102</v>
      </c>
      <c r="D22" s="3" t="s">
        <v>307</v>
      </c>
      <c r="E22" s="4" t="s">
        <v>80</v>
      </c>
      <c r="F22" s="6">
        <f t="shared" si="0"/>
        <v>20.571428571428573</v>
      </c>
      <c r="G22" s="6">
        <f>G21+0.5</f>
        <v>18</v>
      </c>
      <c r="H22" s="7">
        <v>17</v>
      </c>
      <c r="I22" s="7">
        <v>20</v>
      </c>
      <c r="J22" s="7">
        <v>20</v>
      </c>
      <c r="K22" s="7">
        <v>22</v>
      </c>
      <c r="L22" s="8">
        <v>22</v>
      </c>
      <c r="M22" s="7">
        <v>24</v>
      </c>
      <c r="N22" s="7">
        <v>19</v>
      </c>
      <c r="O22" s="7">
        <v>9</v>
      </c>
      <c r="R22" s="2"/>
    </row>
    <row r="23" spans="1:18">
      <c r="A23" s="3" t="s">
        <v>25</v>
      </c>
      <c r="B23" s="3" t="s">
        <v>143</v>
      </c>
      <c r="C23" s="3" t="s">
        <v>98</v>
      </c>
      <c r="D23" s="3" t="s">
        <v>98</v>
      </c>
      <c r="E23" s="4" t="s">
        <v>82</v>
      </c>
      <c r="F23" s="6">
        <f t="shared" si="0"/>
        <v>20.714285714285715</v>
      </c>
      <c r="G23" s="6">
        <v>22</v>
      </c>
      <c r="H23" s="7">
        <v>22</v>
      </c>
      <c r="I23" s="7">
        <v>20</v>
      </c>
      <c r="J23" s="7">
        <v>20</v>
      </c>
      <c r="K23" s="7">
        <v>20</v>
      </c>
      <c r="L23" s="8">
        <v>20</v>
      </c>
      <c r="M23" s="7">
        <v>19</v>
      </c>
      <c r="N23" s="7">
        <v>24</v>
      </c>
      <c r="O23" s="7">
        <v>15</v>
      </c>
      <c r="R23" s="2"/>
    </row>
    <row r="24" spans="1:18">
      <c r="A24" s="3" t="s">
        <v>26</v>
      </c>
      <c r="B24" s="3" t="s">
        <v>353</v>
      </c>
      <c r="C24" s="3" t="s">
        <v>89</v>
      </c>
      <c r="D24" s="3" t="s">
        <v>308</v>
      </c>
      <c r="E24" s="4" t="s">
        <v>80</v>
      </c>
      <c r="F24" s="6">
        <f t="shared" si="0"/>
        <v>38.083333333333336</v>
      </c>
      <c r="G24" s="6">
        <v>23</v>
      </c>
      <c r="H24" s="7">
        <v>23</v>
      </c>
      <c r="I24" s="7">
        <v>25</v>
      </c>
      <c r="J24" s="7">
        <v>27</v>
      </c>
      <c r="K24" s="7">
        <v>26.5</v>
      </c>
      <c r="L24" s="8">
        <v>27</v>
      </c>
      <c r="M24" s="7">
        <v>100</v>
      </c>
      <c r="N24" s="7"/>
      <c r="O24" s="7"/>
      <c r="R24" s="2"/>
    </row>
    <row r="25" spans="1:18">
      <c r="A25" s="3" t="s">
        <v>27</v>
      </c>
      <c r="B25" s="3" t="s">
        <v>88</v>
      </c>
      <c r="C25" s="3" t="s">
        <v>88</v>
      </c>
      <c r="D25" s="3" t="s">
        <v>309</v>
      </c>
      <c r="E25" s="4" t="s">
        <v>79</v>
      </c>
      <c r="F25" s="6">
        <f t="shared" si="0"/>
        <v>17.928571428571427</v>
      </c>
      <c r="G25" s="6">
        <v>23.5</v>
      </c>
      <c r="H25" s="7">
        <v>24</v>
      </c>
      <c r="I25" s="7">
        <v>20</v>
      </c>
      <c r="J25" s="7">
        <v>20</v>
      </c>
      <c r="K25" s="7">
        <v>17.5</v>
      </c>
      <c r="L25" s="8">
        <v>17</v>
      </c>
      <c r="M25" s="7">
        <v>14</v>
      </c>
      <c r="N25" s="7">
        <v>13</v>
      </c>
      <c r="O25" s="7"/>
      <c r="R25" s="2"/>
    </row>
    <row r="26" spans="1:18">
      <c r="A26" s="3" t="s">
        <v>28</v>
      </c>
      <c r="B26" s="3" t="s">
        <v>103</v>
      </c>
      <c r="C26" s="3" t="s">
        <v>103</v>
      </c>
      <c r="D26" s="3" t="s">
        <v>310</v>
      </c>
      <c r="E26" s="4" t="s">
        <v>82</v>
      </c>
      <c r="F26" s="6">
        <f t="shared" si="0"/>
        <v>25.083333333333332</v>
      </c>
      <c r="G26" s="6">
        <v>24</v>
      </c>
      <c r="H26" s="7">
        <v>24</v>
      </c>
      <c r="I26" s="7">
        <v>24</v>
      </c>
      <c r="J26" s="7">
        <v>20</v>
      </c>
      <c r="K26" s="7">
        <v>24.5</v>
      </c>
      <c r="L26" s="8">
        <v>25</v>
      </c>
      <c r="M26" s="7">
        <v>33</v>
      </c>
      <c r="N26" s="7"/>
      <c r="O26" s="7"/>
      <c r="R26" s="2"/>
    </row>
    <row r="27" spans="1:18">
      <c r="A27" s="3" t="s">
        <v>29</v>
      </c>
      <c r="B27" s="3" t="s">
        <v>359</v>
      </c>
      <c r="C27" s="3" t="s">
        <v>99</v>
      </c>
      <c r="D27" s="3" t="s">
        <v>99</v>
      </c>
      <c r="E27" s="4" t="s">
        <v>80</v>
      </c>
      <c r="F27" s="6">
        <f t="shared" si="0"/>
        <v>27.666666666666668</v>
      </c>
      <c r="G27" s="6">
        <v>24.5</v>
      </c>
      <c r="H27" s="7">
        <v>24</v>
      </c>
      <c r="I27" s="7">
        <v>25</v>
      </c>
      <c r="J27" s="7">
        <v>25</v>
      </c>
      <c r="K27" s="7">
        <v>27</v>
      </c>
      <c r="L27" s="8">
        <v>27</v>
      </c>
      <c r="M27" s="7">
        <v>38</v>
      </c>
      <c r="N27" s="7"/>
      <c r="O27" s="7"/>
      <c r="R27" s="2"/>
    </row>
    <row r="28" spans="1:18">
      <c r="A28" s="3" t="s">
        <v>30</v>
      </c>
      <c r="B28" s="3" t="s">
        <v>357</v>
      </c>
      <c r="C28" s="3" t="s">
        <v>114</v>
      </c>
      <c r="D28" s="3" t="s">
        <v>311</v>
      </c>
      <c r="E28" s="4" t="s">
        <v>82</v>
      </c>
      <c r="F28" s="6">
        <f t="shared" si="0"/>
        <v>27</v>
      </c>
      <c r="G28" s="6">
        <v>26</v>
      </c>
      <c r="H28" s="7">
        <v>26</v>
      </c>
      <c r="I28" s="7">
        <v>28</v>
      </c>
      <c r="J28" s="7">
        <v>28</v>
      </c>
      <c r="K28" s="7">
        <v>25</v>
      </c>
      <c r="L28" s="8">
        <v>25</v>
      </c>
      <c r="M28" s="7">
        <v>30</v>
      </c>
      <c r="N28" s="7"/>
      <c r="O28" s="7"/>
      <c r="R28" s="2"/>
    </row>
    <row r="29" spans="1:18">
      <c r="A29" s="3" t="s">
        <v>31</v>
      </c>
      <c r="B29" s="3" t="s">
        <v>103</v>
      </c>
      <c r="C29" s="3" t="s">
        <v>113</v>
      </c>
      <c r="D29" s="3" t="s">
        <v>312</v>
      </c>
      <c r="E29" s="4" t="s">
        <v>79</v>
      </c>
      <c r="F29" s="6">
        <f t="shared" si="0"/>
        <v>22.357142857142858</v>
      </c>
      <c r="G29" s="6">
        <v>27</v>
      </c>
      <c r="H29" s="7">
        <v>27</v>
      </c>
      <c r="I29" s="7">
        <v>27</v>
      </c>
      <c r="J29" s="7">
        <v>25</v>
      </c>
      <c r="K29" s="7">
        <v>22.5</v>
      </c>
      <c r="L29" s="8">
        <v>22</v>
      </c>
      <c r="M29" s="7">
        <v>17</v>
      </c>
      <c r="N29" s="7">
        <v>16</v>
      </c>
      <c r="O29" s="7"/>
      <c r="R29" s="2"/>
    </row>
    <row r="30" spans="1:18">
      <c r="A30" s="3" t="s">
        <v>32</v>
      </c>
      <c r="B30" s="3" t="s">
        <v>357</v>
      </c>
      <c r="C30" s="3" t="s">
        <v>115</v>
      </c>
      <c r="D30" s="3" t="s">
        <v>313</v>
      </c>
      <c r="E30" s="4" t="s">
        <v>80</v>
      </c>
      <c r="F30" s="6">
        <f t="shared" si="0"/>
        <v>29.916666666666668</v>
      </c>
      <c r="G30" s="6">
        <v>27.75</v>
      </c>
      <c r="H30" s="7">
        <v>28</v>
      </c>
      <c r="I30" s="7">
        <v>28</v>
      </c>
      <c r="J30" s="7">
        <v>31</v>
      </c>
      <c r="K30" s="7">
        <v>30.5</v>
      </c>
      <c r="L30" s="8">
        <v>31</v>
      </c>
      <c r="M30" s="7">
        <v>31</v>
      </c>
      <c r="N30" s="7"/>
      <c r="O30" s="7"/>
      <c r="R30" s="2"/>
    </row>
    <row r="31" spans="1:18">
      <c r="A31" s="3" t="s">
        <v>33</v>
      </c>
      <c r="B31" s="3" t="s">
        <v>357</v>
      </c>
      <c r="C31" s="3" t="s">
        <v>100</v>
      </c>
      <c r="D31" s="3" t="s">
        <v>100</v>
      </c>
      <c r="E31" s="4" t="s">
        <v>80</v>
      </c>
      <c r="F31" s="6">
        <f t="shared" si="0"/>
        <v>30.5</v>
      </c>
      <c r="G31" s="6">
        <v>28.25</v>
      </c>
      <c r="H31" s="7">
        <v>28</v>
      </c>
      <c r="I31" s="7">
        <v>28</v>
      </c>
      <c r="J31" s="7">
        <v>28</v>
      </c>
      <c r="K31" s="7">
        <v>31</v>
      </c>
      <c r="L31" s="8">
        <v>31</v>
      </c>
      <c r="M31" s="7">
        <v>37</v>
      </c>
      <c r="N31" s="7"/>
      <c r="O31" s="7"/>
      <c r="R31" s="2"/>
    </row>
    <row r="32" spans="1:18">
      <c r="A32" s="3" t="s">
        <v>34</v>
      </c>
      <c r="B32" s="3" t="s">
        <v>353</v>
      </c>
      <c r="C32" s="3" t="s">
        <v>90</v>
      </c>
      <c r="D32" s="3" t="s">
        <v>314</v>
      </c>
      <c r="E32" s="4" t="s">
        <v>82</v>
      </c>
      <c r="F32" s="6">
        <f t="shared" si="0"/>
        <v>41.583333333333336</v>
      </c>
      <c r="G32" s="6">
        <v>29.75</v>
      </c>
      <c r="H32" s="7">
        <v>30</v>
      </c>
      <c r="I32" s="7">
        <v>31</v>
      </c>
      <c r="J32" s="7">
        <v>31</v>
      </c>
      <c r="K32" s="7">
        <v>28.5</v>
      </c>
      <c r="L32" s="8">
        <v>29</v>
      </c>
      <c r="M32" s="7">
        <v>100</v>
      </c>
      <c r="N32" s="7"/>
      <c r="O32" s="7"/>
      <c r="R32" s="2"/>
    </row>
    <row r="33" spans="1:18">
      <c r="A33" s="3" t="s">
        <v>35</v>
      </c>
      <c r="B33" s="3" t="s">
        <v>164</v>
      </c>
      <c r="C33" s="3" t="s">
        <v>117</v>
      </c>
      <c r="D33" s="3" t="s">
        <v>117</v>
      </c>
      <c r="E33" s="4" t="s">
        <v>80</v>
      </c>
      <c r="F33" s="6">
        <f t="shared" si="0"/>
        <v>33.083333333333336</v>
      </c>
      <c r="G33" s="6">
        <v>28.25</v>
      </c>
      <c r="H33" s="7">
        <v>30</v>
      </c>
      <c r="I33" s="7">
        <v>31</v>
      </c>
      <c r="J33" s="7">
        <v>31</v>
      </c>
      <c r="K33" s="7">
        <v>33.5</v>
      </c>
      <c r="L33" s="8">
        <v>34</v>
      </c>
      <c r="M33" s="7">
        <v>39</v>
      </c>
      <c r="N33" s="7"/>
      <c r="O33" s="7"/>
      <c r="R33" s="2"/>
    </row>
    <row r="34" spans="1:18">
      <c r="A34" s="3" t="s">
        <v>38</v>
      </c>
      <c r="B34" s="3" t="s">
        <v>353</v>
      </c>
      <c r="C34" s="3" t="s">
        <v>116</v>
      </c>
      <c r="D34" s="3" t="s">
        <v>116</v>
      </c>
      <c r="E34" s="4" t="s">
        <v>79</v>
      </c>
      <c r="F34" s="6">
        <f t="shared" ref="F34:F65" si="1">AVERAGE(H34:N34)</f>
        <v>28.666666666666668</v>
      </c>
      <c r="G34" s="12">
        <f>G35-0.5</f>
        <v>31</v>
      </c>
      <c r="H34" s="7">
        <v>32</v>
      </c>
      <c r="I34" s="7">
        <v>31</v>
      </c>
      <c r="J34" s="7">
        <v>28</v>
      </c>
      <c r="K34" s="7">
        <v>29</v>
      </c>
      <c r="L34" s="8">
        <v>29</v>
      </c>
      <c r="M34" s="7">
        <v>23</v>
      </c>
      <c r="N34" s="7"/>
      <c r="O34" s="7"/>
      <c r="R34" s="2"/>
    </row>
    <row r="35" spans="1:18">
      <c r="A35" s="3" t="s">
        <v>36</v>
      </c>
      <c r="B35" s="3" t="s">
        <v>360</v>
      </c>
      <c r="C35" s="3" t="s">
        <v>118</v>
      </c>
      <c r="D35" s="3" t="s">
        <v>315</v>
      </c>
      <c r="E35" s="4" t="s">
        <v>82</v>
      </c>
      <c r="F35" s="6">
        <f t="shared" si="1"/>
        <v>30.583333333333332</v>
      </c>
      <c r="G35" s="6">
        <f>32-0.5</f>
        <v>31.5</v>
      </c>
      <c r="H35" s="7">
        <v>32</v>
      </c>
      <c r="I35" s="7">
        <v>31</v>
      </c>
      <c r="J35" s="7">
        <v>31</v>
      </c>
      <c r="K35" s="7">
        <v>31.5</v>
      </c>
      <c r="L35" s="8">
        <v>31</v>
      </c>
      <c r="M35" s="7">
        <v>27</v>
      </c>
      <c r="N35" s="7"/>
      <c r="O35" s="7"/>
      <c r="R35" s="2"/>
    </row>
    <row r="36" spans="1:18">
      <c r="A36" s="3" t="s">
        <v>37</v>
      </c>
      <c r="B36" s="3" t="s">
        <v>120</v>
      </c>
      <c r="C36" s="3" t="s">
        <v>120</v>
      </c>
      <c r="D36" s="3" t="s">
        <v>316</v>
      </c>
      <c r="E36" s="4" t="s">
        <v>80</v>
      </c>
      <c r="F36" s="6">
        <f t="shared" si="1"/>
        <v>37.583333333333336</v>
      </c>
      <c r="G36" s="6">
        <f>32+0.5</f>
        <v>32.5</v>
      </c>
      <c r="H36" s="7">
        <v>32</v>
      </c>
      <c r="I36" s="7">
        <v>35</v>
      </c>
      <c r="J36" s="7">
        <v>36</v>
      </c>
      <c r="K36" s="7">
        <v>37.5</v>
      </c>
      <c r="L36" s="8">
        <v>38</v>
      </c>
      <c r="M36" s="7">
        <v>47</v>
      </c>
      <c r="N36" s="7"/>
      <c r="O36" s="7"/>
      <c r="R36" s="2"/>
    </row>
    <row r="37" spans="1:18">
      <c r="A37" s="3" t="s">
        <v>39</v>
      </c>
      <c r="B37" s="3" t="s">
        <v>108</v>
      </c>
      <c r="C37" s="3" t="s">
        <v>124</v>
      </c>
      <c r="D37" s="3" t="s">
        <v>317</v>
      </c>
      <c r="E37" s="4" t="s">
        <v>80</v>
      </c>
      <c r="F37" s="6">
        <f t="shared" si="1"/>
        <v>44.25</v>
      </c>
      <c r="G37" s="6">
        <f>G36-0.5</f>
        <v>32</v>
      </c>
      <c r="H37" s="7">
        <v>32</v>
      </c>
      <c r="I37" s="7">
        <v>42</v>
      </c>
      <c r="J37" s="7">
        <v>48</v>
      </c>
      <c r="K37" s="7">
        <v>48.5</v>
      </c>
      <c r="L37" s="8">
        <v>49</v>
      </c>
      <c r="M37" s="7">
        <v>46</v>
      </c>
      <c r="N37" s="7"/>
      <c r="O37" s="7"/>
      <c r="R37" s="2"/>
    </row>
    <row r="38" spans="1:18">
      <c r="A38" s="3" t="s">
        <v>42</v>
      </c>
      <c r="B38" s="3" t="s">
        <v>353</v>
      </c>
      <c r="C38" s="3" t="s">
        <v>119</v>
      </c>
      <c r="D38" s="3" t="s">
        <v>119</v>
      </c>
      <c r="E38" s="4" t="s">
        <v>82</v>
      </c>
      <c r="F38" s="6">
        <f t="shared" si="1"/>
        <v>32</v>
      </c>
      <c r="G38" s="6">
        <f>G39-0.5</f>
        <v>35.5</v>
      </c>
      <c r="H38" s="7">
        <v>36</v>
      </c>
      <c r="I38" s="7">
        <v>35</v>
      </c>
      <c r="J38" s="7">
        <v>31</v>
      </c>
      <c r="K38" s="7">
        <v>34</v>
      </c>
      <c r="L38" s="8">
        <v>34</v>
      </c>
      <c r="M38" s="7">
        <v>22</v>
      </c>
      <c r="N38" s="7"/>
      <c r="O38" s="7"/>
      <c r="R38" s="2"/>
    </row>
    <row r="39" spans="1:18">
      <c r="A39" s="3" t="s">
        <v>41</v>
      </c>
      <c r="B39" s="3" t="s">
        <v>122</v>
      </c>
      <c r="C39" s="3" t="s">
        <v>122</v>
      </c>
      <c r="D39" s="3" t="s">
        <v>122</v>
      </c>
      <c r="E39" s="4" t="s">
        <v>82</v>
      </c>
      <c r="F39" s="6">
        <f t="shared" si="1"/>
        <v>36.083333333333336</v>
      </c>
      <c r="G39" s="6">
        <v>36</v>
      </c>
      <c r="H39" s="7">
        <v>36</v>
      </c>
      <c r="I39" s="7">
        <v>35</v>
      </c>
      <c r="J39" s="7">
        <v>36</v>
      </c>
      <c r="K39" s="7">
        <v>34.5</v>
      </c>
      <c r="L39" s="8">
        <v>34</v>
      </c>
      <c r="M39" s="7">
        <v>41</v>
      </c>
      <c r="N39" s="7"/>
      <c r="O39" s="7"/>
      <c r="R39" s="2"/>
    </row>
    <row r="40" spans="1:18">
      <c r="A40" s="3" t="s">
        <v>40</v>
      </c>
      <c r="B40" s="3" t="s">
        <v>133</v>
      </c>
      <c r="C40" s="3" t="s">
        <v>121</v>
      </c>
      <c r="D40" s="3" t="s">
        <v>318</v>
      </c>
      <c r="E40" s="4" t="s">
        <v>82</v>
      </c>
      <c r="F40" s="6">
        <f t="shared" si="1"/>
        <v>47.166666666666664</v>
      </c>
      <c r="G40" s="6">
        <f>G39+0.5</f>
        <v>36.5</v>
      </c>
      <c r="H40" s="7">
        <v>36</v>
      </c>
      <c r="I40" s="7">
        <v>35</v>
      </c>
      <c r="J40" s="7">
        <v>36</v>
      </c>
      <c r="K40" s="7">
        <v>38</v>
      </c>
      <c r="L40" s="8">
        <v>38</v>
      </c>
      <c r="M40" s="7">
        <v>100</v>
      </c>
      <c r="N40" s="7"/>
      <c r="O40" s="7"/>
      <c r="R40" s="2"/>
    </row>
    <row r="41" spans="1:18">
      <c r="A41" s="3" t="s">
        <v>44</v>
      </c>
      <c r="B41" s="3" t="s">
        <v>357</v>
      </c>
      <c r="C41" s="3" t="s">
        <v>126</v>
      </c>
      <c r="D41" s="3" t="s">
        <v>319</v>
      </c>
      <c r="E41" s="4" t="s">
        <v>82</v>
      </c>
      <c r="F41" s="6">
        <f t="shared" si="1"/>
        <v>34.785714285714285</v>
      </c>
      <c r="G41" s="6">
        <v>39.75</v>
      </c>
      <c r="H41" s="7">
        <v>40</v>
      </c>
      <c r="I41" s="7">
        <v>42</v>
      </c>
      <c r="J41" s="7">
        <v>41</v>
      </c>
      <c r="K41" s="7">
        <v>38.5</v>
      </c>
      <c r="L41" s="8">
        <v>38</v>
      </c>
      <c r="M41" s="7">
        <v>25</v>
      </c>
      <c r="N41" s="7">
        <v>19</v>
      </c>
      <c r="O41" s="7"/>
      <c r="R41" s="2"/>
    </row>
    <row r="42" spans="1:18">
      <c r="A42" s="3" t="s">
        <v>43</v>
      </c>
      <c r="B42" s="3" t="s">
        <v>353</v>
      </c>
      <c r="C42" s="3" t="s">
        <v>123</v>
      </c>
      <c r="D42" s="3" t="s">
        <v>123</v>
      </c>
      <c r="E42" s="4" t="s">
        <v>82</v>
      </c>
      <c r="F42" s="6">
        <f t="shared" si="1"/>
        <v>40.166666666666664</v>
      </c>
      <c r="G42" s="6">
        <v>40.25</v>
      </c>
      <c r="H42" s="7">
        <v>40</v>
      </c>
      <c r="I42" s="7">
        <v>39</v>
      </c>
      <c r="J42" s="7">
        <v>39</v>
      </c>
      <c r="K42" s="7">
        <v>41</v>
      </c>
      <c r="L42" s="8">
        <v>42</v>
      </c>
      <c r="M42" s="7">
        <v>40</v>
      </c>
      <c r="N42" s="7"/>
      <c r="O42" s="7"/>
      <c r="R42" s="2"/>
    </row>
    <row r="43" spans="1:18">
      <c r="A43" s="3" t="s">
        <v>49</v>
      </c>
      <c r="B43" s="3" t="s">
        <v>87</v>
      </c>
      <c r="C43" s="3" t="s">
        <v>128</v>
      </c>
      <c r="D43" s="3" t="s">
        <v>128</v>
      </c>
      <c r="E43" s="4" t="s">
        <v>82</v>
      </c>
      <c r="F43" s="6">
        <f t="shared" si="1"/>
        <v>39.666666666666664</v>
      </c>
      <c r="G43" s="6">
        <f>G44-0.5</f>
        <v>41</v>
      </c>
      <c r="H43" s="7">
        <v>42</v>
      </c>
      <c r="I43" s="7">
        <v>46</v>
      </c>
      <c r="J43" s="7">
        <v>41</v>
      </c>
      <c r="K43" s="7">
        <v>39</v>
      </c>
      <c r="L43" s="8">
        <v>38</v>
      </c>
      <c r="M43" s="7">
        <v>32</v>
      </c>
      <c r="N43" s="7"/>
      <c r="O43" s="7"/>
      <c r="R43" s="2"/>
    </row>
    <row r="44" spans="1:18">
      <c r="A44" s="3" t="s">
        <v>47</v>
      </c>
      <c r="B44" s="3" t="s">
        <v>101</v>
      </c>
      <c r="C44" s="3" t="s">
        <v>130</v>
      </c>
      <c r="D44" s="3" t="s">
        <v>320</v>
      </c>
      <c r="E44" s="4" t="s">
        <v>82</v>
      </c>
      <c r="F44" s="6">
        <f t="shared" si="1"/>
        <v>43.583333333333336</v>
      </c>
      <c r="G44" s="6">
        <f>G45-0.5</f>
        <v>41.5</v>
      </c>
      <c r="H44" s="7">
        <v>42</v>
      </c>
      <c r="I44" s="7">
        <v>46</v>
      </c>
      <c r="J44" s="7">
        <v>48</v>
      </c>
      <c r="K44" s="7">
        <v>41.5</v>
      </c>
      <c r="L44" s="8">
        <v>42</v>
      </c>
      <c r="M44" s="7">
        <v>42</v>
      </c>
      <c r="N44" s="7"/>
      <c r="O44" s="7">
        <v>16</v>
      </c>
      <c r="R44" s="2"/>
    </row>
    <row r="45" spans="1:18">
      <c r="A45" s="3" t="s">
        <v>45</v>
      </c>
      <c r="B45" s="3" t="s">
        <v>125</v>
      </c>
      <c r="C45" s="3" t="s">
        <v>125</v>
      </c>
      <c r="D45" s="3" t="s">
        <v>321</v>
      </c>
      <c r="E45" s="4" t="s">
        <v>80</v>
      </c>
      <c r="F45" s="6">
        <f t="shared" si="1"/>
        <v>40.416666666666664</v>
      </c>
      <c r="G45" s="6">
        <v>42</v>
      </c>
      <c r="H45" s="7">
        <v>42</v>
      </c>
      <c r="I45" s="7">
        <v>39</v>
      </c>
      <c r="J45" s="7">
        <v>41</v>
      </c>
      <c r="K45" s="7">
        <v>45.5</v>
      </c>
      <c r="L45" s="8">
        <v>46</v>
      </c>
      <c r="M45" s="7">
        <v>29</v>
      </c>
      <c r="N45" s="7"/>
      <c r="O45" s="7"/>
      <c r="R45" s="2"/>
    </row>
    <row r="46" spans="1:18">
      <c r="A46" s="3" t="s">
        <v>48</v>
      </c>
      <c r="B46" s="3" t="s">
        <v>164</v>
      </c>
      <c r="C46" s="3" t="s">
        <v>139</v>
      </c>
      <c r="D46" s="3" t="s">
        <v>322</v>
      </c>
      <c r="E46" s="4" t="s">
        <v>80</v>
      </c>
      <c r="F46" s="6">
        <f t="shared" si="1"/>
        <v>46.833333333333336</v>
      </c>
      <c r="G46" s="6">
        <f>G45+0.5</f>
        <v>42.5</v>
      </c>
      <c r="H46" s="7">
        <v>42</v>
      </c>
      <c r="I46" s="7">
        <v>46</v>
      </c>
      <c r="J46" s="7">
        <v>41</v>
      </c>
      <c r="K46" s="7">
        <v>48</v>
      </c>
      <c r="L46" s="8">
        <v>49</v>
      </c>
      <c r="M46" s="7">
        <v>55</v>
      </c>
      <c r="N46" s="7"/>
      <c r="O46" s="7"/>
      <c r="R46" s="2"/>
    </row>
    <row r="47" spans="1:18">
      <c r="A47" s="3" t="s">
        <v>46</v>
      </c>
      <c r="B47" s="3" t="s">
        <v>134</v>
      </c>
      <c r="C47" s="3" t="s">
        <v>134</v>
      </c>
      <c r="D47" s="3" t="s">
        <v>323</v>
      </c>
      <c r="E47" s="4" t="s">
        <v>80</v>
      </c>
      <c r="F47" s="6">
        <f t="shared" si="1"/>
        <v>51.916666666666664</v>
      </c>
      <c r="G47" s="6">
        <f>G46+0.5</f>
        <v>43</v>
      </c>
      <c r="H47" s="7">
        <v>42</v>
      </c>
      <c r="I47" s="7">
        <v>46</v>
      </c>
      <c r="J47" s="7">
        <v>57</v>
      </c>
      <c r="K47" s="7">
        <v>54.5</v>
      </c>
      <c r="L47" s="8">
        <v>55</v>
      </c>
      <c r="M47" s="7">
        <v>57</v>
      </c>
      <c r="N47" s="7"/>
      <c r="O47" s="7"/>
      <c r="R47" s="2"/>
    </row>
    <row r="48" spans="1:18">
      <c r="A48" s="3" t="s">
        <v>51</v>
      </c>
      <c r="B48" s="3" t="s">
        <v>125</v>
      </c>
      <c r="C48" s="3" t="s">
        <v>131</v>
      </c>
      <c r="D48" s="3" t="s">
        <v>131</v>
      </c>
      <c r="E48" s="4" t="s">
        <v>82</v>
      </c>
      <c r="F48" s="6">
        <f t="shared" si="1"/>
        <v>38.571428571428569</v>
      </c>
      <c r="G48" s="6">
        <f t="shared" ref="G48:G50" si="2">G49-0.5</f>
        <v>44.75</v>
      </c>
      <c r="H48" s="7">
        <v>47</v>
      </c>
      <c r="I48" s="7">
        <v>42</v>
      </c>
      <c r="J48" s="7">
        <v>48</v>
      </c>
      <c r="K48" s="7">
        <v>35</v>
      </c>
      <c r="L48" s="8">
        <v>34</v>
      </c>
      <c r="M48" s="7">
        <v>45</v>
      </c>
      <c r="N48" s="7">
        <v>19</v>
      </c>
      <c r="O48" s="7"/>
      <c r="R48" s="2"/>
    </row>
    <row r="49" spans="1:18">
      <c r="A49" s="3" t="s">
        <v>50</v>
      </c>
      <c r="B49" s="3" t="s">
        <v>137</v>
      </c>
      <c r="C49" s="3" t="s">
        <v>127</v>
      </c>
      <c r="D49" s="3" t="s">
        <v>127</v>
      </c>
      <c r="E49" s="4" t="s">
        <v>79</v>
      </c>
      <c r="F49" s="6">
        <f t="shared" si="1"/>
        <v>40.833333333333336</v>
      </c>
      <c r="G49" s="6">
        <f t="shared" si="2"/>
        <v>45.25</v>
      </c>
      <c r="H49" s="7">
        <v>47</v>
      </c>
      <c r="I49" s="7">
        <v>39</v>
      </c>
      <c r="J49" s="7">
        <v>39</v>
      </c>
      <c r="K49" s="7">
        <v>42</v>
      </c>
      <c r="L49" s="8">
        <v>42</v>
      </c>
      <c r="M49" s="7">
        <v>36</v>
      </c>
      <c r="N49" s="7"/>
      <c r="O49" s="7"/>
      <c r="R49" s="2"/>
    </row>
    <row r="50" spans="1:18">
      <c r="A50" s="3" t="s">
        <v>58</v>
      </c>
      <c r="B50" s="3" t="s">
        <v>105</v>
      </c>
      <c r="C50" s="3" t="s">
        <v>136</v>
      </c>
      <c r="D50" s="3" t="s">
        <v>136</v>
      </c>
      <c r="E50" s="4" t="s">
        <v>82</v>
      </c>
      <c r="F50" s="6">
        <f t="shared" si="1"/>
        <v>50.5</v>
      </c>
      <c r="G50" s="6">
        <f t="shared" si="2"/>
        <v>45.75</v>
      </c>
      <c r="H50" s="7">
        <v>47</v>
      </c>
      <c r="I50" s="7">
        <v>52</v>
      </c>
      <c r="J50" s="7">
        <v>48</v>
      </c>
      <c r="K50" s="11">
        <v>46</v>
      </c>
      <c r="L50" s="8">
        <v>46</v>
      </c>
      <c r="M50" s="7">
        <v>64</v>
      </c>
      <c r="N50" s="7"/>
      <c r="O50" s="7"/>
      <c r="R50" s="2"/>
    </row>
    <row r="51" spans="1:18">
      <c r="A51" s="3" t="s">
        <v>53</v>
      </c>
      <c r="B51" s="3" t="s">
        <v>354</v>
      </c>
      <c r="C51" s="3" t="s">
        <v>129</v>
      </c>
      <c r="D51" s="3" t="s">
        <v>324</v>
      </c>
      <c r="E51" s="4" t="s">
        <v>82</v>
      </c>
      <c r="F51" s="6">
        <f t="shared" si="1"/>
        <v>46.916666666666664</v>
      </c>
      <c r="G51" s="6">
        <f>G52-0.5</f>
        <v>46.25</v>
      </c>
      <c r="H51" s="7">
        <v>47</v>
      </c>
      <c r="I51" s="7">
        <v>46</v>
      </c>
      <c r="J51" s="7">
        <v>41</v>
      </c>
      <c r="K51" s="11">
        <v>48.5</v>
      </c>
      <c r="L51" s="8">
        <v>49</v>
      </c>
      <c r="M51" s="7">
        <v>50</v>
      </c>
      <c r="N51" s="7"/>
      <c r="O51" s="7"/>
      <c r="R51" s="2"/>
    </row>
    <row r="52" spans="1:18">
      <c r="A52" s="3" t="s">
        <v>57</v>
      </c>
      <c r="B52" s="3" t="s">
        <v>164</v>
      </c>
      <c r="C52" s="3" t="s">
        <v>135</v>
      </c>
      <c r="D52" s="3" t="s">
        <v>325</v>
      </c>
      <c r="E52" s="4" t="s">
        <v>82</v>
      </c>
      <c r="F52" s="6">
        <f t="shared" si="1"/>
        <v>50.833333333333336</v>
      </c>
      <c r="G52" s="6">
        <f>47-0.25</f>
        <v>46.75</v>
      </c>
      <c r="H52" s="7">
        <v>47</v>
      </c>
      <c r="I52" s="7">
        <v>52</v>
      </c>
      <c r="J52" s="7">
        <v>48</v>
      </c>
      <c r="K52" s="7">
        <v>49</v>
      </c>
      <c r="L52" s="8">
        <v>49</v>
      </c>
      <c r="M52" s="7">
        <v>60</v>
      </c>
      <c r="N52" s="7"/>
      <c r="O52" s="7"/>
      <c r="R52" s="2"/>
    </row>
    <row r="53" spans="1:18">
      <c r="A53" s="3" t="s">
        <v>52</v>
      </c>
      <c r="B53" s="3" t="s">
        <v>133</v>
      </c>
      <c r="C53" s="3" t="s">
        <v>133</v>
      </c>
      <c r="D53" s="3" t="s">
        <v>326</v>
      </c>
      <c r="E53" s="4" t="s">
        <v>80</v>
      </c>
      <c r="F53" s="6">
        <f t="shared" si="1"/>
        <v>49.833333333333336</v>
      </c>
      <c r="G53" s="6">
        <f>47+0.25</f>
        <v>47.25</v>
      </c>
      <c r="H53" s="7">
        <v>47</v>
      </c>
      <c r="I53" s="7">
        <v>46</v>
      </c>
      <c r="J53" s="7">
        <v>48</v>
      </c>
      <c r="K53" s="7">
        <v>55</v>
      </c>
      <c r="L53" s="8">
        <v>55</v>
      </c>
      <c r="M53" s="7">
        <v>48</v>
      </c>
      <c r="N53" s="7"/>
      <c r="O53" s="7"/>
      <c r="R53" s="2"/>
    </row>
    <row r="54" spans="1:18">
      <c r="A54" s="3" t="s">
        <v>56</v>
      </c>
      <c r="B54" s="3" t="s">
        <v>140</v>
      </c>
      <c r="C54" s="3" t="s">
        <v>140</v>
      </c>
      <c r="D54" s="3" t="s">
        <v>327</v>
      </c>
      <c r="E54" s="4" t="s">
        <v>80</v>
      </c>
      <c r="F54" s="6">
        <f t="shared" si="1"/>
        <v>54.916666666666664</v>
      </c>
      <c r="G54" s="6">
        <f>G53+0.5</f>
        <v>47.75</v>
      </c>
      <c r="H54" s="7">
        <v>47</v>
      </c>
      <c r="I54" s="7">
        <v>59</v>
      </c>
      <c r="J54" s="7">
        <v>57</v>
      </c>
      <c r="K54" s="7">
        <v>55.5</v>
      </c>
      <c r="L54" s="8">
        <v>55</v>
      </c>
      <c r="M54" s="7">
        <v>56</v>
      </c>
      <c r="N54" s="7"/>
      <c r="O54" s="7"/>
      <c r="R54" s="2"/>
    </row>
    <row r="55" spans="1:18">
      <c r="A55" s="3" t="s">
        <v>55</v>
      </c>
      <c r="B55" s="3" t="s">
        <v>164</v>
      </c>
      <c r="C55" s="3" t="s">
        <v>144</v>
      </c>
      <c r="D55" s="3" t="s">
        <v>328</v>
      </c>
      <c r="E55" s="4" t="s">
        <v>80</v>
      </c>
      <c r="F55" s="6">
        <f t="shared" si="1"/>
        <v>69.599999999999994</v>
      </c>
      <c r="G55" s="6">
        <f t="shared" ref="G55:G57" si="3">G54+0.5</f>
        <v>48.25</v>
      </c>
      <c r="H55" s="7">
        <v>47</v>
      </c>
      <c r="I55" s="7">
        <v>64</v>
      </c>
      <c r="J55" s="7">
        <v>66</v>
      </c>
      <c r="K55" s="7"/>
      <c r="L55" s="8">
        <v>100</v>
      </c>
      <c r="M55" s="7">
        <v>71</v>
      </c>
      <c r="N55" s="7"/>
      <c r="O55" s="7"/>
      <c r="R55" s="2"/>
    </row>
    <row r="56" spans="1:18">
      <c r="A56" s="3" t="s">
        <v>59</v>
      </c>
      <c r="B56" s="3" t="s">
        <v>120</v>
      </c>
      <c r="C56" s="3" t="s">
        <v>59</v>
      </c>
      <c r="D56" s="3" t="s">
        <v>329</v>
      </c>
      <c r="E56" s="4" t="s">
        <v>80</v>
      </c>
      <c r="F56" s="6">
        <f t="shared" si="1"/>
        <v>76.400000000000006</v>
      </c>
      <c r="G56" s="6">
        <f t="shared" si="3"/>
        <v>48.75</v>
      </c>
      <c r="H56" s="7">
        <v>47</v>
      </c>
      <c r="I56" s="7">
        <v>69</v>
      </c>
      <c r="J56" s="7">
        <v>66</v>
      </c>
      <c r="K56" s="7"/>
      <c r="L56" s="8">
        <v>100</v>
      </c>
      <c r="M56" s="7">
        <v>100</v>
      </c>
      <c r="N56" s="7"/>
      <c r="O56" s="7"/>
      <c r="R56" s="2"/>
    </row>
    <row r="57" spans="1:18">
      <c r="A57" s="3" t="s">
        <v>54</v>
      </c>
      <c r="B57" s="3" t="s">
        <v>164</v>
      </c>
      <c r="C57" s="3" t="s">
        <v>138</v>
      </c>
      <c r="D57" s="3" t="s">
        <v>330</v>
      </c>
      <c r="E57" s="4" t="s">
        <v>80</v>
      </c>
      <c r="F57" s="6">
        <f t="shared" si="1"/>
        <v>61.4</v>
      </c>
      <c r="G57" s="6">
        <f t="shared" si="3"/>
        <v>49.25</v>
      </c>
      <c r="H57" s="7">
        <v>47</v>
      </c>
      <c r="I57" s="7">
        <v>59</v>
      </c>
      <c r="J57" s="7">
        <v>57</v>
      </c>
      <c r="K57" s="7"/>
      <c r="L57" s="8">
        <v>100</v>
      </c>
      <c r="M57" s="7">
        <v>44</v>
      </c>
      <c r="N57" s="7"/>
      <c r="O57" s="7"/>
      <c r="R57" s="2"/>
    </row>
    <row r="58" spans="1:18">
      <c r="A58" s="3" t="s">
        <v>60</v>
      </c>
      <c r="B58" s="3" t="s">
        <v>353</v>
      </c>
      <c r="C58" s="3" t="s">
        <v>132</v>
      </c>
      <c r="D58" s="3" t="s">
        <v>331</v>
      </c>
      <c r="E58" s="4" t="s">
        <v>79</v>
      </c>
      <c r="F58" s="6">
        <f t="shared" si="1"/>
        <v>42.083333333333336</v>
      </c>
      <c r="G58" s="6"/>
      <c r="H58" s="7">
        <v>57</v>
      </c>
      <c r="I58" s="7">
        <v>42</v>
      </c>
      <c r="J58" s="7">
        <v>41</v>
      </c>
      <c r="K58" s="7">
        <v>42.5</v>
      </c>
      <c r="L58" s="8">
        <v>42</v>
      </c>
      <c r="M58" s="7">
        <v>28</v>
      </c>
      <c r="N58" s="7"/>
      <c r="O58" s="7"/>
      <c r="R58" s="2"/>
    </row>
    <row r="59" spans="1:18">
      <c r="A59" s="3" t="s">
        <v>65</v>
      </c>
      <c r="B59" s="3" t="s">
        <v>137</v>
      </c>
      <c r="C59" s="3" t="s">
        <v>137</v>
      </c>
      <c r="D59" s="3" t="s">
        <v>332</v>
      </c>
      <c r="E59" s="4" t="s">
        <v>79</v>
      </c>
      <c r="F59" s="6">
        <f t="shared" si="1"/>
        <v>47.583333333333336</v>
      </c>
      <c r="G59" s="6"/>
      <c r="H59" s="7">
        <v>57</v>
      </c>
      <c r="I59" s="7">
        <v>52</v>
      </c>
      <c r="J59" s="7">
        <v>41</v>
      </c>
      <c r="K59" s="7">
        <v>46.5</v>
      </c>
      <c r="L59" s="8">
        <v>46</v>
      </c>
      <c r="M59" s="7">
        <v>43</v>
      </c>
      <c r="N59" s="7"/>
      <c r="O59" s="7"/>
      <c r="R59" s="2"/>
    </row>
    <row r="60" spans="1:18">
      <c r="A60" s="3" t="s">
        <v>63</v>
      </c>
      <c r="B60" s="3" t="s">
        <v>355</v>
      </c>
      <c r="C60" s="3" t="s">
        <v>142</v>
      </c>
      <c r="D60" s="3" t="s">
        <v>333</v>
      </c>
      <c r="E60" s="4" t="s">
        <v>79</v>
      </c>
      <c r="F60" s="6">
        <f t="shared" si="1"/>
        <v>53.416666666666664</v>
      </c>
      <c r="G60" s="6"/>
      <c r="H60" s="7">
        <v>57</v>
      </c>
      <c r="I60" s="7">
        <v>52</v>
      </c>
      <c r="J60" s="7">
        <v>54</v>
      </c>
      <c r="K60" s="7">
        <v>49.5</v>
      </c>
      <c r="L60" s="8">
        <v>49</v>
      </c>
      <c r="M60" s="7">
        <v>59</v>
      </c>
      <c r="N60" s="7"/>
      <c r="O60" s="7"/>
      <c r="R60" s="2"/>
    </row>
    <row r="61" spans="1:18">
      <c r="A61" s="3" t="s">
        <v>62</v>
      </c>
      <c r="B61" s="3" t="s">
        <v>108</v>
      </c>
      <c r="C61" s="3" t="s">
        <v>141</v>
      </c>
      <c r="D61" s="3" t="s">
        <v>334</v>
      </c>
      <c r="E61" s="4" t="s">
        <v>82</v>
      </c>
      <c r="F61" s="6">
        <f t="shared" si="1"/>
        <v>54.916666666666664</v>
      </c>
      <c r="G61" s="6"/>
      <c r="H61" s="7">
        <v>57</v>
      </c>
      <c r="I61" s="7">
        <v>52</v>
      </c>
      <c r="J61" s="7">
        <v>54</v>
      </c>
      <c r="K61" s="7">
        <v>56.5</v>
      </c>
      <c r="L61" s="8">
        <v>58</v>
      </c>
      <c r="M61" s="7">
        <v>52</v>
      </c>
      <c r="N61" s="7"/>
      <c r="O61" s="7"/>
      <c r="R61" s="2"/>
    </row>
    <row r="62" spans="1:18">
      <c r="A62" s="3" t="s">
        <v>61</v>
      </c>
      <c r="B62" s="3" t="s">
        <v>355</v>
      </c>
      <c r="C62" s="3" t="s">
        <v>150</v>
      </c>
      <c r="D62" s="3" t="s">
        <v>335</v>
      </c>
      <c r="E62" s="4" t="s">
        <v>80</v>
      </c>
      <c r="F62" s="6">
        <f t="shared" si="1"/>
        <v>70.8</v>
      </c>
      <c r="G62" s="6"/>
      <c r="H62" s="7">
        <v>57</v>
      </c>
      <c r="I62" s="7">
        <v>64</v>
      </c>
      <c r="J62" s="7">
        <v>72</v>
      </c>
      <c r="K62" s="7"/>
      <c r="L62" s="8">
        <v>100</v>
      </c>
      <c r="M62" s="7">
        <v>61</v>
      </c>
      <c r="N62" s="7"/>
      <c r="O62" s="7"/>
      <c r="R62" s="2"/>
    </row>
    <row r="63" spans="1:18">
      <c r="A63" s="3" t="s">
        <v>64</v>
      </c>
      <c r="B63" s="3" t="s">
        <v>358</v>
      </c>
      <c r="C63" s="3" t="s">
        <v>148</v>
      </c>
      <c r="D63" s="3" t="s">
        <v>336</v>
      </c>
      <c r="E63" s="4" t="s">
        <v>80</v>
      </c>
      <c r="F63" s="6">
        <f t="shared" si="1"/>
        <v>72.8</v>
      </c>
      <c r="G63" s="6"/>
      <c r="H63" s="7">
        <v>57</v>
      </c>
      <c r="I63" s="7">
        <v>64</v>
      </c>
      <c r="J63" s="7">
        <v>66</v>
      </c>
      <c r="K63" s="7"/>
      <c r="L63" s="8">
        <v>100</v>
      </c>
      <c r="M63" s="7">
        <v>77</v>
      </c>
      <c r="N63" s="7"/>
      <c r="O63" s="7"/>
      <c r="R63" s="2"/>
    </row>
    <row r="64" spans="1:18">
      <c r="A64" s="3" t="s">
        <v>66</v>
      </c>
      <c r="B64" s="3" t="s">
        <v>143</v>
      </c>
      <c r="C64" s="3" t="s">
        <v>143</v>
      </c>
      <c r="D64" s="3" t="s">
        <v>337</v>
      </c>
      <c r="E64" s="4" t="s">
        <v>79</v>
      </c>
      <c r="F64" s="6">
        <f t="shared" si="1"/>
        <v>56</v>
      </c>
      <c r="G64" s="6"/>
      <c r="H64" s="7">
        <v>63</v>
      </c>
      <c r="I64" s="7">
        <v>52</v>
      </c>
      <c r="J64" s="7">
        <v>57</v>
      </c>
      <c r="K64" s="7">
        <v>57</v>
      </c>
      <c r="L64" s="8">
        <v>58</v>
      </c>
      <c r="M64" s="7">
        <v>49</v>
      </c>
      <c r="N64" s="7"/>
      <c r="O64" s="7"/>
      <c r="R64" s="2"/>
    </row>
    <row r="65" spans="1:18">
      <c r="A65" s="3" t="s">
        <v>68</v>
      </c>
      <c r="B65" s="3" t="s">
        <v>154</v>
      </c>
      <c r="C65" s="3" t="s">
        <v>154</v>
      </c>
      <c r="D65" s="3" t="s">
        <v>338</v>
      </c>
      <c r="E65" s="4" t="s">
        <v>80</v>
      </c>
      <c r="F65" s="6">
        <f t="shared" si="1"/>
        <v>74.2</v>
      </c>
      <c r="G65" s="6"/>
      <c r="H65" s="7">
        <v>63</v>
      </c>
      <c r="I65" s="7">
        <v>69</v>
      </c>
      <c r="J65" s="7">
        <v>72</v>
      </c>
      <c r="K65" s="7"/>
      <c r="L65" s="8">
        <v>100</v>
      </c>
      <c r="M65" s="7">
        <v>67</v>
      </c>
      <c r="N65" s="7"/>
      <c r="O65" s="7"/>
      <c r="R65" s="2"/>
    </row>
    <row r="66" spans="1:18">
      <c r="A66" s="3" t="s">
        <v>69</v>
      </c>
      <c r="B66" s="3" t="s">
        <v>357</v>
      </c>
      <c r="C66" s="3" t="s">
        <v>151</v>
      </c>
      <c r="D66" s="3" t="s">
        <v>339</v>
      </c>
      <c r="E66" s="4" t="s">
        <v>80</v>
      </c>
      <c r="F66" s="6">
        <f t="shared" ref="F66:F96" si="4">AVERAGE(H66:N66)</f>
        <v>71.2</v>
      </c>
      <c r="G66" s="6"/>
      <c r="H66" s="7">
        <v>63</v>
      </c>
      <c r="I66" s="7">
        <v>69</v>
      </c>
      <c r="J66" s="7">
        <v>66</v>
      </c>
      <c r="K66" s="7"/>
      <c r="L66" s="8">
        <v>100</v>
      </c>
      <c r="M66" s="7">
        <v>58</v>
      </c>
      <c r="N66" s="7"/>
      <c r="O66" s="7"/>
      <c r="R66" s="2"/>
    </row>
    <row r="67" spans="1:18">
      <c r="A67" s="3" t="s">
        <v>70</v>
      </c>
      <c r="B67" s="3" t="s">
        <v>152</v>
      </c>
      <c r="C67" s="3" t="s">
        <v>152</v>
      </c>
      <c r="D67" s="3" t="s">
        <v>340</v>
      </c>
      <c r="E67" s="4" t="s">
        <v>80</v>
      </c>
      <c r="F67" s="6">
        <f t="shared" si="4"/>
        <v>79.599999999999994</v>
      </c>
      <c r="G67" s="6"/>
      <c r="H67" s="7">
        <v>63</v>
      </c>
      <c r="I67" s="7">
        <v>69</v>
      </c>
      <c r="J67" s="7">
        <v>66</v>
      </c>
      <c r="K67" s="7"/>
      <c r="L67" s="8">
        <v>100</v>
      </c>
      <c r="M67" s="7">
        <v>100</v>
      </c>
      <c r="N67" s="7"/>
      <c r="O67" s="7"/>
      <c r="R67" s="2"/>
    </row>
    <row r="68" spans="1:18">
      <c r="A68" s="3" t="s">
        <v>67</v>
      </c>
      <c r="B68" s="3" t="s">
        <v>149</v>
      </c>
      <c r="C68" s="3" t="s">
        <v>149</v>
      </c>
      <c r="D68" s="3" t="s">
        <v>341</v>
      </c>
      <c r="E68" s="4" t="s">
        <v>82</v>
      </c>
      <c r="F68" s="6">
        <f t="shared" si="4"/>
        <v>72</v>
      </c>
      <c r="G68" s="6"/>
      <c r="H68" s="7">
        <v>63</v>
      </c>
      <c r="I68" s="7">
        <v>64</v>
      </c>
      <c r="J68" s="7">
        <v>64</v>
      </c>
      <c r="K68" s="7"/>
      <c r="L68" s="8">
        <v>100</v>
      </c>
      <c r="M68" s="7">
        <v>69</v>
      </c>
      <c r="N68" s="7"/>
      <c r="O68" s="7"/>
      <c r="R68" s="2"/>
    </row>
    <row r="69" spans="1:18">
      <c r="A69" s="3" t="s">
        <v>72</v>
      </c>
      <c r="B69" s="3" t="s">
        <v>357</v>
      </c>
      <c r="C69" s="3" t="s">
        <v>72</v>
      </c>
      <c r="D69" s="3" t="s">
        <v>342</v>
      </c>
      <c r="E69" s="4" t="s">
        <v>79</v>
      </c>
      <c r="F69" s="6">
        <f t="shared" si="4"/>
        <v>63.666666666666664</v>
      </c>
      <c r="G69" s="6"/>
      <c r="H69" s="7">
        <v>67</v>
      </c>
      <c r="I69" s="7">
        <v>59</v>
      </c>
      <c r="J69" s="7">
        <v>57</v>
      </c>
      <c r="K69" s="7">
        <v>50</v>
      </c>
      <c r="L69" s="8">
        <v>49</v>
      </c>
      <c r="M69" s="7">
        <v>100</v>
      </c>
      <c r="N69" s="7"/>
      <c r="O69" s="7"/>
      <c r="R69" s="2"/>
    </row>
    <row r="70" spans="1:18">
      <c r="A70" s="3" t="s">
        <v>71</v>
      </c>
      <c r="B70" s="3" t="s">
        <v>88</v>
      </c>
      <c r="C70" s="3" t="s">
        <v>146</v>
      </c>
      <c r="D70" s="3" t="s">
        <v>146</v>
      </c>
      <c r="E70" s="4" t="s">
        <v>79</v>
      </c>
      <c r="F70" s="6">
        <f t="shared" si="4"/>
        <v>61.916666666666664</v>
      </c>
      <c r="G70" s="6"/>
      <c r="H70" s="7">
        <v>67</v>
      </c>
      <c r="I70" s="7">
        <v>59</v>
      </c>
      <c r="J70" s="7">
        <v>57</v>
      </c>
      <c r="K70" s="7">
        <v>57.5</v>
      </c>
      <c r="L70" s="8">
        <v>58</v>
      </c>
      <c r="M70" s="7">
        <v>73</v>
      </c>
      <c r="N70" s="7"/>
      <c r="O70" s="7"/>
      <c r="R70" s="2"/>
    </row>
    <row r="71" spans="1:18">
      <c r="A71" s="3" t="s">
        <v>73</v>
      </c>
      <c r="B71" s="3" t="s">
        <v>357</v>
      </c>
      <c r="C71" s="3" t="s">
        <v>155</v>
      </c>
      <c r="D71" s="3" t="s">
        <v>343</v>
      </c>
      <c r="E71" s="4" t="s">
        <v>80</v>
      </c>
      <c r="F71" s="6">
        <f t="shared" si="4"/>
        <v>82.6</v>
      </c>
      <c r="G71" s="6"/>
      <c r="H71" s="7">
        <v>67</v>
      </c>
      <c r="I71" s="7">
        <v>74</v>
      </c>
      <c r="J71" s="7">
        <v>72</v>
      </c>
      <c r="K71" s="7"/>
      <c r="L71" s="8">
        <v>100</v>
      </c>
      <c r="M71" s="7">
        <v>100</v>
      </c>
      <c r="N71" s="7"/>
      <c r="O71" s="7"/>
      <c r="R71" s="2"/>
    </row>
    <row r="72" spans="1:18">
      <c r="A72" s="3" t="s">
        <v>74</v>
      </c>
      <c r="B72" s="3" t="s">
        <v>353</v>
      </c>
      <c r="C72" s="3" t="s">
        <v>145</v>
      </c>
      <c r="D72" s="3" t="s">
        <v>145</v>
      </c>
      <c r="E72" s="4" t="s">
        <v>79</v>
      </c>
      <c r="F72" s="6">
        <f t="shared" si="4"/>
        <v>57.833333333333336</v>
      </c>
      <c r="G72" s="6"/>
      <c r="H72" s="7">
        <v>71</v>
      </c>
      <c r="I72" s="7">
        <v>52</v>
      </c>
      <c r="J72" s="7">
        <v>57</v>
      </c>
      <c r="K72" s="7">
        <v>58</v>
      </c>
      <c r="L72" s="8">
        <v>58</v>
      </c>
      <c r="M72" s="7">
        <v>51</v>
      </c>
      <c r="N72" s="7"/>
      <c r="O72" s="7"/>
      <c r="R72" s="2"/>
    </row>
    <row r="73" spans="1:18">
      <c r="A73" s="3" t="s">
        <v>75</v>
      </c>
      <c r="B73" s="3" t="s">
        <v>353</v>
      </c>
      <c r="C73" s="3" t="s">
        <v>147</v>
      </c>
      <c r="D73" s="3" t="s">
        <v>147</v>
      </c>
      <c r="E73" s="4" t="s">
        <v>79</v>
      </c>
      <c r="F73" s="6">
        <f t="shared" si="4"/>
        <v>58.916666666666664</v>
      </c>
      <c r="G73" s="6"/>
      <c r="H73" s="7">
        <v>71</v>
      </c>
      <c r="I73" s="7">
        <v>59</v>
      </c>
      <c r="J73" s="7">
        <v>54</v>
      </c>
      <c r="K73" s="7">
        <v>58.5</v>
      </c>
      <c r="L73" s="8">
        <v>58</v>
      </c>
      <c r="M73" s="7">
        <v>53</v>
      </c>
      <c r="N73" s="7"/>
      <c r="O73" s="7"/>
      <c r="R73" s="2"/>
    </row>
    <row r="74" spans="1:18">
      <c r="A74" s="3" t="s">
        <v>76</v>
      </c>
      <c r="B74" s="3" t="s">
        <v>153</v>
      </c>
      <c r="C74" s="3" t="s">
        <v>153</v>
      </c>
      <c r="D74" s="3" t="s">
        <v>344</v>
      </c>
      <c r="E74" s="4" t="s">
        <v>79</v>
      </c>
      <c r="F74" s="6">
        <f t="shared" si="4"/>
        <v>64.333333333333329</v>
      </c>
      <c r="G74" s="6"/>
      <c r="H74" s="7">
        <v>75</v>
      </c>
      <c r="I74" s="7">
        <v>64</v>
      </c>
      <c r="J74" s="7">
        <v>64</v>
      </c>
      <c r="K74" s="7">
        <v>59</v>
      </c>
      <c r="L74" s="8">
        <v>58</v>
      </c>
      <c r="M74" s="7">
        <v>66</v>
      </c>
      <c r="N74" s="7"/>
      <c r="O74" s="7"/>
      <c r="R74" s="2"/>
    </row>
    <row r="75" spans="1:18">
      <c r="A75" s="3" t="s">
        <v>77</v>
      </c>
      <c r="B75" s="3" t="s">
        <v>122</v>
      </c>
      <c r="C75" s="3" t="s">
        <v>157</v>
      </c>
      <c r="D75" s="3" t="s">
        <v>345</v>
      </c>
      <c r="E75" s="4" t="s">
        <v>79</v>
      </c>
      <c r="F75" s="6">
        <f t="shared" si="4"/>
        <v>67.583333333333329</v>
      </c>
      <c r="G75" s="6"/>
      <c r="H75" s="7">
        <v>80</v>
      </c>
      <c r="I75" s="7">
        <v>74</v>
      </c>
      <c r="J75" s="7">
        <v>72</v>
      </c>
      <c r="K75" s="7">
        <v>59.5</v>
      </c>
      <c r="L75" s="8">
        <v>58</v>
      </c>
      <c r="M75" s="7">
        <v>62</v>
      </c>
      <c r="N75" s="7"/>
      <c r="O75" s="7"/>
      <c r="R75" s="2"/>
    </row>
    <row r="76" spans="1:18">
      <c r="A76" s="3" t="s">
        <v>78</v>
      </c>
      <c r="B76" s="3" t="s">
        <v>357</v>
      </c>
      <c r="C76" s="3" t="s">
        <v>156</v>
      </c>
      <c r="D76" s="3" t="s">
        <v>346</v>
      </c>
      <c r="E76" s="4" t="s">
        <v>79</v>
      </c>
      <c r="F76" s="6">
        <f t="shared" si="4"/>
        <v>71.2</v>
      </c>
      <c r="G76" s="6"/>
      <c r="H76" s="7">
        <v>87</v>
      </c>
      <c r="I76" s="7">
        <v>69</v>
      </c>
      <c r="J76" s="7">
        <v>66</v>
      </c>
      <c r="K76" s="7"/>
      <c r="L76" s="8">
        <v>100</v>
      </c>
      <c r="M76" s="7">
        <v>34</v>
      </c>
      <c r="N76" s="7"/>
      <c r="O76" s="7"/>
      <c r="R76" s="2"/>
    </row>
    <row r="77" spans="1:18">
      <c r="A77" s="3" t="s">
        <v>195</v>
      </c>
      <c r="B77" s="3" t="s">
        <v>165</v>
      </c>
      <c r="C77" s="3" t="s">
        <v>165</v>
      </c>
      <c r="D77" s="3" t="s">
        <v>347</v>
      </c>
      <c r="E77" s="4"/>
      <c r="F77" s="6">
        <f t="shared" si="4"/>
        <v>90.8</v>
      </c>
      <c r="G77" s="6"/>
      <c r="H77" s="7">
        <v>100</v>
      </c>
      <c r="I77" s="7">
        <v>100</v>
      </c>
      <c r="J77" s="7">
        <v>100</v>
      </c>
      <c r="K77" s="7"/>
      <c r="L77" s="8">
        <v>100</v>
      </c>
      <c r="M77" s="7">
        <v>54</v>
      </c>
      <c r="N77" s="7"/>
      <c r="O77" s="7"/>
      <c r="R77" s="2"/>
    </row>
    <row r="78" spans="1:18">
      <c r="A78" s="3" t="s">
        <v>196</v>
      </c>
      <c r="B78" s="3" t="s">
        <v>166</v>
      </c>
      <c r="C78" s="3" t="s">
        <v>166</v>
      </c>
      <c r="D78" s="3" t="s">
        <v>348</v>
      </c>
      <c r="E78" s="4"/>
      <c r="F78" s="6">
        <f t="shared" si="4"/>
        <v>92.6</v>
      </c>
      <c r="G78" s="6"/>
      <c r="H78" s="7">
        <v>100</v>
      </c>
      <c r="I78" s="7">
        <v>100</v>
      </c>
      <c r="J78" s="7">
        <v>100</v>
      </c>
      <c r="K78" s="7"/>
      <c r="L78" s="8">
        <v>100</v>
      </c>
      <c r="M78" s="7">
        <v>63</v>
      </c>
      <c r="N78" s="7"/>
      <c r="O78" s="7"/>
      <c r="R78" s="2"/>
    </row>
    <row r="79" spans="1:18">
      <c r="A79" s="3" t="s">
        <v>216</v>
      </c>
      <c r="B79" s="3" t="s">
        <v>361</v>
      </c>
      <c r="C79" s="3" t="s">
        <v>168</v>
      </c>
      <c r="D79" s="3" t="s">
        <v>168</v>
      </c>
      <c r="E79" s="4"/>
      <c r="F79" s="6">
        <f t="shared" si="4"/>
        <v>93</v>
      </c>
      <c r="G79" s="6"/>
      <c r="H79" s="7">
        <v>100</v>
      </c>
      <c r="I79" s="7">
        <v>100</v>
      </c>
      <c r="J79" s="7">
        <v>100</v>
      </c>
      <c r="K79" s="7"/>
      <c r="L79" s="8">
        <v>100</v>
      </c>
      <c r="M79" s="7">
        <v>65</v>
      </c>
      <c r="N79" s="7"/>
      <c r="O79" s="7"/>
      <c r="R79" s="2"/>
    </row>
    <row r="80" spans="1:18">
      <c r="A80" s="3" t="s">
        <v>204</v>
      </c>
      <c r="B80" s="3" t="s">
        <v>125</v>
      </c>
      <c r="C80" s="3" t="s">
        <v>169</v>
      </c>
      <c r="D80" s="3" t="s">
        <v>349</v>
      </c>
      <c r="E80" s="4"/>
      <c r="F80" s="6">
        <f t="shared" si="4"/>
        <v>93.6</v>
      </c>
      <c r="G80" s="6"/>
      <c r="H80" s="7">
        <v>100</v>
      </c>
      <c r="I80" s="7">
        <v>100</v>
      </c>
      <c r="J80" s="7">
        <v>100</v>
      </c>
      <c r="K80" s="7"/>
      <c r="L80" s="8">
        <v>100</v>
      </c>
      <c r="M80" s="7">
        <v>68</v>
      </c>
      <c r="N80" s="7"/>
      <c r="O80" s="7"/>
      <c r="R80" s="2"/>
    </row>
    <row r="81" spans="1:18">
      <c r="A81" s="3" t="s">
        <v>197</v>
      </c>
      <c r="B81" s="3" t="s">
        <v>170</v>
      </c>
      <c r="C81" s="3" t="s">
        <v>170</v>
      </c>
      <c r="D81" s="3" t="s">
        <v>350</v>
      </c>
      <c r="E81" s="4"/>
      <c r="F81" s="6">
        <f t="shared" si="4"/>
        <v>94</v>
      </c>
      <c r="G81" s="6"/>
      <c r="H81" s="7">
        <v>100</v>
      </c>
      <c r="I81" s="7">
        <v>100</v>
      </c>
      <c r="J81" s="7">
        <v>100</v>
      </c>
      <c r="K81" s="7"/>
      <c r="L81" s="8">
        <v>100</v>
      </c>
      <c r="M81" s="7">
        <v>70</v>
      </c>
      <c r="N81" s="7"/>
      <c r="O81" s="7"/>
      <c r="R81" s="2"/>
    </row>
    <row r="82" spans="1:18">
      <c r="A82" s="3" t="s">
        <v>205</v>
      </c>
      <c r="B82" s="3" t="s">
        <v>361</v>
      </c>
      <c r="C82" s="3" t="s">
        <v>171</v>
      </c>
      <c r="D82" s="3" t="s">
        <v>351</v>
      </c>
      <c r="E82" s="4"/>
      <c r="F82" s="6">
        <f t="shared" si="4"/>
        <v>94.4</v>
      </c>
      <c r="G82" s="6"/>
      <c r="H82" s="7">
        <v>100</v>
      </c>
      <c r="I82" s="7">
        <v>100</v>
      </c>
      <c r="J82" s="7">
        <v>100</v>
      </c>
      <c r="K82" s="7"/>
      <c r="L82" s="8">
        <v>100</v>
      </c>
      <c r="M82" s="7">
        <v>72</v>
      </c>
      <c r="N82" s="7"/>
      <c r="O82" s="7"/>
      <c r="R82" s="2"/>
    </row>
    <row r="83" spans="1:18">
      <c r="A83" s="3" t="s">
        <v>217</v>
      </c>
      <c r="B83" s="3" t="s">
        <v>357</v>
      </c>
      <c r="C83" s="3" t="s">
        <v>172</v>
      </c>
      <c r="D83" s="3" t="s">
        <v>352</v>
      </c>
      <c r="E83" s="4"/>
      <c r="F83" s="6">
        <f t="shared" si="4"/>
        <v>94.8</v>
      </c>
      <c r="G83" s="6"/>
      <c r="H83" s="7">
        <v>100</v>
      </c>
      <c r="I83" s="7">
        <v>100</v>
      </c>
      <c r="J83" s="7">
        <v>100</v>
      </c>
      <c r="K83" s="7"/>
      <c r="L83" s="8">
        <v>100</v>
      </c>
      <c r="M83" s="7">
        <v>74</v>
      </c>
      <c r="N83" s="7"/>
      <c r="O83" s="7"/>
      <c r="R83" s="2"/>
    </row>
    <row r="84" spans="1:18">
      <c r="A84" s="3" t="s">
        <v>215</v>
      </c>
      <c r="B84" s="3" t="s">
        <v>362</v>
      </c>
      <c r="C84" s="3" t="s">
        <v>173</v>
      </c>
      <c r="D84" s="3" t="s">
        <v>173</v>
      </c>
      <c r="E84" s="4"/>
      <c r="F84" s="6">
        <f t="shared" si="4"/>
        <v>95</v>
      </c>
      <c r="G84" s="6"/>
      <c r="H84" s="7">
        <v>100</v>
      </c>
      <c r="I84" s="7">
        <v>100</v>
      </c>
      <c r="J84" s="7">
        <v>100</v>
      </c>
      <c r="K84" s="7"/>
      <c r="L84" s="8">
        <v>100</v>
      </c>
      <c r="M84" s="7">
        <v>75</v>
      </c>
      <c r="N84" s="7"/>
      <c r="O84" s="7"/>
      <c r="R84" s="2"/>
    </row>
    <row r="85" spans="1:18">
      <c r="A85" s="3" t="s">
        <v>198</v>
      </c>
      <c r="B85" s="3" t="s">
        <v>363</v>
      </c>
      <c r="C85" s="3" t="s">
        <v>174</v>
      </c>
      <c r="D85" s="3" t="s">
        <v>174</v>
      </c>
      <c r="E85" s="4"/>
      <c r="F85" s="6">
        <f t="shared" si="4"/>
        <v>95.2</v>
      </c>
      <c r="G85" s="6"/>
      <c r="H85" s="7">
        <v>100</v>
      </c>
      <c r="I85" s="7">
        <v>100</v>
      </c>
      <c r="J85" s="7">
        <v>100</v>
      </c>
      <c r="K85" s="7"/>
      <c r="L85" s="8">
        <v>100</v>
      </c>
      <c r="M85" s="7">
        <v>76</v>
      </c>
      <c r="N85" s="7"/>
      <c r="O85" s="7"/>
      <c r="R85" s="2"/>
    </row>
    <row r="86" spans="1:18">
      <c r="A86" s="3" t="s">
        <v>199</v>
      </c>
      <c r="B86" s="3" t="s">
        <v>125</v>
      </c>
      <c r="C86" s="3" t="s">
        <v>175</v>
      </c>
      <c r="D86" s="3" t="s">
        <v>175</v>
      </c>
      <c r="E86" s="4"/>
      <c r="F86" s="6">
        <f t="shared" si="4"/>
        <v>95.6</v>
      </c>
      <c r="G86" s="6"/>
      <c r="H86" s="7">
        <v>100</v>
      </c>
      <c r="I86" s="7">
        <v>100</v>
      </c>
      <c r="J86" s="7">
        <v>100</v>
      </c>
      <c r="K86" s="7"/>
      <c r="L86" s="8">
        <v>100</v>
      </c>
      <c r="M86" s="7">
        <v>78</v>
      </c>
      <c r="N86" s="7"/>
      <c r="O86" s="7"/>
      <c r="R86" s="2"/>
    </row>
    <row r="87" spans="1:18">
      <c r="A87" s="3" t="s">
        <v>200</v>
      </c>
      <c r="B87" s="3" t="s">
        <v>360</v>
      </c>
      <c r="C87" s="3" t="s">
        <v>176</v>
      </c>
      <c r="D87" s="3" t="s">
        <v>176</v>
      </c>
      <c r="E87" s="4"/>
      <c r="F87" s="6">
        <f t="shared" si="4"/>
        <v>95.8</v>
      </c>
      <c r="G87" s="6"/>
      <c r="H87" s="7">
        <v>100</v>
      </c>
      <c r="I87" s="7">
        <v>100</v>
      </c>
      <c r="J87" s="7">
        <v>100</v>
      </c>
      <c r="K87" s="7"/>
      <c r="L87" s="8">
        <v>100</v>
      </c>
      <c r="M87" s="7">
        <v>79</v>
      </c>
      <c r="N87" s="7"/>
      <c r="O87" s="7"/>
      <c r="R87" s="2"/>
    </row>
    <row r="88" spans="1:18">
      <c r="A88" s="3" t="s">
        <v>218</v>
      </c>
      <c r="B88" s="3" t="s">
        <v>362</v>
      </c>
      <c r="C88" s="3" t="s">
        <v>177</v>
      </c>
      <c r="D88" s="3" t="s">
        <v>177</v>
      </c>
      <c r="E88" s="4"/>
      <c r="F88" s="6">
        <f t="shared" si="4"/>
        <v>96</v>
      </c>
      <c r="G88" s="6"/>
      <c r="H88" s="7">
        <v>100</v>
      </c>
      <c r="I88" s="7">
        <v>100</v>
      </c>
      <c r="J88" s="7">
        <v>100</v>
      </c>
      <c r="K88" s="7"/>
      <c r="L88" s="8">
        <v>100</v>
      </c>
      <c r="M88" s="7">
        <v>80</v>
      </c>
      <c r="N88" s="7"/>
      <c r="O88" s="7"/>
      <c r="R88" s="2"/>
    </row>
    <row r="89" spans="1:18">
      <c r="A89" s="3" t="s">
        <v>214</v>
      </c>
      <c r="B89" s="3" t="s">
        <v>134</v>
      </c>
      <c r="C89" s="3" t="s">
        <v>178</v>
      </c>
      <c r="D89" s="3" t="s">
        <v>178</v>
      </c>
      <c r="E89" s="4"/>
      <c r="F89" s="6">
        <f t="shared" si="4"/>
        <v>96.2</v>
      </c>
      <c r="G89" s="6"/>
      <c r="H89" s="7">
        <v>100</v>
      </c>
      <c r="I89" s="7">
        <v>100</v>
      </c>
      <c r="J89" s="7">
        <v>100</v>
      </c>
      <c r="K89" s="7"/>
      <c r="L89" s="8">
        <v>100</v>
      </c>
      <c r="M89" s="7">
        <v>81</v>
      </c>
      <c r="N89" s="7"/>
      <c r="O89" s="7"/>
      <c r="R89" s="2"/>
    </row>
    <row r="90" spans="1:18">
      <c r="A90" s="3" t="s">
        <v>213</v>
      </c>
      <c r="B90" s="3" t="s">
        <v>357</v>
      </c>
      <c r="C90" s="3" t="s">
        <v>179</v>
      </c>
      <c r="D90" s="3" t="s">
        <v>179</v>
      </c>
      <c r="E90" s="4"/>
      <c r="F90" s="6">
        <f t="shared" si="4"/>
        <v>96.4</v>
      </c>
      <c r="G90" s="6"/>
      <c r="H90" s="7">
        <v>100</v>
      </c>
      <c r="I90" s="7">
        <v>100</v>
      </c>
      <c r="J90" s="7">
        <v>100</v>
      </c>
      <c r="K90" s="7"/>
      <c r="L90" s="8">
        <v>100</v>
      </c>
      <c r="M90" s="7">
        <v>82</v>
      </c>
      <c r="N90" s="7"/>
      <c r="O90" s="7"/>
      <c r="R90" s="2"/>
    </row>
    <row r="91" spans="1:18">
      <c r="A91" s="3" t="s">
        <v>194</v>
      </c>
      <c r="B91" s="3" t="s">
        <v>180</v>
      </c>
      <c r="C91" s="3" t="s">
        <v>180</v>
      </c>
      <c r="D91" s="3" t="s">
        <v>180</v>
      </c>
      <c r="E91" s="4"/>
      <c r="F91" s="6">
        <f t="shared" si="4"/>
        <v>96.6</v>
      </c>
      <c r="G91" s="6"/>
      <c r="H91" s="7">
        <v>100</v>
      </c>
      <c r="I91" s="7">
        <v>100</v>
      </c>
      <c r="J91" s="7">
        <v>100</v>
      </c>
      <c r="K91" s="7"/>
      <c r="L91" s="8">
        <v>100</v>
      </c>
      <c r="M91" s="7">
        <v>83</v>
      </c>
      <c r="N91" s="7"/>
      <c r="O91" s="7"/>
      <c r="R91" s="2"/>
    </row>
    <row r="92" spans="1:18">
      <c r="A92" s="3" t="s">
        <v>219</v>
      </c>
      <c r="B92" s="3" t="s">
        <v>358</v>
      </c>
      <c r="C92" s="3" t="s">
        <v>181</v>
      </c>
      <c r="D92" s="3" t="s">
        <v>181</v>
      </c>
      <c r="E92" s="4"/>
      <c r="F92" s="6">
        <f t="shared" si="4"/>
        <v>96.8</v>
      </c>
      <c r="G92" s="6"/>
      <c r="H92" s="7">
        <v>100</v>
      </c>
      <c r="I92" s="7">
        <v>100</v>
      </c>
      <c r="J92" s="7">
        <v>100</v>
      </c>
      <c r="K92" s="7"/>
      <c r="L92" s="8">
        <v>100</v>
      </c>
      <c r="M92" s="7">
        <v>84</v>
      </c>
      <c r="N92" s="7"/>
      <c r="O92" s="7"/>
      <c r="R92" s="2"/>
    </row>
    <row r="93" spans="1:18">
      <c r="A93" s="3" t="s">
        <v>212</v>
      </c>
      <c r="B93" s="3" t="s">
        <v>101</v>
      </c>
      <c r="C93" s="3" t="s">
        <v>182</v>
      </c>
      <c r="D93" s="3" t="s">
        <v>182</v>
      </c>
      <c r="E93" s="4"/>
      <c r="F93" s="6">
        <f t="shared" si="4"/>
        <v>97</v>
      </c>
      <c r="G93" s="6"/>
      <c r="H93" s="7">
        <v>100</v>
      </c>
      <c r="I93" s="7">
        <v>100</v>
      </c>
      <c r="J93" s="7">
        <v>100</v>
      </c>
      <c r="K93" s="7"/>
      <c r="L93" s="8">
        <v>100</v>
      </c>
      <c r="M93" s="7">
        <v>85</v>
      </c>
      <c r="N93" s="7"/>
      <c r="O93" s="7"/>
      <c r="R93" s="2"/>
    </row>
    <row r="94" spans="1:18">
      <c r="A94" s="3" t="s">
        <v>211</v>
      </c>
      <c r="B94" s="3" t="s">
        <v>364</v>
      </c>
      <c r="C94" s="3" t="s">
        <v>183</v>
      </c>
      <c r="D94" s="3" t="s">
        <v>183</v>
      </c>
      <c r="E94" s="4"/>
      <c r="F94" s="6">
        <f t="shared" si="4"/>
        <v>97.2</v>
      </c>
      <c r="G94" s="6"/>
      <c r="H94" s="7">
        <v>100</v>
      </c>
      <c r="I94" s="7">
        <v>100</v>
      </c>
      <c r="J94" s="7">
        <v>100</v>
      </c>
      <c r="K94" s="7"/>
      <c r="L94" s="8">
        <v>100</v>
      </c>
      <c r="M94" s="7">
        <v>86</v>
      </c>
      <c r="N94" s="7"/>
      <c r="O94" s="7"/>
      <c r="R94" s="2"/>
    </row>
    <row r="95" spans="1:18">
      <c r="A95" s="3" t="s">
        <v>201</v>
      </c>
      <c r="B95" s="3" t="s">
        <v>358</v>
      </c>
      <c r="C95" s="3" t="s">
        <v>184</v>
      </c>
      <c r="D95" s="3" t="s">
        <v>184</v>
      </c>
      <c r="E95" s="4"/>
      <c r="F95" s="6">
        <f t="shared" si="4"/>
        <v>97.4</v>
      </c>
      <c r="G95" s="6"/>
      <c r="H95" s="7">
        <v>100</v>
      </c>
      <c r="I95" s="7">
        <v>100</v>
      </c>
      <c r="J95" s="7">
        <v>100</v>
      </c>
      <c r="K95" s="7"/>
      <c r="L95" s="8">
        <v>100</v>
      </c>
      <c r="M95" s="7">
        <v>87</v>
      </c>
      <c r="N95" s="7"/>
      <c r="O95" s="7"/>
      <c r="R95" s="2"/>
    </row>
    <row r="96" spans="1:18">
      <c r="A96" s="3" t="s">
        <v>210</v>
      </c>
      <c r="B96" s="3" t="s">
        <v>358</v>
      </c>
      <c r="C96" s="3" t="s">
        <v>185</v>
      </c>
      <c r="D96" s="3" t="s">
        <v>185</v>
      </c>
      <c r="E96" s="4"/>
      <c r="F96" s="6">
        <f t="shared" si="4"/>
        <v>97.6</v>
      </c>
      <c r="G96" s="6"/>
      <c r="H96" s="7">
        <v>100</v>
      </c>
      <c r="I96" s="7">
        <v>100</v>
      </c>
      <c r="J96" s="7">
        <v>100</v>
      </c>
      <c r="K96" s="7"/>
      <c r="L96" s="8">
        <v>100</v>
      </c>
      <c r="M96" s="7">
        <v>88</v>
      </c>
      <c r="N96" s="7"/>
      <c r="O96" s="7"/>
      <c r="R96" s="2"/>
    </row>
    <row r="97" spans="1:18">
      <c r="A97" s="3" t="s">
        <v>202</v>
      </c>
      <c r="B97" s="3" t="s">
        <v>186</v>
      </c>
      <c r="C97" s="3" t="s">
        <v>186</v>
      </c>
      <c r="D97" s="3" t="s">
        <v>186</v>
      </c>
      <c r="E97" s="4"/>
      <c r="F97" s="6">
        <f t="shared" ref="F97:F103" si="5">AVERAGE(H97:N97)</f>
        <v>97.8</v>
      </c>
      <c r="G97" s="6"/>
      <c r="H97" s="7">
        <v>100</v>
      </c>
      <c r="I97" s="7">
        <v>100</v>
      </c>
      <c r="J97" s="7">
        <v>100</v>
      </c>
      <c r="K97" s="7"/>
      <c r="L97" s="8">
        <v>100</v>
      </c>
      <c r="M97" s="7">
        <v>89</v>
      </c>
      <c r="N97" s="7"/>
      <c r="O97" s="7"/>
      <c r="R97" s="2"/>
    </row>
    <row r="98" spans="1:18">
      <c r="A98" s="3" t="s">
        <v>203</v>
      </c>
      <c r="B98" s="3" t="s">
        <v>134</v>
      </c>
      <c r="C98" s="3" t="s">
        <v>187</v>
      </c>
      <c r="D98" s="3" t="s">
        <v>187</v>
      </c>
      <c r="E98" s="4"/>
      <c r="F98" s="6">
        <f t="shared" si="5"/>
        <v>98</v>
      </c>
      <c r="G98" s="6"/>
      <c r="H98" s="7">
        <v>100</v>
      </c>
      <c r="I98" s="7">
        <v>100</v>
      </c>
      <c r="J98" s="7">
        <v>100</v>
      </c>
      <c r="K98" s="7"/>
      <c r="L98" s="8">
        <v>100</v>
      </c>
      <c r="M98" s="7">
        <v>90</v>
      </c>
      <c r="N98" s="7"/>
      <c r="O98" s="7"/>
      <c r="R98" s="2"/>
    </row>
    <row r="99" spans="1:18">
      <c r="A99" s="3" t="s">
        <v>209</v>
      </c>
      <c r="B99" s="3" t="s">
        <v>180</v>
      </c>
      <c r="C99" s="3" t="s">
        <v>188</v>
      </c>
      <c r="D99" s="3" t="s">
        <v>188</v>
      </c>
      <c r="E99" s="4"/>
      <c r="F99" s="6">
        <f t="shared" si="5"/>
        <v>98.2</v>
      </c>
      <c r="G99" s="6"/>
      <c r="H99" s="7">
        <v>100</v>
      </c>
      <c r="I99" s="7">
        <v>100</v>
      </c>
      <c r="J99" s="7">
        <v>100</v>
      </c>
      <c r="K99" s="7"/>
      <c r="L99" s="8">
        <v>100</v>
      </c>
      <c r="M99" s="7">
        <v>91</v>
      </c>
      <c r="N99" s="7"/>
      <c r="O99" s="7"/>
      <c r="R99" s="2"/>
    </row>
    <row r="100" spans="1:18">
      <c r="A100" s="3" t="s">
        <v>208</v>
      </c>
      <c r="B100" s="3" t="s">
        <v>354</v>
      </c>
      <c r="C100" s="3" t="s">
        <v>189</v>
      </c>
      <c r="D100" s="3" t="s">
        <v>189</v>
      </c>
      <c r="E100" s="4"/>
      <c r="F100" s="6">
        <f t="shared" si="5"/>
        <v>98.4</v>
      </c>
      <c r="G100" s="6"/>
      <c r="H100" s="7">
        <v>100</v>
      </c>
      <c r="I100" s="7">
        <v>100</v>
      </c>
      <c r="J100" s="7">
        <v>100</v>
      </c>
      <c r="K100" s="7"/>
      <c r="L100" s="8">
        <v>100</v>
      </c>
      <c r="M100" s="7">
        <v>92</v>
      </c>
      <c r="N100" s="7"/>
      <c r="O100" s="7"/>
      <c r="R100" s="2"/>
    </row>
    <row r="101" spans="1:18">
      <c r="A101" s="3" t="s">
        <v>190</v>
      </c>
      <c r="B101" s="3" t="s">
        <v>362</v>
      </c>
      <c r="C101" s="3" t="s">
        <v>193</v>
      </c>
      <c r="D101" s="3" t="s">
        <v>193</v>
      </c>
      <c r="E101" s="4"/>
      <c r="F101" s="6">
        <f t="shared" si="5"/>
        <v>98.6</v>
      </c>
      <c r="G101" s="6"/>
      <c r="H101" s="7">
        <v>100</v>
      </c>
      <c r="I101" s="7">
        <v>100</v>
      </c>
      <c r="J101" s="7">
        <v>100</v>
      </c>
      <c r="K101" s="7"/>
      <c r="L101" s="8">
        <v>100</v>
      </c>
      <c r="M101" s="7">
        <v>93</v>
      </c>
      <c r="N101" s="7"/>
      <c r="O101" s="7"/>
      <c r="R101" s="2"/>
    </row>
    <row r="102" spans="1:18">
      <c r="A102" s="3" t="s">
        <v>207</v>
      </c>
      <c r="B102" s="3" t="s">
        <v>133</v>
      </c>
      <c r="C102" s="3" t="s">
        <v>191</v>
      </c>
      <c r="D102" s="3" t="s">
        <v>191</v>
      </c>
      <c r="E102" s="4"/>
      <c r="F102" s="6">
        <f t="shared" si="5"/>
        <v>98.8</v>
      </c>
      <c r="G102" s="6"/>
      <c r="H102" s="7">
        <v>100</v>
      </c>
      <c r="I102" s="7">
        <v>100</v>
      </c>
      <c r="J102" s="7">
        <v>100</v>
      </c>
      <c r="K102" s="7"/>
      <c r="L102" s="8">
        <v>100</v>
      </c>
      <c r="M102" s="7">
        <v>94</v>
      </c>
      <c r="N102" s="7"/>
      <c r="O102" s="7"/>
      <c r="R102" s="2"/>
    </row>
    <row r="103" spans="1:18">
      <c r="A103" s="3" t="s">
        <v>206</v>
      </c>
      <c r="B103" s="3" t="s">
        <v>186</v>
      </c>
      <c r="C103" s="3" t="s">
        <v>192</v>
      </c>
      <c r="D103" s="3" t="s">
        <v>192</v>
      </c>
      <c r="E103" s="4"/>
      <c r="F103" s="6">
        <f t="shared" si="5"/>
        <v>99</v>
      </c>
      <c r="G103" s="6"/>
      <c r="H103" s="7">
        <v>100</v>
      </c>
      <c r="I103" s="7">
        <v>100</v>
      </c>
      <c r="J103" s="7">
        <v>100</v>
      </c>
      <c r="K103" s="7"/>
      <c r="L103" s="8">
        <v>100</v>
      </c>
      <c r="M103" s="7">
        <v>95</v>
      </c>
      <c r="N103" s="7"/>
      <c r="O103" s="7"/>
      <c r="R103" s="2"/>
    </row>
  </sheetData>
  <autoFilter ref="A1:O103" xr:uid="{4DCFB8CF-BBBA-4470-88ED-659FAA2C86A2}">
    <sortState xmlns:xlrd2="http://schemas.microsoft.com/office/spreadsheetml/2017/richdata2" ref="A2:O103">
      <sortCondition ref="H1:H103"/>
    </sortState>
  </autoFilter>
  <hyperlinks>
    <hyperlink ref="M1" r:id="rId1" display="rank 95" xr:uid="{EA4B18C0-29AA-4469-84F4-379606998DED}"/>
    <hyperlink ref="O1" r:id="rId2" xr:uid="{EA08B6E2-F593-435C-83EC-544DF62E7D47}"/>
    <hyperlink ref="I1" r:id="rId3" xr:uid="{0162882C-65A3-4D66-91BF-5EF6C9A3EC9C}"/>
    <hyperlink ref="J1" r:id="rId4" xr:uid="{27276B26-4DF6-444E-BE9E-C4197B5BB236}"/>
    <hyperlink ref="L1" r:id="rId5" xr:uid="{DE561235-1AE0-44F3-9877-09AA9D54609C}"/>
    <hyperlink ref="K1" r:id="rId6" display="rank05" xr:uid="{DD936081-FCF3-4C43-B908-C25FD4BCC275}"/>
  </hyperlinks>
  <pageMargins left="0.7" right="0.7" top="0.75" bottom="0.75" header="0.3" footer="0.3"/>
  <pageSetup orientation="portrait" horizontalDpi="0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7C75-0A80-444D-9F19-D47F09BAEF90}">
  <dimension ref="B28:B72"/>
  <sheetViews>
    <sheetView workbookViewId="0">
      <selection activeCell="D28" sqref="D28"/>
    </sheetView>
  </sheetViews>
  <sheetFormatPr defaultRowHeight="14.4"/>
  <sheetData>
    <row r="28" spans="2:2">
      <c r="B28" t="s">
        <v>86</v>
      </c>
    </row>
    <row r="29" spans="2:2">
      <c r="B29" t="s">
        <v>134</v>
      </c>
    </row>
    <row r="30" spans="2:2">
      <c r="B30" t="s">
        <v>95</v>
      </c>
    </row>
    <row r="31" spans="2:2">
      <c r="B31" t="s">
        <v>143</v>
      </c>
    </row>
    <row r="32" spans="2:2">
      <c r="B32" t="s">
        <v>97</v>
      </c>
    </row>
    <row r="33" spans="2:2">
      <c r="B33" t="s">
        <v>100</v>
      </c>
    </row>
    <row r="34" spans="2:2">
      <c r="B34" t="s">
        <v>149</v>
      </c>
    </row>
    <row r="35" spans="2:2">
      <c r="B35" t="s">
        <v>96</v>
      </c>
    </row>
    <row r="36" spans="2:2">
      <c r="B36" t="s">
        <v>137</v>
      </c>
    </row>
    <row r="37" spans="2:2">
      <c r="B37" t="s">
        <v>163</v>
      </c>
    </row>
    <row r="38" spans="2:2">
      <c r="B38" t="s">
        <v>133</v>
      </c>
    </row>
    <row r="39" spans="2:2">
      <c r="B39" t="s">
        <v>92</v>
      </c>
    </row>
    <row r="40" spans="2:2">
      <c r="B40" t="s">
        <v>125</v>
      </c>
    </row>
    <row r="41" spans="2:2">
      <c r="B41" t="s">
        <v>108</v>
      </c>
    </row>
    <row r="42" spans="2:2">
      <c r="B42" t="s">
        <v>122</v>
      </c>
    </row>
    <row r="43" spans="2:2">
      <c r="B43" t="s">
        <v>157</v>
      </c>
    </row>
    <row r="44" spans="2:2">
      <c r="B44" t="s">
        <v>158</v>
      </c>
    </row>
    <row r="45" spans="2:2">
      <c r="B45" t="s">
        <v>153</v>
      </c>
    </row>
    <row r="46" spans="2:2">
      <c r="B46" t="s">
        <v>103</v>
      </c>
    </row>
    <row r="47" spans="2:2">
      <c r="B47" t="s">
        <v>164</v>
      </c>
    </row>
    <row r="48" spans="2:2">
      <c r="B48" t="s">
        <v>101</v>
      </c>
    </row>
    <row r="49" spans="2:2">
      <c r="B49" t="s">
        <v>130</v>
      </c>
    </row>
    <row r="50" spans="2:2">
      <c r="B50" t="s">
        <v>102</v>
      </c>
    </row>
    <row r="51" spans="2:2">
      <c r="B51" t="s">
        <v>154</v>
      </c>
    </row>
    <row r="52" spans="2:2">
      <c r="B52" t="s">
        <v>105</v>
      </c>
    </row>
    <row r="53" spans="2:2">
      <c r="B53" t="s">
        <v>167</v>
      </c>
    </row>
    <row r="54" spans="2:2">
      <c r="B54" t="s">
        <v>144</v>
      </c>
    </row>
    <row r="55" spans="2:2">
      <c r="B55" t="s">
        <v>94</v>
      </c>
    </row>
    <row r="56" spans="2:2">
      <c r="B56" t="s">
        <v>124</v>
      </c>
    </row>
    <row r="57" spans="2:2">
      <c r="B57" t="s">
        <v>110</v>
      </c>
    </row>
    <row r="58" spans="2:2">
      <c r="B58" t="s">
        <v>111</v>
      </c>
    </row>
    <row r="59" spans="2:2">
      <c r="B59" t="s">
        <v>93</v>
      </c>
    </row>
    <row r="60" spans="2:2">
      <c r="B60" t="s">
        <v>160</v>
      </c>
    </row>
    <row r="61" spans="2:2">
      <c r="B61" t="s">
        <v>162</v>
      </c>
    </row>
    <row r="62" spans="2:2">
      <c r="B62" t="s">
        <v>159</v>
      </c>
    </row>
    <row r="63" spans="2:2">
      <c r="B63" t="s">
        <v>151</v>
      </c>
    </row>
    <row r="64" spans="2:2">
      <c r="B64" t="s">
        <v>150</v>
      </c>
    </row>
    <row r="65" spans="2:2">
      <c r="B65" t="s">
        <v>129</v>
      </c>
    </row>
    <row r="66" spans="2:2">
      <c r="B66" t="s">
        <v>106</v>
      </c>
    </row>
    <row r="67" spans="2:2">
      <c r="B67" t="s">
        <v>118</v>
      </c>
    </row>
    <row r="68" spans="2:2">
      <c r="B68" t="s">
        <v>120</v>
      </c>
    </row>
    <row r="69" spans="2:2">
      <c r="B69" t="s">
        <v>87</v>
      </c>
    </row>
    <row r="70" spans="2:2">
      <c r="B70" t="s">
        <v>161</v>
      </c>
    </row>
    <row r="71" spans="2:2">
      <c r="B71" t="s">
        <v>104</v>
      </c>
    </row>
    <row r="72" spans="2:2">
      <c r="B72" t="s">
        <v>98</v>
      </c>
    </row>
  </sheetData>
  <sortState xmlns:xlrd2="http://schemas.microsoft.com/office/spreadsheetml/2017/richdata2" ref="A1:B7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B9C2-A24D-4AAC-B7E8-57D44C2E0008}">
  <dimension ref="A1:B64"/>
  <sheetViews>
    <sheetView topLeftCell="A43" workbookViewId="0">
      <selection activeCell="B1" sqref="A1:B64"/>
    </sheetView>
  </sheetViews>
  <sheetFormatPr defaultRowHeight="14.4"/>
  <sheetData>
    <row r="1" spans="1:2">
      <c r="A1" s="10">
        <v>1</v>
      </c>
      <c r="B1" t="s">
        <v>224</v>
      </c>
    </row>
    <row r="2" spans="1:2">
      <c r="A2" s="10">
        <v>2</v>
      </c>
      <c r="B2" t="s">
        <v>225</v>
      </c>
    </row>
    <row r="3" spans="1:2">
      <c r="A3" s="10">
        <v>3</v>
      </c>
      <c r="B3" t="s">
        <v>226</v>
      </c>
    </row>
    <row r="4" spans="1:2">
      <c r="A4" s="10">
        <v>4</v>
      </c>
      <c r="B4" t="s">
        <v>227</v>
      </c>
    </row>
    <row r="5" spans="1:2">
      <c r="A5" s="10">
        <v>4</v>
      </c>
      <c r="B5" t="s">
        <v>228</v>
      </c>
    </row>
    <row r="6" spans="1:2">
      <c r="A6" s="10">
        <v>6</v>
      </c>
      <c r="B6" t="s">
        <v>229</v>
      </c>
    </row>
    <row r="7" spans="1:2">
      <c r="A7" s="10">
        <v>6</v>
      </c>
      <c r="B7" t="s">
        <v>230</v>
      </c>
    </row>
    <row r="8" spans="1:2">
      <c r="A8" s="10">
        <v>8</v>
      </c>
      <c r="B8" t="s">
        <v>231</v>
      </c>
    </row>
    <row r="9" spans="1:2">
      <c r="A9" s="10">
        <v>8</v>
      </c>
      <c r="B9" t="s">
        <v>232</v>
      </c>
    </row>
    <row r="10" spans="1:2">
      <c r="A10" s="10">
        <v>10</v>
      </c>
      <c r="B10" t="s">
        <v>233</v>
      </c>
    </row>
    <row r="11" spans="1:2">
      <c r="A11" s="10">
        <v>11</v>
      </c>
      <c r="B11" t="s">
        <v>234</v>
      </c>
    </row>
    <row r="12" spans="1:2">
      <c r="A12" s="10">
        <v>11</v>
      </c>
      <c r="B12" t="s">
        <v>235</v>
      </c>
    </row>
    <row r="13" spans="1:2">
      <c r="A13" s="10">
        <v>11</v>
      </c>
      <c r="B13" t="s">
        <v>236</v>
      </c>
    </row>
    <row r="14" spans="1:2">
      <c r="A14" s="10">
        <v>14</v>
      </c>
      <c r="B14" t="s">
        <v>237</v>
      </c>
    </row>
    <row r="15" spans="1:2">
      <c r="A15" s="10">
        <v>14</v>
      </c>
      <c r="B15" t="s">
        <v>238</v>
      </c>
    </row>
    <row r="16" spans="1:2">
      <c r="A16" s="10">
        <v>14</v>
      </c>
      <c r="B16" t="s">
        <v>239</v>
      </c>
    </row>
    <row r="17" spans="1:2">
      <c r="A17" s="10">
        <v>17</v>
      </c>
      <c r="B17" t="s">
        <v>240</v>
      </c>
    </row>
    <row r="18" spans="1:2">
      <c r="A18" s="10">
        <v>17</v>
      </c>
      <c r="B18" t="s">
        <v>241</v>
      </c>
    </row>
    <row r="19" spans="1:2">
      <c r="A19" s="10">
        <v>17</v>
      </c>
      <c r="B19" t="s">
        <v>242</v>
      </c>
    </row>
    <row r="20" spans="1:2">
      <c r="A20" s="10">
        <v>20</v>
      </c>
      <c r="B20" t="s">
        <v>243</v>
      </c>
    </row>
    <row r="21" spans="1:2">
      <c r="A21" s="10">
        <v>20</v>
      </c>
      <c r="B21" t="s">
        <v>244</v>
      </c>
    </row>
    <row r="22" spans="1:2">
      <c r="A22" s="10">
        <v>22</v>
      </c>
      <c r="B22" t="s">
        <v>245</v>
      </c>
    </row>
    <row r="23" spans="1:2">
      <c r="A23" s="10">
        <v>22</v>
      </c>
      <c r="B23" t="s">
        <v>246</v>
      </c>
    </row>
    <row r="24" spans="1:2">
      <c r="A24" s="10">
        <v>22</v>
      </c>
      <c r="B24" t="s">
        <v>247</v>
      </c>
    </row>
    <row r="25" spans="1:2">
      <c r="A25" s="10">
        <v>25</v>
      </c>
      <c r="B25" t="s">
        <v>248</v>
      </c>
    </row>
    <row r="26" spans="1:2">
      <c r="A26" s="10">
        <v>25</v>
      </c>
      <c r="B26" t="s">
        <v>249</v>
      </c>
    </row>
    <row r="27" spans="1:2">
      <c r="A27" s="10">
        <v>27</v>
      </c>
      <c r="B27" t="s">
        <v>250</v>
      </c>
    </row>
    <row r="28" spans="1:2">
      <c r="A28" s="10">
        <v>27</v>
      </c>
      <c r="B28" t="s">
        <v>251</v>
      </c>
    </row>
    <row r="29" spans="1:2">
      <c r="A29" s="10">
        <v>29</v>
      </c>
      <c r="B29" t="s">
        <v>252</v>
      </c>
    </row>
    <row r="30" spans="1:2">
      <c r="A30" s="10">
        <v>29</v>
      </c>
      <c r="B30" t="s">
        <v>253</v>
      </c>
    </row>
    <row r="31" spans="1:2">
      <c r="A31" s="10">
        <v>31</v>
      </c>
      <c r="B31" t="s">
        <v>254</v>
      </c>
    </row>
    <row r="32" spans="1:2">
      <c r="A32" s="10">
        <v>31</v>
      </c>
      <c r="B32" t="s">
        <v>255</v>
      </c>
    </row>
    <row r="33" spans="1:2">
      <c r="A33" s="10">
        <v>31</v>
      </c>
      <c r="B33" t="s">
        <v>256</v>
      </c>
    </row>
    <row r="34" spans="1:2">
      <c r="A34" s="10">
        <v>34</v>
      </c>
      <c r="B34" t="s">
        <v>257</v>
      </c>
    </row>
    <row r="35" spans="1:2">
      <c r="A35" s="10">
        <v>34</v>
      </c>
      <c r="B35" t="s">
        <v>258</v>
      </c>
    </row>
    <row r="36" spans="1:2">
      <c r="A36" s="10">
        <v>34</v>
      </c>
      <c r="B36" t="s">
        <v>259</v>
      </c>
    </row>
    <row r="37" spans="1:2">
      <c r="A37" s="10">
        <v>34</v>
      </c>
      <c r="B37" t="s">
        <v>260</v>
      </c>
    </row>
    <row r="38" spans="1:2">
      <c r="A38" s="10">
        <v>38</v>
      </c>
      <c r="B38" t="s">
        <v>261</v>
      </c>
    </row>
    <row r="39" spans="1:2">
      <c r="A39" s="10">
        <v>38</v>
      </c>
      <c r="B39" t="s">
        <v>262</v>
      </c>
    </row>
    <row r="40" spans="1:2">
      <c r="A40" s="10">
        <v>38</v>
      </c>
      <c r="B40" t="s">
        <v>263</v>
      </c>
    </row>
    <row r="41" spans="1:2">
      <c r="A41" s="10">
        <v>38</v>
      </c>
      <c r="B41" t="s">
        <v>264</v>
      </c>
    </row>
    <row r="42" spans="1:2">
      <c r="A42" s="10">
        <v>42</v>
      </c>
      <c r="B42" t="s">
        <v>265</v>
      </c>
    </row>
    <row r="43" spans="1:2">
      <c r="A43" s="10">
        <v>42</v>
      </c>
      <c r="B43" t="s">
        <v>266</v>
      </c>
    </row>
    <row r="44" spans="1:2">
      <c r="A44" s="10">
        <v>42</v>
      </c>
      <c r="B44" t="s">
        <v>267</v>
      </c>
    </row>
    <row r="45" spans="1:2">
      <c r="A45" s="10">
        <v>42</v>
      </c>
      <c r="B45" t="s">
        <v>268</v>
      </c>
    </row>
    <row r="46" spans="1:2">
      <c r="A46" s="10">
        <v>46</v>
      </c>
      <c r="B46" t="s">
        <v>269</v>
      </c>
    </row>
    <row r="47" spans="1:2">
      <c r="A47" s="10">
        <v>46</v>
      </c>
      <c r="B47" t="s">
        <v>270</v>
      </c>
    </row>
    <row r="48" spans="1:2">
      <c r="A48" s="10">
        <v>46</v>
      </c>
      <c r="B48" t="s">
        <v>271</v>
      </c>
    </row>
    <row r="49" spans="1:2">
      <c r="A49" s="10">
        <v>49</v>
      </c>
      <c r="B49" t="s">
        <v>272</v>
      </c>
    </row>
    <row r="50" spans="1:2">
      <c r="A50" s="10">
        <v>49</v>
      </c>
      <c r="B50" t="s">
        <v>273</v>
      </c>
    </row>
    <row r="51" spans="1:2">
      <c r="A51" s="10">
        <v>49</v>
      </c>
      <c r="B51" t="s">
        <v>274</v>
      </c>
    </row>
    <row r="52" spans="1:2">
      <c r="A52" s="10">
        <v>49</v>
      </c>
      <c r="B52" t="s">
        <v>275</v>
      </c>
    </row>
    <row r="53" spans="1:2">
      <c r="A53" s="10">
        <v>49</v>
      </c>
      <c r="B53" t="s">
        <v>276</v>
      </c>
    </row>
    <row r="54" spans="1:2">
      <c r="A54" s="10">
        <v>49</v>
      </c>
      <c r="B54" t="s">
        <v>277</v>
      </c>
    </row>
    <row r="55" spans="1:2">
      <c r="A55" s="10">
        <v>55</v>
      </c>
      <c r="B55" t="s">
        <v>278</v>
      </c>
    </row>
    <row r="56" spans="1:2">
      <c r="A56" s="10">
        <v>55</v>
      </c>
      <c r="B56" t="s">
        <v>279</v>
      </c>
    </row>
    <row r="57" spans="1:2">
      <c r="A57" s="10">
        <v>55</v>
      </c>
      <c r="B57" t="s">
        <v>280</v>
      </c>
    </row>
    <row r="58" spans="1:2">
      <c r="A58" s="10">
        <v>58</v>
      </c>
      <c r="B58" t="s">
        <v>281</v>
      </c>
    </row>
    <row r="59" spans="1:2">
      <c r="A59" s="10">
        <v>58</v>
      </c>
      <c r="B59" t="s">
        <v>282</v>
      </c>
    </row>
    <row r="60" spans="1:2">
      <c r="A60" s="10">
        <v>58</v>
      </c>
      <c r="B60" t="s">
        <v>283</v>
      </c>
    </row>
    <row r="61" spans="1:2">
      <c r="A61" s="10">
        <v>58</v>
      </c>
      <c r="B61" t="s">
        <v>284</v>
      </c>
    </row>
    <row r="62" spans="1:2">
      <c r="A62" s="10">
        <v>58</v>
      </c>
      <c r="B62" t="s">
        <v>285</v>
      </c>
    </row>
    <row r="63" spans="1:2">
      <c r="A63" s="10">
        <v>58</v>
      </c>
      <c r="B63" t="s">
        <v>286</v>
      </c>
    </row>
    <row r="64" spans="1:2">
      <c r="A64" s="10">
        <v>58</v>
      </c>
      <c r="B64" t="s">
        <v>287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Gonzalez</dc:creator>
  <cp:lastModifiedBy>Kelsey Gonzalez</cp:lastModifiedBy>
  <dcterms:created xsi:type="dcterms:W3CDTF">2019-03-12T22:35:35Z</dcterms:created>
  <dcterms:modified xsi:type="dcterms:W3CDTF">2020-04-01T22:48:55Z</dcterms:modified>
</cp:coreProperties>
</file>