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35960" yWindow="1560" windowWidth="21780" windowHeight="17820" tabRatio="500" activeTab="1"/>
  </bookViews>
  <sheets>
    <sheet name="公式" sheetId="1" r:id="rId1"/>
    <sheet name="例子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" l="1"/>
  <c r="G8" i="2"/>
  <c r="G11" i="2"/>
  <c r="G24" i="2"/>
  <c r="H24" i="2"/>
  <c r="G10" i="2"/>
  <c r="G23" i="2"/>
  <c r="H23" i="2"/>
  <c r="G16" i="2"/>
  <c r="H16" i="2"/>
  <c r="G15" i="2"/>
  <c r="H15" i="2"/>
  <c r="C7" i="2"/>
  <c r="C8" i="2"/>
  <c r="C11" i="2"/>
  <c r="C24" i="2"/>
  <c r="C10" i="2"/>
  <c r="C23" i="2"/>
  <c r="C16" i="2"/>
  <c r="C15" i="2"/>
  <c r="D24" i="2"/>
  <c r="D23" i="2"/>
  <c r="D16" i="2"/>
  <c r="D15" i="2"/>
</calcChain>
</file>

<file path=xl/sharedStrings.xml><?xml version="1.0" encoding="utf-8"?>
<sst xmlns="http://schemas.openxmlformats.org/spreadsheetml/2006/main" count="48" uniqueCount="41">
  <si>
    <t>假设有两名选手，  A和B ,  他们的 rating 分别为 RA, RB</t>
    <phoneticPr fontId="1" type="noConversion"/>
  </si>
  <si>
    <t>RA</t>
    <phoneticPr fontId="1" type="noConversion"/>
  </si>
  <si>
    <t>RB</t>
    <phoneticPr fontId="1" type="noConversion"/>
  </si>
  <si>
    <t>EA</t>
    <phoneticPr fontId="1" type="noConversion"/>
  </si>
  <si>
    <t>= 1 / (1 + 10^(RB-RA)/400))</t>
    <phoneticPr fontId="1" type="noConversion"/>
  </si>
  <si>
    <t>EB</t>
    <phoneticPr fontId="1" type="noConversion"/>
  </si>
  <si>
    <t>= 1 / (1 + 10^(RA-RB) / 400))</t>
    <phoneticPr fontId="1" type="noConversion"/>
  </si>
  <si>
    <t>or</t>
    <phoneticPr fontId="1" type="noConversion"/>
  </si>
  <si>
    <t>EB</t>
    <phoneticPr fontId="1" type="noConversion"/>
  </si>
  <si>
    <t xml:space="preserve"> = QB / (QA + QB)</t>
    <phoneticPr fontId="1" type="noConversion"/>
  </si>
  <si>
    <t xml:space="preserve"> = QA / (QA + QB)</t>
    <phoneticPr fontId="1" type="noConversion"/>
  </si>
  <si>
    <t>where</t>
    <phoneticPr fontId="1" type="noConversion"/>
  </si>
  <si>
    <t>QA</t>
    <phoneticPr fontId="1" type="noConversion"/>
  </si>
  <si>
    <t>= 10^(RA/400)</t>
    <phoneticPr fontId="1" type="noConversion"/>
  </si>
  <si>
    <t>QB</t>
    <phoneticPr fontId="1" type="noConversion"/>
  </si>
  <si>
    <t xml:space="preserve"> = 10 ^ (RB/400)</t>
    <phoneticPr fontId="1" type="noConversion"/>
  </si>
  <si>
    <t>EA + EB = 1</t>
    <phoneticPr fontId="1" type="noConversion"/>
  </si>
  <si>
    <t xml:space="preserve">RA' </t>
    <phoneticPr fontId="1" type="noConversion"/>
  </si>
  <si>
    <t xml:space="preserve"> = RA + K (SA - EA)</t>
    <phoneticPr fontId="1" type="noConversion"/>
  </si>
  <si>
    <t>K 是一个常数， 对于实力较强的选手， 设置K=16, 以相对减小实力强的选手增加得分</t>
    <phoneticPr fontId="1" type="noConversion"/>
  </si>
  <si>
    <t>对于实力较弱的选手， 则设置 K=32   (game_count &lt; 100 ??)</t>
    <phoneticPr fontId="1" type="noConversion"/>
  </si>
  <si>
    <t>（这是基于一个常识， 实力越强， 后面提升的空间就相对较小）e.g. game_count &gt;= 100</t>
    <phoneticPr fontId="1" type="noConversion"/>
  </si>
  <si>
    <t>note:  SA=1 当A 胜出，   负则0， 平局是 0.5</t>
    <phoneticPr fontId="1" type="noConversion"/>
  </si>
  <si>
    <t>A的初始分数</t>
    <phoneticPr fontId="1" type="noConversion"/>
  </si>
  <si>
    <t>B的初始分数</t>
    <phoneticPr fontId="1" type="noConversion"/>
  </si>
  <si>
    <t>QB</t>
    <phoneticPr fontId="1" type="noConversion"/>
  </si>
  <si>
    <t>EA</t>
    <phoneticPr fontId="1" type="noConversion"/>
  </si>
  <si>
    <t>A 胜出</t>
    <phoneticPr fontId="1" type="noConversion"/>
  </si>
  <si>
    <t>B 胜出</t>
    <phoneticPr fontId="1" type="noConversion"/>
  </si>
  <si>
    <t>RA'</t>
    <phoneticPr fontId="1" type="noConversion"/>
  </si>
  <si>
    <t>K1</t>
    <phoneticPr fontId="1" type="noConversion"/>
  </si>
  <si>
    <t>K2</t>
    <phoneticPr fontId="1" type="noConversion"/>
  </si>
  <si>
    <t>RB'</t>
    <phoneticPr fontId="1" type="noConversion"/>
  </si>
  <si>
    <t xml:space="preserve"> = RA + K * (SA - EA)</t>
    <phoneticPr fontId="1" type="noConversion"/>
  </si>
  <si>
    <t>= RB + K * (SB - EA)</t>
    <phoneticPr fontId="1" type="noConversion"/>
  </si>
  <si>
    <t>=10^(RA/400)</t>
    <phoneticPr fontId="1" type="noConversion"/>
  </si>
  <si>
    <t>=10^(RB/400)</t>
    <phoneticPr fontId="1" type="noConversion"/>
  </si>
  <si>
    <t>=QA / (QA + QB)</t>
    <phoneticPr fontId="1" type="noConversion"/>
  </si>
  <si>
    <t>= QB / (QA + QB)</t>
    <phoneticPr fontId="1" type="noConversion"/>
  </si>
  <si>
    <t>（backup  RA)</t>
    <phoneticPr fontId="1" type="noConversion"/>
  </si>
  <si>
    <t>（backup  RB)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</si>
</sst>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workbookViewId="0">
      <selection activeCell="C37" sqref="C37"/>
    </sheetView>
  </sheetViews>
  <sheetFormatPr baseColWidth="10" defaultRowHeight="15" x14ac:dyDescent="0"/>
  <sheetData>
    <row r="4" spans="3:4">
      <c r="C4" t="s">
        <v>0</v>
      </c>
    </row>
    <row r="11" spans="3:4">
      <c r="C11" t="s">
        <v>1</v>
      </c>
      <c r="D11">
        <v>1000</v>
      </c>
    </row>
    <row r="12" spans="3:4">
      <c r="C12" t="s">
        <v>2</v>
      </c>
      <c r="D12">
        <v>1200</v>
      </c>
    </row>
    <row r="16" spans="3:4">
      <c r="C16" t="s">
        <v>3</v>
      </c>
      <c r="D16" s="1" t="s">
        <v>4</v>
      </c>
    </row>
    <row r="18" spans="3:4">
      <c r="C18" t="s">
        <v>5</v>
      </c>
      <c r="D18" s="1" t="s">
        <v>6</v>
      </c>
    </row>
    <row r="20" spans="3:4">
      <c r="C20" t="s">
        <v>7</v>
      </c>
    </row>
    <row r="21" spans="3:4">
      <c r="C21" t="s">
        <v>3</v>
      </c>
      <c r="D21" s="1" t="s">
        <v>10</v>
      </c>
    </row>
    <row r="22" spans="3:4">
      <c r="C22" t="s">
        <v>8</v>
      </c>
      <c r="D22" s="1" t="s">
        <v>9</v>
      </c>
    </row>
    <row r="23" spans="3:4">
      <c r="C23" t="s">
        <v>11</v>
      </c>
    </row>
    <row r="24" spans="3:4">
      <c r="C24" t="s">
        <v>12</v>
      </c>
      <c r="D24" s="1" t="s">
        <v>13</v>
      </c>
    </row>
    <row r="25" spans="3:4">
      <c r="C25" t="s">
        <v>14</v>
      </c>
      <c r="D25" s="1" t="s">
        <v>15</v>
      </c>
    </row>
    <row r="27" spans="3:4">
      <c r="C27" t="s">
        <v>16</v>
      </c>
    </row>
    <row r="30" spans="3:4">
      <c r="C30" t="s">
        <v>17</v>
      </c>
      <c r="D30" s="1" t="s">
        <v>18</v>
      </c>
    </row>
    <row r="31" spans="3:4">
      <c r="C31" t="s">
        <v>22</v>
      </c>
    </row>
    <row r="32" spans="3:4">
      <c r="C32" t="s">
        <v>19</v>
      </c>
    </row>
    <row r="33" spans="3:3">
      <c r="C33" t="s">
        <v>21</v>
      </c>
    </row>
    <row r="35" spans="3:3">
      <c r="C35" t="s">
        <v>20</v>
      </c>
    </row>
  </sheetData>
  <phoneticPr fontId="1" type="noConversion"/>
  <pageMargins left="0.75" right="0.75" top="1" bottom="1" header="0.5" footer="0.5"/>
  <pageSetup paperSize="9"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B1" sqref="B1"/>
    </sheetView>
  </sheetViews>
  <sheetFormatPr baseColWidth="10" defaultRowHeight="15" x14ac:dyDescent="0"/>
  <cols>
    <col min="4" max="4" width="15.33203125" customWidth="1"/>
  </cols>
  <sheetData>
    <row r="1" spans="2:11">
      <c r="C1">
        <v>1613</v>
      </c>
      <c r="D1" t="s">
        <v>39</v>
      </c>
      <c r="J1" t="s">
        <v>30</v>
      </c>
      <c r="K1">
        <v>32</v>
      </c>
    </row>
    <row r="2" spans="2:11">
      <c r="C2">
        <v>1609</v>
      </c>
      <c r="D2" t="s">
        <v>40</v>
      </c>
      <c r="J2" t="s">
        <v>31</v>
      </c>
      <c r="K2">
        <v>32</v>
      </c>
    </row>
    <row r="4" spans="2:11">
      <c r="B4" t="s">
        <v>1</v>
      </c>
      <c r="C4">
        <v>1613</v>
      </c>
      <c r="E4" t="s">
        <v>23</v>
      </c>
      <c r="G4">
        <v>1200</v>
      </c>
    </row>
    <row r="5" spans="2:11">
      <c r="B5" t="s">
        <v>2</v>
      </c>
      <c r="C5">
        <v>1609</v>
      </c>
      <c r="E5" t="s">
        <v>24</v>
      </c>
      <c r="G5">
        <v>1000</v>
      </c>
    </row>
    <row r="7" spans="2:11">
      <c r="B7" t="s">
        <v>12</v>
      </c>
      <c r="C7">
        <f>10^(C4/400)</f>
        <v>10777.052536943225</v>
      </c>
      <c r="D7" s="1" t="s">
        <v>35</v>
      </c>
      <c r="G7">
        <f>10^(G4/400)</f>
        <v>1000</v>
      </c>
    </row>
    <row r="8" spans="2:11">
      <c r="B8" t="s">
        <v>25</v>
      </c>
      <c r="C8">
        <f>10^(C5/400)</f>
        <v>10531.736871297167</v>
      </c>
      <c r="D8" s="1" t="s">
        <v>36</v>
      </c>
      <c r="G8">
        <f>10^(G5/400)</f>
        <v>316.22776601683825</v>
      </c>
    </row>
    <row r="10" spans="2:11">
      <c r="B10" t="s">
        <v>26</v>
      </c>
      <c r="C10">
        <f>C7/(C7+C8)</f>
        <v>0.50575620841114488</v>
      </c>
      <c r="D10" s="1" t="s">
        <v>37</v>
      </c>
      <c r="G10">
        <f>G7/(G7+G8)</f>
        <v>0.75974692664795762</v>
      </c>
    </row>
    <row r="11" spans="2:11">
      <c r="B11" t="s">
        <v>8</v>
      </c>
      <c r="C11">
        <f>C8/(C7+C8)</f>
        <v>0.49424379158885506</v>
      </c>
      <c r="D11" s="1" t="s">
        <v>38</v>
      </c>
      <c r="G11">
        <f>G8/(G7+G8)</f>
        <v>0.2402530733520423</v>
      </c>
    </row>
    <row r="14" spans="2:11">
      <c r="B14" t="s">
        <v>27</v>
      </c>
    </row>
    <row r="15" spans="2:11">
      <c r="B15" t="s">
        <v>29</v>
      </c>
      <c r="C15">
        <f>C4 + $K$1*(1-C10)</f>
        <v>1628.8158013308434</v>
      </c>
      <c r="D15">
        <f>C15-C4</f>
        <v>15.815801330843442</v>
      </c>
      <c r="E15" s="1" t="s">
        <v>33</v>
      </c>
      <c r="G15">
        <f>G4 + $K$1*(1-G10)</f>
        <v>1207.6880983472654</v>
      </c>
      <c r="H15">
        <f>G15-G4</f>
        <v>7.6880983472653952</v>
      </c>
    </row>
    <row r="16" spans="2:11">
      <c r="B16" t="s">
        <v>32</v>
      </c>
      <c r="C16">
        <f>C5 + $K$1*(0-C11)</f>
        <v>1593.1841986691566</v>
      </c>
      <c r="D16">
        <f>C16-C5</f>
        <v>-15.815801330843442</v>
      </c>
      <c r="E16" s="1" t="s">
        <v>34</v>
      </c>
      <c r="G16">
        <f>G5 + $K$1*(0-G11)</f>
        <v>992.3119016527346</v>
      </c>
      <c r="H16">
        <f>G16-G5</f>
        <v>-7.6880983472653952</v>
      </c>
    </row>
    <row r="22" spans="2:8">
      <c r="B22" t="s">
        <v>28</v>
      </c>
    </row>
    <row r="23" spans="2:8">
      <c r="B23" t="s">
        <v>29</v>
      </c>
      <c r="C23">
        <f>C4 + $K$1* (0 - C10)</f>
        <v>1596.8158013308434</v>
      </c>
      <c r="D23">
        <f>C23-C4</f>
        <v>-16.184198669156558</v>
      </c>
      <c r="G23">
        <f>G4 + $K$1* (0 - G10)</f>
        <v>1175.6880983472654</v>
      </c>
      <c r="H23">
        <f>G23-G4</f>
        <v>-24.311901652734605</v>
      </c>
    </row>
    <row r="24" spans="2:8">
      <c r="B24" t="s">
        <v>32</v>
      </c>
      <c r="C24">
        <f>C5 + $K$1*(1 - C11)</f>
        <v>1625.1841986691566</v>
      </c>
      <c r="D24">
        <f>C24-C5</f>
        <v>16.184198669156558</v>
      </c>
      <c r="G24">
        <f>G5 + $K$1*(1 - G11)</f>
        <v>1024.3119016527346</v>
      </c>
      <c r="H24">
        <f>G24-G5</f>
        <v>24.311901652734605</v>
      </c>
    </row>
  </sheetData>
  <phoneticPr fontId="1" type="noConversion"/>
  <pageMargins left="0.75" right="0.75" top="1" bottom="1" header="0.5" footer="0.5"/>
  <pageSetup paperSize="9" scale="8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公式</vt:lpstr>
      <vt:lpstr>例子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Tam</dc:creator>
  <cp:lastModifiedBy>kelton xian</cp:lastModifiedBy>
  <dcterms:created xsi:type="dcterms:W3CDTF">2013-11-13T07:21:23Z</dcterms:created>
  <dcterms:modified xsi:type="dcterms:W3CDTF">2013-11-15T02:25:00Z</dcterms:modified>
</cp:coreProperties>
</file>