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1570" windowHeight="889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3" i="1" l="1"/>
  <c r="E37" i="1"/>
  <c r="E31" i="1"/>
  <c r="E25" i="1"/>
  <c r="E19" i="1"/>
  <c r="E46" i="1"/>
  <c r="E47" i="1" s="1"/>
  <c r="E48" i="1" s="1"/>
  <c r="E45" i="1"/>
  <c r="E40" i="1"/>
  <c r="E41" i="1" s="1"/>
  <c r="E42" i="1" s="1"/>
  <c r="E39" i="1"/>
  <c r="E34" i="1"/>
  <c r="E35" i="1" s="1"/>
  <c r="E36" i="1" s="1"/>
  <c r="E33" i="1"/>
  <c r="E28" i="1"/>
  <c r="E29" i="1" s="1"/>
  <c r="E30" i="1" s="1"/>
  <c r="E27" i="1"/>
  <c r="D25" i="1"/>
  <c r="C25" i="1"/>
  <c r="E21" i="1" s="1"/>
  <c r="E22" i="1" s="1"/>
  <c r="E23" i="1" s="1"/>
  <c r="E24" i="1" s="1"/>
  <c r="B25" i="1"/>
  <c r="E13" i="1"/>
  <c r="E17" i="1"/>
  <c r="E11" i="1"/>
  <c r="D49" i="1"/>
  <c r="C49" i="1"/>
  <c r="B49" i="1"/>
  <c r="D43" i="1"/>
  <c r="C43" i="1"/>
  <c r="B43" i="1"/>
  <c r="D37" i="1"/>
  <c r="C37" i="1"/>
  <c r="B37" i="1"/>
  <c r="D31" i="1"/>
  <c r="C31" i="1"/>
  <c r="B31" i="1"/>
  <c r="D19" i="1"/>
  <c r="C19" i="1"/>
  <c r="B19" i="1"/>
  <c r="D13" i="1"/>
  <c r="C13" i="1"/>
  <c r="B13" i="1"/>
  <c r="E9" i="1" s="1"/>
  <c r="E10" i="1" s="1"/>
  <c r="B7" i="1"/>
  <c r="C7" i="1"/>
  <c r="E3" i="1" s="1"/>
  <c r="E4" i="1" s="1"/>
  <c r="D7" i="1"/>
  <c r="E12" i="1" l="1"/>
  <c r="E15" i="1"/>
  <c r="E16" i="1" s="1"/>
  <c r="E18" i="1"/>
</calcChain>
</file>

<file path=xl/sharedStrings.xml><?xml version="1.0" encoding="utf-8"?>
<sst xmlns="http://schemas.openxmlformats.org/spreadsheetml/2006/main" count="5" uniqueCount="5">
  <si>
    <t>日期</t>
    <phoneticPr fontId="1" type="noConversion"/>
  </si>
  <si>
    <t>杜拜</t>
    <phoneticPr fontId="1" type="noConversion"/>
  </si>
  <si>
    <t>北海布蘭特</t>
    <phoneticPr fontId="1" type="noConversion"/>
  </si>
  <si>
    <t>油價</t>
    <phoneticPr fontId="1" type="noConversion"/>
  </si>
  <si>
    <t>匯率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</si>
</sst>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一般" xfId="0" builtinId="0"/>
    <cellStyle name="中等" xfId="2" builtinId="28"/>
    <cellStyle name="壞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35" sqref="J35"/>
    </sheetView>
  </sheetViews>
  <sheetFormatPr defaultRowHeight="16.5" x14ac:dyDescent="0.25"/>
  <cols>
    <col min="1" max="1" width="9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s="1">
        <v>41652</v>
      </c>
      <c r="B2">
        <v>103.51</v>
      </c>
      <c r="C2">
        <v>107.61</v>
      </c>
      <c r="D2">
        <v>30.111999999999998</v>
      </c>
      <c r="E2" s="2">
        <v>33.4</v>
      </c>
    </row>
    <row r="3" spans="1:5" x14ac:dyDescent="0.25">
      <c r="A3" s="1">
        <v>41653</v>
      </c>
      <c r="B3">
        <v>103.21</v>
      </c>
      <c r="C3">
        <v>106.9</v>
      </c>
      <c r="D3">
        <v>30.158999999999999</v>
      </c>
      <c r="E3">
        <f>ROUND(B7*0.7+C7*0.3,2)</f>
        <v>104.34</v>
      </c>
    </row>
    <row r="4" spans="1:5" x14ac:dyDescent="0.25">
      <c r="A4" s="1">
        <v>41654</v>
      </c>
      <c r="B4">
        <v>102.61</v>
      </c>
      <c r="C4">
        <v>107.68</v>
      </c>
      <c r="D4">
        <v>30.236000000000001</v>
      </c>
      <c r="E4">
        <f>E3*D7</f>
        <v>3150.7549800000002</v>
      </c>
    </row>
    <row r="5" spans="1:5" x14ac:dyDescent="0.25">
      <c r="A5" s="1">
        <v>41655</v>
      </c>
      <c r="B5">
        <v>103.01</v>
      </c>
      <c r="C5">
        <v>107.32</v>
      </c>
      <c r="D5">
        <v>30.256</v>
      </c>
    </row>
    <row r="6" spans="1:5" x14ac:dyDescent="0.25">
      <c r="A6" s="1">
        <v>41656</v>
      </c>
      <c r="B6">
        <v>102.81</v>
      </c>
      <c r="C6">
        <v>107.48</v>
      </c>
      <c r="D6">
        <v>30.221</v>
      </c>
    </row>
    <row r="7" spans="1:5" x14ac:dyDescent="0.25">
      <c r="B7">
        <f>ROUND(AVERAGE(B2:B6),2)</f>
        <v>103.03</v>
      </c>
      <c r="C7">
        <f>ROUND(AVERAGE(C2:C6),2)</f>
        <v>107.4</v>
      </c>
      <c r="D7">
        <f>ROUND(AVERAGE(D2:D6),3)</f>
        <v>30.196999999999999</v>
      </c>
    </row>
    <row r="8" spans="1:5" x14ac:dyDescent="0.25">
      <c r="A8" s="1">
        <v>41659</v>
      </c>
      <c r="B8">
        <v>103.28</v>
      </c>
      <c r="C8">
        <v>107.55</v>
      </c>
      <c r="D8">
        <v>30.256</v>
      </c>
      <c r="E8" s="2">
        <v>33.299999999999997</v>
      </c>
    </row>
    <row r="9" spans="1:5" x14ac:dyDescent="0.25">
      <c r="A9" s="1">
        <v>41660</v>
      </c>
      <c r="B9">
        <v>103.73</v>
      </c>
      <c r="C9">
        <v>108.23</v>
      </c>
      <c r="D9">
        <v>30.29</v>
      </c>
      <c r="E9">
        <f>ROUND(B13*0.7+C13*0.3,2)</f>
        <v>105.31</v>
      </c>
    </row>
    <row r="10" spans="1:5" x14ac:dyDescent="0.25">
      <c r="A10" s="1">
        <v>41661</v>
      </c>
      <c r="B10">
        <v>103.94</v>
      </c>
      <c r="C10">
        <v>109.23</v>
      </c>
      <c r="D10">
        <v>30.32</v>
      </c>
      <c r="E10">
        <f>E9*D13</f>
        <v>3195.00009</v>
      </c>
    </row>
    <row r="11" spans="1:5" x14ac:dyDescent="0.25">
      <c r="A11" s="1">
        <v>41662</v>
      </c>
      <c r="B11">
        <v>104.63</v>
      </c>
      <c r="C11">
        <v>108.83</v>
      </c>
      <c r="D11">
        <v>30.41</v>
      </c>
      <c r="E11" s="3">
        <f>ROUND(E8+E8*(E10-E4)/E4*0.8,1)</f>
        <v>33.700000000000003</v>
      </c>
    </row>
    <row r="12" spans="1:5" x14ac:dyDescent="0.25">
      <c r="A12" s="1">
        <v>41663</v>
      </c>
      <c r="B12">
        <v>104.13</v>
      </c>
      <c r="C12">
        <v>108.62</v>
      </c>
      <c r="D12">
        <v>30.42</v>
      </c>
      <c r="E12">
        <f>E11-E8</f>
        <v>0.40000000000000568</v>
      </c>
    </row>
    <row r="13" spans="1:5" x14ac:dyDescent="0.25">
      <c r="B13">
        <f>ROUND(AVERAGE(B8:B12),2)</f>
        <v>103.94</v>
      </c>
      <c r="C13">
        <f>ROUND(AVERAGE(C8:C12),2)</f>
        <v>108.49</v>
      </c>
      <c r="D13">
        <f>ROUND(AVERAGE(D8:D12),3)</f>
        <v>30.338999999999999</v>
      </c>
      <c r="E13">
        <f>E14-E8</f>
        <v>0.30000000000000426</v>
      </c>
    </row>
    <row r="14" spans="1:5" x14ac:dyDescent="0.25">
      <c r="A14" s="1">
        <v>41666</v>
      </c>
      <c r="B14">
        <v>104.29</v>
      </c>
      <c r="C14">
        <v>107.75</v>
      </c>
      <c r="D14">
        <v>30.510999999999999</v>
      </c>
      <c r="E14" s="2">
        <v>33.6</v>
      </c>
    </row>
    <row r="15" spans="1:5" x14ac:dyDescent="0.25">
      <c r="A15" s="1">
        <v>41667</v>
      </c>
      <c r="B15">
        <v>103.82</v>
      </c>
      <c r="C15">
        <v>108.01</v>
      </c>
      <c r="D15">
        <v>30.45</v>
      </c>
      <c r="E15">
        <f>ROUND(B19*0.7+C19*0.3,2)</f>
        <v>105.14</v>
      </c>
    </row>
    <row r="16" spans="1:5" x14ac:dyDescent="0.25">
      <c r="A16" s="1">
        <v>41668</v>
      </c>
      <c r="B16">
        <v>103.78</v>
      </c>
      <c r="C16">
        <v>108.37</v>
      </c>
      <c r="D16">
        <v>30.376000000000001</v>
      </c>
      <c r="E16">
        <f>E15*D19</f>
        <v>3198.1485199999997</v>
      </c>
    </row>
    <row r="17" spans="1:5" x14ac:dyDescent="0.25">
      <c r="A17" s="1">
        <v>41669</v>
      </c>
      <c r="B17">
        <v>103.77</v>
      </c>
      <c r="C17">
        <v>108.8</v>
      </c>
      <c r="D17">
        <v>30.376000000000001</v>
      </c>
      <c r="E17" s="3">
        <f>ROUND(E14+E14*(E16-E10)/E10*0.8,1)</f>
        <v>33.6</v>
      </c>
    </row>
    <row r="18" spans="1:5" x14ac:dyDescent="0.25">
      <c r="A18" s="1">
        <v>41670</v>
      </c>
      <c r="B18">
        <v>103.77</v>
      </c>
      <c r="C18">
        <v>107.27</v>
      </c>
      <c r="D18">
        <v>30.376000000000001</v>
      </c>
      <c r="E18">
        <f>E17-E14</f>
        <v>0</v>
      </c>
    </row>
    <row r="19" spans="1:5" x14ac:dyDescent="0.25">
      <c r="B19">
        <f>ROUND(AVERAGE(B14:B18),2)</f>
        <v>103.89</v>
      </c>
      <c r="C19">
        <f>ROUND(AVERAGE(C14:C18),2)</f>
        <v>108.04</v>
      </c>
      <c r="D19">
        <f>ROUND(AVERAGE(D14:D18),3)</f>
        <v>30.417999999999999</v>
      </c>
      <c r="E19">
        <f>E20-E14</f>
        <v>0.10000000000000142</v>
      </c>
    </row>
    <row r="20" spans="1:5" x14ac:dyDescent="0.25">
      <c r="A20" s="1">
        <v>41673</v>
      </c>
      <c r="B20">
        <v>102.26</v>
      </c>
      <c r="C20">
        <v>106.49</v>
      </c>
      <c r="D20">
        <v>30.376000000000001</v>
      </c>
      <c r="E20" s="2">
        <v>33.700000000000003</v>
      </c>
    </row>
    <row r="21" spans="1:5" x14ac:dyDescent="0.25">
      <c r="A21" s="1">
        <v>41674</v>
      </c>
      <c r="B21">
        <v>101.98</v>
      </c>
      <c r="C21">
        <v>106.54</v>
      </c>
      <c r="D21">
        <v>30.376000000000001</v>
      </c>
      <c r="E21">
        <f>ROUND(B25*0.7+C25*0.3,2)</f>
        <v>103.93</v>
      </c>
    </row>
    <row r="22" spans="1:5" x14ac:dyDescent="0.25">
      <c r="A22" s="1">
        <v>41675</v>
      </c>
      <c r="B22">
        <v>102.19</v>
      </c>
      <c r="C22">
        <v>106.63</v>
      </c>
      <c r="D22">
        <v>30.42</v>
      </c>
      <c r="E22">
        <f>E21*D25</f>
        <v>3159.57593</v>
      </c>
    </row>
    <row r="23" spans="1:5" x14ac:dyDescent="0.25">
      <c r="A23" s="1">
        <v>41676</v>
      </c>
      <c r="B23">
        <v>102.58</v>
      </c>
      <c r="C23">
        <v>107.63</v>
      </c>
      <c r="D23">
        <v>30.428999999999998</v>
      </c>
      <c r="E23" s="3">
        <f>ROUND(E20+E20*(E22-E16)/E16*0.8,1)</f>
        <v>33.4</v>
      </c>
    </row>
    <row r="24" spans="1:5" x14ac:dyDescent="0.25">
      <c r="A24" s="1">
        <v>41677</v>
      </c>
      <c r="B24">
        <v>103.35</v>
      </c>
      <c r="C24">
        <v>109.38</v>
      </c>
      <c r="D24">
        <v>30.405999999999999</v>
      </c>
      <c r="E24">
        <f>E23-E20</f>
        <v>-0.30000000000000426</v>
      </c>
    </row>
    <row r="25" spans="1:5" x14ac:dyDescent="0.25">
      <c r="B25">
        <f>ROUND(AVERAGE(B20:B24),2)</f>
        <v>102.47</v>
      </c>
      <c r="C25">
        <f>ROUND(AVERAGE(C20:C24),2)</f>
        <v>107.33</v>
      </c>
      <c r="D25">
        <f>ROUND(AVERAGE(D20:D24),3)</f>
        <v>30.401</v>
      </c>
      <c r="E25">
        <f>E26-E20</f>
        <v>-0.30000000000000426</v>
      </c>
    </row>
    <row r="26" spans="1:5" x14ac:dyDescent="0.25">
      <c r="A26" s="1">
        <v>41680</v>
      </c>
      <c r="B26">
        <v>105.13</v>
      </c>
      <c r="C26">
        <v>109.49</v>
      </c>
      <c r="D26">
        <v>30.38</v>
      </c>
      <c r="E26" s="2">
        <v>33.4</v>
      </c>
    </row>
    <row r="27" spans="1:5" x14ac:dyDescent="0.25">
      <c r="A27" s="1">
        <v>41681</v>
      </c>
      <c r="B27">
        <v>104.98</v>
      </c>
      <c r="C27">
        <v>109.05</v>
      </c>
      <c r="D27">
        <v>30.405999999999999</v>
      </c>
      <c r="E27">
        <f>ROUND(B31*0.7+C31*0.3,2)</f>
        <v>106.23</v>
      </c>
    </row>
    <row r="28" spans="1:5" x14ac:dyDescent="0.25">
      <c r="A28" s="1">
        <v>41682</v>
      </c>
      <c r="B28">
        <v>105.19</v>
      </c>
      <c r="C28">
        <v>108.84</v>
      </c>
      <c r="D28">
        <v>30.346</v>
      </c>
      <c r="E28">
        <f>E27*D31</f>
        <v>3226.9487100000001</v>
      </c>
    </row>
    <row r="29" spans="1:5" x14ac:dyDescent="0.25">
      <c r="A29" s="1">
        <v>41683</v>
      </c>
      <c r="B29">
        <v>104.81</v>
      </c>
      <c r="C29">
        <v>108.79</v>
      </c>
      <c r="D29">
        <v>30.408000000000001</v>
      </c>
      <c r="E29" s="3">
        <f>ROUND(E26+E26*(E28-E22)/E22*0.8,1)</f>
        <v>34</v>
      </c>
    </row>
    <row r="30" spans="1:5" x14ac:dyDescent="0.25">
      <c r="A30" s="1">
        <v>41684</v>
      </c>
      <c r="B30">
        <v>105.08</v>
      </c>
      <c r="C30">
        <v>108.81</v>
      </c>
      <c r="D30">
        <v>30.347000000000001</v>
      </c>
      <c r="E30">
        <f>E29-E26</f>
        <v>0.60000000000000142</v>
      </c>
    </row>
    <row r="31" spans="1:5" x14ac:dyDescent="0.25">
      <c r="B31">
        <f>ROUND(AVERAGE(B26:B30),2)</f>
        <v>105.04</v>
      </c>
      <c r="C31">
        <f>ROUND(AVERAGE(C26:C30),2)</f>
        <v>109</v>
      </c>
      <c r="D31">
        <f>ROUND(AVERAGE(D26:D30),3)</f>
        <v>30.376999999999999</v>
      </c>
      <c r="E31">
        <f>E32-E26</f>
        <v>0.39999999999999858</v>
      </c>
    </row>
    <row r="32" spans="1:5" x14ac:dyDescent="0.25">
      <c r="A32" s="1">
        <v>41687</v>
      </c>
      <c r="B32">
        <v>106.25</v>
      </c>
      <c r="C32">
        <v>109.14</v>
      </c>
      <c r="D32">
        <v>30.285</v>
      </c>
      <c r="E32" s="2">
        <v>33.799999999999997</v>
      </c>
    </row>
    <row r="33" spans="1:5" x14ac:dyDescent="0.25">
      <c r="A33" s="1">
        <v>41688</v>
      </c>
      <c r="B33">
        <v>106.73</v>
      </c>
      <c r="C33">
        <v>110.22</v>
      </c>
      <c r="D33">
        <v>30.338999999999999</v>
      </c>
      <c r="E33">
        <f>ROUND(B37*0.7+C37*0.3,2)</f>
        <v>107.58</v>
      </c>
    </row>
    <row r="34" spans="1:5" x14ac:dyDescent="0.25">
      <c r="A34" s="1">
        <v>41689</v>
      </c>
      <c r="B34">
        <v>106.84</v>
      </c>
      <c r="C34">
        <v>110.29</v>
      </c>
      <c r="D34">
        <v>30.332000000000001</v>
      </c>
      <c r="E34">
        <f>E33*D37</f>
        <v>3264.94542</v>
      </c>
    </row>
    <row r="35" spans="1:5" x14ac:dyDescent="0.25">
      <c r="A35" s="1">
        <v>41690</v>
      </c>
      <c r="B35">
        <v>106.52</v>
      </c>
      <c r="C35">
        <v>109.83</v>
      </c>
      <c r="D35">
        <v>30.391999999999999</v>
      </c>
      <c r="E35" s="3">
        <f>ROUND(E32+E32*(E34-E28)/E28*0.8,1)</f>
        <v>34.1</v>
      </c>
    </row>
    <row r="36" spans="1:5" x14ac:dyDescent="0.25">
      <c r="A36" s="1">
        <v>41691</v>
      </c>
      <c r="B36">
        <v>106.57</v>
      </c>
      <c r="C36">
        <v>110.09</v>
      </c>
      <c r="D36">
        <v>30.395</v>
      </c>
      <c r="E36">
        <f>E35-E32</f>
        <v>0.30000000000000426</v>
      </c>
    </row>
    <row r="37" spans="1:5" x14ac:dyDescent="0.25">
      <c r="B37">
        <f>ROUND(AVERAGE(B32:B36),2)</f>
        <v>106.58</v>
      </c>
      <c r="C37">
        <f>ROUND(AVERAGE(C32:C36),2)</f>
        <v>109.91</v>
      </c>
      <c r="D37">
        <f>ROUND(AVERAGE(D32:D36),3)</f>
        <v>30.349</v>
      </c>
      <c r="E37">
        <f>E38-E32</f>
        <v>0.20000000000000284</v>
      </c>
    </row>
    <row r="38" spans="1:5" x14ac:dyDescent="0.25">
      <c r="A38" s="1">
        <v>41694</v>
      </c>
      <c r="B38">
        <v>106.26</v>
      </c>
      <c r="C38">
        <v>110.19</v>
      </c>
      <c r="D38">
        <v>30.425000000000001</v>
      </c>
      <c r="E38" s="2">
        <v>34</v>
      </c>
    </row>
    <row r="39" spans="1:5" x14ac:dyDescent="0.25">
      <c r="A39" s="1">
        <v>41695</v>
      </c>
      <c r="B39">
        <v>106.34</v>
      </c>
      <c r="C39">
        <v>109.31</v>
      </c>
      <c r="D39">
        <v>30.402000000000001</v>
      </c>
      <c r="E39">
        <f>ROUND(B43*0.7+C43*0.3,2)</f>
        <v>106.88</v>
      </c>
    </row>
    <row r="40" spans="1:5" x14ac:dyDescent="0.25">
      <c r="A40" s="1">
        <v>41696</v>
      </c>
      <c r="B40">
        <v>105.65</v>
      </c>
      <c r="C40">
        <v>109.45</v>
      </c>
      <c r="D40">
        <v>30.35</v>
      </c>
      <c r="E40">
        <f>E39*D43</f>
        <v>3246.6937599999997</v>
      </c>
    </row>
    <row r="41" spans="1:5" x14ac:dyDescent="0.25">
      <c r="A41" s="1">
        <v>41697</v>
      </c>
      <c r="B41">
        <v>105.55</v>
      </c>
      <c r="C41">
        <v>108.73</v>
      </c>
      <c r="D41">
        <v>30.355</v>
      </c>
      <c r="E41" s="3">
        <f>ROUND(E38+E38*(E40-E34)/E34*0.8,1)</f>
        <v>33.799999999999997</v>
      </c>
    </row>
    <row r="42" spans="1:5" x14ac:dyDescent="0.25">
      <c r="A42" s="1">
        <v>41698</v>
      </c>
      <c r="B42">
        <v>105.39</v>
      </c>
      <c r="C42">
        <v>108.93</v>
      </c>
      <c r="D42">
        <v>30.355</v>
      </c>
      <c r="E42">
        <f>E41-E38</f>
        <v>-0.20000000000000284</v>
      </c>
    </row>
    <row r="43" spans="1:5" x14ac:dyDescent="0.25">
      <c r="B43">
        <f>ROUND(AVERAGE(B38:B42),2)</f>
        <v>105.84</v>
      </c>
      <c r="C43">
        <f>ROUND(AVERAGE(C38:C42),2)</f>
        <v>109.32</v>
      </c>
      <c r="D43">
        <f>ROUND(AVERAGE(D38:D42),3)</f>
        <v>30.376999999999999</v>
      </c>
      <c r="E43">
        <f>E44-E38</f>
        <v>-0.10000000000000142</v>
      </c>
    </row>
    <row r="44" spans="1:5" x14ac:dyDescent="0.25">
      <c r="A44" s="1">
        <v>41701</v>
      </c>
      <c r="B44">
        <v>107.25</v>
      </c>
      <c r="C44">
        <v>111.31</v>
      </c>
      <c r="D44">
        <v>30.369</v>
      </c>
      <c r="E44" s="2">
        <v>33.9</v>
      </c>
    </row>
    <row r="45" spans="1:5" x14ac:dyDescent="0.25">
      <c r="A45" s="1">
        <v>41702</v>
      </c>
      <c r="B45">
        <v>106.06</v>
      </c>
      <c r="C45">
        <v>109.25</v>
      </c>
      <c r="D45">
        <v>30.38</v>
      </c>
      <c r="E45">
        <f>ROUND(B49*0.7+C49*0.3,2)</f>
        <v>106.52</v>
      </c>
    </row>
    <row r="46" spans="1:5" x14ac:dyDescent="0.25">
      <c r="A46" s="1">
        <v>41703</v>
      </c>
      <c r="B46">
        <v>105.34</v>
      </c>
      <c r="C46">
        <v>108.12</v>
      </c>
      <c r="D46">
        <v>30.352</v>
      </c>
      <c r="E46">
        <f>E45*D49</f>
        <v>3232.3493999999996</v>
      </c>
    </row>
    <row r="47" spans="1:5" x14ac:dyDescent="0.25">
      <c r="A47" s="1">
        <v>41704</v>
      </c>
      <c r="B47">
        <v>103.94</v>
      </c>
      <c r="C47">
        <v>108.08</v>
      </c>
      <c r="D47">
        <v>30.323</v>
      </c>
      <c r="E47" s="3">
        <f>ROUND(E44+E44*(E46-E40)/E40*0.8,1)</f>
        <v>33.799999999999997</v>
      </c>
    </row>
    <row r="48" spans="1:5" x14ac:dyDescent="0.25">
      <c r="A48" s="1">
        <v>41705</v>
      </c>
      <c r="B48">
        <v>104.31</v>
      </c>
      <c r="C48">
        <v>109.08</v>
      </c>
      <c r="D48">
        <v>30.302</v>
      </c>
      <c r="E48">
        <f>E47-E44</f>
        <v>-0.10000000000000142</v>
      </c>
    </row>
    <row r="49" spans="2:4" x14ac:dyDescent="0.25">
      <c r="B49">
        <f>ROUND(AVERAGE(B44:B48),2)</f>
        <v>105.38</v>
      </c>
      <c r="C49">
        <f>ROUND(AVERAGE(C44:C48),2)</f>
        <v>109.17</v>
      </c>
      <c r="D49">
        <f>ROUND(AVERAGE(D44:D48),3)</f>
        <v>30.344999999999999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國立台灣大學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楊可倫</dc:creator>
  <cp:lastModifiedBy>楊可倫</cp:lastModifiedBy>
  <dcterms:created xsi:type="dcterms:W3CDTF">2014-03-06T06:20:38Z</dcterms:created>
  <dcterms:modified xsi:type="dcterms:W3CDTF">2014-03-08T04:38:48Z</dcterms:modified>
</cp:coreProperties>
</file>