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>
    <definedName hidden="1" localSheetId="0" name="_xlnm._FilterDatabase">'工作表1'!$B$45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">
      <text>
        <t xml:space="preserve">Hello
	-Lieu Kelvin</t>
      </text>
    </comment>
  </commentList>
</comments>
</file>

<file path=xl/sharedStrings.xml><?xml version="1.0" encoding="utf-8"?>
<sst xmlns="http://schemas.openxmlformats.org/spreadsheetml/2006/main" count="13" uniqueCount="13">
  <si>
    <t>劉啟俊成績</t>
  </si>
  <si>
    <t>劉嘉皓成績</t>
  </si>
  <si>
    <t xml:space="preserve">贏家 </t>
  </si>
  <si>
    <t>avg</t>
  </si>
  <si>
    <t>max</t>
  </si>
  <si>
    <t>最後贏家</t>
  </si>
  <si>
    <t>eq</t>
  </si>
  <si>
    <t>count</t>
  </si>
  <si>
    <t>date</t>
  </si>
  <si>
    <t xml:space="preserve"> his name and then you're going through this subreddit without any post asking me and then the first place for this one thing you can go in on my I don't you can you can you can you can hello virtually any questions please contact me if</t>
  </si>
  <si>
    <t>劉</t>
  </si>
  <si>
    <t>b2d</t>
  </si>
  <si>
    <t>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</si>
</sst>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.00"/>
  </numFmts>
  <fonts count="9">
    <font>
      <sz val="10.0"/>
      <color rgb="FF000000"/>
      <name val="Arial"/>
    </font>
    <font>
      <b/>
      <color rgb="FF990000"/>
      <name val="Arial"/>
    </font>
    <font>
      <color rgb="FF990000"/>
      <name val="Arial"/>
    </font>
    <font>
      <color theme="1"/>
      <name val="Arial"/>
    </font>
    <font>
      <b/>
      <sz val="36.0"/>
      <color theme="1"/>
      <name val="Arial"/>
    </font>
    <font>
      <b/>
      <sz val="36.0"/>
      <color rgb="FFFF0000"/>
      <name val="Arial"/>
    </font>
    <font>
      <sz val="36.0"/>
      <color rgb="FF00FF00"/>
      <name val="Arial"/>
    </font>
    <font>
      <u/>
      <sz val="36.0"/>
      <color rgb="FF0000FF"/>
    </font>
    <font>
      <sz val="36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3" fontId="3" numFmtId="0" xfId="0" applyAlignment="1" applyBorder="1" applyFill="1" applyFont="1">
      <alignment readingOrder="0"/>
    </xf>
    <xf borderId="0" fillId="0" fontId="3" numFmtId="0" xfId="0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3" numFmtId="0" xfId="0" applyBorder="1" applyFont="1"/>
    <xf borderId="0" fillId="0" fontId="3" numFmtId="164" xfId="0" applyFont="1" applyNumberFormat="1"/>
    <xf borderId="0" fillId="0" fontId="3" numFmtId="0" xfId="0" applyAlignment="1" applyFont="1">
      <alignment readingOrder="0"/>
    </xf>
    <xf borderId="4" fillId="0" fontId="3" numFmtId="0" xfId="0" applyBorder="1" applyFont="1"/>
    <xf borderId="5" fillId="4" fontId="3" numFmtId="0" xfId="0" applyAlignment="1" applyBorder="1" applyFill="1" applyFont="1">
      <alignment readingOrder="0"/>
    </xf>
    <xf borderId="0" fillId="2" fontId="4" numFmtId="0" xfId="0" applyAlignment="1" applyFont="1">
      <alignment horizontal="left"/>
    </xf>
    <xf borderId="0" fillId="3" fontId="5" numFmtId="0" xfId="0" applyFont="1"/>
    <xf borderId="6" fillId="0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0" fillId="5" fontId="3" numFmtId="0" xfId="0" applyFill="1" applyFont="1"/>
    <xf borderId="0" fillId="6" fontId="3" numFmtId="0" xfId="0" applyFill="1" applyFont="1"/>
    <xf borderId="10" fillId="0" fontId="3" numFmtId="0" xfId="0" applyAlignment="1" applyBorder="1" applyFont="1">
      <alignment readingOrder="0"/>
    </xf>
    <xf borderId="0" fillId="0" fontId="3" numFmtId="1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Arial"/>
              </a:defRPr>
            </a:pPr>
            <a:r>
              <a:rPr b="0" sz="1600">
                <a:solidFill>
                  <a:srgbClr val="000000"/>
                </a:solidFill>
                <a:latin typeface="Arial"/>
              </a:rPr>
              <a:t>劉啟俊成績和劉嘉皓成績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'工作表1'!$B$1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'工作表1'!$A$2:$A$17</c:f>
            </c:strRef>
          </c:cat>
          <c:val>
            <c:numRef>
              <c:f>'工作表1'!$B$2:$B$17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val>
            <c:numRef>
              <c:f>'工作表1'!$A$6:$A$18</c:f>
              <c:numCache/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'工作表1'!$B$6:$B$18</c:f>
              <c:numCache/>
            </c:numRef>
          </c:val>
          <c:smooth val="0"/>
        </c:ser>
        <c:axId val="915480361"/>
        <c:axId val="878008366"/>
      </c:lineChart>
      <c:catAx>
        <c:axId val="9154803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???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878008366"/>
      </c:catAx>
      <c:valAx>
        <c:axId val="878008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915480361"/>
      </c:valAx>
    </c:plotArea>
    <c:legend>
      <c:legendPos val="l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Arial"/>
              </a:defRPr>
            </a:pPr>
            <a:r>
              <a:rPr b="0" sz="1600">
                <a:solidFill>
                  <a:srgbClr val="000000"/>
                </a:solidFill>
                <a:latin typeface="Arial"/>
              </a:rPr>
              <a:t>劉啟俊成績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'工作表1'!$A$1</c:f>
            </c:strRef>
          </c:tx>
          <c:marker>
            <c:symbol val="none"/>
          </c:marker>
          <c:val>
            <c:numRef>
              <c:f>'工作表1'!$A$2:$A$17</c:f>
              <c:numCache/>
            </c:numRef>
          </c:val>
          <c:smooth val="0"/>
        </c:ser>
        <c:axId val="818179914"/>
        <c:axId val="457603693"/>
      </c:lineChart>
      <c:catAx>
        <c:axId val="8181799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457603693"/>
      </c:catAx>
      <c:valAx>
        <c:axId val="457603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劉啟俊成績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8181799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20</xdr:row>
      <xdr:rowOff>47625</xdr:rowOff>
    </xdr:from>
    <xdr:ext cx="1619250" cy="933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419100</xdr:colOff>
      <xdr:row>1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295275</xdr:colOff>
      <xdr:row>5</xdr:row>
      <xdr:rowOff>123825</xdr:rowOff>
    </xdr:from>
    <xdr:ext cx="1638300" cy="1009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38100</xdr:colOff>
      <xdr:row>0</xdr:row>
      <xdr:rowOff>0</xdr:rowOff>
    </xdr:from>
    <xdr:ext cx="838200" cy="1114425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3.57"/>
    <col customWidth="1" min="6" max="6" width="66.29"/>
  </cols>
  <sheetData>
    <row r="1">
      <c r="A1" s="1" t="s">
        <v>0</v>
      </c>
      <c r="B1" s="2" t="s">
        <v>1</v>
      </c>
      <c r="C1" s="3" t="s">
        <v>2</v>
      </c>
      <c r="D1" s="4" t="str">
        <f>DATE(system, D22, E43, </f>
        <v>#ERROR!</v>
      </c>
    </row>
    <row r="2">
      <c r="A2" s="5">
        <f t="shared" ref="A2:B2" si="1">RANDBETWEEN(1,100)</f>
        <v>56</v>
      </c>
      <c r="B2" s="6">
        <f t="shared" si="1"/>
        <v>43</v>
      </c>
      <c r="C2" s="7" t="str">
        <f t="shared" ref="C2:C17" si="3">if(A2-B2=0,"平手", if(A2-B2&gt;0,"劉啟俊","劉嘉皓"))</f>
        <v>劉啟俊</v>
      </c>
    </row>
    <row r="3">
      <c r="A3" s="5">
        <f t="shared" ref="A3:B3" si="2">RANDBETWEEN(1,100)</f>
        <v>8</v>
      </c>
      <c r="B3" s="6">
        <f t="shared" si="2"/>
        <v>82</v>
      </c>
      <c r="C3" s="7" t="str">
        <f t="shared" si="3"/>
        <v>劉嘉皓</v>
      </c>
    </row>
    <row r="4">
      <c r="A4" s="5">
        <f t="shared" ref="A4:B4" si="4">RANDBETWEEN(1,100)</f>
        <v>46</v>
      </c>
      <c r="B4" s="6">
        <f t="shared" si="4"/>
        <v>96</v>
      </c>
      <c r="C4" s="7" t="str">
        <f t="shared" si="3"/>
        <v>劉嘉皓</v>
      </c>
    </row>
    <row r="5">
      <c r="A5" s="5">
        <f t="shared" ref="A5:B5" si="5">RANDBETWEEN(1,100)</f>
        <v>58</v>
      </c>
      <c r="B5" s="6">
        <f t="shared" si="5"/>
        <v>22</v>
      </c>
      <c r="C5" s="7" t="str">
        <f t="shared" si="3"/>
        <v>劉啟俊</v>
      </c>
    </row>
    <row r="6">
      <c r="A6" s="5">
        <f t="shared" ref="A6:B6" si="6">RANDBETWEEN(1,100)</f>
        <v>82</v>
      </c>
      <c r="B6" s="6">
        <f t="shared" si="6"/>
        <v>77</v>
      </c>
      <c r="C6" s="7" t="str">
        <f t="shared" si="3"/>
        <v>劉啟俊</v>
      </c>
    </row>
    <row r="7">
      <c r="A7" s="5">
        <f t="shared" ref="A7:B7" si="7">RANDBETWEEN(1,100)</f>
        <v>51</v>
      </c>
      <c r="B7" s="6">
        <f t="shared" si="7"/>
        <v>75</v>
      </c>
      <c r="C7" s="7" t="str">
        <f t="shared" si="3"/>
        <v>劉嘉皓</v>
      </c>
    </row>
    <row r="8">
      <c r="A8" s="5">
        <f t="shared" ref="A8:B8" si="8">RANDBETWEEN(1,100)</f>
        <v>38</v>
      </c>
      <c r="B8" s="6">
        <f t="shared" si="8"/>
        <v>79</v>
      </c>
      <c r="C8" s="7" t="str">
        <f t="shared" si="3"/>
        <v>劉嘉皓</v>
      </c>
      <c r="D8" s="4" t="str">
        <f>DAVERAGE(A2:B17,B2:B17,B2&gt;10)</f>
        <v>#VALUE!</v>
      </c>
    </row>
    <row r="9">
      <c r="A9" s="5">
        <f t="shared" ref="A9:B9" si="9">RANDBETWEEN(1,100)</f>
        <v>6</v>
      </c>
      <c r="B9" s="6">
        <f t="shared" si="9"/>
        <v>100</v>
      </c>
      <c r="C9" s="7" t="str">
        <f t="shared" si="3"/>
        <v>劉嘉皓</v>
      </c>
    </row>
    <row r="10">
      <c r="A10" s="5">
        <f t="shared" ref="A10:B10" si="10">RANDBETWEEN(1,100)</f>
        <v>57</v>
      </c>
      <c r="B10" s="6">
        <f t="shared" si="10"/>
        <v>43</v>
      </c>
      <c r="C10" s="7" t="str">
        <f t="shared" si="3"/>
        <v>劉啟俊</v>
      </c>
    </row>
    <row r="11">
      <c r="A11" s="5">
        <f t="shared" ref="A11:B11" si="11">RANDBETWEEN(1,100)</f>
        <v>48</v>
      </c>
      <c r="B11" s="6">
        <f t="shared" si="11"/>
        <v>75</v>
      </c>
      <c r="C11" s="7" t="str">
        <f t="shared" si="3"/>
        <v>劉嘉皓</v>
      </c>
      <c r="D11" s="4" t="str">
        <f t="array" ref="D11">A7</f>
        <v>#N/A</v>
      </c>
    </row>
    <row r="12">
      <c r="A12" s="5">
        <f t="shared" ref="A12:B12" si="12">RANDBETWEEN(1,100)</f>
        <v>73</v>
      </c>
      <c r="B12" s="6">
        <f t="shared" si="12"/>
        <v>3</v>
      </c>
      <c r="C12" s="7" t="str">
        <f t="shared" si="3"/>
        <v>劉啟俊</v>
      </c>
      <c r="D12" s="4" t="b">
        <f>AND(true,A1=95)</f>
        <v>0</v>
      </c>
    </row>
    <row r="13">
      <c r="A13" s="5">
        <f t="shared" ref="A13:B13" si="13">RANDBETWEEN(1,100)</f>
        <v>7</v>
      </c>
      <c r="B13" s="6">
        <f t="shared" si="13"/>
        <v>59</v>
      </c>
      <c r="C13" s="7" t="str">
        <f t="shared" si="3"/>
        <v>劉嘉皓</v>
      </c>
      <c r="D13" s="8">
        <f>SLN(1000000,500,12)</f>
        <v>83291.66667</v>
      </c>
      <c r="F13" s="4" t="str">
        <f t="array" ref="F13">SORT(A2:A16,1,B2:B15,2)</f>
        <v>#N/A</v>
      </c>
    </row>
    <row r="14">
      <c r="A14" s="5">
        <f t="shared" ref="A14:B14" si="14">RANDBETWEEN(1,100)</f>
        <v>11</v>
      </c>
      <c r="B14" s="6">
        <f t="shared" si="14"/>
        <v>31</v>
      </c>
      <c r="C14" s="7" t="str">
        <f t="shared" si="3"/>
        <v>劉嘉皓</v>
      </c>
      <c r="D14" s="9">
        <v>457.0</v>
      </c>
      <c r="E14" s="9"/>
    </row>
    <row r="15">
      <c r="A15" s="5">
        <f t="shared" ref="A15:B15" si="15">RANDBETWEEN(1,100)</f>
        <v>2</v>
      </c>
      <c r="B15" s="6">
        <f t="shared" si="15"/>
        <v>86</v>
      </c>
      <c r="C15" s="7" t="str">
        <f t="shared" si="3"/>
        <v>劉嘉皓</v>
      </c>
      <c r="D15" s="4">
        <f>AVERAGE(C14, D14)</f>
        <v>457</v>
      </c>
    </row>
    <row r="16">
      <c r="A16" s="5">
        <f t="shared" ref="A16:B16" si="16">RANDBETWEEN(1,100)</f>
        <v>78</v>
      </c>
      <c r="B16" s="6">
        <f t="shared" si="16"/>
        <v>81</v>
      </c>
      <c r="C16" s="7" t="str">
        <f t="shared" si="3"/>
        <v>劉嘉皓</v>
      </c>
    </row>
    <row r="17">
      <c r="A17" s="5">
        <f t="shared" ref="A17:B17" si="17">RANDBETWEEN(1,100)</f>
        <v>78</v>
      </c>
      <c r="B17" s="6">
        <f t="shared" si="17"/>
        <v>69</v>
      </c>
      <c r="C17" s="7" t="str">
        <f t="shared" si="3"/>
        <v>劉啟俊</v>
      </c>
    </row>
    <row r="18">
      <c r="A18" s="10"/>
      <c r="C18" s="7"/>
      <c r="D18" s="9" t="s">
        <v>3</v>
      </c>
      <c r="E18" s="9" t="s">
        <v>4</v>
      </c>
    </row>
    <row r="19">
      <c r="A19" s="10"/>
      <c r="C19" s="11" t="s">
        <v>5</v>
      </c>
      <c r="D19" s="12">
        <f>AVERAGE(A2:A17)</f>
        <v>43.6875</v>
      </c>
      <c r="E19" s="13">
        <f>max(A2:A17)</f>
        <v>82</v>
      </c>
      <c r="F19" s="4" t="str">
        <f>ENCODEURL(http://www.google.com)</f>
        <v>#ERROR!</v>
      </c>
    </row>
    <row r="20">
      <c r="A20" s="14">
        <f>COUNTIF(C2:C17,"劉啟俊")</f>
        <v>6</v>
      </c>
      <c r="B20" s="15">
        <f>COUNTIF(C2:C17,"劉嘉皓")</f>
        <v>10</v>
      </c>
      <c r="C20" s="16" t="str">
        <f>if(A20=B20,"平手",if(A20&gt;B20,"劉啟俊","劉嘉皓"))</f>
        <v>劉嘉皓</v>
      </c>
      <c r="F20" s="4" t="e">
        <v>#ERROR!</v>
      </c>
    </row>
    <row r="21">
      <c r="C21" s="17"/>
      <c r="D21" s="9" t="s">
        <v>6</v>
      </c>
      <c r="F21" s="4">
        <f>COS(90)</f>
        <v>-0.4480736161</v>
      </c>
    </row>
    <row r="22">
      <c r="B22" s="9"/>
      <c r="C22" s="17"/>
      <c r="D22" s="4" t="b">
        <f>EQ(A2&gt;B2,B7 &gt;B15)</f>
        <v>0</v>
      </c>
      <c r="F22" s="4">
        <f>ACCRINT(D38,D38,D38,5%,1,2,3)</f>
        <v>0</v>
      </c>
    </row>
    <row r="23">
      <c r="C23" s="17"/>
    </row>
    <row r="24">
      <c r="C24" s="17"/>
      <c r="E24" s="18"/>
    </row>
    <row r="25">
      <c r="C25" s="17"/>
    </row>
    <row r="26">
      <c r="A26" s="9">
        <v>1315.0</v>
      </c>
      <c r="C26" s="17"/>
      <c r="D26" s="19"/>
      <c r="F26" s="4" t="str">
        <f>CONVERT(A2, A3,A4)</f>
        <v>#N/A</v>
      </c>
      <c r="L26" s="4" t="str">
        <f>IFERROR(__xludf.DUMMYFUNCTION("FILTER(A1:A17, 100)"),"#N/A")</f>
        <v>#N/A</v>
      </c>
    </row>
    <row r="27">
      <c r="C27" s="17"/>
    </row>
    <row r="28">
      <c r="C28" s="17"/>
    </row>
    <row r="29">
      <c r="C29" s="17"/>
    </row>
    <row r="30">
      <c r="C30" s="20"/>
      <c r="D30" s="4" t="str">
        <f>BASE(19,20,33)</f>
        <v>00000000000000000000000000000000J</v>
      </c>
    </row>
    <row r="31">
      <c r="B31" s="9">
        <v>1.0</v>
      </c>
      <c r="D31" s="4">
        <f t="array" ref="D31">D19</f>
        <v>43.6875</v>
      </c>
      <c r="E31" s="4" t="str">
        <f>IFERROR(__xludf.DUMMYFUNCTION("DETECTLANGUAGE(A40)"),"en")</f>
        <v>en</v>
      </c>
    </row>
    <row r="32">
      <c r="E32" s="4" t="str">
        <f>IFERROR(__xludf.DUMMYFUNCTION("DETECTLANGUAGE(A43)"),"zh-Hant")</f>
        <v>zh-Hant</v>
      </c>
    </row>
    <row r="33">
      <c r="D33" s="9" t="s">
        <v>7</v>
      </c>
    </row>
    <row r="34">
      <c r="D34" s="4">
        <f>COUNT(A3:D19,)</f>
        <v>35</v>
      </c>
    </row>
    <row r="37">
      <c r="D37" s="9" t="s">
        <v>8</v>
      </c>
    </row>
    <row r="38">
      <c r="D38" s="21">
        <f>DATE(2020,9,20)</f>
        <v>44094</v>
      </c>
    </row>
    <row r="40">
      <c r="A40" s="9" t="s">
        <v>9</v>
      </c>
    </row>
    <row r="43">
      <c r="A43" s="9" t="s">
        <v>10</v>
      </c>
    </row>
    <row r="47" ht="162.0" customHeight="1">
      <c r="A47" s="22" t="str">
        <f>IFERROR(__xludf.DUMMYFUNCTION("GOOGLETRANSLATE(A40,E31,E32)")," 他的名字，然後你要通過這個版（Subreddit）無需任何後問我，然後第一個地方這樣一件事，你可以去我的我不要，你可以，你可以，你可以，你可以餵幾乎任何疑問，請聯繫我如果")</f>
        <v> 他的名字，然後你要通過這個版（Subreddit）無需任何後問我，然後第一個地方這樣一件事，你可以去我的我不要，你可以，你可以，你可以，你可以餵幾乎任何疑問，請聯繫我如果</v>
      </c>
    </row>
    <row r="52">
      <c r="B52" s="9" t="s">
        <v>11</v>
      </c>
      <c r="D52" s="4" t="str">
        <f>ASC(67)</f>
        <v>67</v>
      </c>
    </row>
    <row r="53">
      <c r="B53" s="4">
        <f>BIN2DEC(11100111)</f>
        <v>231</v>
      </c>
    </row>
    <row r="54">
      <c r="D54" s="4">
        <f>UNICODE(156)</f>
        <v>49</v>
      </c>
    </row>
    <row r="56">
      <c r="B56" s="9" t="s">
        <v>12</v>
      </c>
    </row>
    <row r="57">
      <c r="B57" s="4">
        <f>ROW(B12)</f>
        <v>12</v>
      </c>
      <c r="D57" s="4" t="str">
        <f>ASC(h)</f>
        <v>#NAME?</v>
      </c>
    </row>
    <row r="62">
      <c r="B62" s="4" t="str">
        <f>IFERROR(__xludf.DUMMYFUNCTION("IMPORTHTML(""http://www.google.com"",""table"",A11)"),"#ERROR!")</f>
        <v>#ERROR!</v>
      </c>
    </row>
    <row r="63">
      <c r="D63" s="4" t="str">
        <f>IMAGE(D, D76, D89, D90)</f>
        <v>#NAME?</v>
      </c>
    </row>
    <row r="67" ht="116.25" customHeight="1">
      <c r="A67" s="23" t="str">
        <f>HYPERLINK("http://google.com.hk", "google")</f>
        <v>google</v>
      </c>
      <c r="B67" s="24"/>
      <c r="C67" s="24"/>
      <c r="D67" s="24">
        <f>HOUR(60)</f>
        <v>0</v>
      </c>
      <c r="E67" s="24"/>
      <c r="F67" s="24" t="str">
        <f>DOLLAR(80000,3)</f>
        <v>NT$80,000.000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71">
      <c r="B71" s="4" t="str">
        <f>ACOS(90)</f>
        <v>#NUM!</v>
      </c>
      <c r="F71" s="4">
        <f>FLOOR(6)</f>
        <v>6</v>
      </c>
    </row>
    <row r="74">
      <c r="D74" s="4" t="str">
        <f>IFERROR(__xludf.DUMMYFUNCTION("SPARKLINE(IMPORTXML(FILTER(A2:B17,A14=11,B12=22)))"),"#ERROR!")</f>
        <v>#ERROR!</v>
      </c>
    </row>
    <row r="76">
      <c r="F76" s="4" t="str">
        <f>VAR()</f>
        <v>#N/A</v>
      </c>
    </row>
    <row r="81">
      <c r="D81" s="4" t="str">
        <f>IMAGE("https://photos.app.goo.gl/xwsTjNUv5ziugdDb8",4,50,100)</f>
        <v/>
      </c>
    </row>
    <row r="82">
      <c r="D82" s="4" t="str">
        <f>IFERROR(__xludf.DUMMYFUNCTION("QUERY(A2:B17,""select avg(a) pivot b"",-1)"),"#VALUE!")</f>
        <v>#VALUE!</v>
      </c>
    </row>
  </sheetData>
  <autoFilter ref="$B$45"/>
  <dataValidations>
    <dataValidation type="list" allowBlank="1" sqref="D82">
      <formula1>"1"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9">
      <c r="A19" s="4" t="str">
        <f>CHAR(abc)</f>
        <v>#NAME?</v>
      </c>
    </row>
  </sheetData>
  <drawing r:id="rId1"/>
</worksheet>
</file>