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GGRA GROUP\Desktop\KELVINS Automations\"/>
    </mc:Choice>
  </mc:AlternateContent>
  <xr:revisionPtr revIDLastSave="0" documentId="13_ncr:1_{93A8189E-723D-4B6A-92CF-0DA121C8F8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ttyCashLog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M2" i="1"/>
  <c r="M4" i="1" l="1"/>
</calcChain>
</file>

<file path=xl/sharedStrings.xml><?xml version="1.0" encoding="utf-8"?>
<sst xmlns="http://schemas.openxmlformats.org/spreadsheetml/2006/main" count="136" uniqueCount="58">
  <si>
    <t>Date</t>
  </si>
  <si>
    <t>Description</t>
  </si>
  <si>
    <t>Paid To</t>
  </si>
  <si>
    <t>Category</t>
  </si>
  <si>
    <t>Amount (QAR)</t>
  </si>
  <si>
    <t>Approved By</t>
  </si>
  <si>
    <t>2025-06-09</t>
  </si>
  <si>
    <t>2025-06-13</t>
  </si>
  <si>
    <t>2025-03-11</t>
  </si>
  <si>
    <t>2025-06-06</t>
  </si>
  <si>
    <t>2025-06-04</t>
  </si>
  <si>
    <t>2025-05-02</t>
  </si>
  <si>
    <t>2025-04-15</t>
  </si>
  <si>
    <t>2025-01-08</t>
  </si>
  <si>
    <t>2025-01-27</t>
  </si>
  <si>
    <t>2025-06-16</t>
  </si>
  <si>
    <t>2025-05-25</t>
  </si>
  <si>
    <t>2025-01-26</t>
  </si>
  <si>
    <t>2025-05-17</t>
  </si>
  <si>
    <t>2025-04-17</t>
  </si>
  <si>
    <t>2025-04-19</t>
  </si>
  <si>
    <t>2025-06-25</t>
  </si>
  <si>
    <t>2025-06-17</t>
  </si>
  <si>
    <t>2025-05-28</t>
  </si>
  <si>
    <t>2025-03-17</t>
  </si>
  <si>
    <t>2025-04-10</t>
  </si>
  <si>
    <t>2025-06-05</t>
  </si>
  <si>
    <t>AC repair</t>
  </si>
  <si>
    <t>Petrol refill</t>
  </si>
  <si>
    <t>Pens and notebooks</t>
  </si>
  <si>
    <t>Snacks</t>
  </si>
  <si>
    <t>Printer ink</t>
  </si>
  <si>
    <t>Taxi fare</t>
  </si>
  <si>
    <t>Tea/coffee</t>
  </si>
  <si>
    <t>Omar</t>
  </si>
  <si>
    <t>Laila</t>
  </si>
  <si>
    <t>Ali</t>
  </si>
  <si>
    <t>Sara</t>
  </si>
  <si>
    <t>Khalid</t>
  </si>
  <si>
    <t>Ahmed</t>
  </si>
  <si>
    <t>Fatima</t>
  </si>
  <si>
    <t>Miscellaneous</t>
  </si>
  <si>
    <t>Office Supplies</t>
  </si>
  <si>
    <t>Maintenance</t>
  </si>
  <si>
    <t>Stationery</t>
  </si>
  <si>
    <t>Fuel</t>
  </si>
  <si>
    <t>Transport</t>
  </si>
  <si>
    <t>Refreshments</t>
  </si>
  <si>
    <t>Manager A</t>
  </si>
  <si>
    <t>Manager C</t>
  </si>
  <si>
    <t>Manager B</t>
  </si>
  <si>
    <t>Total Spent</t>
  </si>
  <si>
    <t>Opening Balance</t>
  </si>
  <si>
    <t>Remaining Balance</t>
  </si>
  <si>
    <t>Row Labels</t>
  </si>
  <si>
    <t>Sum of Amount (QAR)</t>
  </si>
  <si>
    <t>Grand Total</t>
  </si>
  <si>
    <t>P.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</si>
</sst>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699171</xdr:colOff>
      <xdr:row>11</xdr:row>
      <xdr:rowOff>71547</xdr:rowOff>
    </xdr:from>
    <xdr:ext cx="4479034" cy="56576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968107-ED65-FC2A-41A0-434C6C87E772}"/>
            </a:ext>
          </a:extLst>
        </xdr:cNvPr>
        <xdr:cNvSpPr/>
      </xdr:nvSpPr>
      <xdr:spPr>
        <a:xfrm rot="20511280">
          <a:off x="5245771" y="2097197"/>
          <a:ext cx="4479034" cy="56576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3000" b="0" i="1" cap="none" spc="0">
              <a:ln w="0"/>
              <a:solidFill>
                <a:schemeClr val="accent3">
                  <a:lumMod val="40000"/>
                  <a:lumOff val="60000"/>
                </a:schemeClr>
              </a:soli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KELVIN NGETICH</a:t>
          </a:r>
          <a:endParaRPr lang="en-US" sz="3000" b="0" cap="none" spc="0">
            <a:ln w="0"/>
            <a:solidFill>
              <a:schemeClr val="accent3">
                <a:lumMod val="40000"/>
                <a:lumOff val="60000"/>
              </a:schemeClr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GGRA GROUP" refreshedDate="45837.914508217589" createdVersion="8" refreshedVersion="8" minRefreshableVersion="3" recordCount="23" xr:uid="{85D71A67-1B5C-47DD-A240-E48AFF604914}">
  <cacheSource type="worksheet">
    <worksheetSource name="Table1"/>
  </cacheSource>
  <cacheFields count="7">
    <cacheField name="Date" numFmtId="0">
      <sharedItems/>
    </cacheField>
    <cacheField name="P. Voucher" numFmtId="0">
      <sharedItems/>
    </cacheField>
    <cacheField name="Description" numFmtId="0">
      <sharedItems/>
    </cacheField>
    <cacheField name="Category" numFmtId="0">
      <sharedItems count="7">
        <s v="Miscellaneous"/>
        <s v="Office Supplies"/>
        <s v="Maintenance"/>
        <s v="Stationery"/>
        <s v="Fuel"/>
        <s v="Transport"/>
        <s v="Refreshments"/>
      </sharedItems>
    </cacheField>
    <cacheField name="Paid To" numFmtId="0">
      <sharedItems/>
    </cacheField>
    <cacheField name="Amount (QAR)" numFmtId="0">
      <sharedItems containsSemiMixedTypes="0" containsString="0" containsNumber="1" minValue="32.840000000000003" maxValue="468.95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2025-06-09"/>
    <s v="PCV-001"/>
    <s v="AC repair"/>
    <x v="0"/>
    <s v="Omar"/>
    <n v="306.64"/>
    <s v="Manager A"/>
  </r>
  <r>
    <s v="2025-06-13"/>
    <s v="PCV-002"/>
    <s v="Petrol refill"/>
    <x v="1"/>
    <s v="Laila"/>
    <n v="70.5"/>
    <s v="Manager C"/>
  </r>
  <r>
    <s v="2025-03-11"/>
    <s v="PCV-003"/>
    <s v="Pens and notebooks"/>
    <x v="2"/>
    <s v="Ali"/>
    <n v="192.94"/>
    <s v="Manager C"/>
  </r>
  <r>
    <s v="2025-06-06"/>
    <s v="PCV-004"/>
    <s v="Snacks"/>
    <x v="3"/>
    <s v="Sara"/>
    <n v="204.07"/>
    <s v="Manager B"/>
  </r>
  <r>
    <s v="2025-06-04"/>
    <s v="PCV-005"/>
    <s v="Petrol refill"/>
    <x v="3"/>
    <s v="Khalid"/>
    <n v="335.63"/>
    <s v="Manager C"/>
  </r>
  <r>
    <s v="2025-05-02"/>
    <s v="PCV-006"/>
    <s v="AC repair"/>
    <x v="1"/>
    <s v="Laila"/>
    <n v="174.61"/>
    <s v="Manager B"/>
  </r>
  <r>
    <s v="2025-04-15"/>
    <s v="PCV-007"/>
    <s v="Printer ink"/>
    <x v="4"/>
    <s v="Laila"/>
    <n v="294.87"/>
    <s v="Manager B"/>
  </r>
  <r>
    <s v="2025-01-08"/>
    <s v="PCV-008"/>
    <s v="Pens and notebooks"/>
    <x v="1"/>
    <s v="Khalid"/>
    <n v="468.95"/>
    <s v="Manager B"/>
  </r>
  <r>
    <s v="2025-01-27"/>
    <s v="PCV-009"/>
    <s v="Snacks"/>
    <x v="3"/>
    <s v="Ahmed"/>
    <n v="220.66"/>
    <s v="Manager C"/>
  </r>
  <r>
    <s v="2025-06-16"/>
    <s v="PCV-010"/>
    <s v="Taxi fare"/>
    <x v="2"/>
    <s v="Ali"/>
    <n v="32.840000000000003"/>
    <s v="Manager C"/>
  </r>
  <r>
    <s v="2025-05-25"/>
    <s v="PCV-011"/>
    <s v="Taxi fare"/>
    <x v="5"/>
    <s v="Ahmed"/>
    <n v="316.73"/>
    <s v="Manager A"/>
  </r>
  <r>
    <s v="2025-01-26"/>
    <s v="PCV-012"/>
    <s v="Printer ink"/>
    <x v="4"/>
    <s v="Sara"/>
    <n v="167.44"/>
    <s v="Manager C"/>
  </r>
  <r>
    <s v="2025-05-17"/>
    <s v="PCV-013"/>
    <s v="Taxi fare"/>
    <x v="5"/>
    <s v="Ali"/>
    <n v="359.95"/>
    <s v="Manager B"/>
  </r>
  <r>
    <s v="2025-04-17"/>
    <s v="PCV-014"/>
    <s v="Taxi fare"/>
    <x v="4"/>
    <s v="Fatima"/>
    <n v="408.82"/>
    <s v="Manager A"/>
  </r>
  <r>
    <s v="2025-06-16"/>
    <s v="PCV-015"/>
    <s v="Pens and notebooks"/>
    <x v="1"/>
    <s v="Ali"/>
    <n v="179.24"/>
    <s v="Manager C"/>
  </r>
  <r>
    <s v="2025-01-27"/>
    <s v="PCV-016"/>
    <s v="Taxi fare"/>
    <x v="2"/>
    <s v="Omar"/>
    <n v="105.63"/>
    <s v="Manager B"/>
  </r>
  <r>
    <s v="2025-04-19"/>
    <s v="PCV-017"/>
    <s v="Tea/coffee"/>
    <x v="2"/>
    <s v="Omar"/>
    <n v="46.99"/>
    <s v="Manager B"/>
  </r>
  <r>
    <s v="2025-06-25"/>
    <s v="PCV-018"/>
    <s v="Snacks"/>
    <x v="0"/>
    <s v="Ali"/>
    <n v="191"/>
    <s v="Manager C"/>
  </r>
  <r>
    <s v="2025-06-17"/>
    <s v="PCV-019"/>
    <s v="Petrol refill"/>
    <x v="1"/>
    <s v="Fatima"/>
    <n v="89.6"/>
    <s v="Manager C"/>
  </r>
  <r>
    <s v="2025-05-28"/>
    <s v="PCV-020"/>
    <s v="Snacks"/>
    <x v="5"/>
    <s v="Fatima"/>
    <n v="437.74"/>
    <s v="Manager B"/>
  </r>
  <r>
    <s v="2025-03-17"/>
    <s v="PCV-021"/>
    <s v="Snacks"/>
    <x v="1"/>
    <s v="Sara"/>
    <n v="311.45"/>
    <s v="Manager B"/>
  </r>
  <r>
    <s v="2025-04-10"/>
    <s v="PCV-022"/>
    <s v="Pens and notebooks"/>
    <x v="6"/>
    <s v="Ali"/>
    <n v="109.4"/>
    <s v="Manager A"/>
  </r>
  <r>
    <s v="2025-06-05"/>
    <s v="PCV-023"/>
    <s v="Taxi fare"/>
    <x v="6"/>
    <s v="Fatima"/>
    <n v="172.54"/>
    <s v="Manager 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BF9CB-94CB-4269-87A0-C7BA082B924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0" firstHeaderRow="1" firstDataRow="1" firstDataCol="1"/>
  <pivotFields count="7">
    <pivotField showAll="0"/>
    <pivotField showAll="0"/>
    <pivotField showAll="0"/>
    <pivotField axis="axisRow" showAll="0">
      <items count="8">
        <item x="4"/>
        <item x="2"/>
        <item x="0"/>
        <item x="1"/>
        <item x="6"/>
        <item x="3"/>
        <item x="5"/>
        <item t="default"/>
      </items>
    </pivotField>
    <pivotField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 (QAR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F0791-2A60-42B2-B686-0612ED09A8CA}" name="Table1" displayName="Table1" ref="A1:G25" totalsRowShown="0" headerRowDxfId="3" headerRowBorderDxfId="2" tableBorderDxfId="1">
  <autoFilter ref="A1:G25" xr:uid="{F92F0791-2A60-42B2-B686-0612ED09A8CA}"/>
  <tableColumns count="7">
    <tableColumn id="1" xr3:uid="{2947769D-FDB8-4A1C-9EAE-31064ADA236F}" name="Date"/>
    <tableColumn id="7" xr3:uid="{47477B16-AACA-43EF-8A06-1EF27C2FB1AA}" name="P. Voucher" dataDxfId="0">
      <calculatedColumnFormula>"PCV-" &amp; TEXT(ROW()-1,"000")</calculatedColumnFormula>
    </tableColumn>
    <tableColumn id="2" xr3:uid="{FE378AB4-B6A4-48A5-9FC8-CBED2D24E4D8}" name="Description"/>
    <tableColumn id="4" xr3:uid="{E02FB788-9722-44B0-A605-9E50EC8D088B}" name="Category"/>
    <tableColumn id="3" xr3:uid="{43F0D92A-CF92-4572-B9C8-AE4CDCD50605}" name="Paid To"/>
    <tableColumn id="5" xr3:uid="{4E1B5A15-A731-439F-A3B0-710E6D8EE60D}" name="Amount (QAR)"/>
    <tableColumn id="6" xr3:uid="{DB01026F-6D0E-4307-B13C-C5E73C59FD6D}" name="Approved B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B3" sqref="B3"/>
    </sheetView>
  </sheetViews>
  <sheetFormatPr defaultRowHeight="14.5" x14ac:dyDescent="0.35"/>
  <cols>
    <col min="1" max="1" width="10.08984375" bestFit="1" customWidth="1"/>
    <col min="2" max="2" width="10.08984375" customWidth="1"/>
    <col min="3" max="3" width="17.81640625" bestFit="1" customWidth="1"/>
    <col min="4" max="5" width="13.1796875" bestFit="1" customWidth="1"/>
    <col min="6" max="6" width="9" customWidth="1"/>
    <col min="7" max="7" width="15" customWidth="1"/>
    <col min="8" max="8" width="7.26953125" customWidth="1"/>
    <col min="9" max="9" width="13.1796875" bestFit="1" customWidth="1"/>
    <col min="10" max="10" width="19.453125" bestFit="1" customWidth="1"/>
    <col min="11" max="11" width="4.90625" customWidth="1"/>
    <col min="12" max="13" width="16.54296875" bestFit="1" customWidth="1"/>
    <col min="14" max="14" width="11.7265625" bestFit="1" customWidth="1"/>
  </cols>
  <sheetData>
    <row r="1" spans="1:13" x14ac:dyDescent="0.35">
      <c r="A1" s="1" t="s">
        <v>0</v>
      </c>
      <c r="B1" s="1" t="s">
        <v>57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</row>
    <row r="2" spans="1:13" x14ac:dyDescent="0.35">
      <c r="A2" t="s">
        <v>6</v>
      </c>
      <c r="B2" t="str">
        <f>"PCV-" &amp; TEXT(ROW()-1,"000")</f>
        <v>PCV-001</v>
      </c>
      <c r="C2" t="s">
        <v>27</v>
      </c>
      <c r="D2" t="s">
        <v>41</v>
      </c>
      <c r="E2" t="s">
        <v>34</v>
      </c>
      <c r="F2">
        <v>306.64</v>
      </c>
      <c r="G2" t="s">
        <v>48</v>
      </c>
      <c r="I2" s="2" t="s">
        <v>54</v>
      </c>
      <c r="J2" t="s">
        <v>55</v>
      </c>
      <c r="L2" t="s">
        <v>51</v>
      </c>
      <c r="M2" s="4">
        <f>SUM($F:$F)</f>
        <v>5198.2399999999989</v>
      </c>
    </row>
    <row r="3" spans="1:13" x14ac:dyDescent="0.35">
      <c r="A3" t="s">
        <v>7</v>
      </c>
      <c r="B3" t="str">
        <f t="shared" ref="B2:B24" si="0">"PCV-" &amp; TEXT(ROW()-1,"000")</f>
        <v>PCV-002</v>
      </c>
      <c r="C3" t="s">
        <v>28</v>
      </c>
      <c r="D3" t="s">
        <v>42</v>
      </c>
      <c r="E3" t="s">
        <v>35</v>
      </c>
      <c r="F3">
        <v>70.5</v>
      </c>
      <c r="G3" t="s">
        <v>49</v>
      </c>
      <c r="I3" s="3" t="s">
        <v>45</v>
      </c>
      <c r="J3">
        <v>871.13</v>
      </c>
      <c r="L3" t="s">
        <v>52</v>
      </c>
      <c r="M3" s="4">
        <v>25000</v>
      </c>
    </row>
    <row r="4" spans="1:13" x14ac:dyDescent="0.35">
      <c r="A4" t="s">
        <v>8</v>
      </c>
      <c r="B4" t="str">
        <f t="shared" si="0"/>
        <v>PCV-003</v>
      </c>
      <c r="C4" t="s">
        <v>29</v>
      </c>
      <c r="D4" t="s">
        <v>43</v>
      </c>
      <c r="E4" t="s">
        <v>36</v>
      </c>
      <c r="F4">
        <v>192.94</v>
      </c>
      <c r="G4" t="s">
        <v>49</v>
      </c>
      <c r="I4" s="3" t="s">
        <v>43</v>
      </c>
      <c r="J4">
        <v>378.4</v>
      </c>
      <c r="L4" t="s">
        <v>53</v>
      </c>
      <c r="M4" s="4">
        <f>M3-M2</f>
        <v>19801.760000000002</v>
      </c>
    </row>
    <row r="5" spans="1:13" x14ac:dyDescent="0.35">
      <c r="A5" t="s">
        <v>9</v>
      </c>
      <c r="B5" t="str">
        <f t="shared" si="0"/>
        <v>PCV-004</v>
      </c>
      <c r="C5" t="s">
        <v>30</v>
      </c>
      <c r="D5" t="s">
        <v>44</v>
      </c>
      <c r="E5" t="s">
        <v>37</v>
      </c>
      <c r="F5">
        <v>204.07</v>
      </c>
      <c r="G5" t="s">
        <v>50</v>
      </c>
      <c r="I5" s="3" t="s">
        <v>41</v>
      </c>
      <c r="J5">
        <v>497.64</v>
      </c>
    </row>
    <row r="6" spans="1:13" x14ac:dyDescent="0.35">
      <c r="A6" t="s">
        <v>10</v>
      </c>
      <c r="B6" t="str">
        <f t="shared" si="0"/>
        <v>PCV-005</v>
      </c>
      <c r="C6" t="s">
        <v>28</v>
      </c>
      <c r="D6" t="s">
        <v>44</v>
      </c>
      <c r="E6" t="s">
        <v>38</v>
      </c>
      <c r="F6">
        <v>335.63</v>
      </c>
      <c r="G6" t="s">
        <v>49</v>
      </c>
      <c r="I6" s="3" t="s">
        <v>42</v>
      </c>
      <c r="J6">
        <v>1294.3499999999999</v>
      </c>
    </row>
    <row r="7" spans="1:13" x14ac:dyDescent="0.35">
      <c r="A7" t="s">
        <v>11</v>
      </c>
      <c r="B7" t="str">
        <f t="shared" si="0"/>
        <v>PCV-006</v>
      </c>
      <c r="C7" t="s">
        <v>27</v>
      </c>
      <c r="D7" t="s">
        <v>42</v>
      </c>
      <c r="E7" t="s">
        <v>35</v>
      </c>
      <c r="F7">
        <v>174.61</v>
      </c>
      <c r="G7" t="s">
        <v>50</v>
      </c>
      <c r="I7" s="3" t="s">
        <v>47</v>
      </c>
      <c r="J7">
        <v>281.94</v>
      </c>
    </row>
    <row r="8" spans="1:13" x14ac:dyDescent="0.35">
      <c r="A8" t="s">
        <v>12</v>
      </c>
      <c r="B8" t="str">
        <f t="shared" si="0"/>
        <v>PCV-007</v>
      </c>
      <c r="C8" t="s">
        <v>31</v>
      </c>
      <c r="D8" t="s">
        <v>45</v>
      </c>
      <c r="E8" t="s">
        <v>35</v>
      </c>
      <c r="F8">
        <v>294.87</v>
      </c>
      <c r="G8" t="s">
        <v>50</v>
      </c>
      <c r="I8" s="3" t="s">
        <v>44</v>
      </c>
      <c r="J8">
        <v>760.36</v>
      </c>
    </row>
    <row r="9" spans="1:13" x14ac:dyDescent="0.35">
      <c r="A9" t="s">
        <v>13</v>
      </c>
      <c r="B9" t="str">
        <f t="shared" si="0"/>
        <v>PCV-008</v>
      </c>
      <c r="C9" t="s">
        <v>29</v>
      </c>
      <c r="D9" t="s">
        <v>42</v>
      </c>
      <c r="E9" t="s">
        <v>38</v>
      </c>
      <c r="F9">
        <v>468.95</v>
      </c>
      <c r="G9" t="s">
        <v>50</v>
      </c>
      <c r="I9" s="3" t="s">
        <v>46</v>
      </c>
      <c r="J9">
        <v>1114.42</v>
      </c>
    </row>
    <row r="10" spans="1:13" x14ac:dyDescent="0.35">
      <c r="A10" t="s">
        <v>14</v>
      </c>
      <c r="B10" t="str">
        <f t="shared" si="0"/>
        <v>PCV-009</v>
      </c>
      <c r="C10" t="s">
        <v>30</v>
      </c>
      <c r="D10" t="s">
        <v>44</v>
      </c>
      <c r="E10" t="s">
        <v>39</v>
      </c>
      <c r="F10">
        <v>220.66</v>
      </c>
      <c r="G10" t="s">
        <v>49</v>
      </c>
      <c r="I10" s="3" t="s">
        <v>56</v>
      </c>
      <c r="J10">
        <v>5198.24</v>
      </c>
    </row>
    <row r="11" spans="1:13" x14ac:dyDescent="0.35">
      <c r="A11" t="s">
        <v>15</v>
      </c>
      <c r="B11" t="str">
        <f t="shared" si="0"/>
        <v>PCV-010</v>
      </c>
      <c r="C11" t="s">
        <v>32</v>
      </c>
      <c r="D11" t="s">
        <v>43</v>
      </c>
      <c r="E11" t="s">
        <v>36</v>
      </c>
      <c r="F11">
        <v>32.840000000000003</v>
      </c>
      <c r="G11" t="s">
        <v>49</v>
      </c>
    </row>
    <row r="12" spans="1:13" x14ac:dyDescent="0.35">
      <c r="A12" t="s">
        <v>16</v>
      </c>
      <c r="B12" t="str">
        <f t="shared" si="0"/>
        <v>PCV-011</v>
      </c>
      <c r="C12" t="s">
        <v>32</v>
      </c>
      <c r="D12" t="s">
        <v>46</v>
      </c>
      <c r="E12" t="s">
        <v>39</v>
      </c>
      <c r="F12">
        <v>316.73</v>
      </c>
      <c r="G12" t="s">
        <v>48</v>
      </c>
    </row>
    <row r="13" spans="1:13" x14ac:dyDescent="0.35">
      <c r="A13" t="s">
        <v>17</v>
      </c>
      <c r="B13" t="str">
        <f t="shared" si="0"/>
        <v>PCV-012</v>
      </c>
      <c r="C13" t="s">
        <v>31</v>
      </c>
      <c r="D13" t="s">
        <v>45</v>
      </c>
      <c r="E13" t="s">
        <v>37</v>
      </c>
      <c r="F13">
        <v>167.44</v>
      </c>
      <c r="G13" t="s">
        <v>49</v>
      </c>
    </row>
    <row r="14" spans="1:13" x14ac:dyDescent="0.35">
      <c r="A14" t="s">
        <v>18</v>
      </c>
      <c r="B14" t="str">
        <f t="shared" si="0"/>
        <v>PCV-013</v>
      </c>
      <c r="C14" t="s">
        <v>32</v>
      </c>
      <c r="D14" t="s">
        <v>46</v>
      </c>
      <c r="E14" t="s">
        <v>36</v>
      </c>
      <c r="F14">
        <v>359.95</v>
      </c>
      <c r="G14" t="s">
        <v>50</v>
      </c>
    </row>
    <row r="15" spans="1:13" x14ac:dyDescent="0.35">
      <c r="A15" t="s">
        <v>19</v>
      </c>
      <c r="B15" t="str">
        <f t="shared" si="0"/>
        <v>PCV-014</v>
      </c>
      <c r="C15" t="s">
        <v>32</v>
      </c>
      <c r="D15" t="s">
        <v>45</v>
      </c>
      <c r="E15" t="s">
        <v>40</v>
      </c>
      <c r="F15">
        <v>408.82</v>
      </c>
      <c r="G15" t="s">
        <v>48</v>
      </c>
    </row>
    <row r="16" spans="1:13" x14ac:dyDescent="0.35">
      <c r="A16" t="s">
        <v>15</v>
      </c>
      <c r="B16" t="str">
        <f t="shared" si="0"/>
        <v>PCV-015</v>
      </c>
      <c r="C16" t="s">
        <v>29</v>
      </c>
      <c r="D16" t="s">
        <v>42</v>
      </c>
      <c r="E16" t="s">
        <v>36</v>
      </c>
      <c r="F16">
        <v>179.24</v>
      </c>
      <c r="G16" t="s">
        <v>49</v>
      </c>
    </row>
    <row r="17" spans="1:7" x14ac:dyDescent="0.35">
      <c r="A17" t="s">
        <v>14</v>
      </c>
      <c r="B17" t="str">
        <f t="shared" si="0"/>
        <v>PCV-016</v>
      </c>
      <c r="C17" t="s">
        <v>32</v>
      </c>
      <c r="D17" t="s">
        <v>43</v>
      </c>
      <c r="E17" t="s">
        <v>34</v>
      </c>
      <c r="F17">
        <v>105.63</v>
      </c>
      <c r="G17" t="s">
        <v>50</v>
      </c>
    </row>
    <row r="18" spans="1:7" x14ac:dyDescent="0.35">
      <c r="A18" t="s">
        <v>20</v>
      </c>
      <c r="B18" t="str">
        <f t="shared" si="0"/>
        <v>PCV-017</v>
      </c>
      <c r="C18" t="s">
        <v>33</v>
      </c>
      <c r="D18" t="s">
        <v>43</v>
      </c>
      <c r="E18" t="s">
        <v>34</v>
      </c>
      <c r="F18">
        <v>46.99</v>
      </c>
      <c r="G18" t="s">
        <v>50</v>
      </c>
    </row>
    <row r="19" spans="1:7" x14ac:dyDescent="0.35">
      <c r="A19" t="s">
        <v>21</v>
      </c>
      <c r="B19" t="str">
        <f t="shared" si="0"/>
        <v>PCV-018</v>
      </c>
      <c r="C19" t="s">
        <v>30</v>
      </c>
      <c r="D19" t="s">
        <v>41</v>
      </c>
      <c r="E19" t="s">
        <v>36</v>
      </c>
      <c r="F19">
        <v>191</v>
      </c>
      <c r="G19" t="s">
        <v>49</v>
      </c>
    </row>
    <row r="20" spans="1:7" x14ac:dyDescent="0.35">
      <c r="A20" t="s">
        <v>22</v>
      </c>
      <c r="B20" t="str">
        <f t="shared" si="0"/>
        <v>PCV-019</v>
      </c>
      <c r="C20" t="s">
        <v>28</v>
      </c>
      <c r="D20" t="s">
        <v>42</v>
      </c>
      <c r="E20" t="s">
        <v>40</v>
      </c>
      <c r="F20">
        <v>89.6</v>
      </c>
      <c r="G20" t="s">
        <v>49</v>
      </c>
    </row>
    <row r="21" spans="1:7" x14ac:dyDescent="0.35">
      <c r="A21" t="s">
        <v>23</v>
      </c>
      <c r="B21" t="str">
        <f t="shared" si="0"/>
        <v>PCV-020</v>
      </c>
      <c r="C21" t="s">
        <v>30</v>
      </c>
      <c r="D21" t="s">
        <v>46</v>
      </c>
      <c r="E21" t="s">
        <v>40</v>
      </c>
      <c r="F21">
        <v>437.74</v>
      </c>
      <c r="G21" t="s">
        <v>50</v>
      </c>
    </row>
    <row r="22" spans="1:7" x14ac:dyDescent="0.35">
      <c r="A22" t="s">
        <v>24</v>
      </c>
      <c r="B22" t="str">
        <f t="shared" si="0"/>
        <v>PCV-021</v>
      </c>
      <c r="C22" t="s">
        <v>30</v>
      </c>
      <c r="D22" t="s">
        <v>42</v>
      </c>
      <c r="E22" t="s">
        <v>37</v>
      </c>
      <c r="F22">
        <v>311.45</v>
      </c>
      <c r="G22" t="s">
        <v>50</v>
      </c>
    </row>
    <row r="23" spans="1:7" x14ac:dyDescent="0.35">
      <c r="A23" t="s">
        <v>25</v>
      </c>
      <c r="B23" t="str">
        <f t="shared" si="0"/>
        <v>PCV-022</v>
      </c>
      <c r="C23" t="s">
        <v>29</v>
      </c>
      <c r="D23" t="s">
        <v>47</v>
      </c>
      <c r="E23" t="s">
        <v>36</v>
      </c>
      <c r="F23">
        <v>109.4</v>
      </c>
      <c r="G23" t="s">
        <v>48</v>
      </c>
    </row>
    <row r="24" spans="1:7" x14ac:dyDescent="0.35">
      <c r="A24" t="s">
        <v>26</v>
      </c>
      <c r="B24" t="str">
        <f t="shared" si="0"/>
        <v>PCV-023</v>
      </c>
      <c r="C24" t="s">
        <v>32</v>
      </c>
      <c r="D24" t="s">
        <v>47</v>
      </c>
      <c r="E24" t="s">
        <v>40</v>
      </c>
      <c r="F24">
        <v>172.54</v>
      </c>
      <c r="G24" t="s">
        <v>48</v>
      </c>
    </row>
    <row r="25" spans="1:7" x14ac:dyDescent="0.35">
      <c r="A25" t="s">
        <v>26</v>
      </c>
      <c r="B25" s="5" t="str">
        <f>"PCV-" &amp; TEXT(ROW()-1,"000")</f>
        <v>PCV-024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PettyCashLog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Kelvin Ngetich</cp:lastModifiedBy>
  <dcterms:created xsi:type="dcterms:W3CDTF">2025-06-24T04:48:52Z</dcterms:created>
  <dcterms:modified xsi:type="dcterms:W3CDTF">2025-07-01T16:27:52Z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2025-06-29T06:35:57Z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93c9fa5f-1e61-4f89-9f4b-1965d307d8d0</vt:lpwstr>
  </property>
  <property fmtid="{D5CDD505-2E9C-101B-9397-08002B2CF9AE}" pid="7" name="MSIP_Label_defa4170-0d19-0005-0004-bc88714345d2_ActionId">
    <vt:lpwstr>b0915315-c501-4984-b5b7-d4b9e3841599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