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mal\OneDrive\Masaüstü\ALL\Forecasting\"/>
    </mc:Choice>
  </mc:AlternateContent>
  <xr:revisionPtr revIDLastSave="0" documentId="13_ncr:1_{B5ADE002-EB78-4619-9EAC-78C7CA0AE8B1}" xr6:coauthVersionLast="44" xr6:coauthVersionMax="44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autocorrelation" sheetId="2" r:id="rId1"/>
    <sheet name="correlogram" sheetId="6" r:id="rId2"/>
    <sheet name="Naive Bayes" sheetId="3" r:id="rId3"/>
    <sheet name="Average Method" sheetId="4" r:id="rId4"/>
    <sheet name="Double Moving Average" sheetId="5" r:id="rId5"/>
    <sheet name="Exponential Smoothing Methods" sheetId="7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7" l="1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2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6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3" i="7"/>
  <c r="N4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N3" i="7"/>
  <c r="M4" i="7"/>
  <c r="M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2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3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2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2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3" i="7"/>
  <c r="L408" i="2"/>
  <c r="F432" i="2"/>
  <c r="G432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0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39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0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391" i="2"/>
  <c r="K368" i="2"/>
  <c r="F389" i="2"/>
  <c r="G389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57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48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57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48" i="2"/>
  <c r="D344" i="2"/>
  <c r="K326" i="2"/>
  <c r="F346" i="2"/>
  <c r="G346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13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05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13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05" i="2"/>
  <c r="K275" i="2"/>
  <c r="F303" i="2"/>
  <c r="G303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269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262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269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262" i="2"/>
  <c r="L238" i="2"/>
  <c r="F260" i="2"/>
  <c r="G260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25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19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25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19" i="2"/>
  <c r="D215" i="2"/>
  <c r="L198" i="2"/>
  <c r="F217" i="2"/>
  <c r="G217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181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176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181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176" i="2"/>
  <c r="K147" i="2"/>
  <c r="F174" i="2"/>
  <c r="G174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37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33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37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33" i="2"/>
  <c r="D129" i="2"/>
  <c r="K109" i="2"/>
  <c r="F131" i="2"/>
  <c r="G131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93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90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93" i="2"/>
  <c r="E3" i="2"/>
  <c r="E4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90" i="2"/>
  <c r="D86" i="2"/>
  <c r="K66" i="2"/>
  <c r="F88" i="2"/>
  <c r="G88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49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47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49" i="2"/>
  <c r="D47" i="2"/>
  <c r="B44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2" i="2"/>
  <c r="D43" i="2"/>
  <c r="J44" i="5"/>
  <c r="I44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7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5" i="5"/>
  <c r="E44" i="4"/>
  <c r="E43" i="4"/>
  <c r="D44" i="4"/>
  <c r="D43" i="4"/>
  <c r="C44" i="4"/>
  <c r="C43" i="4"/>
  <c r="B44" i="4"/>
  <c r="B43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5" i="4"/>
  <c r="H43" i="3"/>
  <c r="G43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5" i="3"/>
  <c r="D41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" i="3"/>
  <c r="F2" i="2"/>
  <c r="F43" i="2"/>
  <c r="G3" i="2"/>
  <c r="G43" i="2"/>
  <c r="J28" i="2"/>
  <c r="E43" i="2"/>
  <c r="C4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3" i="2"/>
  <c r="B43" i="2"/>
</calcChain>
</file>

<file path=xl/sharedStrings.xml><?xml version="1.0" encoding="utf-8"?>
<sst xmlns="http://schemas.openxmlformats.org/spreadsheetml/2006/main" count="81" uniqueCount="44">
  <si>
    <t>Years</t>
  </si>
  <si>
    <t xml:space="preserve">Years </t>
  </si>
  <si>
    <t>Consumption of nitrogen fertilizer by years</t>
  </si>
  <si>
    <t>sum</t>
  </si>
  <si>
    <t>average</t>
  </si>
  <si>
    <t>Consumption</t>
  </si>
  <si>
    <t>With Trend</t>
  </si>
  <si>
    <t>With Seasonal</t>
  </si>
  <si>
    <t>Error</t>
  </si>
  <si>
    <t>MSE</t>
  </si>
  <si>
    <t>MAD</t>
  </si>
  <si>
    <t>MA3</t>
  </si>
  <si>
    <t>Error MA3</t>
  </si>
  <si>
    <t>MSE MA3</t>
  </si>
  <si>
    <t>Three Years Moving Average</t>
  </si>
  <si>
    <t>Double moving average</t>
  </si>
  <si>
    <t>Value of a</t>
  </si>
  <si>
    <t>Value of b</t>
  </si>
  <si>
    <t>Forecast</t>
  </si>
  <si>
    <t>r2=</t>
  </si>
  <si>
    <t>r3=</t>
  </si>
  <si>
    <t>r1=</t>
  </si>
  <si>
    <t>r4=</t>
  </si>
  <si>
    <t>r5=</t>
  </si>
  <si>
    <t>r6=</t>
  </si>
  <si>
    <t>r7=</t>
  </si>
  <si>
    <t>r8=</t>
  </si>
  <si>
    <t>r9=</t>
  </si>
  <si>
    <t>r10=</t>
  </si>
  <si>
    <t xml:space="preserve"> Number of Data Points:</t>
  </si>
  <si>
    <t>Lag</t>
  </si>
  <si>
    <t xml:space="preserve">Autocorrelation </t>
  </si>
  <si>
    <t>U - Critical Value</t>
  </si>
  <si>
    <t>L - Critical Value</t>
  </si>
  <si>
    <t>Smoothed value for 0.1</t>
  </si>
  <si>
    <t>error for 0.1</t>
  </si>
  <si>
    <t>smoothed value for 0,6</t>
  </si>
  <si>
    <t>error for 0.6</t>
  </si>
  <si>
    <t>smoothed value for 0.8</t>
  </si>
  <si>
    <t>error for 0.8</t>
  </si>
  <si>
    <t>At</t>
  </si>
  <si>
    <t>Tt</t>
  </si>
  <si>
    <t>St</t>
  </si>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</sst>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0" xfId="1" applyNumberFormat="1" applyFont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Consumption</a:t>
            </a:r>
          </a:p>
        </c:rich>
      </c:tx>
      <c:layout>
        <c:manualLayout>
          <c:xMode val="edge"/>
          <c:yMode val="edge"/>
          <c:x val="0.37903455818022747"/>
          <c:y val="4.62962962962963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autocorrelation!$A$2:$A$41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autocorrelation!$B$2:$B$41</c:f>
              <c:numCache>
                <c:formatCode>General</c:formatCode>
                <c:ptCount val="40"/>
                <c:pt idx="0">
                  <c:v>776409</c:v>
                </c:pt>
                <c:pt idx="1">
                  <c:v>847242</c:v>
                </c:pt>
                <c:pt idx="2">
                  <c:v>990806</c:v>
                </c:pt>
                <c:pt idx="3">
                  <c:v>998385</c:v>
                </c:pt>
                <c:pt idx="4">
                  <c:v>917423</c:v>
                </c:pt>
                <c:pt idx="5">
                  <c:v>953182</c:v>
                </c:pt>
                <c:pt idx="6">
                  <c:v>1141509</c:v>
                </c:pt>
                <c:pt idx="7">
                  <c:v>1081605</c:v>
                </c:pt>
                <c:pt idx="8">
                  <c:v>1140446</c:v>
                </c:pt>
                <c:pt idx="9">
                  <c:v>1199663</c:v>
                </c:pt>
                <c:pt idx="10">
                  <c:v>1103716</c:v>
                </c:pt>
                <c:pt idx="11">
                  <c:v>1206230</c:v>
                </c:pt>
                <c:pt idx="12">
                  <c:v>1335253</c:v>
                </c:pt>
                <c:pt idx="13">
                  <c:v>1006588</c:v>
                </c:pt>
                <c:pt idx="14">
                  <c:v>1053737</c:v>
                </c:pt>
                <c:pt idx="15">
                  <c:v>1147438</c:v>
                </c:pt>
                <c:pt idx="16">
                  <c:v>1166966</c:v>
                </c:pt>
                <c:pt idx="17">
                  <c:v>1394906</c:v>
                </c:pt>
                <c:pt idx="18">
                  <c:v>1485624</c:v>
                </c:pt>
                <c:pt idx="19">
                  <c:v>1378597</c:v>
                </c:pt>
                <c:pt idx="20">
                  <c:v>1132555</c:v>
                </c:pt>
                <c:pt idx="21">
                  <c:v>1199130</c:v>
                </c:pt>
                <c:pt idx="22">
                  <c:v>1340866</c:v>
                </c:pt>
                <c:pt idx="23">
                  <c:v>1366618</c:v>
                </c:pt>
                <c:pt idx="24">
                  <c:v>1372371</c:v>
                </c:pt>
                <c:pt idx="25">
                  <c:v>1406641</c:v>
                </c:pt>
                <c:pt idx="26">
                  <c:v>1355755</c:v>
                </c:pt>
                <c:pt idx="27">
                  <c:v>1133068</c:v>
                </c:pt>
                <c:pt idx="28">
                  <c:v>1413793</c:v>
                </c:pt>
                <c:pt idx="29">
                  <c:v>1343698</c:v>
                </c:pt>
                <c:pt idx="30">
                  <c:v>1259352</c:v>
                </c:pt>
                <c:pt idx="31">
                  <c:v>1431945</c:v>
                </c:pt>
                <c:pt idx="32">
                  <c:v>1584237</c:v>
                </c:pt>
                <c:pt idx="33">
                  <c:v>1492839</c:v>
                </c:pt>
                <c:pt idx="34">
                  <c:v>1486568</c:v>
                </c:pt>
                <c:pt idx="35">
                  <c:v>1896478</c:v>
                </c:pt>
                <c:pt idx="36">
                  <c:v>1764637</c:v>
                </c:pt>
                <c:pt idx="37">
                  <c:v>1527587</c:v>
                </c:pt>
                <c:pt idx="38">
                  <c:v>1682548</c:v>
                </c:pt>
                <c:pt idx="39">
                  <c:v>1405214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7-4DD1-9DE0-1B8699D8A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47904"/>
        <c:axId val="186757888"/>
      </c:lineChart>
      <c:catAx>
        <c:axId val="1867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6757888"/>
        <c:crosses val="autoZero"/>
        <c:auto val="1"/>
        <c:lblAlgn val="ctr"/>
        <c:lblOffset val="100"/>
        <c:noMultiLvlLbl val="0"/>
      </c:catAx>
      <c:valAx>
        <c:axId val="1867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674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Autocorrelation</a:t>
            </a:r>
            <a:r>
              <a:rPr lang="tr-TR" baseline="0"/>
              <a:t> Function</a:t>
            </a:r>
            <a:endParaRPr lang="tr-T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correlogram!$H$13</c:f>
              <c:strCache>
                <c:ptCount val="1"/>
                <c:pt idx="0">
                  <c:v>Autocorrelation </c:v>
                </c:pt>
              </c:strCache>
            </c:strRef>
          </c:tx>
          <c:invertIfNegative val="0"/>
          <c:val>
            <c:numRef>
              <c:f>correlogram!$H$14:$H$23</c:f>
              <c:numCache>
                <c:formatCode>General</c:formatCode>
                <c:ptCount val="10"/>
                <c:pt idx="0">
                  <c:v>0.74440099999999998</c:v>
                </c:pt>
                <c:pt idx="1">
                  <c:v>1.9886000000000001E-2</c:v>
                </c:pt>
                <c:pt idx="2">
                  <c:v>0.56084999999999996</c:v>
                </c:pt>
                <c:pt idx="3">
                  <c:v>0.42394100000000001</c:v>
                </c:pt>
                <c:pt idx="4">
                  <c:v>0.30578899999999998</c:v>
                </c:pt>
                <c:pt idx="5">
                  <c:v>0.31208599999999997</c:v>
                </c:pt>
                <c:pt idx="6">
                  <c:v>0.28165400000000002</c:v>
                </c:pt>
                <c:pt idx="7">
                  <c:v>4.7089999999999996E-3</c:v>
                </c:pt>
                <c:pt idx="8">
                  <c:v>0.1137541</c:v>
                </c:pt>
                <c:pt idx="9">
                  <c:v>0.18259300000000001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C-4845-B811-4C55382E0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05184"/>
        <c:axId val="192226432"/>
      </c:barChart>
      <c:lineChart>
        <c:grouping val="standard"/>
        <c:varyColors val="0"/>
        <c:ser>
          <c:idx val="1"/>
          <c:order val="1"/>
          <c:tx>
            <c:strRef>
              <c:f>correlogram!$I$13</c:f>
              <c:strCache>
                <c:ptCount val="1"/>
                <c:pt idx="0">
                  <c:v>U - Critical Value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correlogram!$I$14:$I$23</c:f>
              <c:numCache>
                <c:formatCode>General</c:formatCode>
                <c:ptCount val="10"/>
                <c:pt idx="0">
                  <c:v>0.309</c:v>
                </c:pt>
                <c:pt idx="1">
                  <c:v>0.309</c:v>
                </c:pt>
                <c:pt idx="2">
                  <c:v>0.309</c:v>
                </c:pt>
                <c:pt idx="3">
                  <c:v>0.309</c:v>
                </c:pt>
                <c:pt idx="4">
                  <c:v>0.309</c:v>
                </c:pt>
                <c:pt idx="5">
                  <c:v>0.309</c:v>
                </c:pt>
                <c:pt idx="6">
                  <c:v>0.309</c:v>
                </c:pt>
                <c:pt idx="7">
                  <c:v>0.309</c:v>
                </c:pt>
                <c:pt idx="8">
                  <c:v>0.309</c:v>
                </c:pt>
                <c:pt idx="9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C-4845-B811-4C55382E00C1}"/>
            </c:ext>
          </c:extLst>
        </c:ser>
        <c:ser>
          <c:idx val="2"/>
          <c:order val="2"/>
          <c:tx>
            <c:strRef>
              <c:f>correlogram!$J$13</c:f>
              <c:strCache>
                <c:ptCount val="1"/>
                <c:pt idx="0">
                  <c:v>L - Critical Value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correlogram!$J$14:$J$23</c:f>
              <c:numCache>
                <c:formatCode>General</c:formatCode>
                <c:ptCount val="10"/>
                <c:pt idx="0">
                  <c:v>-0.309</c:v>
                </c:pt>
                <c:pt idx="1">
                  <c:v>-0.309</c:v>
                </c:pt>
                <c:pt idx="2">
                  <c:v>-0.309</c:v>
                </c:pt>
                <c:pt idx="3">
                  <c:v>-0.309</c:v>
                </c:pt>
                <c:pt idx="4">
                  <c:v>-0.309</c:v>
                </c:pt>
                <c:pt idx="5">
                  <c:v>-0.309</c:v>
                </c:pt>
                <c:pt idx="6">
                  <c:v>-0.309</c:v>
                </c:pt>
                <c:pt idx="7">
                  <c:v>-0.309</c:v>
                </c:pt>
                <c:pt idx="8">
                  <c:v>-0.309</c:v>
                </c:pt>
                <c:pt idx="9">
                  <c:v>-0.309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7C-4845-B811-4C55382E0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05184"/>
        <c:axId val="192226432"/>
      </c:lineChart>
      <c:catAx>
        <c:axId val="18900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lag 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92226432"/>
        <c:crosses val="autoZero"/>
        <c:auto val="1"/>
        <c:lblAlgn val="ctr"/>
        <c:lblOffset val="100"/>
        <c:noMultiLvlLbl val="0"/>
      </c:catAx>
      <c:valAx>
        <c:axId val="192226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r(k)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00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402772</xdr:colOff>
      <xdr:row>1</xdr:row>
      <xdr:rowOff>11591</xdr:rowOff>
    </xdr:to>
    <xdr:pic>
      <xdr:nvPicPr>
        <xdr:cNvPr id="2" name="Picture 2" descr="clip_image003">
          <a:extLst>
            <a:ext uri="{FF2B5EF4-FFF2-40B4-BE49-F238E27FC236}">
              <a16:creationId xmlns:a16="http://schemas.microsoft.com/office/drawing/2014/main" id="{3633FFFB-8692-443C-8B95-8EC8FF55E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020" y="0"/>
          <a:ext cx="402772" cy="19447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518160</xdr:colOff>
      <xdr:row>1</xdr:row>
      <xdr:rowOff>8263</xdr:rowOff>
    </xdr:to>
    <xdr:pic>
      <xdr:nvPicPr>
        <xdr:cNvPr id="3" name="Picture 3" descr="clip_image001">
          <a:extLst>
            <a:ext uri="{FF2B5EF4-FFF2-40B4-BE49-F238E27FC236}">
              <a16:creationId xmlns:a16="http://schemas.microsoft.com/office/drawing/2014/main" id="{9EB9A8B3-6487-4DDA-80F5-040EAD429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3960" y="0"/>
          <a:ext cx="518160" cy="19114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556260</xdr:colOff>
      <xdr:row>1</xdr:row>
      <xdr:rowOff>5567</xdr:rowOff>
    </xdr:to>
    <xdr:pic>
      <xdr:nvPicPr>
        <xdr:cNvPr id="4" name="Picture 4" descr="clip_image005">
          <a:extLst>
            <a:ext uri="{FF2B5EF4-FFF2-40B4-BE49-F238E27FC236}">
              <a16:creationId xmlns:a16="http://schemas.microsoft.com/office/drawing/2014/main" id="{8518BF61-2AAF-46A6-8D65-85CE18A08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" y="0"/>
          <a:ext cx="556260" cy="188447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</xdr:colOff>
      <xdr:row>0</xdr:row>
      <xdr:rowOff>1</xdr:rowOff>
    </xdr:from>
    <xdr:to>
      <xdr:col>6</xdr:col>
      <xdr:colOff>1089661</xdr:colOff>
      <xdr:row>1</xdr:row>
      <xdr:rowOff>3985</xdr:rowOff>
    </xdr:to>
    <xdr:pic>
      <xdr:nvPicPr>
        <xdr:cNvPr id="5" name="Picture 5" descr="clip_image001">
          <a:extLst>
            <a:ext uri="{FF2B5EF4-FFF2-40B4-BE49-F238E27FC236}">
              <a16:creationId xmlns:a16="http://schemas.microsoft.com/office/drawing/2014/main" id="{316B4CF5-0FB0-4330-90C6-74992A5AA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5621" y="1"/>
          <a:ext cx="1089660" cy="18686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601980</xdr:colOff>
      <xdr:row>2</xdr:row>
      <xdr:rowOff>160020</xdr:rowOff>
    </xdr:from>
    <xdr:to>
      <xdr:col>16</xdr:col>
      <xdr:colOff>297180</xdr:colOff>
      <xdr:row>17</xdr:row>
      <xdr:rowOff>160020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32C97D46-0D42-4003-93F1-C5FE17E85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12</xdr:col>
      <xdr:colOff>139700</xdr:colOff>
      <xdr:row>24</xdr:row>
      <xdr:rowOff>74507</xdr:rowOff>
    </xdr:to>
    <xdr:pic>
      <xdr:nvPicPr>
        <xdr:cNvPr id="7" name="Picture 159" descr="clip_image001">
          <a:extLst>
            <a:ext uri="{FF2B5EF4-FFF2-40B4-BE49-F238E27FC236}">
              <a16:creationId xmlns:a16="http://schemas.microsoft.com/office/drawing/2014/main" id="{CF7C45D1-70D4-4F37-A6BD-950873D5F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4023360"/>
          <a:ext cx="1968500" cy="440267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8</xdr:row>
      <xdr:rowOff>85725</xdr:rowOff>
    </xdr:from>
    <xdr:to>
      <xdr:col>18</xdr:col>
      <xdr:colOff>371475</xdr:colOff>
      <xdr:row>22</xdr:row>
      <xdr:rowOff>161925</xdr:rowOff>
    </xdr:to>
    <xdr:graphicFrame macro="">
      <xdr:nvGraphicFramePr>
        <xdr:cNvPr id="2" name="1 Grafik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2" displayName="Tablo2" ref="G13:J23" totalsRowShown="0">
  <autoFilter ref="G13:J23" xr:uid="{00000000-0009-0000-0100-000002000000}"/>
  <tableColumns count="4">
    <tableColumn id="1" xr3:uid="{00000000-0010-0000-0100-000001000000}" name="Lag"/>
    <tableColumn id="2" xr3:uid="{00000000-0010-0000-0100-000002000000}" name="Autocorrelation "/>
    <tableColumn id="3" xr3:uid="{00000000-0010-0000-0100-000003000000}" name="U - Critical Value"/>
    <tableColumn id="4" xr3:uid="{00000000-0010-0000-0100-000004000000}" name="L - Critical 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2"/>
  <sheetViews>
    <sheetView topLeftCell="A25" workbookViewId="0">
      <selection activeCell="L410" sqref="L410"/>
    </sheetView>
  </sheetViews>
  <sheetFormatPr defaultRowHeight="14.4" x14ac:dyDescent="0.3"/>
  <cols>
    <col min="2" max="2" width="35.33203125" customWidth="1"/>
    <col min="3" max="3" width="14.6640625" customWidth="1"/>
    <col min="4" max="4" width="14.33203125" customWidth="1"/>
    <col min="5" max="5" width="10.44140625" bestFit="1" customWidth="1"/>
    <col min="6" max="6" width="17.6640625" bestFit="1" customWidth="1"/>
    <col min="7" max="7" width="16.5546875" bestFit="1" customWidth="1"/>
  </cols>
  <sheetData>
    <row r="1" spans="1:7" x14ac:dyDescent="0.3">
      <c r="A1" t="s">
        <v>1</v>
      </c>
      <c r="B1" t="s">
        <v>2</v>
      </c>
      <c r="D1" s="1"/>
    </row>
    <row r="2" spans="1:7" x14ac:dyDescent="0.3">
      <c r="A2">
        <v>1980</v>
      </c>
      <c r="B2">
        <v>776409</v>
      </c>
      <c r="D2">
        <f>B2-B44</f>
        <v>-496631.625</v>
      </c>
      <c r="F2" s="1">
        <f>D2^2</f>
        <v>246642970950.14063</v>
      </c>
    </row>
    <row r="3" spans="1:7" x14ac:dyDescent="0.3">
      <c r="A3">
        <v>1981</v>
      </c>
      <c r="B3">
        <v>847242</v>
      </c>
      <c r="C3">
        <v>776409</v>
      </c>
      <c r="D3" s="1">
        <f>B3-1273040.625</f>
        <v>-425798.625</v>
      </c>
      <c r="E3" s="1">
        <f>C3-1273040.625</f>
        <v>-496631.625</v>
      </c>
      <c r="F3" s="1">
        <f t="shared" ref="F3:F41" si="0">D3^2</f>
        <v>181304469051.89063</v>
      </c>
      <c r="G3" s="1">
        <f>D3*E3</f>
        <v>211465063056.51563</v>
      </c>
    </row>
    <row r="4" spans="1:7" x14ac:dyDescent="0.3">
      <c r="A4">
        <v>1982</v>
      </c>
      <c r="B4">
        <v>990806</v>
      </c>
      <c r="C4">
        <v>847242</v>
      </c>
      <c r="D4" s="1">
        <f t="shared" ref="D4:E41" si="1">B4-1273040.625</f>
        <v>-282234.625</v>
      </c>
      <c r="E4" s="1">
        <f>C4-1273040.625</f>
        <v>-425798.625</v>
      </c>
      <c r="F4" s="1">
        <f t="shared" si="0"/>
        <v>79656383548.890625</v>
      </c>
      <c r="G4" s="1">
        <f t="shared" ref="G4:G41" si="2">D4*E4</f>
        <v>120175115252.39063</v>
      </c>
    </row>
    <row r="5" spans="1:7" x14ac:dyDescent="0.3">
      <c r="A5">
        <v>1983</v>
      </c>
      <c r="B5">
        <v>998385</v>
      </c>
      <c r="C5">
        <v>990806</v>
      </c>
      <c r="D5" s="1">
        <f t="shared" si="1"/>
        <v>-274655.625</v>
      </c>
      <c r="E5" s="1">
        <f t="shared" si="1"/>
        <v>-282234.625</v>
      </c>
      <c r="F5" s="1">
        <f t="shared" si="0"/>
        <v>75435712344.140625</v>
      </c>
      <c r="G5" s="1">
        <f t="shared" si="2"/>
        <v>77517327326.015625</v>
      </c>
    </row>
    <row r="6" spans="1:7" x14ac:dyDescent="0.3">
      <c r="A6">
        <v>1984</v>
      </c>
      <c r="B6">
        <v>917423</v>
      </c>
      <c r="C6">
        <v>998385</v>
      </c>
      <c r="D6" s="1">
        <f t="shared" si="1"/>
        <v>-355617.625</v>
      </c>
      <c r="E6" s="1">
        <f t="shared" si="1"/>
        <v>-274655.625</v>
      </c>
      <c r="F6" s="1">
        <f t="shared" si="0"/>
        <v>126463895210.64063</v>
      </c>
      <c r="G6" s="1">
        <f t="shared" si="2"/>
        <v>97672381055.390625</v>
      </c>
    </row>
    <row r="7" spans="1:7" x14ac:dyDescent="0.3">
      <c r="A7">
        <v>1985</v>
      </c>
      <c r="B7">
        <v>953182</v>
      </c>
      <c r="C7">
        <v>917423</v>
      </c>
      <c r="D7" s="1">
        <f t="shared" si="1"/>
        <v>-319858.625</v>
      </c>
      <c r="E7" s="1">
        <f t="shared" si="1"/>
        <v>-355617.625</v>
      </c>
      <c r="F7" s="1">
        <f t="shared" si="0"/>
        <v>102309539986.89063</v>
      </c>
      <c r="G7" s="1">
        <f t="shared" si="2"/>
        <v>113747364558.26563</v>
      </c>
    </row>
    <row r="8" spans="1:7" x14ac:dyDescent="0.3">
      <c r="A8">
        <v>1986</v>
      </c>
      <c r="B8">
        <v>1141509</v>
      </c>
      <c r="C8">
        <v>953182</v>
      </c>
      <c r="D8" s="1">
        <f t="shared" si="1"/>
        <v>-131531.625</v>
      </c>
      <c r="E8" s="1">
        <f t="shared" si="1"/>
        <v>-319858.625</v>
      </c>
      <c r="F8" s="1">
        <f t="shared" si="0"/>
        <v>17300568375.140625</v>
      </c>
      <c r="G8" s="1">
        <f t="shared" si="2"/>
        <v>42071524716.515625</v>
      </c>
    </row>
    <row r="9" spans="1:7" x14ac:dyDescent="0.3">
      <c r="A9">
        <v>1987</v>
      </c>
      <c r="B9">
        <v>1081605</v>
      </c>
      <c r="C9">
        <v>1141509</v>
      </c>
      <c r="D9" s="1">
        <f t="shared" si="1"/>
        <v>-191435.625</v>
      </c>
      <c r="E9" s="1">
        <f t="shared" si="1"/>
        <v>-131531.625</v>
      </c>
      <c r="F9" s="1">
        <f t="shared" si="0"/>
        <v>36647598519.140625</v>
      </c>
      <c r="G9" s="1">
        <f t="shared" si="2"/>
        <v>25179838839.140625</v>
      </c>
    </row>
    <row r="10" spans="1:7" x14ac:dyDescent="0.3">
      <c r="A10">
        <v>1988</v>
      </c>
      <c r="B10">
        <v>1140446</v>
      </c>
      <c r="C10">
        <v>1081605</v>
      </c>
      <c r="D10" s="1">
        <f t="shared" si="1"/>
        <v>-132594.625</v>
      </c>
      <c r="E10" s="1">
        <f t="shared" si="1"/>
        <v>-191435.625</v>
      </c>
      <c r="F10" s="1">
        <f t="shared" si="0"/>
        <v>17581334578.890625</v>
      </c>
      <c r="G10" s="1">
        <f t="shared" si="2"/>
        <v>25383334908.515625</v>
      </c>
    </row>
    <row r="11" spans="1:7" x14ac:dyDescent="0.3">
      <c r="A11">
        <v>1989</v>
      </c>
      <c r="B11">
        <v>1199663</v>
      </c>
      <c r="C11">
        <v>1140446</v>
      </c>
      <c r="D11" s="1">
        <f t="shared" si="1"/>
        <v>-73377.625</v>
      </c>
      <c r="E11" s="1">
        <f t="shared" si="1"/>
        <v>-132594.625</v>
      </c>
      <c r="F11" s="1">
        <f t="shared" si="0"/>
        <v>5384275850.640625</v>
      </c>
      <c r="G11" s="1">
        <f t="shared" si="2"/>
        <v>9729478670.265625</v>
      </c>
    </row>
    <row r="12" spans="1:7" x14ac:dyDescent="0.3">
      <c r="A12">
        <v>1990</v>
      </c>
      <c r="B12">
        <v>1103716</v>
      </c>
      <c r="C12">
        <v>1199663</v>
      </c>
      <c r="D12" s="1">
        <f t="shared" si="1"/>
        <v>-169324.625</v>
      </c>
      <c r="E12" s="1">
        <f t="shared" si="1"/>
        <v>-73377.625</v>
      </c>
      <c r="F12" s="1">
        <f t="shared" si="0"/>
        <v>28670828631.390625</v>
      </c>
      <c r="G12" s="1">
        <f t="shared" si="2"/>
        <v>12424638836.515625</v>
      </c>
    </row>
    <row r="13" spans="1:7" x14ac:dyDescent="0.3">
      <c r="A13">
        <v>1991</v>
      </c>
      <c r="B13">
        <v>1206230</v>
      </c>
      <c r="C13">
        <v>1103716</v>
      </c>
      <c r="D13" s="1">
        <f t="shared" si="1"/>
        <v>-66810.625</v>
      </c>
      <c r="E13" s="1">
        <f t="shared" si="1"/>
        <v>-169324.625</v>
      </c>
      <c r="F13" s="1">
        <f t="shared" si="0"/>
        <v>4463659612.890625</v>
      </c>
      <c r="G13" s="1">
        <f t="shared" si="2"/>
        <v>11312684024.140625</v>
      </c>
    </row>
    <row r="14" spans="1:7" x14ac:dyDescent="0.3">
      <c r="A14">
        <v>1992</v>
      </c>
      <c r="B14">
        <v>1335253</v>
      </c>
      <c r="C14">
        <v>1206230</v>
      </c>
      <c r="D14" s="1">
        <f t="shared" si="1"/>
        <v>62212.375</v>
      </c>
      <c r="E14" s="1">
        <f t="shared" si="1"/>
        <v>-66810.625</v>
      </c>
      <c r="F14" s="1">
        <f t="shared" si="0"/>
        <v>3870379603.140625</v>
      </c>
      <c r="G14" s="1">
        <f t="shared" si="2"/>
        <v>-4156447656.484375</v>
      </c>
    </row>
    <row r="15" spans="1:7" x14ac:dyDescent="0.3">
      <c r="A15">
        <v>1993</v>
      </c>
      <c r="B15">
        <v>1006588</v>
      </c>
      <c r="C15">
        <v>1335253</v>
      </c>
      <c r="D15" s="1">
        <f t="shared" si="1"/>
        <v>-266452.625</v>
      </c>
      <c r="E15" s="1">
        <f t="shared" si="1"/>
        <v>62212.375</v>
      </c>
      <c r="F15" s="1">
        <f t="shared" si="0"/>
        <v>70997001369.390625</v>
      </c>
      <c r="G15" s="1">
        <f t="shared" si="2"/>
        <v>-16576650626.234375</v>
      </c>
    </row>
    <row r="16" spans="1:7" x14ac:dyDescent="0.3">
      <c r="A16">
        <v>1994</v>
      </c>
      <c r="B16">
        <v>1053737</v>
      </c>
      <c r="C16">
        <v>1006588</v>
      </c>
      <c r="D16" s="1">
        <f t="shared" si="1"/>
        <v>-219303.625</v>
      </c>
      <c r="E16" s="1">
        <f t="shared" si="1"/>
        <v>-266452.625</v>
      </c>
      <c r="F16" s="1">
        <f t="shared" si="0"/>
        <v>48094079938.140625</v>
      </c>
      <c r="G16" s="1">
        <f t="shared" si="2"/>
        <v>58434026553.265625</v>
      </c>
    </row>
    <row r="17" spans="1:10" x14ac:dyDescent="0.3">
      <c r="A17">
        <v>1995</v>
      </c>
      <c r="B17">
        <v>1147438</v>
      </c>
      <c r="C17">
        <v>1053737</v>
      </c>
      <c r="D17" s="1">
        <f t="shared" si="1"/>
        <v>-125602.625</v>
      </c>
      <c r="E17" s="1">
        <f t="shared" si="1"/>
        <v>-219303.625</v>
      </c>
      <c r="F17" s="1">
        <f t="shared" si="0"/>
        <v>15776019406.890625</v>
      </c>
      <c r="G17" s="1">
        <f t="shared" si="2"/>
        <v>27545110972.015625</v>
      </c>
    </row>
    <row r="18" spans="1:10" x14ac:dyDescent="0.3">
      <c r="A18">
        <v>1996</v>
      </c>
      <c r="B18">
        <v>1166966</v>
      </c>
      <c r="C18">
        <v>1147438</v>
      </c>
      <c r="D18" s="1">
        <f t="shared" si="1"/>
        <v>-106074.625</v>
      </c>
      <c r="E18" s="1">
        <f t="shared" si="1"/>
        <v>-125602.625</v>
      </c>
      <c r="F18" s="1">
        <f t="shared" si="0"/>
        <v>11251826068.890625</v>
      </c>
      <c r="G18" s="1">
        <f t="shared" si="2"/>
        <v>13323251345.890625</v>
      </c>
    </row>
    <row r="19" spans="1:10" x14ac:dyDescent="0.3">
      <c r="A19">
        <v>1997</v>
      </c>
      <c r="B19">
        <v>1394906</v>
      </c>
      <c r="C19">
        <v>1166966</v>
      </c>
      <c r="D19" s="1">
        <f t="shared" si="1"/>
        <v>121865.375</v>
      </c>
      <c r="E19" s="1">
        <f t="shared" si="1"/>
        <v>-106074.625</v>
      </c>
      <c r="F19" s="1">
        <f t="shared" si="0"/>
        <v>14851169623.890625</v>
      </c>
      <c r="G19" s="1">
        <f t="shared" si="2"/>
        <v>-12926823953.609375</v>
      </c>
    </row>
    <row r="20" spans="1:10" x14ac:dyDescent="0.3">
      <c r="A20">
        <v>1998</v>
      </c>
      <c r="B20">
        <v>1485624</v>
      </c>
      <c r="C20">
        <v>1394906</v>
      </c>
      <c r="D20" s="1">
        <f t="shared" si="1"/>
        <v>212583.375</v>
      </c>
      <c r="E20" s="1">
        <f t="shared" si="1"/>
        <v>121865.375</v>
      </c>
      <c r="F20" s="1">
        <f t="shared" si="0"/>
        <v>45191691326.390625</v>
      </c>
      <c r="G20" s="1">
        <f t="shared" si="2"/>
        <v>25906552713.140625</v>
      </c>
    </row>
    <row r="21" spans="1:10" x14ac:dyDescent="0.3">
      <c r="A21">
        <v>1999</v>
      </c>
      <c r="B21">
        <v>1378597</v>
      </c>
      <c r="C21">
        <v>1485624</v>
      </c>
      <c r="D21" s="1">
        <f t="shared" si="1"/>
        <v>105556.375</v>
      </c>
      <c r="E21" s="1">
        <f t="shared" si="1"/>
        <v>212583.375</v>
      </c>
      <c r="F21" s="1">
        <f t="shared" si="0"/>
        <v>11142148303.140625</v>
      </c>
      <c r="G21" s="1">
        <f t="shared" si="2"/>
        <v>22439530450.265625</v>
      </c>
    </row>
    <row r="22" spans="1:10" x14ac:dyDescent="0.3">
      <c r="A22">
        <v>2000</v>
      </c>
      <c r="B22">
        <v>1132555</v>
      </c>
      <c r="C22">
        <v>1378597</v>
      </c>
      <c r="D22" s="1">
        <f t="shared" si="1"/>
        <v>-140485.625</v>
      </c>
      <c r="E22" s="1">
        <f t="shared" si="1"/>
        <v>105556.375</v>
      </c>
      <c r="F22" s="1">
        <f t="shared" si="0"/>
        <v>19736210831.640625</v>
      </c>
      <c r="G22" s="1">
        <f t="shared" si="2"/>
        <v>-14829153314.609375</v>
      </c>
    </row>
    <row r="23" spans="1:10" x14ac:dyDescent="0.3">
      <c r="A23">
        <v>2001</v>
      </c>
      <c r="B23">
        <v>1199130</v>
      </c>
      <c r="C23">
        <v>1132555</v>
      </c>
      <c r="D23" s="1">
        <f t="shared" si="1"/>
        <v>-73910.625</v>
      </c>
      <c r="E23" s="1">
        <f t="shared" si="1"/>
        <v>-140485.625</v>
      </c>
      <c r="F23" s="1">
        <f t="shared" si="0"/>
        <v>5462780487.890625</v>
      </c>
      <c r="G23" s="1">
        <f t="shared" si="2"/>
        <v>10383380347.265625</v>
      </c>
    </row>
    <row r="24" spans="1:10" x14ac:dyDescent="0.3">
      <c r="A24">
        <v>2002</v>
      </c>
      <c r="B24">
        <v>1340866</v>
      </c>
      <c r="C24">
        <v>1199130</v>
      </c>
      <c r="D24" s="1">
        <f t="shared" si="1"/>
        <v>67825.375</v>
      </c>
      <c r="E24" s="1">
        <f t="shared" si="1"/>
        <v>-73910.625</v>
      </c>
      <c r="F24" s="1">
        <f t="shared" si="0"/>
        <v>4600281493.890625</v>
      </c>
      <c r="G24" s="1">
        <f t="shared" si="2"/>
        <v>-5013015857.109375</v>
      </c>
    </row>
    <row r="25" spans="1:10" x14ac:dyDescent="0.3">
      <c r="A25">
        <v>2003</v>
      </c>
      <c r="B25">
        <v>1366618</v>
      </c>
      <c r="C25">
        <v>1340866</v>
      </c>
      <c r="D25" s="1">
        <f t="shared" si="1"/>
        <v>93577.375</v>
      </c>
      <c r="E25" s="1">
        <f t="shared" si="1"/>
        <v>67825.375</v>
      </c>
      <c r="F25" s="1">
        <f t="shared" si="0"/>
        <v>8756725111.890625</v>
      </c>
      <c r="G25" s="1">
        <f t="shared" si="2"/>
        <v>6346920550.890625</v>
      </c>
    </row>
    <row r="26" spans="1:10" x14ac:dyDescent="0.3">
      <c r="A26">
        <v>2004</v>
      </c>
      <c r="B26">
        <v>1372371</v>
      </c>
      <c r="C26">
        <v>1366618</v>
      </c>
      <c r="D26" s="1">
        <f t="shared" si="1"/>
        <v>99330.375</v>
      </c>
      <c r="E26" s="1">
        <f t="shared" si="1"/>
        <v>93577.375</v>
      </c>
      <c r="F26" s="1">
        <f t="shared" si="0"/>
        <v>9866523397.640625</v>
      </c>
      <c r="G26" s="1">
        <f t="shared" si="2"/>
        <v>9295075750.265625</v>
      </c>
    </row>
    <row r="27" spans="1:10" x14ac:dyDescent="0.3">
      <c r="A27">
        <v>2005</v>
      </c>
      <c r="B27">
        <v>1406641</v>
      </c>
      <c r="C27">
        <v>1372371</v>
      </c>
      <c r="D27" s="1">
        <f t="shared" si="1"/>
        <v>133600.375</v>
      </c>
      <c r="E27" s="1">
        <f t="shared" si="1"/>
        <v>99330.375</v>
      </c>
      <c r="F27" s="1">
        <f t="shared" si="0"/>
        <v>17849060200.140625</v>
      </c>
      <c r="G27" s="1">
        <f t="shared" si="2"/>
        <v>13270575348.890625</v>
      </c>
    </row>
    <row r="28" spans="1:10" x14ac:dyDescent="0.3">
      <c r="A28">
        <v>2006</v>
      </c>
      <c r="B28">
        <v>1355755</v>
      </c>
      <c r="C28">
        <v>1406641</v>
      </c>
      <c r="D28" s="1">
        <f t="shared" si="1"/>
        <v>82714.375</v>
      </c>
      <c r="E28" s="1">
        <f t="shared" si="1"/>
        <v>133600.375</v>
      </c>
      <c r="F28" s="1">
        <f t="shared" si="0"/>
        <v>6841667831.640625</v>
      </c>
      <c r="G28" s="1">
        <f t="shared" si="2"/>
        <v>11050671517.890625</v>
      </c>
      <c r="I28" t="s">
        <v>21</v>
      </c>
      <c r="J28">
        <f>G43/F43</f>
        <v>0.74440148527768724</v>
      </c>
    </row>
    <row r="29" spans="1:10" x14ac:dyDescent="0.3">
      <c r="A29">
        <v>2007</v>
      </c>
      <c r="B29">
        <v>1133068</v>
      </c>
      <c r="C29">
        <v>1355755</v>
      </c>
      <c r="D29" s="1">
        <f t="shared" si="1"/>
        <v>-139972.625</v>
      </c>
      <c r="E29" s="1">
        <f t="shared" si="1"/>
        <v>82714.375</v>
      </c>
      <c r="F29" s="1">
        <f t="shared" si="0"/>
        <v>19592335749.390625</v>
      </c>
      <c r="G29" s="1">
        <f t="shared" si="2"/>
        <v>-11577748193.984375</v>
      </c>
    </row>
    <row r="30" spans="1:10" x14ac:dyDescent="0.3">
      <c r="A30">
        <v>2008</v>
      </c>
      <c r="B30">
        <v>1413793</v>
      </c>
      <c r="C30">
        <v>1133068</v>
      </c>
      <c r="D30" s="1">
        <f t="shared" si="1"/>
        <v>140752.375</v>
      </c>
      <c r="E30" s="1">
        <f t="shared" si="1"/>
        <v>-139972.625</v>
      </c>
      <c r="F30" s="1">
        <f t="shared" si="0"/>
        <v>19811231068.140625</v>
      </c>
      <c r="G30" s="1">
        <f t="shared" si="2"/>
        <v>-19701479403.734375</v>
      </c>
    </row>
    <row r="31" spans="1:10" x14ac:dyDescent="0.3">
      <c r="A31">
        <v>2009</v>
      </c>
      <c r="B31">
        <v>1343698</v>
      </c>
      <c r="C31">
        <v>1413793</v>
      </c>
      <c r="D31" s="1">
        <f t="shared" si="1"/>
        <v>70657.375</v>
      </c>
      <c r="E31" s="1">
        <f t="shared" si="1"/>
        <v>140752.375</v>
      </c>
      <c r="F31" s="1">
        <f t="shared" si="0"/>
        <v>4992464641.890625</v>
      </c>
      <c r="G31" s="1">
        <f t="shared" si="2"/>
        <v>9945193342.515625</v>
      </c>
    </row>
    <row r="32" spans="1:10" x14ac:dyDescent="0.3">
      <c r="A32">
        <v>2010</v>
      </c>
      <c r="B32">
        <v>1259352</v>
      </c>
      <c r="C32">
        <v>1343698</v>
      </c>
      <c r="D32" s="1">
        <f t="shared" si="1"/>
        <v>-13688.625</v>
      </c>
      <c r="E32" s="1">
        <f t="shared" si="1"/>
        <v>70657.375</v>
      </c>
      <c r="F32" s="1">
        <f t="shared" si="0"/>
        <v>187378454.390625</v>
      </c>
      <c r="G32" s="1">
        <f t="shared" si="2"/>
        <v>-967202309.859375</v>
      </c>
    </row>
    <row r="33" spans="1:7" x14ac:dyDescent="0.3">
      <c r="A33">
        <v>2011</v>
      </c>
      <c r="B33">
        <v>1431945</v>
      </c>
      <c r="C33">
        <v>1259352</v>
      </c>
      <c r="D33" s="1">
        <f t="shared" si="1"/>
        <v>158904.375</v>
      </c>
      <c r="E33" s="1">
        <f t="shared" si="1"/>
        <v>-13688.625</v>
      </c>
      <c r="F33" s="1">
        <f t="shared" si="0"/>
        <v>25250600394.140625</v>
      </c>
      <c r="G33" s="1">
        <f t="shared" si="2"/>
        <v>-2175182400.234375</v>
      </c>
    </row>
    <row r="34" spans="1:7" x14ac:dyDescent="0.3">
      <c r="A34">
        <v>2012</v>
      </c>
      <c r="B34">
        <v>1584237</v>
      </c>
      <c r="C34">
        <v>1431945</v>
      </c>
      <c r="D34" s="1">
        <f t="shared" si="1"/>
        <v>311196.375</v>
      </c>
      <c r="E34" s="1">
        <f t="shared" si="1"/>
        <v>158904.375</v>
      </c>
      <c r="F34" s="1">
        <f t="shared" si="0"/>
        <v>96843183813.140625</v>
      </c>
      <c r="G34" s="1">
        <f t="shared" si="2"/>
        <v>49450465471.640625</v>
      </c>
    </row>
    <row r="35" spans="1:7" x14ac:dyDescent="0.3">
      <c r="A35">
        <v>2013</v>
      </c>
      <c r="B35">
        <v>1492839</v>
      </c>
      <c r="C35">
        <v>1584237</v>
      </c>
      <c r="D35" s="1">
        <f t="shared" si="1"/>
        <v>219798.375</v>
      </c>
      <c r="E35" s="1">
        <f t="shared" si="1"/>
        <v>311196.375</v>
      </c>
      <c r="F35" s="1">
        <f t="shared" si="0"/>
        <v>48311325652.640625</v>
      </c>
      <c r="G35" s="1">
        <f t="shared" si="2"/>
        <v>68400457530.890625</v>
      </c>
    </row>
    <row r="36" spans="1:7" x14ac:dyDescent="0.3">
      <c r="A36">
        <v>2014</v>
      </c>
      <c r="B36">
        <v>1486568</v>
      </c>
      <c r="C36">
        <v>1492839</v>
      </c>
      <c r="D36" s="1">
        <f t="shared" si="1"/>
        <v>213527.375</v>
      </c>
      <c r="E36" s="1">
        <f t="shared" si="1"/>
        <v>219798.375</v>
      </c>
      <c r="F36" s="1">
        <f t="shared" si="0"/>
        <v>45593939874.390625</v>
      </c>
      <c r="G36" s="1">
        <f t="shared" si="2"/>
        <v>46932970043.015625</v>
      </c>
    </row>
    <row r="37" spans="1:7" x14ac:dyDescent="0.3">
      <c r="A37">
        <v>2015</v>
      </c>
      <c r="B37">
        <v>1896478</v>
      </c>
      <c r="C37">
        <v>1486568</v>
      </c>
      <c r="D37" s="1">
        <f t="shared" si="1"/>
        <v>623437.375</v>
      </c>
      <c r="E37" s="1">
        <f t="shared" si="1"/>
        <v>213527.375</v>
      </c>
      <c r="F37" s="1">
        <f t="shared" si="0"/>
        <v>388674160546.89063</v>
      </c>
      <c r="G37" s="1">
        <f t="shared" si="2"/>
        <v>133120946160.64063</v>
      </c>
    </row>
    <row r="38" spans="1:7" x14ac:dyDescent="0.3">
      <c r="A38">
        <v>2016</v>
      </c>
      <c r="B38">
        <v>1764637</v>
      </c>
      <c r="C38">
        <v>1896478</v>
      </c>
      <c r="D38" s="1">
        <f t="shared" si="1"/>
        <v>491596.375</v>
      </c>
      <c r="E38" s="1">
        <f t="shared" si="1"/>
        <v>623437.375</v>
      </c>
      <c r="F38" s="1">
        <f t="shared" si="0"/>
        <v>241666995913.14063</v>
      </c>
      <c r="G38" s="1">
        <f t="shared" si="2"/>
        <v>306479553589.51563</v>
      </c>
    </row>
    <row r="39" spans="1:7" x14ac:dyDescent="0.3">
      <c r="A39">
        <v>2017</v>
      </c>
      <c r="B39">
        <v>1527587</v>
      </c>
      <c r="C39">
        <v>1764637</v>
      </c>
      <c r="D39" s="1">
        <f t="shared" si="1"/>
        <v>254546.375</v>
      </c>
      <c r="E39" s="1">
        <f t="shared" si="1"/>
        <v>491596.375</v>
      </c>
      <c r="F39" s="1">
        <f t="shared" si="0"/>
        <v>64793857025.640625</v>
      </c>
      <c r="G39" s="1">
        <f t="shared" si="2"/>
        <v>125134075219.39063</v>
      </c>
    </row>
    <row r="40" spans="1:7" x14ac:dyDescent="0.3">
      <c r="A40">
        <v>2018</v>
      </c>
      <c r="B40">
        <v>1682548</v>
      </c>
      <c r="C40">
        <v>1527587</v>
      </c>
      <c r="D40" s="1">
        <f t="shared" si="1"/>
        <v>409507.375</v>
      </c>
      <c r="E40" s="1">
        <f t="shared" si="1"/>
        <v>254546.375</v>
      </c>
      <c r="F40" s="1">
        <f t="shared" si="0"/>
        <v>167696290179.39063</v>
      </c>
      <c r="G40" s="1">
        <f t="shared" si="2"/>
        <v>104238617842.01563</v>
      </c>
    </row>
    <row r="41" spans="1:7" x14ac:dyDescent="0.3">
      <c r="A41">
        <v>2019</v>
      </c>
      <c r="B41">
        <v>1405214</v>
      </c>
      <c r="C41">
        <v>1682548</v>
      </c>
      <c r="D41" s="1">
        <f t="shared" si="1"/>
        <v>132173.375</v>
      </c>
      <c r="E41" s="1">
        <f t="shared" si="1"/>
        <v>409507.375</v>
      </c>
      <c r="F41" s="1">
        <f t="shared" si="0"/>
        <v>17469801058.890625</v>
      </c>
      <c r="G41" s="1">
        <f t="shared" si="2"/>
        <v>54125971841.140625</v>
      </c>
    </row>
    <row r="43" spans="1:7" x14ac:dyDescent="0.3">
      <c r="A43" t="s">
        <v>3</v>
      </c>
      <c r="B43">
        <f t="shared" ref="B43:G43" si="3">SUM(B2:B41)</f>
        <v>50921625</v>
      </c>
      <c r="C43">
        <f t="shared" si="3"/>
        <v>49516411</v>
      </c>
      <c r="D43" s="2">
        <f>SUM(D2:D41)</f>
        <v>0</v>
      </c>
      <c r="E43" s="1">
        <f t="shared" si="3"/>
        <v>-132173.375</v>
      </c>
      <c r="F43" s="1">
        <f t="shared" si="3"/>
        <v>2357032366027.375</v>
      </c>
      <c r="G43" s="1">
        <f t="shared" si="3"/>
        <v>1754578394118.3594</v>
      </c>
    </row>
    <row r="44" spans="1:7" x14ac:dyDescent="0.3">
      <c r="A44" t="s">
        <v>4</v>
      </c>
      <c r="B44">
        <f>AVERAGE(B2:B41)</f>
        <v>1273040.625</v>
      </c>
    </row>
    <row r="46" spans="1:7" x14ac:dyDescent="0.3">
      <c r="A46" t="s">
        <v>1</v>
      </c>
      <c r="B46" t="s">
        <v>2</v>
      </c>
    </row>
    <row r="47" spans="1:7" x14ac:dyDescent="0.3">
      <c r="A47">
        <v>1980</v>
      </c>
      <c r="B47">
        <v>776409</v>
      </c>
      <c r="D47">
        <f>B47-1273040.625</f>
        <v>-496631.625</v>
      </c>
      <c r="F47" s="1">
        <f>B47^2</f>
        <v>602810935281</v>
      </c>
    </row>
    <row r="48" spans="1:7" x14ac:dyDescent="0.3">
      <c r="A48">
        <v>1981</v>
      </c>
      <c r="B48">
        <v>847242</v>
      </c>
      <c r="D48">
        <f t="shared" ref="D48:D85" si="4">B48-1273040.625</f>
        <v>-425798.625</v>
      </c>
      <c r="F48" s="1">
        <f t="shared" ref="F48:F86" si="5">B48^2</f>
        <v>717819006564</v>
      </c>
    </row>
    <row r="49" spans="1:7" x14ac:dyDescent="0.3">
      <c r="A49">
        <v>1982</v>
      </c>
      <c r="B49">
        <v>990806</v>
      </c>
      <c r="C49">
        <v>776409</v>
      </c>
      <c r="D49">
        <f t="shared" si="4"/>
        <v>-282234.625</v>
      </c>
      <c r="E49" s="1">
        <f>C49-1273040.625</f>
        <v>-496631.625</v>
      </c>
      <c r="F49" s="1">
        <f t="shared" si="5"/>
        <v>981696529636</v>
      </c>
      <c r="G49" s="1">
        <f>E49*D49</f>
        <v>140166640445.01563</v>
      </c>
    </row>
    <row r="50" spans="1:7" x14ac:dyDescent="0.3">
      <c r="A50">
        <v>1983</v>
      </c>
      <c r="B50">
        <v>998385</v>
      </c>
      <c r="C50">
        <v>847242</v>
      </c>
      <c r="D50">
        <f t="shared" si="4"/>
        <v>-274655.625</v>
      </c>
      <c r="E50" s="1">
        <f t="shared" ref="E50:E86" si="6">C50-1273040.625</f>
        <v>-425798.625</v>
      </c>
      <c r="F50" s="1">
        <f t="shared" si="5"/>
        <v>996772608225</v>
      </c>
      <c r="G50" s="1">
        <f t="shared" ref="G50:G86" si="7">E50*D50</f>
        <v>116947987473.51563</v>
      </c>
    </row>
    <row r="51" spans="1:7" x14ac:dyDescent="0.3">
      <c r="A51">
        <v>1984</v>
      </c>
      <c r="B51">
        <v>917423</v>
      </c>
      <c r="C51">
        <v>990806</v>
      </c>
      <c r="D51">
        <f t="shared" si="4"/>
        <v>-355617.625</v>
      </c>
      <c r="E51" s="1">
        <f t="shared" si="6"/>
        <v>-282234.625</v>
      </c>
      <c r="F51" s="1">
        <f t="shared" si="5"/>
        <v>841664960929</v>
      </c>
      <c r="G51" s="1">
        <f t="shared" si="7"/>
        <v>100367607035.26563</v>
      </c>
    </row>
    <row r="52" spans="1:7" x14ac:dyDescent="0.3">
      <c r="A52">
        <v>1985</v>
      </c>
      <c r="B52">
        <v>953182</v>
      </c>
      <c r="C52">
        <v>998385</v>
      </c>
      <c r="D52">
        <f t="shared" si="4"/>
        <v>-319858.625</v>
      </c>
      <c r="E52" s="1">
        <f t="shared" si="6"/>
        <v>-274655.625</v>
      </c>
      <c r="F52" s="1">
        <f t="shared" si="5"/>
        <v>908555925124</v>
      </c>
      <c r="G52" s="1">
        <f t="shared" si="7"/>
        <v>87850970561.015625</v>
      </c>
    </row>
    <row r="53" spans="1:7" x14ac:dyDescent="0.3">
      <c r="A53">
        <v>1986</v>
      </c>
      <c r="B53">
        <v>1141509</v>
      </c>
      <c r="C53">
        <v>917423</v>
      </c>
      <c r="D53">
        <f t="shared" si="4"/>
        <v>-131531.625</v>
      </c>
      <c r="E53" s="1">
        <f t="shared" si="6"/>
        <v>-355617.625</v>
      </c>
      <c r="F53" s="1">
        <f t="shared" si="5"/>
        <v>1303042797081</v>
      </c>
      <c r="G53" s="1">
        <f t="shared" si="7"/>
        <v>46774964094.890625</v>
      </c>
    </row>
    <row r="54" spans="1:7" x14ac:dyDescent="0.3">
      <c r="A54">
        <v>1987</v>
      </c>
      <c r="B54">
        <v>1081605</v>
      </c>
      <c r="C54">
        <v>953182</v>
      </c>
      <c r="D54">
        <f t="shared" si="4"/>
        <v>-191435.625</v>
      </c>
      <c r="E54" s="1">
        <f t="shared" si="6"/>
        <v>-319858.625</v>
      </c>
      <c r="F54" s="1">
        <f t="shared" si="5"/>
        <v>1169869376025</v>
      </c>
      <c r="G54" s="1">
        <f t="shared" si="7"/>
        <v>61232335788.515625</v>
      </c>
    </row>
    <row r="55" spans="1:7" x14ac:dyDescent="0.3">
      <c r="A55">
        <v>1988</v>
      </c>
      <c r="B55">
        <v>1140446</v>
      </c>
      <c r="C55">
        <v>1141509</v>
      </c>
      <c r="D55">
        <f t="shared" si="4"/>
        <v>-132594.625</v>
      </c>
      <c r="E55" s="1">
        <f t="shared" si="6"/>
        <v>-131531.625</v>
      </c>
      <c r="F55" s="1">
        <f t="shared" si="5"/>
        <v>1300617078916</v>
      </c>
      <c r="G55" s="1">
        <f t="shared" si="7"/>
        <v>17440386492.515625</v>
      </c>
    </row>
    <row r="56" spans="1:7" x14ac:dyDescent="0.3">
      <c r="A56">
        <v>1989</v>
      </c>
      <c r="B56">
        <v>1199663</v>
      </c>
      <c r="C56">
        <v>1081605</v>
      </c>
      <c r="D56">
        <f t="shared" si="4"/>
        <v>-73377.625</v>
      </c>
      <c r="E56" s="1">
        <f t="shared" si="6"/>
        <v>-191435.625</v>
      </c>
      <c r="F56" s="1">
        <f t="shared" si="5"/>
        <v>1439191313569</v>
      </c>
      <c r="G56" s="1">
        <f t="shared" si="7"/>
        <v>14047091502.890625</v>
      </c>
    </row>
    <row r="57" spans="1:7" x14ac:dyDescent="0.3">
      <c r="A57">
        <v>1990</v>
      </c>
      <c r="B57">
        <v>1103716</v>
      </c>
      <c r="C57">
        <v>1140446</v>
      </c>
      <c r="D57">
        <f t="shared" si="4"/>
        <v>-169324.625</v>
      </c>
      <c r="E57" s="1">
        <f t="shared" si="6"/>
        <v>-132594.625</v>
      </c>
      <c r="F57" s="1">
        <f t="shared" si="5"/>
        <v>1218189008656</v>
      </c>
      <c r="G57" s="1">
        <f t="shared" si="7"/>
        <v>22451535155.140625</v>
      </c>
    </row>
    <row r="58" spans="1:7" x14ac:dyDescent="0.3">
      <c r="A58">
        <v>1991</v>
      </c>
      <c r="B58">
        <v>1206230</v>
      </c>
      <c r="C58">
        <v>1199663</v>
      </c>
      <c r="D58">
        <f t="shared" si="4"/>
        <v>-66810.625</v>
      </c>
      <c r="E58" s="1">
        <f t="shared" si="6"/>
        <v>-73377.625</v>
      </c>
      <c r="F58" s="1">
        <f t="shared" si="5"/>
        <v>1454990812900</v>
      </c>
      <c r="G58" s="1">
        <f t="shared" si="7"/>
        <v>4902404987.265625</v>
      </c>
    </row>
    <row r="59" spans="1:7" x14ac:dyDescent="0.3">
      <c r="A59">
        <v>1992</v>
      </c>
      <c r="B59">
        <v>1335253</v>
      </c>
      <c r="C59">
        <v>1103716</v>
      </c>
      <c r="D59">
        <f t="shared" si="4"/>
        <v>62212.375</v>
      </c>
      <c r="E59" s="1">
        <f t="shared" si="6"/>
        <v>-169324.625</v>
      </c>
      <c r="F59" s="1">
        <f t="shared" si="5"/>
        <v>1782900574009</v>
      </c>
      <c r="G59" s="1">
        <f t="shared" si="7"/>
        <v>-10534087067.234375</v>
      </c>
    </row>
    <row r="60" spans="1:7" x14ac:dyDescent="0.3">
      <c r="A60">
        <v>1993</v>
      </c>
      <c r="B60">
        <v>1006588</v>
      </c>
      <c r="C60">
        <v>1206230</v>
      </c>
      <c r="D60">
        <f t="shared" si="4"/>
        <v>-266452.625</v>
      </c>
      <c r="E60" s="1">
        <f t="shared" si="6"/>
        <v>-66810.625</v>
      </c>
      <c r="F60" s="1">
        <f t="shared" si="5"/>
        <v>1013219401744</v>
      </c>
      <c r="G60" s="1">
        <f t="shared" si="7"/>
        <v>17801866409.140625</v>
      </c>
    </row>
    <row r="61" spans="1:7" x14ac:dyDescent="0.3">
      <c r="A61">
        <v>1994</v>
      </c>
      <c r="B61">
        <v>1053737</v>
      </c>
      <c r="C61">
        <v>1335253</v>
      </c>
      <c r="D61">
        <f t="shared" si="4"/>
        <v>-219303.625</v>
      </c>
      <c r="E61" s="1">
        <f t="shared" si="6"/>
        <v>62212.375</v>
      </c>
      <c r="F61" s="1">
        <f t="shared" si="5"/>
        <v>1110361665169</v>
      </c>
      <c r="G61" s="1">
        <f t="shared" si="7"/>
        <v>-13643399357.359375</v>
      </c>
    </row>
    <row r="62" spans="1:7" x14ac:dyDescent="0.3">
      <c r="A62">
        <v>1995</v>
      </c>
      <c r="B62">
        <v>1147438</v>
      </c>
      <c r="C62">
        <v>1006588</v>
      </c>
      <c r="D62">
        <f t="shared" si="4"/>
        <v>-125602.625</v>
      </c>
      <c r="E62" s="1">
        <f t="shared" si="6"/>
        <v>-266452.625</v>
      </c>
      <c r="F62" s="1">
        <f t="shared" si="5"/>
        <v>1316613963844</v>
      </c>
      <c r="G62" s="1">
        <f t="shared" si="7"/>
        <v>33467149138.140625</v>
      </c>
    </row>
    <row r="63" spans="1:7" x14ac:dyDescent="0.3">
      <c r="A63">
        <v>1996</v>
      </c>
      <c r="B63">
        <v>1166966</v>
      </c>
      <c r="C63">
        <v>1053737</v>
      </c>
      <c r="D63">
        <f t="shared" si="4"/>
        <v>-106074.625</v>
      </c>
      <c r="E63" s="1">
        <f t="shared" si="6"/>
        <v>-219303.625</v>
      </c>
      <c r="F63" s="1">
        <f t="shared" si="5"/>
        <v>1361809645156</v>
      </c>
      <c r="G63" s="1">
        <f t="shared" si="7"/>
        <v>23262549783.015625</v>
      </c>
    </row>
    <row r="64" spans="1:7" x14ac:dyDescent="0.3">
      <c r="A64">
        <v>1997</v>
      </c>
      <c r="B64">
        <v>1394906</v>
      </c>
      <c r="C64">
        <v>1147438</v>
      </c>
      <c r="D64">
        <f t="shared" si="4"/>
        <v>121865.375</v>
      </c>
      <c r="E64" s="1">
        <f t="shared" si="6"/>
        <v>-125602.625</v>
      </c>
      <c r="F64" s="1">
        <f t="shared" si="5"/>
        <v>1945762748836</v>
      </c>
      <c r="G64" s="1">
        <f t="shared" si="7"/>
        <v>-15306610996.609375</v>
      </c>
    </row>
    <row r="65" spans="1:11" x14ac:dyDescent="0.3">
      <c r="A65">
        <v>1998</v>
      </c>
      <c r="B65">
        <v>1485624</v>
      </c>
      <c r="C65">
        <v>1166966</v>
      </c>
      <c r="D65">
        <f t="shared" si="4"/>
        <v>212583.375</v>
      </c>
      <c r="E65" s="1">
        <f t="shared" si="6"/>
        <v>-106074.625</v>
      </c>
      <c r="F65" s="1">
        <f t="shared" si="5"/>
        <v>2207078669376</v>
      </c>
      <c r="G65" s="1">
        <f t="shared" si="7"/>
        <v>-22549701784.359375</v>
      </c>
    </row>
    <row r="66" spans="1:11" x14ac:dyDescent="0.3">
      <c r="A66">
        <v>1999</v>
      </c>
      <c r="B66">
        <v>1378597</v>
      </c>
      <c r="C66">
        <v>1394906</v>
      </c>
      <c r="D66">
        <f t="shared" si="4"/>
        <v>105556.375</v>
      </c>
      <c r="E66" s="1">
        <f t="shared" si="6"/>
        <v>121865.375</v>
      </c>
      <c r="F66" s="1">
        <f t="shared" si="5"/>
        <v>1900529688409</v>
      </c>
      <c r="G66" s="1">
        <f t="shared" si="7"/>
        <v>12863667223.015625</v>
      </c>
      <c r="J66" t="s">
        <v>19</v>
      </c>
      <c r="K66">
        <f>G88/F88</f>
        <v>1.9886270090181415E-2</v>
      </c>
    </row>
    <row r="67" spans="1:11" x14ac:dyDescent="0.3">
      <c r="A67">
        <v>2000</v>
      </c>
      <c r="B67">
        <v>1132555</v>
      </c>
      <c r="C67">
        <v>1485624</v>
      </c>
      <c r="D67">
        <f t="shared" si="4"/>
        <v>-140485.625</v>
      </c>
      <c r="E67" s="1">
        <f t="shared" si="6"/>
        <v>212583.375</v>
      </c>
      <c r="F67" s="1">
        <f t="shared" si="5"/>
        <v>1282680828025</v>
      </c>
      <c r="G67" s="1">
        <f t="shared" si="7"/>
        <v>-29864908301.484375</v>
      </c>
    </row>
    <row r="68" spans="1:11" x14ac:dyDescent="0.3">
      <c r="A68">
        <v>2001</v>
      </c>
      <c r="B68">
        <v>1199130</v>
      </c>
      <c r="C68">
        <v>1378597</v>
      </c>
      <c r="D68">
        <f t="shared" si="4"/>
        <v>-73910.625</v>
      </c>
      <c r="E68" s="1">
        <f t="shared" si="6"/>
        <v>105556.375</v>
      </c>
      <c r="F68" s="1">
        <f t="shared" si="5"/>
        <v>1437912756900</v>
      </c>
      <c r="G68" s="1">
        <f t="shared" si="7"/>
        <v>-7801737648.984375</v>
      </c>
    </row>
    <row r="69" spans="1:11" x14ac:dyDescent="0.3">
      <c r="A69">
        <v>2002</v>
      </c>
      <c r="B69">
        <v>1340866</v>
      </c>
      <c r="C69">
        <v>1132555</v>
      </c>
      <c r="D69">
        <f t="shared" si="4"/>
        <v>67825.375</v>
      </c>
      <c r="E69" s="1">
        <f t="shared" si="6"/>
        <v>-140485.625</v>
      </c>
      <c r="F69" s="1">
        <f t="shared" si="5"/>
        <v>1797921629956</v>
      </c>
      <c r="G69" s="1">
        <f t="shared" si="7"/>
        <v>-9528490197.734375</v>
      </c>
    </row>
    <row r="70" spans="1:11" x14ac:dyDescent="0.3">
      <c r="A70">
        <v>2003</v>
      </c>
      <c r="B70">
        <v>1366618</v>
      </c>
      <c r="C70">
        <v>1199130</v>
      </c>
      <c r="D70">
        <f t="shared" si="4"/>
        <v>93577.375</v>
      </c>
      <c r="E70" s="1">
        <f t="shared" si="6"/>
        <v>-73910.625</v>
      </c>
      <c r="F70" s="1">
        <f t="shared" si="5"/>
        <v>1867644757924</v>
      </c>
      <c r="G70" s="1">
        <f t="shared" si="7"/>
        <v>-6916362272.109375</v>
      </c>
    </row>
    <row r="71" spans="1:11" x14ac:dyDescent="0.3">
      <c r="A71">
        <v>2004</v>
      </c>
      <c r="B71">
        <v>1372371</v>
      </c>
      <c r="C71">
        <v>1340866</v>
      </c>
      <c r="D71">
        <f t="shared" si="4"/>
        <v>99330.375</v>
      </c>
      <c r="E71" s="1">
        <f t="shared" si="6"/>
        <v>67825.375</v>
      </c>
      <c r="F71" s="1">
        <f t="shared" si="5"/>
        <v>1883402161641</v>
      </c>
      <c r="G71" s="1">
        <f t="shared" si="7"/>
        <v>6737119933.265625</v>
      </c>
    </row>
    <row r="72" spans="1:11" x14ac:dyDescent="0.3">
      <c r="A72">
        <v>2005</v>
      </c>
      <c r="B72">
        <v>1406641</v>
      </c>
      <c r="C72">
        <v>1366618</v>
      </c>
      <c r="D72">
        <f t="shared" si="4"/>
        <v>133600.375</v>
      </c>
      <c r="E72" s="1">
        <f t="shared" si="6"/>
        <v>93577.375</v>
      </c>
      <c r="F72" s="1">
        <f t="shared" si="5"/>
        <v>1978638902881</v>
      </c>
      <c r="G72" s="1">
        <f t="shared" si="7"/>
        <v>12501972391.515625</v>
      </c>
    </row>
    <row r="73" spans="1:11" x14ac:dyDescent="0.3">
      <c r="A73">
        <v>2006</v>
      </c>
      <c r="B73">
        <v>1355755</v>
      </c>
      <c r="C73">
        <v>1372371</v>
      </c>
      <c r="D73">
        <f t="shared" si="4"/>
        <v>82714.375</v>
      </c>
      <c r="E73" s="1">
        <f t="shared" si="6"/>
        <v>99330.375</v>
      </c>
      <c r="F73" s="1">
        <f t="shared" si="5"/>
        <v>1838071620025</v>
      </c>
      <c r="G73" s="1">
        <f t="shared" si="7"/>
        <v>8216049886.640625</v>
      </c>
    </row>
    <row r="74" spans="1:11" x14ac:dyDescent="0.3">
      <c r="A74">
        <v>2007</v>
      </c>
      <c r="B74">
        <v>1133068</v>
      </c>
      <c r="C74">
        <v>1406641</v>
      </c>
      <c r="D74">
        <f t="shared" si="4"/>
        <v>-139972.625</v>
      </c>
      <c r="E74" s="1">
        <f t="shared" si="6"/>
        <v>133600.375</v>
      </c>
      <c r="F74" s="1">
        <f t="shared" si="5"/>
        <v>1283843092624</v>
      </c>
      <c r="G74" s="1">
        <f t="shared" si="7"/>
        <v>-18700395189.734375</v>
      </c>
    </row>
    <row r="75" spans="1:11" x14ac:dyDescent="0.3">
      <c r="A75">
        <v>2008</v>
      </c>
      <c r="B75">
        <v>1413793</v>
      </c>
      <c r="C75">
        <v>1355755</v>
      </c>
      <c r="D75">
        <f t="shared" si="4"/>
        <v>140752.375</v>
      </c>
      <c r="E75" s="1">
        <f t="shared" si="6"/>
        <v>82714.375</v>
      </c>
      <c r="F75" s="1">
        <f t="shared" si="5"/>
        <v>1998810646849</v>
      </c>
      <c r="G75" s="1">
        <f t="shared" si="7"/>
        <v>11642244727.890625</v>
      </c>
    </row>
    <row r="76" spans="1:11" x14ac:dyDescent="0.3">
      <c r="A76">
        <v>2009</v>
      </c>
      <c r="B76">
        <v>1343698</v>
      </c>
      <c r="C76">
        <v>1133068</v>
      </c>
      <c r="D76">
        <f t="shared" si="4"/>
        <v>70657.375</v>
      </c>
      <c r="E76" s="1">
        <f t="shared" si="6"/>
        <v>-139972.625</v>
      </c>
      <c r="F76" s="1">
        <f t="shared" si="5"/>
        <v>1805524315204</v>
      </c>
      <c r="G76" s="1">
        <f t="shared" si="7"/>
        <v>-9890098254.359375</v>
      </c>
    </row>
    <row r="77" spans="1:11" x14ac:dyDescent="0.3">
      <c r="A77">
        <v>2010</v>
      </c>
      <c r="B77">
        <v>1259352</v>
      </c>
      <c r="C77">
        <v>1413793</v>
      </c>
      <c r="D77">
        <f t="shared" si="4"/>
        <v>-13688.625</v>
      </c>
      <c r="E77" s="1">
        <f t="shared" si="6"/>
        <v>140752.375</v>
      </c>
      <c r="F77" s="1">
        <f t="shared" si="5"/>
        <v>1585967459904</v>
      </c>
      <c r="G77" s="1">
        <f t="shared" si="7"/>
        <v>-1926706479.234375</v>
      </c>
    </row>
    <row r="78" spans="1:11" x14ac:dyDescent="0.3">
      <c r="A78">
        <v>2011</v>
      </c>
      <c r="B78">
        <v>1431945</v>
      </c>
      <c r="C78">
        <v>1343698</v>
      </c>
      <c r="D78">
        <f t="shared" si="4"/>
        <v>158904.375</v>
      </c>
      <c r="E78" s="1">
        <f t="shared" si="6"/>
        <v>70657.375</v>
      </c>
      <c r="F78" s="1">
        <f t="shared" si="5"/>
        <v>2050466483025</v>
      </c>
      <c r="G78" s="1">
        <f t="shared" si="7"/>
        <v>11227766013.515625</v>
      </c>
    </row>
    <row r="79" spans="1:11" x14ac:dyDescent="0.3">
      <c r="A79">
        <v>2012</v>
      </c>
      <c r="B79">
        <v>1584237</v>
      </c>
      <c r="C79">
        <v>1259352</v>
      </c>
      <c r="D79">
        <f t="shared" si="4"/>
        <v>311196.375</v>
      </c>
      <c r="E79" s="1">
        <f t="shared" si="6"/>
        <v>-13688.625</v>
      </c>
      <c r="F79" s="1">
        <f t="shared" si="5"/>
        <v>2509806872169</v>
      </c>
      <c r="G79" s="1">
        <f t="shared" si="7"/>
        <v>-4259850478.734375</v>
      </c>
    </row>
    <row r="80" spans="1:11" x14ac:dyDescent="0.3">
      <c r="A80">
        <v>2013</v>
      </c>
      <c r="B80">
        <v>1492839</v>
      </c>
      <c r="C80">
        <v>1431945</v>
      </c>
      <c r="D80">
        <f t="shared" si="4"/>
        <v>219798.375</v>
      </c>
      <c r="E80" s="1">
        <f t="shared" si="6"/>
        <v>158904.375</v>
      </c>
      <c r="F80" s="1">
        <f t="shared" si="5"/>
        <v>2228568279921</v>
      </c>
      <c r="G80" s="1">
        <f t="shared" si="7"/>
        <v>34926923405.390625</v>
      </c>
    </row>
    <row r="81" spans="1:7" x14ac:dyDescent="0.3">
      <c r="A81">
        <v>2014</v>
      </c>
      <c r="B81">
        <v>1486568</v>
      </c>
      <c r="C81">
        <v>1584237</v>
      </c>
      <c r="D81">
        <f t="shared" si="4"/>
        <v>213527.375</v>
      </c>
      <c r="E81" s="1">
        <f t="shared" si="6"/>
        <v>311196.375</v>
      </c>
      <c r="F81" s="1">
        <f t="shared" si="5"/>
        <v>2209884418624</v>
      </c>
      <c r="G81" s="1">
        <f t="shared" si="7"/>
        <v>66448945063.265625</v>
      </c>
    </row>
    <row r="82" spans="1:7" x14ac:dyDescent="0.3">
      <c r="A82">
        <v>2015</v>
      </c>
      <c r="B82">
        <v>1896478</v>
      </c>
      <c r="C82">
        <v>1492839</v>
      </c>
      <c r="D82">
        <f t="shared" si="4"/>
        <v>623437.375</v>
      </c>
      <c r="E82" s="1">
        <f t="shared" si="6"/>
        <v>219798.375</v>
      </c>
      <c r="F82" s="1">
        <f t="shared" si="5"/>
        <v>3596628804484</v>
      </c>
      <c r="G82" s="1">
        <f t="shared" si="7"/>
        <v>137030521939.26563</v>
      </c>
    </row>
    <row r="83" spans="1:7" x14ac:dyDescent="0.3">
      <c r="A83">
        <v>2016</v>
      </c>
      <c r="B83">
        <v>1764637</v>
      </c>
      <c r="C83">
        <v>1486568</v>
      </c>
      <c r="D83">
        <f t="shared" si="4"/>
        <v>491596.375</v>
      </c>
      <c r="E83" s="1">
        <f t="shared" si="6"/>
        <v>213527.375</v>
      </c>
      <c r="F83" s="1">
        <f t="shared" si="5"/>
        <v>3113943741769</v>
      </c>
      <c r="G83" s="1">
        <f t="shared" si="7"/>
        <v>104969283513.26563</v>
      </c>
    </row>
    <row r="84" spans="1:7" x14ac:dyDescent="0.3">
      <c r="A84">
        <v>2017</v>
      </c>
      <c r="B84">
        <v>1527587</v>
      </c>
      <c r="C84">
        <v>1896478</v>
      </c>
      <c r="D84">
        <f t="shared" si="4"/>
        <v>254546.375</v>
      </c>
      <c r="E84" s="1">
        <f t="shared" si="6"/>
        <v>623437.375</v>
      </c>
      <c r="F84" s="1">
        <f t="shared" si="5"/>
        <v>2333522042569</v>
      </c>
      <c r="G84" s="1">
        <f t="shared" si="7"/>
        <v>158693723845.76563</v>
      </c>
    </row>
    <row r="85" spans="1:7" x14ac:dyDescent="0.3">
      <c r="A85">
        <v>2018</v>
      </c>
      <c r="B85">
        <v>1682548</v>
      </c>
      <c r="C85">
        <v>1764637</v>
      </c>
      <c r="D85">
        <f t="shared" si="4"/>
        <v>409507.375</v>
      </c>
      <c r="E85" s="1">
        <f t="shared" si="6"/>
        <v>491596.375</v>
      </c>
      <c r="F85" s="1">
        <f t="shared" si="5"/>
        <v>2830967772304</v>
      </c>
      <c r="G85" s="1">
        <f t="shared" si="7"/>
        <v>201312341085.76563</v>
      </c>
    </row>
    <row r="86" spans="1:7" x14ac:dyDescent="0.3">
      <c r="A86">
        <v>2019</v>
      </c>
      <c r="B86">
        <v>1405214</v>
      </c>
      <c r="C86">
        <v>1527587</v>
      </c>
      <c r="D86">
        <f>B86-1273040.625</f>
        <v>132173.375</v>
      </c>
      <c r="E86" s="1">
        <f t="shared" si="6"/>
        <v>254546.375</v>
      </c>
      <c r="F86" s="1">
        <f t="shared" si="5"/>
        <v>1974626385796</v>
      </c>
      <c r="G86" s="1">
        <f t="shared" si="7"/>
        <v>33644253477.765625</v>
      </c>
    </row>
    <row r="88" spans="1:7" x14ac:dyDescent="0.3">
      <c r="F88" s="1">
        <f>SUM(F47:F86)</f>
        <v>67182329682043</v>
      </c>
      <c r="G88" s="1">
        <f>SUM(G47:G86)</f>
        <v>1336005953344.7188</v>
      </c>
    </row>
    <row r="89" spans="1:7" x14ac:dyDescent="0.3">
      <c r="A89" t="s">
        <v>1</v>
      </c>
      <c r="B89" t="s">
        <v>2</v>
      </c>
    </row>
    <row r="90" spans="1:7" x14ac:dyDescent="0.3">
      <c r="A90">
        <v>1980</v>
      </c>
      <c r="B90">
        <v>776409</v>
      </c>
      <c r="D90" s="1">
        <f>B90-1273040.625</f>
        <v>-496631.625</v>
      </c>
      <c r="F90" s="1">
        <f>D90^2</f>
        <v>246642970950.14063</v>
      </c>
    </row>
    <row r="91" spans="1:7" x14ac:dyDescent="0.3">
      <c r="A91">
        <v>1981</v>
      </c>
      <c r="B91">
        <v>847242</v>
      </c>
      <c r="D91" s="1">
        <f t="shared" ref="D91:D128" si="8">B91-1273040.625</f>
        <v>-425798.625</v>
      </c>
      <c r="F91" s="1">
        <f t="shared" ref="F91:F129" si="9">D91^2</f>
        <v>181304469051.89063</v>
      </c>
    </row>
    <row r="92" spans="1:7" x14ac:dyDescent="0.3">
      <c r="A92">
        <v>1982</v>
      </c>
      <c r="B92">
        <v>990806</v>
      </c>
      <c r="D92" s="1">
        <f t="shared" si="8"/>
        <v>-282234.625</v>
      </c>
      <c r="F92" s="1">
        <f t="shared" si="9"/>
        <v>79656383548.890625</v>
      </c>
    </row>
    <row r="93" spans="1:7" x14ac:dyDescent="0.3">
      <c r="A93">
        <v>1983</v>
      </c>
      <c r="B93">
        <v>998385</v>
      </c>
      <c r="C93">
        <v>776409</v>
      </c>
      <c r="D93" s="1">
        <f t="shared" si="8"/>
        <v>-274655.625</v>
      </c>
      <c r="E93" s="1">
        <f>C93-1273040.625</f>
        <v>-496631.625</v>
      </c>
      <c r="F93" s="1">
        <f t="shared" si="9"/>
        <v>75435712344.140625</v>
      </c>
      <c r="G93" s="1">
        <f>E93*D93</f>
        <v>136402669359.14063</v>
      </c>
    </row>
    <row r="94" spans="1:7" x14ac:dyDescent="0.3">
      <c r="A94">
        <v>1984</v>
      </c>
      <c r="B94">
        <v>917423</v>
      </c>
      <c r="C94">
        <v>847242</v>
      </c>
      <c r="D94" s="1">
        <f t="shared" si="8"/>
        <v>-355617.625</v>
      </c>
      <c r="E94" s="1">
        <f t="shared" ref="E94:E129" si="10">C94-1273040.625</f>
        <v>-425798.625</v>
      </c>
      <c r="F94" s="1">
        <f t="shared" si="9"/>
        <v>126463895210.64063</v>
      </c>
      <c r="G94" s="1">
        <f t="shared" ref="G94:G129" si="11">E94*D94</f>
        <v>151421495750.76563</v>
      </c>
    </row>
    <row r="95" spans="1:7" x14ac:dyDescent="0.3">
      <c r="A95">
        <v>1985</v>
      </c>
      <c r="B95">
        <v>953182</v>
      </c>
      <c r="C95">
        <v>990806</v>
      </c>
      <c r="D95" s="1">
        <f t="shared" si="8"/>
        <v>-319858.625</v>
      </c>
      <c r="E95" s="1">
        <f t="shared" si="10"/>
        <v>-282234.625</v>
      </c>
      <c r="F95" s="1">
        <f t="shared" si="9"/>
        <v>102309539986.89063</v>
      </c>
      <c r="G95" s="1">
        <f t="shared" si="11"/>
        <v>90275179079.890625</v>
      </c>
    </row>
    <row r="96" spans="1:7" x14ac:dyDescent="0.3">
      <c r="A96">
        <v>1986</v>
      </c>
      <c r="B96">
        <v>1141509</v>
      </c>
      <c r="C96">
        <v>998385</v>
      </c>
      <c r="D96" s="1">
        <f t="shared" si="8"/>
        <v>-131531.625</v>
      </c>
      <c r="E96" s="1">
        <f t="shared" si="10"/>
        <v>-274655.625</v>
      </c>
      <c r="F96" s="1">
        <f t="shared" si="9"/>
        <v>17300568375.140625</v>
      </c>
      <c r="G96" s="1">
        <f t="shared" si="11"/>
        <v>36125900671.640625</v>
      </c>
    </row>
    <row r="97" spans="1:11" x14ac:dyDescent="0.3">
      <c r="A97">
        <v>1987</v>
      </c>
      <c r="B97">
        <v>1081605</v>
      </c>
      <c r="C97">
        <v>917423</v>
      </c>
      <c r="D97" s="1">
        <f t="shared" si="8"/>
        <v>-191435.625</v>
      </c>
      <c r="E97" s="1">
        <f t="shared" si="10"/>
        <v>-355617.625</v>
      </c>
      <c r="F97" s="1">
        <f t="shared" si="9"/>
        <v>36647598519.140625</v>
      </c>
      <c r="G97" s="1">
        <f t="shared" si="11"/>
        <v>68077882302.890625</v>
      </c>
    </row>
    <row r="98" spans="1:11" x14ac:dyDescent="0.3">
      <c r="A98">
        <v>1988</v>
      </c>
      <c r="B98">
        <v>1140446</v>
      </c>
      <c r="C98">
        <v>953182</v>
      </c>
      <c r="D98" s="1">
        <f t="shared" si="8"/>
        <v>-132594.625</v>
      </c>
      <c r="E98" s="1">
        <f t="shared" si="10"/>
        <v>-319858.625</v>
      </c>
      <c r="F98" s="1">
        <f t="shared" si="9"/>
        <v>17581334578.890625</v>
      </c>
      <c r="G98" s="1">
        <f t="shared" si="11"/>
        <v>42411534434.890625</v>
      </c>
    </row>
    <row r="99" spans="1:11" x14ac:dyDescent="0.3">
      <c r="A99">
        <v>1989</v>
      </c>
      <c r="B99">
        <v>1199663</v>
      </c>
      <c r="C99">
        <v>1141509</v>
      </c>
      <c r="D99" s="1">
        <f t="shared" si="8"/>
        <v>-73377.625</v>
      </c>
      <c r="E99" s="1">
        <f t="shared" si="10"/>
        <v>-131531.625</v>
      </c>
      <c r="F99" s="1">
        <f t="shared" si="9"/>
        <v>5384275850.640625</v>
      </c>
      <c r="G99" s="1">
        <f t="shared" si="11"/>
        <v>9651478254.890625</v>
      </c>
    </row>
    <row r="100" spans="1:11" x14ac:dyDescent="0.3">
      <c r="A100">
        <v>1990</v>
      </c>
      <c r="B100">
        <v>1103716</v>
      </c>
      <c r="C100">
        <v>1081605</v>
      </c>
      <c r="D100" s="1">
        <f t="shared" si="8"/>
        <v>-169324.625</v>
      </c>
      <c r="E100" s="1">
        <f t="shared" si="10"/>
        <v>-191435.625</v>
      </c>
      <c r="F100" s="1">
        <f t="shared" si="9"/>
        <v>28670828631.390625</v>
      </c>
      <c r="G100" s="1">
        <f t="shared" si="11"/>
        <v>32414765414.765625</v>
      </c>
    </row>
    <row r="101" spans="1:11" x14ac:dyDescent="0.3">
      <c r="A101">
        <v>1991</v>
      </c>
      <c r="B101">
        <v>1206230</v>
      </c>
      <c r="C101">
        <v>1140446</v>
      </c>
      <c r="D101" s="1">
        <f t="shared" si="8"/>
        <v>-66810.625</v>
      </c>
      <c r="E101" s="1">
        <f t="shared" si="10"/>
        <v>-132594.625</v>
      </c>
      <c r="F101" s="1">
        <f t="shared" si="9"/>
        <v>4463659612.890625</v>
      </c>
      <c r="G101" s="1">
        <f t="shared" si="11"/>
        <v>8858729767.890625</v>
      </c>
    </row>
    <row r="102" spans="1:11" x14ac:dyDescent="0.3">
      <c r="A102">
        <v>1992</v>
      </c>
      <c r="B102">
        <v>1335253</v>
      </c>
      <c r="C102">
        <v>1199663</v>
      </c>
      <c r="D102" s="1">
        <f t="shared" si="8"/>
        <v>62212.375</v>
      </c>
      <c r="E102" s="1">
        <f t="shared" si="10"/>
        <v>-73377.625</v>
      </c>
      <c r="F102" s="1">
        <f t="shared" si="9"/>
        <v>3870379603.140625</v>
      </c>
      <c r="G102" s="1">
        <f t="shared" si="11"/>
        <v>-4564996323.109375</v>
      </c>
    </row>
    <row r="103" spans="1:11" x14ac:dyDescent="0.3">
      <c r="A103">
        <v>1993</v>
      </c>
      <c r="B103">
        <v>1006588</v>
      </c>
      <c r="C103">
        <v>1103716</v>
      </c>
      <c r="D103" s="1">
        <f t="shared" si="8"/>
        <v>-266452.625</v>
      </c>
      <c r="E103" s="1">
        <f t="shared" si="10"/>
        <v>-169324.625</v>
      </c>
      <c r="F103" s="1">
        <f t="shared" si="9"/>
        <v>70997001369.390625</v>
      </c>
      <c r="G103" s="1">
        <f t="shared" si="11"/>
        <v>45116990808.390625</v>
      </c>
    </row>
    <row r="104" spans="1:11" x14ac:dyDescent="0.3">
      <c r="A104">
        <v>1994</v>
      </c>
      <c r="B104">
        <v>1053737</v>
      </c>
      <c r="C104">
        <v>1206230</v>
      </c>
      <c r="D104" s="1">
        <f t="shared" si="8"/>
        <v>-219303.625</v>
      </c>
      <c r="E104" s="1">
        <f t="shared" si="10"/>
        <v>-66810.625</v>
      </c>
      <c r="F104" s="1">
        <f t="shared" si="9"/>
        <v>48094079938.140625</v>
      </c>
      <c r="G104" s="1">
        <f t="shared" si="11"/>
        <v>14651812251.015625</v>
      </c>
    </row>
    <row r="105" spans="1:11" x14ac:dyDescent="0.3">
      <c r="A105">
        <v>1995</v>
      </c>
      <c r="B105">
        <v>1147438</v>
      </c>
      <c r="C105">
        <v>1335253</v>
      </c>
      <c r="D105" s="1">
        <f t="shared" si="8"/>
        <v>-125602.625</v>
      </c>
      <c r="E105" s="1">
        <f t="shared" si="10"/>
        <v>62212.375</v>
      </c>
      <c r="F105" s="1">
        <f t="shared" si="9"/>
        <v>15776019406.890625</v>
      </c>
      <c r="G105" s="1">
        <f t="shared" si="11"/>
        <v>-7814037607.484375</v>
      </c>
    </row>
    <row r="106" spans="1:11" x14ac:dyDescent="0.3">
      <c r="A106">
        <v>1996</v>
      </c>
      <c r="B106">
        <v>1166966</v>
      </c>
      <c r="C106">
        <v>1006588</v>
      </c>
      <c r="D106" s="1">
        <f t="shared" si="8"/>
        <v>-106074.625</v>
      </c>
      <c r="E106" s="1">
        <f t="shared" si="10"/>
        <v>-266452.625</v>
      </c>
      <c r="F106" s="1">
        <f t="shared" si="9"/>
        <v>11251826068.890625</v>
      </c>
      <c r="G106" s="1">
        <f t="shared" si="11"/>
        <v>28263862277.140625</v>
      </c>
    </row>
    <row r="107" spans="1:11" x14ac:dyDescent="0.3">
      <c r="A107">
        <v>1997</v>
      </c>
      <c r="B107">
        <v>1394906</v>
      </c>
      <c r="C107">
        <v>1053737</v>
      </c>
      <c r="D107" s="1">
        <f t="shared" si="8"/>
        <v>121865.375</v>
      </c>
      <c r="E107" s="1">
        <f t="shared" si="10"/>
        <v>-219303.625</v>
      </c>
      <c r="F107" s="1">
        <f t="shared" si="9"/>
        <v>14851169623.890625</v>
      </c>
      <c r="G107" s="1">
        <f t="shared" si="11"/>
        <v>-26725518499.484375</v>
      </c>
    </row>
    <row r="108" spans="1:11" x14ac:dyDescent="0.3">
      <c r="A108">
        <v>1998</v>
      </c>
      <c r="B108">
        <v>1485624</v>
      </c>
      <c r="C108">
        <v>1147438</v>
      </c>
      <c r="D108" s="1">
        <f t="shared" si="8"/>
        <v>212583.375</v>
      </c>
      <c r="E108" s="1">
        <f t="shared" si="10"/>
        <v>-125602.625</v>
      </c>
      <c r="F108" s="1">
        <f t="shared" si="9"/>
        <v>45191691326.390625</v>
      </c>
      <c r="G108" s="1">
        <f t="shared" si="11"/>
        <v>-26701029931.359375</v>
      </c>
    </row>
    <row r="109" spans="1:11" x14ac:dyDescent="0.3">
      <c r="A109">
        <v>1999</v>
      </c>
      <c r="B109">
        <v>1378597</v>
      </c>
      <c r="C109">
        <v>1166966</v>
      </c>
      <c r="D109" s="1">
        <f t="shared" si="8"/>
        <v>105556.375</v>
      </c>
      <c r="E109" s="1">
        <f t="shared" si="10"/>
        <v>-106074.625</v>
      </c>
      <c r="F109" s="1">
        <f t="shared" si="9"/>
        <v>11142148303.140625</v>
      </c>
      <c r="G109" s="1">
        <f t="shared" si="11"/>
        <v>-11196852894.484375</v>
      </c>
      <c r="J109" t="s">
        <v>20</v>
      </c>
      <c r="K109">
        <f>G131/F131</f>
        <v>0.56085040174395295</v>
      </c>
    </row>
    <row r="110" spans="1:11" x14ac:dyDescent="0.3">
      <c r="A110">
        <v>2000</v>
      </c>
      <c r="B110">
        <v>1132555</v>
      </c>
      <c r="C110">
        <v>1394906</v>
      </c>
      <c r="D110" s="1">
        <f t="shared" si="8"/>
        <v>-140485.625</v>
      </c>
      <c r="E110" s="1">
        <f t="shared" si="10"/>
        <v>121865.375</v>
      </c>
      <c r="F110" s="1">
        <f t="shared" si="9"/>
        <v>19736210831.640625</v>
      </c>
      <c r="G110" s="1">
        <f t="shared" si="11"/>
        <v>-17120333372.734375</v>
      </c>
    </row>
    <row r="111" spans="1:11" x14ac:dyDescent="0.3">
      <c r="A111">
        <v>2001</v>
      </c>
      <c r="B111">
        <v>1199130</v>
      </c>
      <c r="C111">
        <v>1485624</v>
      </c>
      <c r="D111" s="1">
        <f t="shared" si="8"/>
        <v>-73910.625</v>
      </c>
      <c r="E111" s="1">
        <f t="shared" si="10"/>
        <v>212583.375</v>
      </c>
      <c r="F111" s="1">
        <f t="shared" si="9"/>
        <v>5462780487.890625</v>
      </c>
      <c r="G111" s="1">
        <f t="shared" si="11"/>
        <v>-15712170110.859375</v>
      </c>
    </row>
    <row r="112" spans="1:11" x14ac:dyDescent="0.3">
      <c r="A112">
        <v>2002</v>
      </c>
      <c r="B112">
        <v>1340866</v>
      </c>
      <c r="C112">
        <v>1378597</v>
      </c>
      <c r="D112" s="1">
        <f t="shared" si="8"/>
        <v>67825.375</v>
      </c>
      <c r="E112" s="1">
        <f t="shared" si="10"/>
        <v>105556.375</v>
      </c>
      <c r="F112" s="1">
        <f t="shared" si="9"/>
        <v>4600281493.890625</v>
      </c>
      <c r="G112" s="1">
        <f t="shared" si="11"/>
        <v>7159400718.015625</v>
      </c>
    </row>
    <row r="113" spans="1:7" x14ac:dyDescent="0.3">
      <c r="A113">
        <v>2003</v>
      </c>
      <c r="B113">
        <v>1366618</v>
      </c>
      <c r="C113">
        <v>1132555</v>
      </c>
      <c r="D113" s="1">
        <f t="shared" si="8"/>
        <v>93577.375</v>
      </c>
      <c r="E113" s="1">
        <f t="shared" si="10"/>
        <v>-140485.625</v>
      </c>
      <c r="F113" s="1">
        <f t="shared" si="9"/>
        <v>8756725111.890625</v>
      </c>
      <c r="G113" s="1">
        <f t="shared" si="11"/>
        <v>-13146276012.734375</v>
      </c>
    </row>
    <row r="114" spans="1:7" x14ac:dyDescent="0.3">
      <c r="A114">
        <v>2004</v>
      </c>
      <c r="B114">
        <v>1372371</v>
      </c>
      <c r="C114">
        <v>1199130</v>
      </c>
      <c r="D114" s="1">
        <f t="shared" si="8"/>
        <v>99330.375</v>
      </c>
      <c r="E114" s="1">
        <f t="shared" si="10"/>
        <v>-73910.625</v>
      </c>
      <c r="F114" s="1">
        <f t="shared" si="9"/>
        <v>9866523397.640625</v>
      </c>
      <c r="G114" s="1">
        <f t="shared" si="11"/>
        <v>-7341570097.734375</v>
      </c>
    </row>
    <row r="115" spans="1:7" x14ac:dyDescent="0.3">
      <c r="A115">
        <v>2005</v>
      </c>
      <c r="B115">
        <v>1406641</v>
      </c>
      <c r="C115">
        <v>1340866</v>
      </c>
      <c r="D115" s="1">
        <f t="shared" si="8"/>
        <v>133600.375</v>
      </c>
      <c r="E115" s="1">
        <f t="shared" si="10"/>
        <v>67825.375</v>
      </c>
      <c r="F115" s="1">
        <f t="shared" si="9"/>
        <v>17849060200.140625</v>
      </c>
      <c r="G115" s="1">
        <f t="shared" si="11"/>
        <v>9061495534.515625</v>
      </c>
    </row>
    <row r="116" spans="1:7" x14ac:dyDescent="0.3">
      <c r="A116">
        <v>2006</v>
      </c>
      <c r="B116">
        <v>1355755</v>
      </c>
      <c r="C116">
        <v>1366618</v>
      </c>
      <c r="D116" s="1">
        <f t="shared" si="8"/>
        <v>82714.375</v>
      </c>
      <c r="E116" s="1">
        <f t="shared" si="10"/>
        <v>93577.375</v>
      </c>
      <c r="F116" s="1">
        <f t="shared" si="9"/>
        <v>6841667831.640625</v>
      </c>
      <c r="G116" s="1">
        <f t="shared" si="11"/>
        <v>7740194087.265625</v>
      </c>
    </row>
    <row r="117" spans="1:7" x14ac:dyDescent="0.3">
      <c r="A117">
        <v>2007</v>
      </c>
      <c r="B117">
        <v>1133068</v>
      </c>
      <c r="C117">
        <v>1372371</v>
      </c>
      <c r="D117" s="1">
        <f t="shared" si="8"/>
        <v>-139972.625</v>
      </c>
      <c r="E117" s="1">
        <f t="shared" si="10"/>
        <v>99330.375</v>
      </c>
      <c r="F117" s="1">
        <f t="shared" si="9"/>
        <v>19592335749.390625</v>
      </c>
      <c r="G117" s="1">
        <f t="shared" si="11"/>
        <v>-13903533330.984375</v>
      </c>
    </row>
    <row r="118" spans="1:7" x14ac:dyDescent="0.3">
      <c r="A118">
        <v>2008</v>
      </c>
      <c r="B118">
        <v>1413793</v>
      </c>
      <c r="C118">
        <v>1406641</v>
      </c>
      <c r="D118" s="1">
        <f t="shared" si="8"/>
        <v>140752.375</v>
      </c>
      <c r="E118" s="1">
        <f t="shared" si="10"/>
        <v>133600.375</v>
      </c>
      <c r="F118" s="1">
        <f t="shared" si="9"/>
        <v>19811231068.140625</v>
      </c>
      <c r="G118" s="1">
        <f t="shared" si="11"/>
        <v>18804570082.140625</v>
      </c>
    </row>
    <row r="119" spans="1:7" x14ac:dyDescent="0.3">
      <c r="A119">
        <v>2009</v>
      </c>
      <c r="B119">
        <v>1343698</v>
      </c>
      <c r="C119">
        <v>1355755</v>
      </c>
      <c r="D119" s="1">
        <f t="shared" si="8"/>
        <v>70657.375</v>
      </c>
      <c r="E119" s="1">
        <f t="shared" si="10"/>
        <v>82714.375</v>
      </c>
      <c r="F119" s="1">
        <f t="shared" si="9"/>
        <v>4992464641.890625</v>
      </c>
      <c r="G119" s="1">
        <f t="shared" si="11"/>
        <v>5844380612.265625</v>
      </c>
    </row>
    <row r="120" spans="1:7" x14ac:dyDescent="0.3">
      <c r="A120">
        <v>2010</v>
      </c>
      <c r="B120">
        <v>1259352</v>
      </c>
      <c r="C120">
        <v>1133068</v>
      </c>
      <c r="D120" s="1">
        <f t="shared" si="8"/>
        <v>-13688.625</v>
      </c>
      <c r="E120" s="1">
        <f t="shared" si="10"/>
        <v>-139972.625</v>
      </c>
      <c r="F120" s="1">
        <f t="shared" si="9"/>
        <v>187378454.390625</v>
      </c>
      <c r="G120" s="1">
        <f t="shared" si="11"/>
        <v>1916032773.890625</v>
      </c>
    </row>
    <row r="121" spans="1:7" x14ac:dyDescent="0.3">
      <c r="A121">
        <v>2011</v>
      </c>
      <c r="B121">
        <v>1431945</v>
      </c>
      <c r="C121">
        <v>1413793</v>
      </c>
      <c r="D121" s="1">
        <f t="shared" si="8"/>
        <v>158904.375</v>
      </c>
      <c r="E121" s="1">
        <f t="shared" si="10"/>
        <v>140752.375</v>
      </c>
      <c r="F121" s="1">
        <f t="shared" si="9"/>
        <v>25250600394.140625</v>
      </c>
      <c r="G121" s="1">
        <f t="shared" si="11"/>
        <v>22366168179.140625</v>
      </c>
    </row>
    <row r="122" spans="1:7" x14ac:dyDescent="0.3">
      <c r="A122">
        <v>2012</v>
      </c>
      <c r="B122">
        <v>1584237</v>
      </c>
      <c r="C122">
        <v>1343698</v>
      </c>
      <c r="D122" s="1">
        <f t="shared" si="8"/>
        <v>311196.375</v>
      </c>
      <c r="E122" s="1">
        <f t="shared" si="10"/>
        <v>70657.375</v>
      </c>
      <c r="F122" s="1">
        <f t="shared" si="9"/>
        <v>96843183813.140625</v>
      </c>
      <c r="G122" s="1">
        <f t="shared" si="11"/>
        <v>21988318967.015625</v>
      </c>
    </row>
    <row r="123" spans="1:7" x14ac:dyDescent="0.3">
      <c r="A123">
        <v>2013</v>
      </c>
      <c r="B123">
        <v>1492839</v>
      </c>
      <c r="C123">
        <v>1259352</v>
      </c>
      <c r="D123" s="1">
        <f t="shared" si="8"/>
        <v>219798.375</v>
      </c>
      <c r="E123" s="1">
        <f t="shared" si="10"/>
        <v>-13688.625</v>
      </c>
      <c r="F123" s="1">
        <f t="shared" si="9"/>
        <v>48311325652.640625</v>
      </c>
      <c r="G123" s="1">
        <f t="shared" si="11"/>
        <v>-3008737530.984375</v>
      </c>
    </row>
    <row r="124" spans="1:7" x14ac:dyDescent="0.3">
      <c r="A124">
        <v>2014</v>
      </c>
      <c r="B124">
        <v>1486568</v>
      </c>
      <c r="C124">
        <v>1431945</v>
      </c>
      <c r="D124" s="1">
        <f t="shared" si="8"/>
        <v>213527.375</v>
      </c>
      <c r="E124" s="1">
        <f t="shared" si="10"/>
        <v>158904.375</v>
      </c>
      <c r="F124" s="1">
        <f t="shared" si="9"/>
        <v>45593939874.390625</v>
      </c>
      <c r="G124" s="1">
        <f t="shared" si="11"/>
        <v>33930434069.765625</v>
      </c>
    </row>
    <row r="125" spans="1:7" x14ac:dyDescent="0.3">
      <c r="A125">
        <v>2015</v>
      </c>
      <c r="B125">
        <v>1896478</v>
      </c>
      <c r="C125">
        <v>1584237</v>
      </c>
      <c r="D125" s="1">
        <f t="shared" si="8"/>
        <v>623437.375</v>
      </c>
      <c r="E125" s="1">
        <f t="shared" si="10"/>
        <v>311196.375</v>
      </c>
      <c r="F125" s="1">
        <f t="shared" si="9"/>
        <v>388674160546.89063</v>
      </c>
      <c r="G125" s="1">
        <f t="shared" si="11"/>
        <v>194011451139.51563</v>
      </c>
    </row>
    <row r="126" spans="1:7" x14ac:dyDescent="0.3">
      <c r="A126">
        <v>2016</v>
      </c>
      <c r="B126">
        <v>1764637</v>
      </c>
      <c r="C126">
        <v>1492839</v>
      </c>
      <c r="D126" s="1">
        <f t="shared" si="8"/>
        <v>491596.375</v>
      </c>
      <c r="E126" s="1">
        <f t="shared" si="10"/>
        <v>219798.375</v>
      </c>
      <c r="F126" s="1">
        <f t="shared" si="9"/>
        <v>241666995913.14063</v>
      </c>
      <c r="G126" s="1">
        <f t="shared" si="11"/>
        <v>108052084380.89063</v>
      </c>
    </row>
    <row r="127" spans="1:7" x14ac:dyDescent="0.3">
      <c r="A127">
        <v>2017</v>
      </c>
      <c r="B127">
        <v>1527587</v>
      </c>
      <c r="C127">
        <v>1486568</v>
      </c>
      <c r="D127" s="1">
        <f t="shared" si="8"/>
        <v>254546.375</v>
      </c>
      <c r="E127" s="1">
        <f t="shared" si="10"/>
        <v>213527.375</v>
      </c>
      <c r="F127" s="1">
        <f t="shared" si="9"/>
        <v>64793857025.640625</v>
      </c>
      <c r="G127" s="1">
        <f t="shared" si="11"/>
        <v>54352619269.515625</v>
      </c>
    </row>
    <row r="128" spans="1:7" x14ac:dyDescent="0.3">
      <c r="A128">
        <v>2018</v>
      </c>
      <c r="B128">
        <v>1682548</v>
      </c>
      <c r="C128">
        <v>1896478</v>
      </c>
      <c r="D128" s="1">
        <f t="shared" si="8"/>
        <v>409507.375</v>
      </c>
      <c r="E128" s="1">
        <f t="shared" si="10"/>
        <v>623437.375</v>
      </c>
      <c r="F128" s="1">
        <f t="shared" si="9"/>
        <v>167696290179.39063</v>
      </c>
      <c r="G128" s="1">
        <f t="shared" si="11"/>
        <v>255302202913.14063</v>
      </c>
    </row>
    <row r="129" spans="1:7" x14ac:dyDescent="0.3">
      <c r="A129">
        <v>2019</v>
      </c>
      <c r="B129">
        <v>1405214</v>
      </c>
      <c r="C129">
        <v>1764637</v>
      </c>
      <c r="D129" s="1">
        <f>B129-1273040.625</f>
        <v>132173.375</v>
      </c>
      <c r="E129" s="1">
        <f t="shared" si="10"/>
        <v>491596.375</v>
      </c>
      <c r="F129" s="1">
        <f t="shared" si="9"/>
        <v>17469801058.890625</v>
      </c>
      <c r="G129" s="1">
        <f t="shared" si="11"/>
        <v>64975952021.515625</v>
      </c>
    </row>
    <row r="131" spans="1:7" x14ac:dyDescent="0.3">
      <c r="F131" s="1">
        <f>SUM(F90:F129)</f>
        <v>2357032366027.375</v>
      </c>
      <c r="G131" s="1">
        <f>SUM(G90:G129)</f>
        <v>1321942549409.9531</v>
      </c>
    </row>
    <row r="132" spans="1:7" x14ac:dyDescent="0.3">
      <c r="A132" t="s">
        <v>1</v>
      </c>
      <c r="B132" t="s">
        <v>2</v>
      </c>
    </row>
    <row r="133" spans="1:7" x14ac:dyDescent="0.3">
      <c r="A133">
        <v>1980</v>
      </c>
      <c r="B133">
        <v>776409</v>
      </c>
      <c r="D133" s="1">
        <f>B133-1273040.625</f>
        <v>-496631.625</v>
      </c>
      <c r="F133" s="1">
        <f>D133^2</f>
        <v>246642970950.14063</v>
      </c>
    </row>
    <row r="134" spans="1:7" x14ac:dyDescent="0.3">
      <c r="A134">
        <v>1981</v>
      </c>
      <c r="B134">
        <v>847242</v>
      </c>
      <c r="D134" s="1">
        <f t="shared" ref="D134:D172" si="12">B134-1273040.625</f>
        <v>-425798.625</v>
      </c>
      <c r="F134" s="1">
        <f t="shared" ref="F134:F172" si="13">D134^2</f>
        <v>181304469051.89063</v>
      </c>
    </row>
    <row r="135" spans="1:7" x14ac:dyDescent="0.3">
      <c r="A135">
        <v>1982</v>
      </c>
      <c r="B135">
        <v>990806</v>
      </c>
      <c r="D135" s="1">
        <f t="shared" si="12"/>
        <v>-282234.625</v>
      </c>
      <c r="F135" s="1">
        <f t="shared" si="13"/>
        <v>79656383548.890625</v>
      </c>
    </row>
    <row r="136" spans="1:7" x14ac:dyDescent="0.3">
      <c r="A136">
        <v>1983</v>
      </c>
      <c r="B136">
        <v>998385</v>
      </c>
      <c r="D136" s="1">
        <f t="shared" si="12"/>
        <v>-274655.625</v>
      </c>
      <c r="F136" s="1">
        <f t="shared" si="13"/>
        <v>75435712344.140625</v>
      </c>
    </row>
    <row r="137" spans="1:7" x14ac:dyDescent="0.3">
      <c r="A137">
        <v>1984</v>
      </c>
      <c r="B137">
        <v>917423</v>
      </c>
      <c r="C137">
        <v>776409</v>
      </c>
      <c r="D137" s="1">
        <f t="shared" si="12"/>
        <v>-355617.625</v>
      </c>
      <c r="E137" s="1">
        <f>C137-1273040.625</f>
        <v>-496631.625</v>
      </c>
      <c r="F137" s="1">
        <f t="shared" si="13"/>
        <v>126463895210.64063</v>
      </c>
      <c r="G137" s="1">
        <f>E137*D137</f>
        <v>176610958982.39063</v>
      </c>
    </row>
    <row r="138" spans="1:7" x14ac:dyDescent="0.3">
      <c r="A138">
        <v>1985</v>
      </c>
      <c r="B138">
        <v>953182</v>
      </c>
      <c r="C138">
        <v>847242</v>
      </c>
      <c r="D138" s="1">
        <f t="shared" si="12"/>
        <v>-319858.625</v>
      </c>
      <c r="E138" s="1">
        <f t="shared" ref="E138:E172" si="14">C138-1273040.625</f>
        <v>-425798.625</v>
      </c>
      <c r="F138" s="1">
        <f t="shared" si="13"/>
        <v>102309539986.89063</v>
      </c>
      <c r="G138" s="1">
        <f t="shared" ref="G138:G172" si="15">E138*D138</f>
        <v>136195362719.39063</v>
      </c>
    </row>
    <row r="139" spans="1:7" x14ac:dyDescent="0.3">
      <c r="A139">
        <v>1986</v>
      </c>
      <c r="B139">
        <v>1141509</v>
      </c>
      <c r="C139">
        <v>990806</v>
      </c>
      <c r="D139" s="1">
        <f t="shared" si="12"/>
        <v>-131531.625</v>
      </c>
      <c r="E139" s="1">
        <f t="shared" si="14"/>
        <v>-282234.625</v>
      </c>
      <c r="F139" s="1">
        <f t="shared" si="13"/>
        <v>17300568375.140625</v>
      </c>
      <c r="G139" s="1">
        <f t="shared" si="15"/>
        <v>37122778857.515625</v>
      </c>
    </row>
    <row r="140" spans="1:7" x14ac:dyDescent="0.3">
      <c r="A140">
        <v>1987</v>
      </c>
      <c r="B140">
        <v>1081605</v>
      </c>
      <c r="C140">
        <v>998385</v>
      </c>
      <c r="D140" s="1">
        <f t="shared" si="12"/>
        <v>-191435.625</v>
      </c>
      <c r="E140" s="1">
        <f t="shared" si="14"/>
        <v>-274655.625</v>
      </c>
      <c r="F140" s="1">
        <f t="shared" si="13"/>
        <v>36647598519.140625</v>
      </c>
      <c r="G140" s="1">
        <f t="shared" si="15"/>
        <v>52578871231.640625</v>
      </c>
    </row>
    <row r="141" spans="1:7" x14ac:dyDescent="0.3">
      <c r="A141">
        <v>1988</v>
      </c>
      <c r="B141">
        <v>1140446</v>
      </c>
      <c r="C141">
        <v>917423</v>
      </c>
      <c r="D141" s="1">
        <f t="shared" si="12"/>
        <v>-132594.625</v>
      </c>
      <c r="E141" s="1">
        <f t="shared" si="14"/>
        <v>-355617.625</v>
      </c>
      <c r="F141" s="1">
        <f t="shared" si="13"/>
        <v>17581334578.890625</v>
      </c>
      <c r="G141" s="1">
        <f t="shared" si="15"/>
        <v>47152985630.265625</v>
      </c>
    </row>
    <row r="142" spans="1:7" x14ac:dyDescent="0.3">
      <c r="A142">
        <v>1989</v>
      </c>
      <c r="B142">
        <v>1199663</v>
      </c>
      <c r="C142">
        <v>953182</v>
      </c>
      <c r="D142" s="1">
        <f t="shared" si="12"/>
        <v>-73377.625</v>
      </c>
      <c r="E142" s="1">
        <f t="shared" si="14"/>
        <v>-319858.625</v>
      </c>
      <c r="F142" s="1">
        <f t="shared" si="13"/>
        <v>5384275850.640625</v>
      </c>
      <c r="G142" s="1">
        <f t="shared" si="15"/>
        <v>23470466238.265625</v>
      </c>
    </row>
    <row r="143" spans="1:7" x14ac:dyDescent="0.3">
      <c r="A143">
        <v>1990</v>
      </c>
      <c r="B143">
        <v>1103716</v>
      </c>
      <c r="C143">
        <v>1141509</v>
      </c>
      <c r="D143" s="1">
        <f t="shared" si="12"/>
        <v>-169324.625</v>
      </c>
      <c r="E143" s="1">
        <f t="shared" si="14"/>
        <v>-131531.625</v>
      </c>
      <c r="F143" s="1">
        <f t="shared" si="13"/>
        <v>28670828631.390625</v>
      </c>
      <c r="G143" s="1">
        <f t="shared" si="15"/>
        <v>22271543078.765625</v>
      </c>
    </row>
    <row r="144" spans="1:7" x14ac:dyDescent="0.3">
      <c r="A144">
        <v>1991</v>
      </c>
      <c r="B144">
        <v>1206230</v>
      </c>
      <c r="C144">
        <v>1081605</v>
      </c>
      <c r="D144" s="1">
        <f t="shared" si="12"/>
        <v>-66810.625</v>
      </c>
      <c r="E144" s="1">
        <f t="shared" si="14"/>
        <v>-191435.625</v>
      </c>
      <c r="F144" s="1">
        <f t="shared" si="13"/>
        <v>4463659612.890625</v>
      </c>
      <c r="G144" s="1">
        <f t="shared" si="15"/>
        <v>12789933753.515625</v>
      </c>
    </row>
    <row r="145" spans="1:11" x14ac:dyDescent="0.3">
      <c r="A145">
        <v>1992</v>
      </c>
      <c r="B145">
        <v>1335253</v>
      </c>
      <c r="C145">
        <v>1140446</v>
      </c>
      <c r="D145" s="1">
        <f t="shared" si="12"/>
        <v>62212.375</v>
      </c>
      <c r="E145" s="1">
        <f t="shared" si="14"/>
        <v>-132594.625</v>
      </c>
      <c r="F145" s="1">
        <f t="shared" si="13"/>
        <v>3870379603.140625</v>
      </c>
      <c r="G145" s="1">
        <f t="shared" si="15"/>
        <v>-8249026533.484375</v>
      </c>
    </row>
    <row r="146" spans="1:11" x14ac:dyDescent="0.3">
      <c r="A146">
        <v>1993</v>
      </c>
      <c r="B146">
        <v>1006588</v>
      </c>
      <c r="C146">
        <v>1199663</v>
      </c>
      <c r="D146" s="1">
        <f t="shared" si="12"/>
        <v>-266452.625</v>
      </c>
      <c r="E146" s="1">
        <f t="shared" si="14"/>
        <v>-73377.625</v>
      </c>
      <c r="F146" s="1">
        <f t="shared" si="13"/>
        <v>70997001369.390625</v>
      </c>
      <c r="G146" s="1">
        <f t="shared" si="15"/>
        <v>19551660797.515625</v>
      </c>
    </row>
    <row r="147" spans="1:11" x14ac:dyDescent="0.3">
      <c r="A147">
        <v>1994</v>
      </c>
      <c r="B147">
        <v>1053737</v>
      </c>
      <c r="C147">
        <v>1103716</v>
      </c>
      <c r="D147" s="1">
        <f t="shared" si="12"/>
        <v>-219303.625</v>
      </c>
      <c r="E147" s="1">
        <f t="shared" si="14"/>
        <v>-169324.625</v>
      </c>
      <c r="F147" s="1">
        <f t="shared" si="13"/>
        <v>48094079938.140625</v>
      </c>
      <c r="G147" s="1">
        <f t="shared" si="15"/>
        <v>37133504064.265625</v>
      </c>
      <c r="J147" t="s">
        <v>22</v>
      </c>
      <c r="K147">
        <f>G174/F174</f>
        <v>0.4239410215072571</v>
      </c>
    </row>
    <row r="148" spans="1:11" x14ac:dyDescent="0.3">
      <c r="A148">
        <v>1995</v>
      </c>
      <c r="B148">
        <v>1147438</v>
      </c>
      <c r="C148">
        <v>1206230</v>
      </c>
      <c r="D148" s="1">
        <f t="shared" si="12"/>
        <v>-125602.625</v>
      </c>
      <c r="E148" s="1">
        <f t="shared" si="14"/>
        <v>-66810.625</v>
      </c>
      <c r="F148" s="1">
        <f t="shared" si="13"/>
        <v>15776019406.890625</v>
      </c>
      <c r="G148" s="1">
        <f t="shared" si="15"/>
        <v>8391589877.890625</v>
      </c>
    </row>
    <row r="149" spans="1:11" x14ac:dyDescent="0.3">
      <c r="A149">
        <v>1996</v>
      </c>
      <c r="B149">
        <v>1166966</v>
      </c>
      <c r="C149">
        <v>1335253</v>
      </c>
      <c r="D149" s="1">
        <f t="shared" si="12"/>
        <v>-106074.625</v>
      </c>
      <c r="E149" s="1">
        <f t="shared" si="14"/>
        <v>62212.375</v>
      </c>
      <c r="F149" s="1">
        <f t="shared" si="13"/>
        <v>11251826068.890625</v>
      </c>
      <c r="G149" s="1">
        <f t="shared" si="15"/>
        <v>-6599154348.484375</v>
      </c>
    </row>
    <row r="150" spans="1:11" x14ac:dyDescent="0.3">
      <c r="A150">
        <v>1997</v>
      </c>
      <c r="B150">
        <v>1394906</v>
      </c>
      <c r="C150">
        <v>1006588</v>
      </c>
      <c r="D150" s="1">
        <f t="shared" si="12"/>
        <v>121865.375</v>
      </c>
      <c r="E150" s="1">
        <f t="shared" si="14"/>
        <v>-266452.625</v>
      </c>
      <c r="F150" s="1">
        <f t="shared" si="13"/>
        <v>14851169623.890625</v>
      </c>
      <c r="G150" s="1">
        <f t="shared" si="15"/>
        <v>-32471349065.359375</v>
      </c>
    </row>
    <row r="151" spans="1:11" x14ac:dyDescent="0.3">
      <c r="A151">
        <v>1998</v>
      </c>
      <c r="B151">
        <v>1485624</v>
      </c>
      <c r="C151">
        <v>1053737</v>
      </c>
      <c r="D151" s="1">
        <f t="shared" si="12"/>
        <v>212583.375</v>
      </c>
      <c r="E151" s="1">
        <f t="shared" si="14"/>
        <v>-219303.625</v>
      </c>
      <c r="F151" s="1">
        <f t="shared" si="13"/>
        <v>45191691326.390625</v>
      </c>
      <c r="G151" s="1">
        <f t="shared" si="15"/>
        <v>-46620304752.234375</v>
      </c>
    </row>
    <row r="152" spans="1:11" x14ac:dyDescent="0.3">
      <c r="A152">
        <v>1999</v>
      </c>
      <c r="B152">
        <v>1378597</v>
      </c>
      <c r="C152">
        <v>1147438</v>
      </c>
      <c r="D152" s="1">
        <f t="shared" si="12"/>
        <v>105556.375</v>
      </c>
      <c r="E152" s="1">
        <f t="shared" si="14"/>
        <v>-125602.625</v>
      </c>
      <c r="F152" s="1">
        <f t="shared" si="13"/>
        <v>11142148303.140625</v>
      </c>
      <c r="G152" s="1">
        <f t="shared" si="15"/>
        <v>-13258157785.484375</v>
      </c>
    </row>
    <row r="153" spans="1:11" x14ac:dyDescent="0.3">
      <c r="A153">
        <v>2000</v>
      </c>
      <c r="B153">
        <v>1132555</v>
      </c>
      <c r="C153">
        <v>1166966</v>
      </c>
      <c r="D153" s="1">
        <f t="shared" si="12"/>
        <v>-140485.625</v>
      </c>
      <c r="E153" s="1">
        <f t="shared" si="14"/>
        <v>-106074.625</v>
      </c>
      <c r="F153" s="1">
        <f t="shared" si="13"/>
        <v>19736210831.640625</v>
      </c>
      <c r="G153" s="1">
        <f t="shared" si="15"/>
        <v>14901959989.765625</v>
      </c>
    </row>
    <row r="154" spans="1:11" x14ac:dyDescent="0.3">
      <c r="A154">
        <v>2001</v>
      </c>
      <c r="B154">
        <v>1199130</v>
      </c>
      <c r="C154">
        <v>1394906</v>
      </c>
      <c r="D154" s="1">
        <f t="shared" si="12"/>
        <v>-73910.625</v>
      </c>
      <c r="E154" s="1">
        <f t="shared" si="14"/>
        <v>121865.375</v>
      </c>
      <c r="F154" s="1">
        <f t="shared" si="13"/>
        <v>5462780487.890625</v>
      </c>
      <c r="G154" s="1">
        <f t="shared" si="15"/>
        <v>-9007146032.109375</v>
      </c>
    </row>
    <row r="155" spans="1:11" x14ac:dyDescent="0.3">
      <c r="A155">
        <v>2002</v>
      </c>
      <c r="B155">
        <v>1340866</v>
      </c>
      <c r="C155">
        <v>1485624</v>
      </c>
      <c r="D155" s="1">
        <f t="shared" si="12"/>
        <v>67825.375</v>
      </c>
      <c r="E155" s="1">
        <f t="shared" si="14"/>
        <v>212583.375</v>
      </c>
      <c r="F155" s="1">
        <f t="shared" si="13"/>
        <v>4600281493.890625</v>
      </c>
      <c r="G155" s="1">
        <f t="shared" si="15"/>
        <v>14418547128.140625</v>
      </c>
    </row>
    <row r="156" spans="1:11" x14ac:dyDescent="0.3">
      <c r="A156">
        <v>2003</v>
      </c>
      <c r="B156">
        <v>1366618</v>
      </c>
      <c r="C156">
        <v>1378597</v>
      </c>
      <c r="D156" s="1">
        <f t="shared" si="12"/>
        <v>93577.375</v>
      </c>
      <c r="E156" s="1">
        <f t="shared" si="14"/>
        <v>105556.375</v>
      </c>
      <c r="F156" s="1">
        <f t="shared" si="13"/>
        <v>8756725111.890625</v>
      </c>
      <c r="G156" s="1">
        <f t="shared" si="15"/>
        <v>9877688487.015625</v>
      </c>
    </row>
    <row r="157" spans="1:11" x14ac:dyDescent="0.3">
      <c r="A157">
        <v>2004</v>
      </c>
      <c r="B157">
        <v>1372371</v>
      </c>
      <c r="C157">
        <v>1132555</v>
      </c>
      <c r="D157" s="1">
        <f t="shared" si="12"/>
        <v>99330.375</v>
      </c>
      <c r="E157" s="1">
        <f t="shared" si="14"/>
        <v>-140485.625</v>
      </c>
      <c r="F157" s="1">
        <f t="shared" si="13"/>
        <v>9866523397.640625</v>
      </c>
      <c r="G157" s="1">
        <f t="shared" si="15"/>
        <v>-13954489813.359375</v>
      </c>
    </row>
    <row r="158" spans="1:11" x14ac:dyDescent="0.3">
      <c r="A158">
        <v>2005</v>
      </c>
      <c r="B158">
        <v>1406641</v>
      </c>
      <c r="C158">
        <v>1199130</v>
      </c>
      <c r="D158" s="1">
        <f t="shared" si="12"/>
        <v>133600.375</v>
      </c>
      <c r="E158" s="1">
        <f t="shared" si="14"/>
        <v>-73910.625</v>
      </c>
      <c r="F158" s="1">
        <f t="shared" si="13"/>
        <v>17849060200.140625</v>
      </c>
      <c r="G158" s="1">
        <f t="shared" si="15"/>
        <v>-9874487216.484375</v>
      </c>
    </row>
    <row r="159" spans="1:11" x14ac:dyDescent="0.3">
      <c r="A159">
        <v>2006</v>
      </c>
      <c r="B159">
        <v>1355755</v>
      </c>
      <c r="C159">
        <v>1340866</v>
      </c>
      <c r="D159" s="1">
        <f t="shared" si="12"/>
        <v>82714.375</v>
      </c>
      <c r="E159" s="1">
        <f t="shared" si="14"/>
        <v>67825.375</v>
      </c>
      <c r="F159" s="1">
        <f t="shared" si="13"/>
        <v>6841667831.640625</v>
      </c>
      <c r="G159" s="1">
        <f t="shared" si="15"/>
        <v>5610133502.265625</v>
      </c>
    </row>
    <row r="160" spans="1:11" x14ac:dyDescent="0.3">
      <c r="A160">
        <v>2007</v>
      </c>
      <c r="B160">
        <v>1133068</v>
      </c>
      <c r="C160">
        <v>1366618</v>
      </c>
      <c r="D160" s="1">
        <f t="shared" si="12"/>
        <v>-139972.625</v>
      </c>
      <c r="E160" s="1">
        <f t="shared" si="14"/>
        <v>93577.375</v>
      </c>
      <c r="F160" s="1">
        <f t="shared" si="13"/>
        <v>19592335749.390625</v>
      </c>
      <c r="G160" s="1">
        <f t="shared" si="15"/>
        <v>-13098270819.359375</v>
      </c>
    </row>
    <row r="161" spans="1:7" x14ac:dyDescent="0.3">
      <c r="A161">
        <v>2008</v>
      </c>
      <c r="B161">
        <v>1413793</v>
      </c>
      <c r="C161">
        <v>1372371</v>
      </c>
      <c r="D161" s="1">
        <f t="shared" si="12"/>
        <v>140752.375</v>
      </c>
      <c r="E161" s="1">
        <f t="shared" si="14"/>
        <v>99330.375</v>
      </c>
      <c r="F161" s="1">
        <f t="shared" si="13"/>
        <v>19811231068.140625</v>
      </c>
      <c r="G161" s="1">
        <f t="shared" si="15"/>
        <v>13980986190.890625</v>
      </c>
    </row>
    <row r="162" spans="1:7" x14ac:dyDescent="0.3">
      <c r="A162">
        <v>2009</v>
      </c>
      <c r="B162">
        <v>1343698</v>
      </c>
      <c r="C162">
        <v>1406641</v>
      </c>
      <c r="D162" s="1">
        <f t="shared" si="12"/>
        <v>70657.375</v>
      </c>
      <c r="E162" s="1">
        <f t="shared" si="14"/>
        <v>133600.375</v>
      </c>
      <c r="F162" s="1">
        <f t="shared" si="13"/>
        <v>4992464641.890625</v>
      </c>
      <c r="G162" s="1">
        <f t="shared" si="15"/>
        <v>9439851796.515625</v>
      </c>
    </row>
    <row r="163" spans="1:7" x14ac:dyDescent="0.3">
      <c r="A163">
        <v>2010</v>
      </c>
      <c r="B163">
        <v>1259352</v>
      </c>
      <c r="C163">
        <v>1355755</v>
      </c>
      <c r="D163" s="1">
        <f t="shared" si="12"/>
        <v>-13688.625</v>
      </c>
      <c r="E163" s="1">
        <f t="shared" si="14"/>
        <v>82714.375</v>
      </c>
      <c r="F163" s="1">
        <f t="shared" si="13"/>
        <v>187378454.390625</v>
      </c>
      <c r="G163" s="1">
        <f t="shared" si="15"/>
        <v>-1132246061.484375</v>
      </c>
    </row>
    <row r="164" spans="1:7" x14ac:dyDescent="0.3">
      <c r="A164">
        <v>2011</v>
      </c>
      <c r="B164">
        <v>1431945</v>
      </c>
      <c r="C164">
        <v>1133068</v>
      </c>
      <c r="D164" s="1">
        <f t="shared" si="12"/>
        <v>158904.375</v>
      </c>
      <c r="E164" s="1">
        <f t="shared" si="14"/>
        <v>-139972.625</v>
      </c>
      <c r="F164" s="1">
        <f t="shared" si="13"/>
        <v>25250600394.140625</v>
      </c>
      <c r="G164" s="1">
        <f t="shared" si="15"/>
        <v>-22242262492.734375</v>
      </c>
    </row>
    <row r="165" spans="1:7" x14ac:dyDescent="0.3">
      <c r="A165">
        <v>2012</v>
      </c>
      <c r="B165">
        <v>1584237</v>
      </c>
      <c r="C165">
        <v>1413793</v>
      </c>
      <c r="D165" s="1">
        <f t="shared" si="12"/>
        <v>311196.375</v>
      </c>
      <c r="E165" s="1">
        <f t="shared" si="14"/>
        <v>140752.375</v>
      </c>
      <c r="F165" s="1">
        <f t="shared" si="13"/>
        <v>96843183813.140625</v>
      </c>
      <c r="G165" s="1">
        <f t="shared" si="15"/>
        <v>43801628872.640625</v>
      </c>
    </row>
    <row r="166" spans="1:7" x14ac:dyDescent="0.3">
      <c r="A166">
        <v>2013</v>
      </c>
      <c r="B166">
        <v>1492839</v>
      </c>
      <c r="C166">
        <v>1343698</v>
      </c>
      <c r="D166" s="1">
        <f t="shared" si="12"/>
        <v>219798.375</v>
      </c>
      <c r="E166" s="1">
        <f t="shared" si="14"/>
        <v>70657.375</v>
      </c>
      <c r="F166" s="1">
        <f t="shared" si="13"/>
        <v>48311325652.640625</v>
      </c>
      <c r="G166" s="1">
        <f t="shared" si="15"/>
        <v>15530376206.765625</v>
      </c>
    </row>
    <row r="167" spans="1:7" x14ac:dyDescent="0.3">
      <c r="A167">
        <v>2014</v>
      </c>
      <c r="B167">
        <v>1486568</v>
      </c>
      <c r="C167">
        <v>1259352</v>
      </c>
      <c r="D167" s="1">
        <f t="shared" si="12"/>
        <v>213527.375</v>
      </c>
      <c r="E167" s="1">
        <f t="shared" si="14"/>
        <v>-13688.625</v>
      </c>
      <c r="F167" s="1">
        <f t="shared" si="13"/>
        <v>45593939874.390625</v>
      </c>
      <c r="G167" s="1">
        <f t="shared" si="15"/>
        <v>-2922896163.609375</v>
      </c>
    </row>
    <row r="168" spans="1:7" x14ac:dyDescent="0.3">
      <c r="A168">
        <v>2015</v>
      </c>
      <c r="B168">
        <v>1896478</v>
      </c>
      <c r="C168">
        <v>1431945</v>
      </c>
      <c r="D168" s="1">
        <f t="shared" si="12"/>
        <v>623437.375</v>
      </c>
      <c r="E168" s="1">
        <f t="shared" si="14"/>
        <v>158904.375</v>
      </c>
      <c r="F168" s="1">
        <f t="shared" si="13"/>
        <v>388674160546.89063</v>
      </c>
      <c r="G168" s="1">
        <f t="shared" si="15"/>
        <v>99066926426.015625</v>
      </c>
    </row>
    <row r="169" spans="1:7" x14ac:dyDescent="0.3">
      <c r="A169">
        <v>2016</v>
      </c>
      <c r="B169">
        <v>1764637</v>
      </c>
      <c r="C169">
        <v>1584237</v>
      </c>
      <c r="D169" s="1">
        <f t="shared" si="12"/>
        <v>491596.375</v>
      </c>
      <c r="E169" s="1">
        <f t="shared" si="14"/>
        <v>311196.375</v>
      </c>
      <c r="F169" s="1">
        <f t="shared" si="13"/>
        <v>241666995913.14063</v>
      </c>
      <c r="G169" s="1">
        <f t="shared" si="15"/>
        <v>152983009863.14063</v>
      </c>
    </row>
    <row r="170" spans="1:7" x14ac:dyDescent="0.3">
      <c r="A170">
        <v>2017</v>
      </c>
      <c r="B170">
        <v>1527587</v>
      </c>
      <c r="C170">
        <v>1492839</v>
      </c>
      <c r="D170" s="1">
        <f t="shared" si="12"/>
        <v>254546.375</v>
      </c>
      <c r="E170" s="1">
        <f t="shared" si="14"/>
        <v>219798.375</v>
      </c>
      <c r="F170" s="1">
        <f t="shared" si="13"/>
        <v>64793857025.640625</v>
      </c>
      <c r="G170" s="1">
        <f t="shared" si="15"/>
        <v>55948879587.140625</v>
      </c>
    </row>
    <row r="171" spans="1:7" x14ac:dyDescent="0.3">
      <c r="A171">
        <v>2018</v>
      </c>
      <c r="B171">
        <v>1682548</v>
      </c>
      <c r="C171">
        <v>1486568</v>
      </c>
      <c r="D171" s="1">
        <f t="shared" si="12"/>
        <v>409507.375</v>
      </c>
      <c r="E171" s="1">
        <f t="shared" si="14"/>
        <v>213527.375</v>
      </c>
      <c r="F171" s="1">
        <f t="shared" si="13"/>
        <v>167696290179.39063</v>
      </c>
      <c r="G171" s="1">
        <f t="shared" si="15"/>
        <v>87441034826.890625</v>
      </c>
    </row>
    <row r="172" spans="1:7" x14ac:dyDescent="0.3">
      <c r="A172">
        <v>2019</v>
      </c>
      <c r="B172">
        <v>1405214</v>
      </c>
      <c r="C172">
        <v>1896478</v>
      </c>
      <c r="D172" s="1">
        <f t="shared" si="12"/>
        <v>132173.375</v>
      </c>
      <c r="E172" s="1">
        <f t="shared" si="14"/>
        <v>623437.375</v>
      </c>
      <c r="F172" s="1">
        <f t="shared" si="13"/>
        <v>17469801058.890625</v>
      </c>
      <c r="G172" s="1">
        <f t="shared" si="15"/>
        <v>82401821954.890625</v>
      </c>
    </row>
    <row r="174" spans="1:7" x14ac:dyDescent="0.3">
      <c r="F174" s="1">
        <f>SUM(F133:F172)</f>
        <v>2357032366027.375</v>
      </c>
      <c r="G174" s="1">
        <f>SUM(G133:G172)</f>
        <v>999242708979.3125</v>
      </c>
    </row>
    <row r="175" spans="1:7" x14ac:dyDescent="0.3">
      <c r="A175" t="s">
        <v>1</v>
      </c>
      <c r="B175" t="s">
        <v>2</v>
      </c>
    </row>
    <row r="176" spans="1:7" x14ac:dyDescent="0.3">
      <c r="A176">
        <v>1980</v>
      </c>
      <c r="B176">
        <v>776409</v>
      </c>
      <c r="D176" s="1">
        <f>B176-1273040.625</f>
        <v>-496631.625</v>
      </c>
      <c r="F176" s="1">
        <f>D176^2</f>
        <v>246642970950.14063</v>
      </c>
    </row>
    <row r="177" spans="1:7" x14ac:dyDescent="0.3">
      <c r="A177">
        <v>1981</v>
      </c>
      <c r="B177">
        <v>847242</v>
      </c>
      <c r="D177" s="1">
        <f t="shared" ref="D177:D214" si="16">B177-1273040.625</f>
        <v>-425798.625</v>
      </c>
      <c r="F177" s="1">
        <f t="shared" ref="F177:F215" si="17">D177^2</f>
        <v>181304469051.89063</v>
      </c>
    </row>
    <row r="178" spans="1:7" x14ac:dyDescent="0.3">
      <c r="A178">
        <v>1982</v>
      </c>
      <c r="B178">
        <v>990806</v>
      </c>
      <c r="D178" s="1">
        <f t="shared" si="16"/>
        <v>-282234.625</v>
      </c>
      <c r="F178" s="1">
        <f t="shared" si="17"/>
        <v>79656383548.890625</v>
      </c>
    </row>
    <row r="179" spans="1:7" x14ac:dyDescent="0.3">
      <c r="A179">
        <v>1983</v>
      </c>
      <c r="B179">
        <v>998385</v>
      </c>
      <c r="D179" s="1">
        <f t="shared" si="16"/>
        <v>-274655.625</v>
      </c>
      <c r="F179" s="1">
        <f t="shared" si="17"/>
        <v>75435712344.140625</v>
      </c>
    </row>
    <row r="180" spans="1:7" x14ac:dyDescent="0.3">
      <c r="A180">
        <v>1984</v>
      </c>
      <c r="B180">
        <v>917423</v>
      </c>
      <c r="D180" s="1">
        <f t="shared" si="16"/>
        <v>-355617.625</v>
      </c>
      <c r="F180" s="1">
        <f t="shared" si="17"/>
        <v>126463895210.64063</v>
      </c>
    </row>
    <row r="181" spans="1:7" x14ac:dyDescent="0.3">
      <c r="A181">
        <v>1985</v>
      </c>
      <c r="B181">
        <v>953182</v>
      </c>
      <c r="C181">
        <v>776409</v>
      </c>
      <c r="D181" s="1">
        <f t="shared" si="16"/>
        <v>-319858.625</v>
      </c>
      <c r="E181" s="1">
        <f>C181-1273040.625</f>
        <v>-496631.625</v>
      </c>
      <c r="F181" s="1">
        <f t="shared" si="17"/>
        <v>102309539986.89063</v>
      </c>
      <c r="G181" s="1">
        <f>E181*D181</f>
        <v>158851908704.01563</v>
      </c>
    </row>
    <row r="182" spans="1:7" x14ac:dyDescent="0.3">
      <c r="A182">
        <v>1986</v>
      </c>
      <c r="B182">
        <v>1141509</v>
      </c>
      <c r="C182">
        <v>847242</v>
      </c>
      <c r="D182" s="1">
        <f t="shared" si="16"/>
        <v>-131531.625</v>
      </c>
      <c r="E182" s="1">
        <f t="shared" ref="E182:E215" si="18">C182-1273040.625</f>
        <v>-425798.625</v>
      </c>
      <c r="F182" s="1">
        <f t="shared" si="17"/>
        <v>17300568375.140625</v>
      </c>
      <c r="G182" s="1">
        <f t="shared" ref="G182:G215" si="19">E182*D182</f>
        <v>56005985069.015625</v>
      </c>
    </row>
    <row r="183" spans="1:7" x14ac:dyDescent="0.3">
      <c r="A183">
        <v>1987</v>
      </c>
      <c r="B183">
        <v>1081605</v>
      </c>
      <c r="C183">
        <v>990806</v>
      </c>
      <c r="D183" s="1">
        <f t="shared" si="16"/>
        <v>-191435.625</v>
      </c>
      <c r="E183" s="1">
        <f t="shared" si="18"/>
        <v>-282234.625</v>
      </c>
      <c r="F183" s="1">
        <f t="shared" si="17"/>
        <v>36647598519.140625</v>
      </c>
      <c r="G183" s="1">
        <f t="shared" si="19"/>
        <v>54029761833.515625</v>
      </c>
    </row>
    <row r="184" spans="1:7" x14ac:dyDescent="0.3">
      <c r="A184">
        <v>1988</v>
      </c>
      <c r="B184">
        <v>1140446</v>
      </c>
      <c r="C184">
        <v>998385</v>
      </c>
      <c r="D184" s="1">
        <f t="shared" si="16"/>
        <v>-132594.625</v>
      </c>
      <c r="E184" s="1">
        <f t="shared" si="18"/>
        <v>-274655.625</v>
      </c>
      <c r="F184" s="1">
        <f t="shared" si="17"/>
        <v>17581334578.890625</v>
      </c>
      <c r="G184" s="1">
        <f t="shared" si="19"/>
        <v>36417859601.015625</v>
      </c>
    </row>
    <row r="185" spans="1:7" x14ac:dyDescent="0.3">
      <c r="A185">
        <v>1989</v>
      </c>
      <c r="B185">
        <v>1199663</v>
      </c>
      <c r="C185">
        <v>917423</v>
      </c>
      <c r="D185" s="1">
        <f t="shared" si="16"/>
        <v>-73377.625</v>
      </c>
      <c r="E185" s="1">
        <f t="shared" si="18"/>
        <v>-355617.625</v>
      </c>
      <c r="F185" s="1">
        <f t="shared" si="17"/>
        <v>5384275850.640625</v>
      </c>
      <c r="G185" s="1">
        <f t="shared" si="19"/>
        <v>26094376730.640625</v>
      </c>
    </row>
    <row r="186" spans="1:7" x14ac:dyDescent="0.3">
      <c r="A186">
        <v>1990</v>
      </c>
      <c r="B186">
        <v>1103716</v>
      </c>
      <c r="C186">
        <v>953182</v>
      </c>
      <c r="D186" s="1">
        <f t="shared" si="16"/>
        <v>-169324.625</v>
      </c>
      <c r="E186" s="1">
        <f t="shared" si="18"/>
        <v>-319858.625</v>
      </c>
      <c r="F186" s="1">
        <f t="shared" si="17"/>
        <v>28670828631.390625</v>
      </c>
      <c r="G186" s="1">
        <f t="shared" si="19"/>
        <v>54159941731.140625</v>
      </c>
    </row>
    <row r="187" spans="1:7" x14ac:dyDescent="0.3">
      <c r="A187">
        <v>1991</v>
      </c>
      <c r="B187">
        <v>1206230</v>
      </c>
      <c r="C187">
        <v>1141509</v>
      </c>
      <c r="D187" s="1">
        <f t="shared" si="16"/>
        <v>-66810.625</v>
      </c>
      <c r="E187" s="1">
        <f t="shared" si="18"/>
        <v>-131531.625</v>
      </c>
      <c r="F187" s="1">
        <f t="shared" si="17"/>
        <v>4463659612.890625</v>
      </c>
      <c r="G187" s="1">
        <f t="shared" si="19"/>
        <v>8787710073.515625</v>
      </c>
    </row>
    <row r="188" spans="1:7" x14ac:dyDescent="0.3">
      <c r="A188">
        <v>1992</v>
      </c>
      <c r="B188">
        <v>1335253</v>
      </c>
      <c r="C188">
        <v>1081605</v>
      </c>
      <c r="D188" s="1">
        <f t="shared" si="16"/>
        <v>62212.375</v>
      </c>
      <c r="E188" s="1">
        <f t="shared" si="18"/>
        <v>-191435.625</v>
      </c>
      <c r="F188" s="1">
        <f t="shared" si="17"/>
        <v>3870379603.140625</v>
      </c>
      <c r="G188" s="1">
        <f t="shared" si="19"/>
        <v>-11909664890.859375</v>
      </c>
    </row>
    <row r="189" spans="1:7" x14ac:dyDescent="0.3">
      <c r="A189">
        <v>1993</v>
      </c>
      <c r="B189">
        <v>1006588</v>
      </c>
      <c r="C189">
        <v>1140446</v>
      </c>
      <c r="D189" s="1">
        <f t="shared" si="16"/>
        <v>-266452.625</v>
      </c>
      <c r="E189" s="1">
        <f t="shared" si="18"/>
        <v>-132594.625</v>
      </c>
      <c r="F189" s="1">
        <f t="shared" si="17"/>
        <v>70997001369.390625</v>
      </c>
      <c r="G189" s="1">
        <f t="shared" si="19"/>
        <v>35330185892.140625</v>
      </c>
    </row>
    <row r="190" spans="1:7" x14ac:dyDescent="0.3">
      <c r="A190">
        <v>1994</v>
      </c>
      <c r="B190">
        <v>1053737</v>
      </c>
      <c r="C190">
        <v>1199663</v>
      </c>
      <c r="D190" s="1">
        <f t="shared" si="16"/>
        <v>-219303.625</v>
      </c>
      <c r="E190" s="1">
        <f t="shared" si="18"/>
        <v>-73377.625</v>
      </c>
      <c r="F190" s="1">
        <f t="shared" si="17"/>
        <v>48094079938.140625</v>
      </c>
      <c r="G190" s="1">
        <f t="shared" si="19"/>
        <v>16091979156.390625</v>
      </c>
    </row>
    <row r="191" spans="1:7" x14ac:dyDescent="0.3">
      <c r="A191">
        <v>1995</v>
      </c>
      <c r="B191">
        <v>1147438</v>
      </c>
      <c r="C191">
        <v>1103716</v>
      </c>
      <c r="D191" s="1">
        <f t="shared" si="16"/>
        <v>-125602.625</v>
      </c>
      <c r="E191" s="1">
        <f t="shared" si="18"/>
        <v>-169324.625</v>
      </c>
      <c r="F191" s="1">
        <f t="shared" si="17"/>
        <v>15776019406.890625</v>
      </c>
      <c r="G191" s="1">
        <f t="shared" si="19"/>
        <v>21267617377.140625</v>
      </c>
    </row>
    <row r="192" spans="1:7" x14ac:dyDescent="0.3">
      <c r="A192">
        <v>1996</v>
      </c>
      <c r="B192">
        <v>1166966</v>
      </c>
      <c r="C192">
        <v>1206230</v>
      </c>
      <c r="D192" s="1">
        <f t="shared" si="16"/>
        <v>-106074.625</v>
      </c>
      <c r="E192" s="1">
        <f t="shared" si="18"/>
        <v>-66810.625</v>
      </c>
      <c r="F192" s="1">
        <f t="shared" si="17"/>
        <v>11251826068.890625</v>
      </c>
      <c r="G192" s="1">
        <f t="shared" si="19"/>
        <v>7086911992.890625</v>
      </c>
    </row>
    <row r="193" spans="1:12" x14ac:dyDescent="0.3">
      <c r="A193">
        <v>1997</v>
      </c>
      <c r="B193">
        <v>1394906</v>
      </c>
      <c r="C193">
        <v>1335253</v>
      </c>
      <c r="D193" s="1">
        <f t="shared" si="16"/>
        <v>121865.375</v>
      </c>
      <c r="E193" s="1">
        <f t="shared" si="18"/>
        <v>62212.375</v>
      </c>
      <c r="F193" s="1">
        <f t="shared" si="17"/>
        <v>14851169623.890625</v>
      </c>
      <c r="G193" s="1">
        <f t="shared" si="19"/>
        <v>7581534409.015625</v>
      </c>
    </row>
    <row r="194" spans="1:12" x14ac:dyDescent="0.3">
      <c r="A194">
        <v>1998</v>
      </c>
      <c r="B194">
        <v>1485624</v>
      </c>
      <c r="C194">
        <v>1006588</v>
      </c>
      <c r="D194" s="1">
        <f t="shared" si="16"/>
        <v>212583.375</v>
      </c>
      <c r="E194" s="1">
        <f t="shared" si="18"/>
        <v>-266452.625</v>
      </c>
      <c r="F194" s="1">
        <f t="shared" si="17"/>
        <v>45191691326.390625</v>
      </c>
      <c r="G194" s="1">
        <f t="shared" si="19"/>
        <v>-56643398300.109375</v>
      </c>
    </row>
    <row r="195" spans="1:12" x14ac:dyDescent="0.3">
      <c r="A195">
        <v>1999</v>
      </c>
      <c r="B195">
        <v>1378597</v>
      </c>
      <c r="C195">
        <v>1053737</v>
      </c>
      <c r="D195" s="1">
        <f t="shared" si="16"/>
        <v>105556.375</v>
      </c>
      <c r="E195" s="1">
        <f t="shared" si="18"/>
        <v>-219303.625</v>
      </c>
      <c r="F195" s="1">
        <f t="shared" si="17"/>
        <v>11142148303.140625</v>
      </c>
      <c r="G195" s="1">
        <f t="shared" si="19"/>
        <v>-23148895679.359375</v>
      </c>
    </row>
    <row r="196" spans="1:12" x14ac:dyDescent="0.3">
      <c r="A196">
        <v>2000</v>
      </c>
      <c r="B196">
        <v>1132555</v>
      </c>
      <c r="C196">
        <v>1147438</v>
      </c>
      <c r="D196" s="1">
        <f t="shared" si="16"/>
        <v>-140485.625</v>
      </c>
      <c r="E196" s="1">
        <f t="shared" si="18"/>
        <v>-125602.625</v>
      </c>
      <c r="F196" s="1">
        <f t="shared" si="17"/>
        <v>19736210831.640625</v>
      </c>
      <c r="G196" s="1">
        <f t="shared" si="19"/>
        <v>17645363274.765625</v>
      </c>
    </row>
    <row r="197" spans="1:12" x14ac:dyDescent="0.3">
      <c r="A197">
        <v>2001</v>
      </c>
      <c r="B197">
        <v>1199130</v>
      </c>
      <c r="C197">
        <v>1166966</v>
      </c>
      <c r="D197" s="1">
        <f t="shared" si="16"/>
        <v>-73910.625</v>
      </c>
      <c r="E197" s="1">
        <f t="shared" si="18"/>
        <v>-106074.625</v>
      </c>
      <c r="F197" s="1">
        <f t="shared" si="17"/>
        <v>5462780487.890625</v>
      </c>
      <c r="G197" s="1">
        <f t="shared" si="19"/>
        <v>7840041830.390625</v>
      </c>
    </row>
    <row r="198" spans="1:12" x14ac:dyDescent="0.3">
      <c r="A198">
        <v>2002</v>
      </c>
      <c r="B198">
        <v>1340866</v>
      </c>
      <c r="C198">
        <v>1394906</v>
      </c>
      <c r="D198" s="1">
        <f t="shared" si="16"/>
        <v>67825.375</v>
      </c>
      <c r="E198" s="1">
        <f t="shared" si="18"/>
        <v>121865.375</v>
      </c>
      <c r="F198" s="1">
        <f t="shared" si="17"/>
        <v>4600281493.890625</v>
      </c>
      <c r="G198" s="1">
        <f t="shared" si="19"/>
        <v>8265564758.890625</v>
      </c>
      <c r="K198" t="s">
        <v>23</v>
      </c>
      <c r="L198">
        <f>G217/F217</f>
        <v>0.30578919566931223</v>
      </c>
    </row>
    <row r="199" spans="1:12" x14ac:dyDescent="0.3">
      <c r="A199">
        <v>2003</v>
      </c>
      <c r="B199">
        <v>1366618</v>
      </c>
      <c r="C199">
        <v>1485624</v>
      </c>
      <c r="D199" s="1">
        <f t="shared" si="16"/>
        <v>93577.375</v>
      </c>
      <c r="E199" s="1">
        <f t="shared" si="18"/>
        <v>212583.375</v>
      </c>
      <c r="F199" s="1">
        <f t="shared" si="17"/>
        <v>8756725111.890625</v>
      </c>
      <c r="G199" s="1">
        <f t="shared" si="19"/>
        <v>19892994201.140625</v>
      </c>
    </row>
    <row r="200" spans="1:12" x14ac:dyDescent="0.3">
      <c r="A200">
        <v>2004</v>
      </c>
      <c r="B200">
        <v>1372371</v>
      </c>
      <c r="C200">
        <v>1378597</v>
      </c>
      <c r="D200" s="1">
        <f t="shared" si="16"/>
        <v>99330.375</v>
      </c>
      <c r="E200" s="1">
        <f t="shared" si="18"/>
        <v>105556.375</v>
      </c>
      <c r="F200" s="1">
        <f t="shared" si="17"/>
        <v>9866523397.640625</v>
      </c>
      <c r="G200" s="1">
        <f t="shared" si="19"/>
        <v>10484954312.390625</v>
      </c>
    </row>
    <row r="201" spans="1:12" x14ac:dyDescent="0.3">
      <c r="A201">
        <v>2005</v>
      </c>
      <c r="B201">
        <v>1406641</v>
      </c>
      <c r="C201">
        <v>1132555</v>
      </c>
      <c r="D201" s="1">
        <f t="shared" si="16"/>
        <v>133600.375</v>
      </c>
      <c r="E201" s="1">
        <f t="shared" si="18"/>
        <v>-140485.625</v>
      </c>
      <c r="F201" s="1">
        <f t="shared" si="17"/>
        <v>17849060200.140625</v>
      </c>
      <c r="G201" s="1">
        <f t="shared" si="19"/>
        <v>-18768932182.109375</v>
      </c>
    </row>
    <row r="202" spans="1:12" x14ac:dyDescent="0.3">
      <c r="A202">
        <v>2006</v>
      </c>
      <c r="B202">
        <v>1355755</v>
      </c>
      <c r="C202">
        <v>1199130</v>
      </c>
      <c r="D202" s="1">
        <f t="shared" si="16"/>
        <v>82714.375</v>
      </c>
      <c r="E202" s="1">
        <f t="shared" si="18"/>
        <v>-73910.625</v>
      </c>
      <c r="F202" s="1">
        <f t="shared" si="17"/>
        <v>6841667831.640625</v>
      </c>
      <c r="G202" s="1">
        <f t="shared" si="19"/>
        <v>-6113471152.734375</v>
      </c>
    </row>
    <row r="203" spans="1:12" x14ac:dyDescent="0.3">
      <c r="A203">
        <v>2007</v>
      </c>
      <c r="B203">
        <v>1133068</v>
      </c>
      <c r="C203">
        <v>1340866</v>
      </c>
      <c r="D203" s="1">
        <f t="shared" si="16"/>
        <v>-139972.625</v>
      </c>
      <c r="E203" s="1">
        <f t="shared" si="18"/>
        <v>67825.375</v>
      </c>
      <c r="F203" s="1">
        <f t="shared" si="17"/>
        <v>19592335749.390625</v>
      </c>
      <c r="G203" s="1">
        <f t="shared" si="19"/>
        <v>-9493695780.359375</v>
      </c>
    </row>
    <row r="204" spans="1:12" x14ac:dyDescent="0.3">
      <c r="A204">
        <v>2008</v>
      </c>
      <c r="B204">
        <v>1413793</v>
      </c>
      <c r="C204">
        <v>1366618</v>
      </c>
      <c r="D204" s="1">
        <f t="shared" si="16"/>
        <v>140752.375</v>
      </c>
      <c r="E204" s="1">
        <f t="shared" si="18"/>
        <v>93577.375</v>
      </c>
      <c r="F204" s="1">
        <f t="shared" si="17"/>
        <v>19811231068.140625</v>
      </c>
      <c r="G204" s="1">
        <f t="shared" si="19"/>
        <v>13171237777.515625</v>
      </c>
    </row>
    <row r="205" spans="1:12" x14ac:dyDescent="0.3">
      <c r="A205">
        <v>2009</v>
      </c>
      <c r="B205">
        <v>1343698</v>
      </c>
      <c r="C205">
        <v>1372371</v>
      </c>
      <c r="D205" s="1">
        <f t="shared" si="16"/>
        <v>70657.375</v>
      </c>
      <c r="E205" s="1">
        <f t="shared" si="18"/>
        <v>99330.375</v>
      </c>
      <c r="F205" s="1">
        <f t="shared" si="17"/>
        <v>4992464641.890625</v>
      </c>
      <c r="G205" s="1">
        <f t="shared" si="19"/>
        <v>7018423555.265625</v>
      </c>
    </row>
    <row r="206" spans="1:12" x14ac:dyDescent="0.3">
      <c r="A206">
        <v>2010</v>
      </c>
      <c r="B206">
        <v>1259352</v>
      </c>
      <c r="C206">
        <v>1406641</v>
      </c>
      <c r="D206" s="1">
        <f t="shared" si="16"/>
        <v>-13688.625</v>
      </c>
      <c r="E206" s="1">
        <f t="shared" si="18"/>
        <v>133600.375</v>
      </c>
      <c r="F206" s="1">
        <f t="shared" si="17"/>
        <v>187378454.390625</v>
      </c>
      <c r="G206" s="1">
        <f t="shared" si="19"/>
        <v>-1828805433.234375</v>
      </c>
    </row>
    <row r="207" spans="1:12" x14ac:dyDescent="0.3">
      <c r="A207">
        <v>2011</v>
      </c>
      <c r="B207">
        <v>1431945</v>
      </c>
      <c r="C207">
        <v>1355755</v>
      </c>
      <c r="D207" s="1">
        <f t="shared" si="16"/>
        <v>158904.375</v>
      </c>
      <c r="E207" s="1">
        <f t="shared" si="18"/>
        <v>82714.375</v>
      </c>
      <c r="F207" s="1">
        <f t="shared" si="17"/>
        <v>25250600394.140625</v>
      </c>
      <c r="G207" s="1">
        <f t="shared" si="19"/>
        <v>13143676062.890625</v>
      </c>
    </row>
    <row r="208" spans="1:12" x14ac:dyDescent="0.3">
      <c r="A208">
        <v>2012</v>
      </c>
      <c r="B208">
        <v>1584237</v>
      </c>
      <c r="C208">
        <v>1133068</v>
      </c>
      <c r="D208" s="1">
        <f t="shared" si="16"/>
        <v>311196.375</v>
      </c>
      <c r="E208" s="1">
        <f t="shared" si="18"/>
        <v>-139972.625</v>
      </c>
      <c r="F208" s="1">
        <f t="shared" si="17"/>
        <v>96843183813.140625</v>
      </c>
      <c r="G208" s="1">
        <f t="shared" si="19"/>
        <v>-43558973499.234375</v>
      </c>
    </row>
    <row r="209" spans="1:7" x14ac:dyDescent="0.3">
      <c r="A209">
        <v>2013</v>
      </c>
      <c r="B209">
        <v>1492839</v>
      </c>
      <c r="C209">
        <v>1413793</v>
      </c>
      <c r="D209" s="1">
        <f t="shared" si="16"/>
        <v>219798.375</v>
      </c>
      <c r="E209" s="1">
        <f t="shared" si="18"/>
        <v>140752.375</v>
      </c>
      <c r="F209" s="1">
        <f t="shared" si="17"/>
        <v>48311325652.640625</v>
      </c>
      <c r="G209" s="1">
        <f t="shared" si="19"/>
        <v>30937143302.390625</v>
      </c>
    </row>
    <row r="210" spans="1:7" x14ac:dyDescent="0.3">
      <c r="A210">
        <v>2014</v>
      </c>
      <c r="B210">
        <v>1486568</v>
      </c>
      <c r="C210">
        <v>1343698</v>
      </c>
      <c r="D210" s="1">
        <f t="shared" si="16"/>
        <v>213527.375</v>
      </c>
      <c r="E210" s="1">
        <f t="shared" si="18"/>
        <v>70657.375</v>
      </c>
      <c r="F210" s="1">
        <f t="shared" si="17"/>
        <v>45593939874.390625</v>
      </c>
      <c r="G210" s="1">
        <f t="shared" si="19"/>
        <v>15087283808.140625</v>
      </c>
    </row>
    <row r="211" spans="1:7" x14ac:dyDescent="0.3">
      <c r="A211">
        <v>2015</v>
      </c>
      <c r="B211">
        <v>1896478</v>
      </c>
      <c r="C211">
        <v>1259352</v>
      </c>
      <c r="D211" s="1">
        <f t="shared" si="16"/>
        <v>623437.375</v>
      </c>
      <c r="E211" s="1">
        <f t="shared" si="18"/>
        <v>-13688.625</v>
      </c>
      <c r="F211" s="1">
        <f t="shared" si="17"/>
        <v>388674160546.89063</v>
      </c>
      <c r="G211" s="1">
        <f t="shared" si="19"/>
        <v>-8534000437.359375</v>
      </c>
    </row>
    <row r="212" spans="1:7" x14ac:dyDescent="0.3">
      <c r="A212">
        <v>2016</v>
      </c>
      <c r="B212">
        <v>1764637</v>
      </c>
      <c r="C212">
        <v>1431945</v>
      </c>
      <c r="D212" s="1">
        <f t="shared" si="16"/>
        <v>491596.375</v>
      </c>
      <c r="E212" s="1">
        <f t="shared" si="18"/>
        <v>158904.375</v>
      </c>
      <c r="F212" s="1">
        <f t="shared" si="17"/>
        <v>241666995913.14063</v>
      </c>
      <c r="G212" s="1">
        <f t="shared" si="19"/>
        <v>78116814721.640625</v>
      </c>
    </row>
    <row r="213" spans="1:7" x14ac:dyDescent="0.3">
      <c r="A213">
        <v>2017</v>
      </c>
      <c r="B213">
        <v>1527587</v>
      </c>
      <c r="C213">
        <v>1584237</v>
      </c>
      <c r="D213" s="1">
        <f t="shared" si="16"/>
        <v>254546.375</v>
      </c>
      <c r="E213" s="1">
        <f t="shared" si="18"/>
        <v>311196.375</v>
      </c>
      <c r="F213" s="1">
        <f t="shared" si="17"/>
        <v>64793857025.640625</v>
      </c>
      <c r="G213" s="1">
        <f t="shared" si="19"/>
        <v>79213909169.390625</v>
      </c>
    </row>
    <row r="214" spans="1:7" x14ac:dyDescent="0.3">
      <c r="A214">
        <v>2018</v>
      </c>
      <c r="B214">
        <v>1682548</v>
      </c>
      <c r="C214">
        <v>1492839</v>
      </c>
      <c r="D214" s="1">
        <f t="shared" si="16"/>
        <v>409507.375</v>
      </c>
      <c r="E214" s="1">
        <f t="shared" si="18"/>
        <v>219798.375</v>
      </c>
      <c r="F214" s="1">
        <f t="shared" si="17"/>
        <v>167696290179.39063</v>
      </c>
      <c r="G214" s="1">
        <f t="shared" si="19"/>
        <v>90009055575.515625</v>
      </c>
    </row>
    <row r="215" spans="1:7" x14ac:dyDescent="0.3">
      <c r="A215">
        <v>2019</v>
      </c>
      <c r="B215">
        <v>1405214</v>
      </c>
      <c r="C215">
        <v>1486568</v>
      </c>
      <c r="D215" s="1">
        <f>B215-1273040.625</f>
        <v>132173.375</v>
      </c>
      <c r="E215" s="1">
        <f t="shared" si="18"/>
        <v>213527.375</v>
      </c>
      <c r="F215" s="1">
        <f t="shared" si="17"/>
        <v>17469801058.890625</v>
      </c>
      <c r="G215" s="1">
        <f t="shared" si="19"/>
        <v>28222633808.640625</v>
      </c>
    </row>
    <row r="217" spans="1:7" x14ac:dyDescent="0.3">
      <c r="F217" s="1">
        <f>SUM(F176:F215)</f>
        <v>2357032366027.375</v>
      </c>
      <c r="G217" s="1">
        <f>SUM(G176:G215)</f>
        <v>720755031374.04688</v>
      </c>
    </row>
    <row r="218" spans="1:7" x14ac:dyDescent="0.3">
      <c r="A218" t="s">
        <v>1</v>
      </c>
      <c r="B218" t="s">
        <v>2</v>
      </c>
    </row>
    <row r="219" spans="1:7" x14ac:dyDescent="0.3">
      <c r="A219">
        <v>1980</v>
      </c>
      <c r="B219">
        <v>776409</v>
      </c>
      <c r="D219" s="1">
        <f>B219-1273040.625</f>
        <v>-496631.625</v>
      </c>
      <c r="F219" s="1">
        <f>D219^2</f>
        <v>246642970950.14063</v>
      </c>
    </row>
    <row r="220" spans="1:7" x14ac:dyDescent="0.3">
      <c r="A220">
        <v>1981</v>
      </c>
      <c r="B220">
        <v>847242</v>
      </c>
      <c r="D220" s="1">
        <f t="shared" ref="D220:D258" si="20">B220-1273040.625</f>
        <v>-425798.625</v>
      </c>
      <c r="F220" s="1">
        <f t="shared" ref="F220:F258" si="21">D220^2</f>
        <v>181304469051.89063</v>
      </c>
    </row>
    <row r="221" spans="1:7" x14ac:dyDescent="0.3">
      <c r="A221">
        <v>1982</v>
      </c>
      <c r="B221">
        <v>990806</v>
      </c>
      <c r="D221" s="1">
        <f t="shared" si="20"/>
        <v>-282234.625</v>
      </c>
      <c r="F221" s="1">
        <f t="shared" si="21"/>
        <v>79656383548.890625</v>
      </c>
    </row>
    <row r="222" spans="1:7" x14ac:dyDescent="0.3">
      <c r="A222">
        <v>1983</v>
      </c>
      <c r="B222">
        <v>998385</v>
      </c>
      <c r="D222" s="1">
        <f t="shared" si="20"/>
        <v>-274655.625</v>
      </c>
      <c r="F222" s="1">
        <f t="shared" si="21"/>
        <v>75435712344.140625</v>
      </c>
    </row>
    <row r="223" spans="1:7" x14ac:dyDescent="0.3">
      <c r="A223">
        <v>1984</v>
      </c>
      <c r="B223">
        <v>917423</v>
      </c>
      <c r="D223" s="1">
        <f t="shared" si="20"/>
        <v>-355617.625</v>
      </c>
      <c r="F223" s="1">
        <f t="shared" si="21"/>
        <v>126463895210.64063</v>
      </c>
    </row>
    <row r="224" spans="1:7" x14ac:dyDescent="0.3">
      <c r="A224">
        <v>1985</v>
      </c>
      <c r="B224">
        <v>953182</v>
      </c>
      <c r="D224" s="1">
        <f t="shared" si="20"/>
        <v>-319858.625</v>
      </c>
      <c r="F224" s="1">
        <f t="shared" si="21"/>
        <v>102309539986.89063</v>
      </c>
    </row>
    <row r="225" spans="1:12" x14ac:dyDescent="0.3">
      <c r="A225">
        <v>1986</v>
      </c>
      <c r="B225">
        <v>1141509</v>
      </c>
      <c r="C225">
        <v>776409</v>
      </c>
      <c r="D225" s="1">
        <f t="shared" si="20"/>
        <v>-131531.625</v>
      </c>
      <c r="E225">
        <f>C225-1273040.625</f>
        <v>-496631.625</v>
      </c>
      <c r="F225" s="1">
        <f t="shared" si="21"/>
        <v>17300568375.140625</v>
      </c>
      <c r="G225">
        <f>E225*D225</f>
        <v>65322764662.640625</v>
      </c>
    </row>
    <row r="226" spans="1:12" x14ac:dyDescent="0.3">
      <c r="A226">
        <v>1987</v>
      </c>
      <c r="B226">
        <v>1081605</v>
      </c>
      <c r="C226">
        <v>847242</v>
      </c>
      <c r="D226" s="1">
        <f t="shared" si="20"/>
        <v>-191435.625</v>
      </c>
      <c r="E226">
        <f t="shared" ref="E226:E258" si="22">C226-1273040.625</f>
        <v>-425798.625</v>
      </c>
      <c r="F226" s="1">
        <f t="shared" si="21"/>
        <v>36647598519.140625</v>
      </c>
      <c r="G226">
        <f t="shared" ref="G226:G258" si="23">E226*D226</f>
        <v>81513025901.015625</v>
      </c>
    </row>
    <row r="227" spans="1:12" x14ac:dyDescent="0.3">
      <c r="A227">
        <v>1988</v>
      </c>
      <c r="B227">
        <v>1140446</v>
      </c>
      <c r="C227">
        <v>990806</v>
      </c>
      <c r="D227" s="1">
        <f t="shared" si="20"/>
        <v>-132594.625</v>
      </c>
      <c r="E227">
        <f t="shared" si="22"/>
        <v>-282234.625</v>
      </c>
      <c r="F227" s="1">
        <f t="shared" si="21"/>
        <v>17581334578.890625</v>
      </c>
      <c r="G227">
        <f t="shared" si="23"/>
        <v>37422794263.890625</v>
      </c>
    </row>
    <row r="228" spans="1:12" x14ac:dyDescent="0.3">
      <c r="A228">
        <v>1989</v>
      </c>
      <c r="B228">
        <v>1199663</v>
      </c>
      <c r="C228">
        <v>998385</v>
      </c>
      <c r="D228" s="1">
        <f t="shared" si="20"/>
        <v>-73377.625</v>
      </c>
      <c r="E228">
        <f t="shared" si="22"/>
        <v>-274655.625</v>
      </c>
      <c r="F228" s="1">
        <f t="shared" si="21"/>
        <v>5384275850.640625</v>
      </c>
      <c r="G228">
        <f t="shared" si="23"/>
        <v>20153577455.390625</v>
      </c>
    </row>
    <row r="229" spans="1:12" x14ac:dyDescent="0.3">
      <c r="A229">
        <v>1990</v>
      </c>
      <c r="B229">
        <v>1103716</v>
      </c>
      <c r="C229">
        <v>917423</v>
      </c>
      <c r="D229" s="1">
        <f t="shared" si="20"/>
        <v>-169324.625</v>
      </c>
      <c r="E229">
        <f t="shared" si="22"/>
        <v>-355617.625</v>
      </c>
      <c r="F229" s="1">
        <f t="shared" si="21"/>
        <v>28670828631.390625</v>
      </c>
      <c r="G229">
        <f t="shared" si="23"/>
        <v>60214820996.515625</v>
      </c>
    </row>
    <row r="230" spans="1:12" x14ac:dyDescent="0.3">
      <c r="A230">
        <v>1991</v>
      </c>
      <c r="B230">
        <v>1206230</v>
      </c>
      <c r="C230">
        <v>953182</v>
      </c>
      <c r="D230" s="1">
        <f t="shared" si="20"/>
        <v>-66810.625</v>
      </c>
      <c r="E230">
        <f t="shared" si="22"/>
        <v>-319858.625</v>
      </c>
      <c r="F230" s="1">
        <f t="shared" si="21"/>
        <v>4463659612.890625</v>
      </c>
      <c r="G230">
        <f t="shared" si="23"/>
        <v>21369954647.890625</v>
      </c>
    </row>
    <row r="231" spans="1:12" x14ac:dyDescent="0.3">
      <c r="A231">
        <v>1992</v>
      </c>
      <c r="B231">
        <v>1335253</v>
      </c>
      <c r="C231">
        <v>1141509</v>
      </c>
      <c r="D231" s="1">
        <f t="shared" si="20"/>
        <v>62212.375</v>
      </c>
      <c r="E231">
        <f t="shared" si="22"/>
        <v>-131531.625</v>
      </c>
      <c r="F231" s="1">
        <f t="shared" si="21"/>
        <v>3870379603.140625</v>
      </c>
      <c r="G231">
        <f t="shared" si="23"/>
        <v>-8182894778.859375</v>
      </c>
    </row>
    <row r="232" spans="1:12" x14ac:dyDescent="0.3">
      <c r="A232">
        <v>1993</v>
      </c>
      <c r="B232">
        <v>1006588</v>
      </c>
      <c r="C232">
        <v>1081605</v>
      </c>
      <c r="D232" s="1">
        <f t="shared" si="20"/>
        <v>-266452.625</v>
      </c>
      <c r="E232">
        <f t="shared" si="22"/>
        <v>-191435.625</v>
      </c>
      <c r="F232" s="1">
        <f t="shared" si="21"/>
        <v>70997001369.390625</v>
      </c>
      <c r="G232">
        <f t="shared" si="23"/>
        <v>51008524799.765625</v>
      </c>
    </row>
    <row r="233" spans="1:12" x14ac:dyDescent="0.3">
      <c r="A233">
        <v>1994</v>
      </c>
      <c r="B233">
        <v>1053737</v>
      </c>
      <c r="C233">
        <v>1140446</v>
      </c>
      <c r="D233" s="1">
        <f t="shared" si="20"/>
        <v>-219303.625</v>
      </c>
      <c r="E233">
        <f t="shared" si="22"/>
        <v>-132594.625</v>
      </c>
      <c r="F233" s="1">
        <f t="shared" si="21"/>
        <v>48094079938.140625</v>
      </c>
      <c r="G233">
        <f t="shared" si="23"/>
        <v>29078481918.015625</v>
      </c>
    </row>
    <row r="234" spans="1:12" x14ac:dyDescent="0.3">
      <c r="A234">
        <v>1995</v>
      </c>
      <c r="B234">
        <v>1147438</v>
      </c>
      <c r="C234">
        <v>1199663</v>
      </c>
      <c r="D234" s="1">
        <f t="shared" si="20"/>
        <v>-125602.625</v>
      </c>
      <c r="E234">
        <f t="shared" si="22"/>
        <v>-73377.625</v>
      </c>
      <c r="F234" s="1">
        <f t="shared" si="21"/>
        <v>15776019406.890625</v>
      </c>
      <c r="G234">
        <f t="shared" si="23"/>
        <v>9216422316.265625</v>
      </c>
    </row>
    <row r="235" spans="1:12" x14ac:dyDescent="0.3">
      <c r="A235">
        <v>1996</v>
      </c>
      <c r="B235">
        <v>1166966</v>
      </c>
      <c r="C235">
        <v>1103716</v>
      </c>
      <c r="D235" s="1">
        <f t="shared" si="20"/>
        <v>-106074.625</v>
      </c>
      <c r="E235">
        <f t="shared" si="22"/>
        <v>-169324.625</v>
      </c>
      <c r="F235" s="1">
        <f t="shared" si="21"/>
        <v>11251826068.890625</v>
      </c>
      <c r="G235">
        <f t="shared" si="23"/>
        <v>17961046100.140625</v>
      </c>
    </row>
    <row r="236" spans="1:12" x14ac:dyDescent="0.3">
      <c r="A236">
        <v>1997</v>
      </c>
      <c r="B236">
        <v>1394906</v>
      </c>
      <c r="C236">
        <v>1206230</v>
      </c>
      <c r="D236" s="1">
        <f t="shared" si="20"/>
        <v>121865.375</v>
      </c>
      <c r="E236">
        <f t="shared" si="22"/>
        <v>-66810.625</v>
      </c>
      <c r="F236" s="1">
        <f t="shared" si="21"/>
        <v>14851169623.890625</v>
      </c>
      <c r="G236">
        <f t="shared" si="23"/>
        <v>-8141901869.609375</v>
      </c>
    </row>
    <row r="237" spans="1:12" x14ac:dyDescent="0.3">
      <c r="A237">
        <v>1998</v>
      </c>
      <c r="B237">
        <v>1485624</v>
      </c>
      <c r="C237">
        <v>1335253</v>
      </c>
      <c r="D237" s="1">
        <f t="shared" si="20"/>
        <v>212583.375</v>
      </c>
      <c r="E237">
        <f t="shared" si="22"/>
        <v>62212.375</v>
      </c>
      <c r="F237" s="1">
        <f t="shared" si="21"/>
        <v>45191691326.390625</v>
      </c>
      <c r="G237">
        <f t="shared" si="23"/>
        <v>13225316644.265625</v>
      </c>
    </row>
    <row r="238" spans="1:12" x14ac:dyDescent="0.3">
      <c r="A238">
        <v>1999</v>
      </c>
      <c r="B238">
        <v>1378597</v>
      </c>
      <c r="C238">
        <v>1006588</v>
      </c>
      <c r="D238" s="1">
        <f t="shared" si="20"/>
        <v>105556.375</v>
      </c>
      <c r="E238">
        <f t="shared" si="22"/>
        <v>-266452.625</v>
      </c>
      <c r="F238" s="1">
        <f t="shared" si="21"/>
        <v>11142148303.140625</v>
      </c>
      <c r="G238">
        <f t="shared" si="23"/>
        <v>-28125773204.234375</v>
      </c>
      <c r="K238" t="s">
        <v>24</v>
      </c>
      <c r="L238">
        <f>G260/F260</f>
        <v>0.3120863036676107</v>
      </c>
    </row>
    <row r="239" spans="1:12" x14ac:dyDescent="0.3">
      <c r="A239">
        <v>2000</v>
      </c>
      <c r="B239">
        <v>1132555</v>
      </c>
      <c r="C239">
        <v>1053737</v>
      </c>
      <c r="D239" s="1">
        <f t="shared" si="20"/>
        <v>-140485.625</v>
      </c>
      <c r="E239">
        <f t="shared" si="22"/>
        <v>-219303.625</v>
      </c>
      <c r="F239" s="1">
        <f t="shared" si="21"/>
        <v>19736210831.640625</v>
      </c>
      <c r="G239">
        <f t="shared" si="23"/>
        <v>30809006822.890625</v>
      </c>
    </row>
    <row r="240" spans="1:12" x14ac:dyDescent="0.3">
      <c r="A240">
        <v>2001</v>
      </c>
      <c r="B240">
        <v>1199130</v>
      </c>
      <c r="C240">
        <v>1147438</v>
      </c>
      <c r="D240" s="1">
        <f t="shared" si="20"/>
        <v>-73910.625</v>
      </c>
      <c r="E240">
        <f t="shared" si="22"/>
        <v>-125602.625</v>
      </c>
      <c r="F240" s="1">
        <f t="shared" si="21"/>
        <v>5462780487.890625</v>
      </c>
      <c r="G240">
        <f t="shared" si="23"/>
        <v>9283368515.390625</v>
      </c>
    </row>
    <row r="241" spans="1:7" x14ac:dyDescent="0.3">
      <c r="A241">
        <v>2002</v>
      </c>
      <c r="B241">
        <v>1340866</v>
      </c>
      <c r="C241">
        <v>1166966</v>
      </c>
      <c r="D241" s="1">
        <f t="shared" si="20"/>
        <v>67825.375</v>
      </c>
      <c r="E241">
        <f t="shared" si="22"/>
        <v>-106074.625</v>
      </c>
      <c r="F241" s="1">
        <f t="shared" si="21"/>
        <v>4600281493.890625</v>
      </c>
      <c r="G241">
        <f t="shared" si="23"/>
        <v>-7194551218.609375</v>
      </c>
    </row>
    <row r="242" spans="1:7" x14ac:dyDescent="0.3">
      <c r="A242">
        <v>2003</v>
      </c>
      <c r="B242">
        <v>1366618</v>
      </c>
      <c r="C242">
        <v>1394906</v>
      </c>
      <c r="D242" s="1">
        <f t="shared" si="20"/>
        <v>93577.375</v>
      </c>
      <c r="E242">
        <f t="shared" si="22"/>
        <v>121865.375</v>
      </c>
      <c r="F242" s="1">
        <f t="shared" si="21"/>
        <v>8756725111.890625</v>
      </c>
      <c r="G242">
        <f t="shared" si="23"/>
        <v>11403841895.890625</v>
      </c>
    </row>
    <row r="243" spans="1:7" x14ac:dyDescent="0.3">
      <c r="A243">
        <v>2004</v>
      </c>
      <c r="B243">
        <v>1372371</v>
      </c>
      <c r="C243">
        <v>1485624</v>
      </c>
      <c r="D243" s="1">
        <f t="shared" si="20"/>
        <v>99330.375</v>
      </c>
      <c r="E243">
        <f t="shared" si="22"/>
        <v>212583.375</v>
      </c>
      <c r="F243" s="1">
        <f t="shared" si="21"/>
        <v>9866523397.640625</v>
      </c>
      <c r="G243">
        <f t="shared" si="23"/>
        <v>21115986357.515625</v>
      </c>
    </row>
    <row r="244" spans="1:7" x14ac:dyDescent="0.3">
      <c r="A244">
        <v>2005</v>
      </c>
      <c r="B244">
        <v>1406641</v>
      </c>
      <c r="C244">
        <v>1378597</v>
      </c>
      <c r="D244" s="1">
        <f t="shared" si="20"/>
        <v>133600.375</v>
      </c>
      <c r="E244">
        <f t="shared" si="22"/>
        <v>105556.375</v>
      </c>
      <c r="F244" s="1">
        <f t="shared" si="21"/>
        <v>17849060200.140625</v>
      </c>
      <c r="G244">
        <f t="shared" si="23"/>
        <v>14102371283.640625</v>
      </c>
    </row>
    <row r="245" spans="1:7" x14ac:dyDescent="0.3">
      <c r="A245">
        <v>2006</v>
      </c>
      <c r="B245">
        <v>1355755</v>
      </c>
      <c r="C245">
        <v>1132555</v>
      </c>
      <c r="D245" s="1">
        <f t="shared" si="20"/>
        <v>82714.375</v>
      </c>
      <c r="E245">
        <f t="shared" si="22"/>
        <v>-140485.625</v>
      </c>
      <c r="F245" s="1">
        <f t="shared" si="21"/>
        <v>6841667831.640625</v>
      </c>
      <c r="G245">
        <f t="shared" si="23"/>
        <v>-11620180668.359375</v>
      </c>
    </row>
    <row r="246" spans="1:7" x14ac:dyDescent="0.3">
      <c r="A246">
        <v>2007</v>
      </c>
      <c r="B246">
        <v>1133068</v>
      </c>
      <c r="C246">
        <v>1199130</v>
      </c>
      <c r="D246" s="1">
        <f t="shared" si="20"/>
        <v>-139972.625</v>
      </c>
      <c r="E246">
        <f t="shared" si="22"/>
        <v>-73910.625</v>
      </c>
      <c r="F246" s="1">
        <f t="shared" si="21"/>
        <v>19592335749.390625</v>
      </c>
      <c r="G246">
        <f t="shared" si="23"/>
        <v>10345464196.640625</v>
      </c>
    </row>
    <row r="247" spans="1:7" x14ac:dyDescent="0.3">
      <c r="A247">
        <v>2008</v>
      </c>
      <c r="B247">
        <v>1413793</v>
      </c>
      <c r="C247">
        <v>1340866</v>
      </c>
      <c r="D247" s="1">
        <f t="shared" si="20"/>
        <v>140752.375</v>
      </c>
      <c r="E247">
        <f t="shared" si="22"/>
        <v>67825.375</v>
      </c>
      <c r="F247" s="1">
        <f t="shared" si="21"/>
        <v>19811231068.140625</v>
      </c>
      <c r="G247">
        <f t="shared" si="23"/>
        <v>9546582616.515625</v>
      </c>
    </row>
    <row r="248" spans="1:7" x14ac:dyDescent="0.3">
      <c r="A248">
        <v>2009</v>
      </c>
      <c r="B248">
        <v>1343698</v>
      </c>
      <c r="C248">
        <v>1366618</v>
      </c>
      <c r="D248" s="1">
        <f t="shared" si="20"/>
        <v>70657.375</v>
      </c>
      <c r="E248">
        <f t="shared" si="22"/>
        <v>93577.375</v>
      </c>
      <c r="F248" s="1">
        <f t="shared" si="21"/>
        <v>4992464641.890625</v>
      </c>
      <c r="G248">
        <f t="shared" si="23"/>
        <v>6611931676.890625</v>
      </c>
    </row>
    <row r="249" spans="1:7" x14ac:dyDescent="0.3">
      <c r="A249">
        <v>2010</v>
      </c>
      <c r="B249">
        <v>1259352</v>
      </c>
      <c r="C249">
        <v>1372371</v>
      </c>
      <c r="D249" s="1">
        <f t="shared" si="20"/>
        <v>-13688.625</v>
      </c>
      <c r="E249">
        <f t="shared" si="22"/>
        <v>99330.375</v>
      </c>
      <c r="F249" s="1">
        <f t="shared" si="21"/>
        <v>187378454.390625</v>
      </c>
      <c r="G249">
        <f t="shared" si="23"/>
        <v>-1359696254.484375</v>
      </c>
    </row>
    <row r="250" spans="1:7" x14ac:dyDescent="0.3">
      <c r="A250">
        <v>2011</v>
      </c>
      <c r="B250">
        <v>1431945</v>
      </c>
      <c r="C250">
        <v>1406641</v>
      </c>
      <c r="D250" s="1">
        <f t="shared" si="20"/>
        <v>158904.375</v>
      </c>
      <c r="E250">
        <f t="shared" si="22"/>
        <v>133600.375</v>
      </c>
      <c r="F250" s="1">
        <f t="shared" si="21"/>
        <v>25250600394.140625</v>
      </c>
      <c r="G250">
        <f t="shared" si="23"/>
        <v>21229684089.140625</v>
      </c>
    </row>
    <row r="251" spans="1:7" x14ac:dyDescent="0.3">
      <c r="A251">
        <v>2012</v>
      </c>
      <c r="B251">
        <v>1584237</v>
      </c>
      <c r="C251">
        <v>1355755</v>
      </c>
      <c r="D251" s="1">
        <f t="shared" si="20"/>
        <v>311196.375</v>
      </c>
      <c r="E251">
        <f t="shared" si="22"/>
        <v>82714.375</v>
      </c>
      <c r="F251" s="1">
        <f t="shared" si="21"/>
        <v>96843183813.140625</v>
      </c>
      <c r="G251">
        <f t="shared" si="23"/>
        <v>25740413660.390625</v>
      </c>
    </row>
    <row r="252" spans="1:7" x14ac:dyDescent="0.3">
      <c r="A252">
        <v>2013</v>
      </c>
      <c r="B252">
        <v>1492839</v>
      </c>
      <c r="C252">
        <v>1133068</v>
      </c>
      <c r="D252" s="1">
        <f t="shared" si="20"/>
        <v>219798.375</v>
      </c>
      <c r="E252">
        <f t="shared" si="22"/>
        <v>-139972.625</v>
      </c>
      <c r="F252" s="1">
        <f t="shared" si="21"/>
        <v>48311325652.640625</v>
      </c>
      <c r="G252">
        <f t="shared" si="23"/>
        <v>-30765755519.484375</v>
      </c>
    </row>
    <row r="253" spans="1:7" x14ac:dyDescent="0.3">
      <c r="A253">
        <v>2014</v>
      </c>
      <c r="B253">
        <v>1486568</v>
      </c>
      <c r="C253">
        <v>1413793</v>
      </c>
      <c r="D253" s="1">
        <f t="shared" si="20"/>
        <v>213527.375</v>
      </c>
      <c r="E253">
        <f t="shared" si="22"/>
        <v>140752.375</v>
      </c>
      <c r="F253" s="1">
        <f t="shared" si="21"/>
        <v>45593939874.390625</v>
      </c>
      <c r="G253">
        <f t="shared" si="23"/>
        <v>30054485158.765625</v>
      </c>
    </row>
    <row r="254" spans="1:7" x14ac:dyDescent="0.3">
      <c r="A254">
        <v>2015</v>
      </c>
      <c r="B254">
        <v>1896478</v>
      </c>
      <c r="C254">
        <v>1343698</v>
      </c>
      <c r="D254" s="1">
        <f t="shared" si="20"/>
        <v>623437.375</v>
      </c>
      <c r="E254">
        <f t="shared" si="22"/>
        <v>70657.375</v>
      </c>
      <c r="F254" s="1">
        <f t="shared" si="21"/>
        <v>388674160546.89063</v>
      </c>
      <c r="G254">
        <f t="shared" si="23"/>
        <v>44050448394.390625</v>
      </c>
    </row>
    <row r="255" spans="1:7" x14ac:dyDescent="0.3">
      <c r="A255">
        <v>2016</v>
      </c>
      <c r="B255">
        <v>1764637</v>
      </c>
      <c r="C255">
        <v>1259352</v>
      </c>
      <c r="D255" s="1">
        <f t="shared" si="20"/>
        <v>491596.375</v>
      </c>
      <c r="E255">
        <f t="shared" si="22"/>
        <v>-13688.625</v>
      </c>
      <c r="F255" s="1">
        <f t="shared" si="21"/>
        <v>241666995913.14063</v>
      </c>
      <c r="G255">
        <f t="shared" si="23"/>
        <v>-6729278428.734375</v>
      </c>
    </row>
    <row r="256" spans="1:7" x14ac:dyDescent="0.3">
      <c r="A256">
        <v>2017</v>
      </c>
      <c r="B256">
        <v>1527587</v>
      </c>
      <c r="C256">
        <v>1431945</v>
      </c>
      <c r="D256" s="1">
        <f t="shared" si="20"/>
        <v>254546.375</v>
      </c>
      <c r="E256">
        <f t="shared" si="22"/>
        <v>158904.375</v>
      </c>
      <c r="F256" s="1">
        <f t="shared" si="21"/>
        <v>64793857025.640625</v>
      </c>
      <c r="G256">
        <f t="shared" si="23"/>
        <v>40448532627.890625</v>
      </c>
    </row>
    <row r="257" spans="1:7" x14ac:dyDescent="0.3">
      <c r="A257">
        <v>2018</v>
      </c>
      <c r="B257">
        <v>1682548</v>
      </c>
      <c r="C257">
        <v>1584237</v>
      </c>
      <c r="D257" s="1">
        <f t="shared" si="20"/>
        <v>409507.375</v>
      </c>
      <c r="E257">
        <f t="shared" si="22"/>
        <v>311196.375</v>
      </c>
      <c r="F257" s="1">
        <f t="shared" si="21"/>
        <v>167696290179.39063</v>
      </c>
      <c r="G257">
        <f t="shared" si="23"/>
        <v>127437210635.76563</v>
      </c>
    </row>
    <row r="258" spans="1:7" x14ac:dyDescent="0.3">
      <c r="A258">
        <v>2019</v>
      </c>
      <c r="B258">
        <v>1405214</v>
      </c>
      <c r="C258">
        <v>1492839</v>
      </c>
      <c r="D258" s="1">
        <f t="shared" si="20"/>
        <v>132173.375</v>
      </c>
      <c r="E258">
        <f t="shared" si="22"/>
        <v>219798.375</v>
      </c>
      <c r="F258" s="1">
        <f t="shared" si="21"/>
        <v>17469801058.890625</v>
      </c>
      <c r="G258">
        <f t="shared" si="23"/>
        <v>29051493043.265625</v>
      </c>
    </row>
    <row r="260" spans="1:7" x14ac:dyDescent="0.3">
      <c r="F260" s="1">
        <f>SUM(F219:F258)</f>
        <v>2357032366027.375</v>
      </c>
      <c r="G260" s="1">
        <f>SUM(G219:G258)</f>
        <v>735597518738.40625</v>
      </c>
    </row>
    <row r="261" spans="1:7" x14ac:dyDescent="0.3">
      <c r="A261" t="s">
        <v>1</v>
      </c>
      <c r="B261" t="s">
        <v>2</v>
      </c>
    </row>
    <row r="262" spans="1:7" x14ac:dyDescent="0.3">
      <c r="A262">
        <v>1980</v>
      </c>
      <c r="B262">
        <v>776409</v>
      </c>
      <c r="D262" s="1">
        <f>B262-1273040.625</f>
        <v>-496631.625</v>
      </c>
      <c r="F262" s="1">
        <f>D262^2</f>
        <v>246642970950.14063</v>
      </c>
    </row>
    <row r="263" spans="1:7" x14ac:dyDescent="0.3">
      <c r="A263">
        <v>1981</v>
      </c>
      <c r="B263">
        <v>847242</v>
      </c>
      <c r="D263" s="1">
        <f t="shared" ref="D263:D301" si="24">B263-1273040.625</f>
        <v>-425798.625</v>
      </c>
      <c r="F263" s="1">
        <f t="shared" ref="F263:F301" si="25">D263^2</f>
        <v>181304469051.89063</v>
      </c>
    </row>
    <row r="264" spans="1:7" x14ac:dyDescent="0.3">
      <c r="A264">
        <v>1982</v>
      </c>
      <c r="B264">
        <v>990806</v>
      </c>
      <c r="D264" s="1">
        <f t="shared" si="24"/>
        <v>-282234.625</v>
      </c>
      <c r="F264" s="1">
        <f t="shared" si="25"/>
        <v>79656383548.890625</v>
      </c>
    </row>
    <row r="265" spans="1:7" x14ac:dyDescent="0.3">
      <c r="A265">
        <v>1983</v>
      </c>
      <c r="B265">
        <v>998385</v>
      </c>
      <c r="D265" s="1">
        <f t="shared" si="24"/>
        <v>-274655.625</v>
      </c>
      <c r="F265" s="1">
        <f t="shared" si="25"/>
        <v>75435712344.140625</v>
      </c>
    </row>
    <row r="266" spans="1:7" x14ac:dyDescent="0.3">
      <c r="A266">
        <v>1984</v>
      </c>
      <c r="B266">
        <v>917423</v>
      </c>
      <c r="D266" s="1">
        <f t="shared" si="24"/>
        <v>-355617.625</v>
      </c>
      <c r="F266" s="1">
        <f t="shared" si="25"/>
        <v>126463895210.64063</v>
      </c>
    </row>
    <row r="267" spans="1:7" x14ac:dyDescent="0.3">
      <c r="A267">
        <v>1985</v>
      </c>
      <c r="B267">
        <v>953182</v>
      </c>
      <c r="D267" s="1">
        <f t="shared" si="24"/>
        <v>-319858.625</v>
      </c>
      <c r="F267" s="1">
        <f t="shared" si="25"/>
        <v>102309539986.89063</v>
      </c>
    </row>
    <row r="268" spans="1:7" x14ac:dyDescent="0.3">
      <c r="A268">
        <v>1986</v>
      </c>
      <c r="B268">
        <v>1141509</v>
      </c>
      <c r="D268" s="1">
        <f t="shared" si="24"/>
        <v>-131531.625</v>
      </c>
      <c r="F268" s="1">
        <f t="shared" si="25"/>
        <v>17300568375.140625</v>
      </c>
    </row>
    <row r="269" spans="1:7" x14ac:dyDescent="0.3">
      <c r="A269">
        <v>1987</v>
      </c>
      <c r="B269">
        <v>1081605</v>
      </c>
      <c r="C269">
        <v>776409</v>
      </c>
      <c r="D269" s="1">
        <f t="shared" si="24"/>
        <v>-191435.625</v>
      </c>
      <c r="E269" s="1">
        <f>C269-1273040.625</f>
        <v>-496631.625</v>
      </c>
      <c r="F269" s="1">
        <f t="shared" si="25"/>
        <v>36647598519.140625</v>
      </c>
      <c r="G269" s="1">
        <f>E269*D269</f>
        <v>95072985526.640625</v>
      </c>
    </row>
    <row r="270" spans="1:7" x14ac:dyDescent="0.3">
      <c r="A270">
        <v>1988</v>
      </c>
      <c r="B270">
        <v>1140446</v>
      </c>
      <c r="C270">
        <v>847242</v>
      </c>
      <c r="D270" s="1">
        <f t="shared" si="24"/>
        <v>-132594.625</v>
      </c>
      <c r="E270" s="1">
        <f t="shared" ref="E270:E301" si="26">C270-1273040.625</f>
        <v>-425798.625</v>
      </c>
      <c r="F270" s="1">
        <f t="shared" si="25"/>
        <v>17581334578.890625</v>
      </c>
      <c r="G270" s="1">
        <f t="shared" ref="G270:G301" si="27">E270*D270</f>
        <v>56458609007.390625</v>
      </c>
    </row>
    <row r="271" spans="1:7" x14ac:dyDescent="0.3">
      <c r="A271">
        <v>1989</v>
      </c>
      <c r="B271">
        <v>1199663</v>
      </c>
      <c r="C271">
        <v>990806</v>
      </c>
      <c r="D271" s="1">
        <f t="shared" si="24"/>
        <v>-73377.625</v>
      </c>
      <c r="E271" s="1">
        <f t="shared" si="26"/>
        <v>-282234.625</v>
      </c>
      <c r="F271" s="1">
        <f t="shared" si="25"/>
        <v>5384275850.640625</v>
      </c>
      <c r="G271" s="1">
        <f t="shared" si="27"/>
        <v>20709706475.265625</v>
      </c>
    </row>
    <row r="272" spans="1:7" x14ac:dyDescent="0.3">
      <c r="A272">
        <v>1990</v>
      </c>
      <c r="B272">
        <v>1103716</v>
      </c>
      <c r="C272">
        <v>998385</v>
      </c>
      <c r="D272" s="1">
        <f t="shared" si="24"/>
        <v>-169324.625</v>
      </c>
      <c r="E272" s="1">
        <f t="shared" si="26"/>
        <v>-274655.625</v>
      </c>
      <c r="F272" s="1">
        <f t="shared" si="25"/>
        <v>28670828631.390625</v>
      </c>
      <c r="G272" s="1">
        <f t="shared" si="27"/>
        <v>46505960707.265625</v>
      </c>
    </row>
    <row r="273" spans="1:11" x14ac:dyDescent="0.3">
      <c r="A273">
        <v>1991</v>
      </c>
      <c r="B273">
        <v>1206230</v>
      </c>
      <c r="C273">
        <v>917423</v>
      </c>
      <c r="D273" s="1">
        <f t="shared" si="24"/>
        <v>-66810.625</v>
      </c>
      <c r="E273" s="1">
        <f t="shared" si="26"/>
        <v>-355617.625</v>
      </c>
      <c r="F273" s="1">
        <f t="shared" si="25"/>
        <v>4463659612.890625</v>
      </c>
      <c r="G273" s="1">
        <f t="shared" si="27"/>
        <v>23759035787.265625</v>
      </c>
    </row>
    <row r="274" spans="1:11" x14ac:dyDescent="0.3">
      <c r="A274">
        <v>1992</v>
      </c>
      <c r="B274">
        <v>1335253</v>
      </c>
      <c r="C274">
        <v>953182</v>
      </c>
      <c r="D274" s="1">
        <f t="shared" si="24"/>
        <v>62212.375</v>
      </c>
      <c r="E274" s="1">
        <f t="shared" si="26"/>
        <v>-319858.625</v>
      </c>
      <c r="F274" s="1">
        <f t="shared" si="25"/>
        <v>3870379603.140625</v>
      </c>
      <c r="G274" s="1">
        <f t="shared" si="27"/>
        <v>-19899164725.484375</v>
      </c>
    </row>
    <row r="275" spans="1:11" x14ac:dyDescent="0.3">
      <c r="A275">
        <v>1993</v>
      </c>
      <c r="B275">
        <v>1006588</v>
      </c>
      <c r="C275">
        <v>1141509</v>
      </c>
      <c r="D275" s="1">
        <f t="shared" si="24"/>
        <v>-266452.625</v>
      </c>
      <c r="E275" s="1">
        <f t="shared" si="26"/>
        <v>-131531.625</v>
      </c>
      <c r="F275" s="1">
        <f t="shared" si="25"/>
        <v>70997001369.390625</v>
      </c>
      <c r="G275" s="1">
        <f t="shared" si="27"/>
        <v>35046946751.765625</v>
      </c>
      <c r="J275" t="s">
        <v>25</v>
      </c>
      <c r="K275">
        <f>G303/F303</f>
        <v>0.28165389471355495</v>
      </c>
    </row>
    <row r="276" spans="1:11" x14ac:dyDescent="0.3">
      <c r="A276">
        <v>1994</v>
      </c>
      <c r="B276">
        <v>1053737</v>
      </c>
      <c r="C276">
        <v>1081605</v>
      </c>
      <c r="D276" s="1">
        <f t="shared" si="24"/>
        <v>-219303.625</v>
      </c>
      <c r="E276" s="1">
        <f t="shared" si="26"/>
        <v>-191435.625</v>
      </c>
      <c r="F276" s="1">
        <f t="shared" si="25"/>
        <v>48094079938.140625</v>
      </c>
      <c r="G276" s="1">
        <f t="shared" si="27"/>
        <v>41982526516.640625</v>
      </c>
    </row>
    <row r="277" spans="1:11" x14ac:dyDescent="0.3">
      <c r="A277">
        <v>1995</v>
      </c>
      <c r="B277">
        <v>1147438</v>
      </c>
      <c r="C277">
        <v>1140446</v>
      </c>
      <c r="D277" s="1">
        <f t="shared" si="24"/>
        <v>-125602.625</v>
      </c>
      <c r="E277" s="1">
        <f t="shared" si="26"/>
        <v>-132594.625</v>
      </c>
      <c r="F277" s="1">
        <f t="shared" si="25"/>
        <v>15776019406.890625</v>
      </c>
      <c r="G277" s="1">
        <f t="shared" si="27"/>
        <v>16654232960.890625</v>
      </c>
    </row>
    <row r="278" spans="1:11" x14ac:dyDescent="0.3">
      <c r="A278">
        <v>1996</v>
      </c>
      <c r="B278">
        <v>1166966</v>
      </c>
      <c r="C278">
        <v>1199663</v>
      </c>
      <c r="D278" s="1">
        <f t="shared" si="24"/>
        <v>-106074.625</v>
      </c>
      <c r="E278" s="1">
        <f t="shared" si="26"/>
        <v>-73377.625</v>
      </c>
      <c r="F278" s="1">
        <f t="shared" si="25"/>
        <v>11251826068.890625</v>
      </c>
      <c r="G278" s="1">
        <f t="shared" si="27"/>
        <v>7783504055.265625</v>
      </c>
    </row>
    <row r="279" spans="1:11" x14ac:dyDescent="0.3">
      <c r="A279">
        <v>1997</v>
      </c>
      <c r="B279">
        <v>1394906</v>
      </c>
      <c r="C279">
        <v>1103716</v>
      </c>
      <c r="D279" s="1">
        <f t="shared" si="24"/>
        <v>121865.375</v>
      </c>
      <c r="E279" s="1">
        <f t="shared" si="26"/>
        <v>-169324.625</v>
      </c>
      <c r="F279" s="1">
        <f t="shared" si="25"/>
        <v>14851169623.890625</v>
      </c>
      <c r="G279" s="1">
        <f t="shared" si="27"/>
        <v>-20634808922.359375</v>
      </c>
    </row>
    <row r="280" spans="1:11" x14ac:dyDescent="0.3">
      <c r="A280">
        <v>1998</v>
      </c>
      <c r="B280">
        <v>1485624</v>
      </c>
      <c r="C280">
        <v>1206230</v>
      </c>
      <c r="D280" s="1">
        <f t="shared" si="24"/>
        <v>212583.375</v>
      </c>
      <c r="E280" s="1">
        <f t="shared" si="26"/>
        <v>-66810.625</v>
      </c>
      <c r="F280" s="1">
        <f t="shared" si="25"/>
        <v>45191691326.390625</v>
      </c>
      <c r="G280" s="1">
        <f t="shared" si="27"/>
        <v>-14202828148.359375</v>
      </c>
    </row>
    <row r="281" spans="1:11" x14ac:dyDescent="0.3">
      <c r="A281">
        <v>1999</v>
      </c>
      <c r="B281">
        <v>1378597</v>
      </c>
      <c r="C281">
        <v>1335253</v>
      </c>
      <c r="D281" s="1">
        <f t="shared" si="24"/>
        <v>105556.375</v>
      </c>
      <c r="E281" s="1">
        <f t="shared" si="26"/>
        <v>62212.375</v>
      </c>
      <c r="F281" s="1">
        <f t="shared" si="25"/>
        <v>11142148303.140625</v>
      </c>
      <c r="G281" s="1">
        <f t="shared" si="27"/>
        <v>6566912785.140625</v>
      </c>
    </row>
    <row r="282" spans="1:11" x14ac:dyDescent="0.3">
      <c r="A282">
        <v>2000</v>
      </c>
      <c r="B282">
        <v>1132555</v>
      </c>
      <c r="C282">
        <v>1006588</v>
      </c>
      <c r="D282" s="1">
        <f t="shared" si="24"/>
        <v>-140485.625</v>
      </c>
      <c r="E282" s="1">
        <f t="shared" si="26"/>
        <v>-266452.625</v>
      </c>
      <c r="F282" s="1">
        <f t="shared" si="25"/>
        <v>19736210831.640625</v>
      </c>
      <c r="G282" s="1">
        <f t="shared" si="27"/>
        <v>37432763556.015625</v>
      </c>
    </row>
    <row r="283" spans="1:11" x14ac:dyDescent="0.3">
      <c r="A283">
        <v>2001</v>
      </c>
      <c r="B283">
        <v>1199130</v>
      </c>
      <c r="C283">
        <v>1053737</v>
      </c>
      <c r="D283" s="1">
        <f t="shared" si="24"/>
        <v>-73910.625</v>
      </c>
      <c r="E283" s="1">
        <f t="shared" si="26"/>
        <v>-219303.625</v>
      </c>
      <c r="F283" s="1">
        <f t="shared" si="25"/>
        <v>5462780487.890625</v>
      </c>
      <c r="G283" s="1">
        <f t="shared" si="27"/>
        <v>16208867988.515625</v>
      </c>
    </row>
    <row r="284" spans="1:11" x14ac:dyDescent="0.3">
      <c r="A284">
        <v>2002</v>
      </c>
      <c r="B284">
        <v>1340866</v>
      </c>
      <c r="C284">
        <v>1147438</v>
      </c>
      <c r="D284" s="1">
        <f t="shared" si="24"/>
        <v>67825.375</v>
      </c>
      <c r="E284" s="1">
        <f t="shared" si="26"/>
        <v>-125602.625</v>
      </c>
      <c r="F284" s="1">
        <f t="shared" si="25"/>
        <v>4600281493.890625</v>
      </c>
      <c r="G284" s="1">
        <f t="shared" si="27"/>
        <v>-8519045141.609375</v>
      </c>
    </row>
    <row r="285" spans="1:11" x14ac:dyDescent="0.3">
      <c r="A285">
        <v>2003</v>
      </c>
      <c r="B285">
        <v>1366618</v>
      </c>
      <c r="C285">
        <v>1166966</v>
      </c>
      <c r="D285" s="1">
        <f t="shared" si="24"/>
        <v>93577.375</v>
      </c>
      <c r="E285" s="1">
        <f t="shared" si="26"/>
        <v>-106074.625</v>
      </c>
      <c r="F285" s="1">
        <f t="shared" si="25"/>
        <v>8756725111.890625</v>
      </c>
      <c r="G285" s="1">
        <f t="shared" si="27"/>
        <v>-9926184961.609375</v>
      </c>
    </row>
    <row r="286" spans="1:11" x14ac:dyDescent="0.3">
      <c r="A286">
        <v>2004</v>
      </c>
      <c r="B286">
        <v>1372371</v>
      </c>
      <c r="C286">
        <v>1394906</v>
      </c>
      <c r="D286" s="1">
        <f t="shared" si="24"/>
        <v>99330.375</v>
      </c>
      <c r="E286" s="1">
        <f t="shared" si="26"/>
        <v>121865.375</v>
      </c>
      <c r="F286" s="1">
        <f t="shared" si="25"/>
        <v>9866523397.640625</v>
      </c>
      <c r="G286" s="1">
        <f t="shared" si="27"/>
        <v>12104933398.265625</v>
      </c>
    </row>
    <row r="287" spans="1:11" x14ac:dyDescent="0.3">
      <c r="A287">
        <v>2005</v>
      </c>
      <c r="B287">
        <v>1406641</v>
      </c>
      <c r="C287">
        <v>1485624</v>
      </c>
      <c r="D287" s="1">
        <f t="shared" si="24"/>
        <v>133600.375</v>
      </c>
      <c r="E287" s="1">
        <f t="shared" si="26"/>
        <v>212583.375</v>
      </c>
      <c r="F287" s="1">
        <f t="shared" si="25"/>
        <v>17849060200.140625</v>
      </c>
      <c r="G287" s="1">
        <f t="shared" si="27"/>
        <v>28401218618.765625</v>
      </c>
    </row>
    <row r="288" spans="1:11" x14ac:dyDescent="0.3">
      <c r="A288">
        <v>2006</v>
      </c>
      <c r="B288">
        <v>1355755</v>
      </c>
      <c r="C288">
        <v>1378597</v>
      </c>
      <c r="D288" s="1">
        <f t="shared" si="24"/>
        <v>82714.375</v>
      </c>
      <c r="E288" s="1">
        <f t="shared" si="26"/>
        <v>105556.375</v>
      </c>
      <c r="F288" s="1">
        <f t="shared" si="25"/>
        <v>6841667831.640625</v>
      </c>
      <c r="G288" s="1">
        <f t="shared" si="27"/>
        <v>8731029585.390625</v>
      </c>
    </row>
    <row r="289" spans="1:7" x14ac:dyDescent="0.3">
      <c r="A289">
        <v>2007</v>
      </c>
      <c r="B289">
        <v>1133068</v>
      </c>
      <c r="C289">
        <v>1132555</v>
      </c>
      <c r="D289" s="1">
        <f t="shared" si="24"/>
        <v>-139972.625</v>
      </c>
      <c r="E289" s="1">
        <f t="shared" si="26"/>
        <v>-140485.625</v>
      </c>
      <c r="F289" s="1">
        <f t="shared" si="25"/>
        <v>19592335749.390625</v>
      </c>
      <c r="G289" s="1">
        <f t="shared" si="27"/>
        <v>19664141706.015625</v>
      </c>
    </row>
    <row r="290" spans="1:7" x14ac:dyDescent="0.3">
      <c r="A290">
        <v>2008</v>
      </c>
      <c r="B290">
        <v>1413793</v>
      </c>
      <c r="C290">
        <v>1199130</v>
      </c>
      <c r="D290" s="1">
        <f t="shared" si="24"/>
        <v>140752.375</v>
      </c>
      <c r="E290" s="1">
        <f t="shared" si="26"/>
        <v>-73910.625</v>
      </c>
      <c r="F290" s="1">
        <f t="shared" si="25"/>
        <v>19811231068.140625</v>
      </c>
      <c r="G290" s="1">
        <f t="shared" si="27"/>
        <v>-10403096006.484375</v>
      </c>
    </row>
    <row r="291" spans="1:7" x14ac:dyDescent="0.3">
      <c r="A291">
        <v>2009</v>
      </c>
      <c r="B291">
        <v>1343698</v>
      </c>
      <c r="C291">
        <v>1340866</v>
      </c>
      <c r="D291" s="1">
        <f t="shared" si="24"/>
        <v>70657.375</v>
      </c>
      <c r="E291" s="1">
        <f t="shared" si="26"/>
        <v>67825.375</v>
      </c>
      <c r="F291" s="1">
        <f t="shared" si="25"/>
        <v>4992464641.890625</v>
      </c>
      <c r="G291" s="1">
        <f t="shared" si="27"/>
        <v>4792362955.890625</v>
      </c>
    </row>
    <row r="292" spans="1:7" x14ac:dyDescent="0.3">
      <c r="A292">
        <v>2010</v>
      </c>
      <c r="B292">
        <v>1259352</v>
      </c>
      <c r="C292">
        <v>1366618</v>
      </c>
      <c r="D292" s="1">
        <f t="shared" si="24"/>
        <v>-13688.625</v>
      </c>
      <c r="E292" s="1">
        <f t="shared" si="26"/>
        <v>93577.375</v>
      </c>
      <c r="F292" s="1">
        <f t="shared" si="25"/>
        <v>187378454.390625</v>
      </c>
      <c r="G292" s="1">
        <f t="shared" si="27"/>
        <v>-1280945594.859375</v>
      </c>
    </row>
    <row r="293" spans="1:7" x14ac:dyDescent="0.3">
      <c r="A293">
        <v>2011</v>
      </c>
      <c r="B293">
        <v>1431945</v>
      </c>
      <c r="C293">
        <v>1372371</v>
      </c>
      <c r="D293" s="1">
        <f t="shared" si="24"/>
        <v>158904.375</v>
      </c>
      <c r="E293" s="1">
        <f t="shared" si="26"/>
        <v>99330.375</v>
      </c>
      <c r="F293" s="1">
        <f t="shared" si="25"/>
        <v>25250600394.140625</v>
      </c>
      <c r="G293" s="1">
        <f t="shared" si="27"/>
        <v>15784031157.890625</v>
      </c>
    </row>
    <row r="294" spans="1:7" x14ac:dyDescent="0.3">
      <c r="A294">
        <v>2012</v>
      </c>
      <c r="B294">
        <v>1584237</v>
      </c>
      <c r="C294">
        <v>1406641</v>
      </c>
      <c r="D294" s="1">
        <f t="shared" si="24"/>
        <v>311196.375</v>
      </c>
      <c r="E294" s="1">
        <f t="shared" si="26"/>
        <v>133600.375</v>
      </c>
      <c r="F294" s="1">
        <f t="shared" si="25"/>
        <v>96843183813.140625</v>
      </c>
      <c r="G294" s="1">
        <f t="shared" si="27"/>
        <v>41575952398.640625</v>
      </c>
    </row>
    <row r="295" spans="1:7" x14ac:dyDescent="0.3">
      <c r="A295">
        <v>2013</v>
      </c>
      <c r="B295">
        <v>1492839</v>
      </c>
      <c r="C295">
        <v>1355755</v>
      </c>
      <c r="D295" s="1">
        <f t="shared" si="24"/>
        <v>219798.375</v>
      </c>
      <c r="E295" s="1">
        <f t="shared" si="26"/>
        <v>82714.375</v>
      </c>
      <c r="F295" s="1">
        <f t="shared" si="25"/>
        <v>48311325652.640625</v>
      </c>
      <c r="G295" s="1">
        <f t="shared" si="27"/>
        <v>18180485214.140625</v>
      </c>
    </row>
    <row r="296" spans="1:7" x14ac:dyDescent="0.3">
      <c r="A296">
        <v>2014</v>
      </c>
      <c r="B296">
        <v>1486568</v>
      </c>
      <c r="C296">
        <v>1133068</v>
      </c>
      <c r="D296" s="1">
        <f t="shared" si="24"/>
        <v>213527.375</v>
      </c>
      <c r="E296" s="1">
        <f t="shared" si="26"/>
        <v>-139972.625</v>
      </c>
      <c r="F296" s="1">
        <f t="shared" si="25"/>
        <v>45593939874.390625</v>
      </c>
      <c r="G296" s="1">
        <f t="shared" si="27"/>
        <v>-29887987188.109375</v>
      </c>
    </row>
    <row r="297" spans="1:7" x14ac:dyDescent="0.3">
      <c r="A297">
        <v>2015</v>
      </c>
      <c r="B297">
        <v>1896478</v>
      </c>
      <c r="C297">
        <v>1413793</v>
      </c>
      <c r="D297" s="1">
        <f t="shared" si="24"/>
        <v>623437.375</v>
      </c>
      <c r="E297" s="1">
        <f t="shared" si="26"/>
        <v>140752.375</v>
      </c>
      <c r="F297" s="1">
        <f t="shared" si="25"/>
        <v>388674160546.89063</v>
      </c>
      <c r="G297" s="1">
        <f t="shared" si="27"/>
        <v>87750291195.015625</v>
      </c>
    </row>
    <row r="298" spans="1:7" x14ac:dyDescent="0.3">
      <c r="A298">
        <v>2016</v>
      </c>
      <c r="B298">
        <v>1764637</v>
      </c>
      <c r="C298">
        <v>1343698</v>
      </c>
      <c r="D298" s="1">
        <f t="shared" si="24"/>
        <v>491596.375</v>
      </c>
      <c r="E298" s="1">
        <f t="shared" si="26"/>
        <v>70657.375</v>
      </c>
      <c r="F298" s="1">
        <f t="shared" si="25"/>
        <v>241666995913.14063</v>
      </c>
      <c r="G298" s="1">
        <f t="shared" si="27"/>
        <v>34734909417.015625</v>
      </c>
    </row>
    <row r="299" spans="1:7" x14ac:dyDescent="0.3">
      <c r="A299">
        <v>2017</v>
      </c>
      <c r="B299">
        <v>1527587</v>
      </c>
      <c r="C299">
        <v>1259352</v>
      </c>
      <c r="D299" s="1">
        <f t="shared" si="24"/>
        <v>254546.375</v>
      </c>
      <c r="E299" s="1">
        <f t="shared" si="26"/>
        <v>-13688.625</v>
      </c>
      <c r="F299" s="1">
        <f t="shared" si="25"/>
        <v>64793857025.640625</v>
      </c>
      <c r="G299" s="1">
        <f t="shared" si="27"/>
        <v>-3484389872.484375</v>
      </c>
    </row>
    <row r="300" spans="1:7" x14ac:dyDescent="0.3">
      <c r="A300">
        <v>2018</v>
      </c>
      <c r="B300">
        <v>1682548</v>
      </c>
      <c r="C300">
        <v>1431945</v>
      </c>
      <c r="D300" s="1">
        <f t="shared" si="24"/>
        <v>409507.375</v>
      </c>
      <c r="E300" s="1">
        <f t="shared" si="26"/>
        <v>158904.375</v>
      </c>
      <c r="F300" s="1">
        <f t="shared" si="25"/>
        <v>167696290179.39063</v>
      </c>
      <c r="G300" s="1">
        <f t="shared" si="27"/>
        <v>65072513482.265625</v>
      </c>
    </row>
    <row r="301" spans="1:7" x14ac:dyDescent="0.3">
      <c r="A301">
        <v>2019</v>
      </c>
      <c r="B301">
        <v>1405214</v>
      </c>
      <c r="C301">
        <v>1584237</v>
      </c>
      <c r="D301" s="1">
        <f t="shared" si="24"/>
        <v>132173.375</v>
      </c>
      <c r="E301" s="1">
        <f t="shared" si="26"/>
        <v>311196.375</v>
      </c>
      <c r="F301" s="1">
        <f t="shared" si="25"/>
        <v>17469801058.890625</v>
      </c>
      <c r="G301" s="1">
        <f t="shared" si="27"/>
        <v>41131875171.515625</v>
      </c>
    </row>
    <row r="303" spans="1:7" x14ac:dyDescent="0.3">
      <c r="F303" s="1">
        <f>SUM(F262:F301)</f>
        <v>2357032366027.375</v>
      </c>
      <c r="G303" s="1">
        <f>SUM(G262:G301)</f>
        <v>663867345857.51563</v>
      </c>
    </row>
    <row r="304" spans="1:7" x14ac:dyDescent="0.3">
      <c r="A304" t="s">
        <v>1</v>
      </c>
      <c r="B304" t="s">
        <v>2</v>
      </c>
    </row>
    <row r="305" spans="1:7" x14ac:dyDescent="0.3">
      <c r="A305">
        <v>1980</v>
      </c>
      <c r="B305">
        <v>776409</v>
      </c>
      <c r="D305" s="1">
        <f>B305-1273040.625</f>
        <v>-496631.625</v>
      </c>
      <c r="F305" s="1">
        <f>B305^2</f>
        <v>602810935281</v>
      </c>
    </row>
    <row r="306" spans="1:7" x14ac:dyDescent="0.3">
      <c r="A306">
        <v>1981</v>
      </c>
      <c r="B306">
        <v>847242</v>
      </c>
      <c r="D306" s="1">
        <f t="shared" ref="D306:D343" si="28">B306-1273040.625</f>
        <v>-425798.625</v>
      </c>
      <c r="F306" s="1">
        <f t="shared" ref="F306:F344" si="29">B306^2</f>
        <v>717819006564</v>
      </c>
    </row>
    <row r="307" spans="1:7" x14ac:dyDescent="0.3">
      <c r="A307">
        <v>1982</v>
      </c>
      <c r="B307">
        <v>990806</v>
      </c>
      <c r="D307" s="1">
        <f t="shared" si="28"/>
        <v>-282234.625</v>
      </c>
      <c r="F307" s="1">
        <f t="shared" si="29"/>
        <v>981696529636</v>
      </c>
    </row>
    <row r="308" spans="1:7" x14ac:dyDescent="0.3">
      <c r="A308">
        <v>1983</v>
      </c>
      <c r="B308">
        <v>998385</v>
      </c>
      <c r="D308" s="1">
        <f t="shared" si="28"/>
        <v>-274655.625</v>
      </c>
      <c r="F308" s="1">
        <f t="shared" si="29"/>
        <v>996772608225</v>
      </c>
    </row>
    <row r="309" spans="1:7" x14ac:dyDescent="0.3">
      <c r="A309">
        <v>1984</v>
      </c>
      <c r="B309">
        <v>917423</v>
      </c>
      <c r="D309" s="1">
        <f t="shared" si="28"/>
        <v>-355617.625</v>
      </c>
      <c r="F309" s="1">
        <f t="shared" si="29"/>
        <v>841664960929</v>
      </c>
    </row>
    <row r="310" spans="1:7" x14ac:dyDescent="0.3">
      <c r="A310">
        <v>1985</v>
      </c>
      <c r="B310">
        <v>953182</v>
      </c>
      <c r="D310" s="1">
        <f t="shared" si="28"/>
        <v>-319858.625</v>
      </c>
      <c r="F310" s="1">
        <f t="shared" si="29"/>
        <v>908555925124</v>
      </c>
    </row>
    <row r="311" spans="1:7" x14ac:dyDescent="0.3">
      <c r="A311">
        <v>1986</v>
      </c>
      <c r="B311">
        <v>1141509</v>
      </c>
      <c r="D311" s="1">
        <f t="shared" si="28"/>
        <v>-131531.625</v>
      </c>
      <c r="F311" s="1">
        <f t="shared" si="29"/>
        <v>1303042797081</v>
      </c>
    </row>
    <row r="312" spans="1:7" x14ac:dyDescent="0.3">
      <c r="A312">
        <v>1987</v>
      </c>
      <c r="B312">
        <v>1081605</v>
      </c>
      <c r="D312" s="1">
        <f t="shared" si="28"/>
        <v>-191435.625</v>
      </c>
      <c r="F312" s="1">
        <f t="shared" si="29"/>
        <v>1169869376025</v>
      </c>
    </row>
    <row r="313" spans="1:7" x14ac:dyDescent="0.3">
      <c r="A313">
        <v>1988</v>
      </c>
      <c r="B313">
        <v>1140446</v>
      </c>
      <c r="C313">
        <v>776409</v>
      </c>
      <c r="D313" s="1">
        <f t="shared" si="28"/>
        <v>-132594.625</v>
      </c>
      <c r="E313" s="1">
        <f>C313-1273040.625</f>
        <v>-496631.625</v>
      </c>
      <c r="F313" s="1">
        <f t="shared" si="29"/>
        <v>1300617078916</v>
      </c>
      <c r="G313" s="1">
        <f>E313*D313</f>
        <v>65850684080.015625</v>
      </c>
    </row>
    <row r="314" spans="1:7" x14ac:dyDescent="0.3">
      <c r="A314">
        <v>1989</v>
      </c>
      <c r="B314">
        <v>1199663</v>
      </c>
      <c r="C314">
        <v>847242</v>
      </c>
      <c r="D314" s="1">
        <f t="shared" si="28"/>
        <v>-73377.625</v>
      </c>
      <c r="E314" s="1">
        <f t="shared" ref="E314:E344" si="30">C314-1273040.625</f>
        <v>-425798.625</v>
      </c>
      <c r="F314" s="1">
        <f t="shared" si="29"/>
        <v>1439191313569</v>
      </c>
      <c r="G314" s="1">
        <f t="shared" ref="G314:G344" si="31">E314*D314</f>
        <v>31244091830.765625</v>
      </c>
    </row>
    <row r="315" spans="1:7" x14ac:dyDescent="0.3">
      <c r="A315">
        <v>1990</v>
      </c>
      <c r="B315">
        <v>1103716</v>
      </c>
      <c r="C315">
        <v>990806</v>
      </c>
      <c r="D315" s="1">
        <f t="shared" si="28"/>
        <v>-169324.625</v>
      </c>
      <c r="E315" s="1">
        <f t="shared" si="30"/>
        <v>-282234.625</v>
      </c>
      <c r="F315" s="1">
        <f t="shared" si="29"/>
        <v>1218189008656</v>
      </c>
      <c r="G315" s="1">
        <f t="shared" si="31"/>
        <v>47789272040.140625</v>
      </c>
    </row>
    <row r="316" spans="1:7" x14ac:dyDescent="0.3">
      <c r="A316">
        <v>1991</v>
      </c>
      <c r="B316">
        <v>1206230</v>
      </c>
      <c r="C316">
        <v>998385</v>
      </c>
      <c r="D316" s="1">
        <f t="shared" si="28"/>
        <v>-66810.625</v>
      </c>
      <c r="E316" s="1">
        <f t="shared" si="30"/>
        <v>-274655.625</v>
      </c>
      <c r="F316" s="1">
        <f t="shared" si="29"/>
        <v>1454990812900</v>
      </c>
      <c r="G316" s="1">
        <f t="shared" si="31"/>
        <v>18349913966.015625</v>
      </c>
    </row>
    <row r="317" spans="1:7" x14ac:dyDescent="0.3">
      <c r="A317">
        <v>1992</v>
      </c>
      <c r="B317">
        <v>1335253</v>
      </c>
      <c r="C317">
        <v>917423</v>
      </c>
      <c r="D317" s="1">
        <f t="shared" si="28"/>
        <v>62212.375</v>
      </c>
      <c r="E317" s="1">
        <f t="shared" si="30"/>
        <v>-355617.625</v>
      </c>
      <c r="F317" s="1">
        <f t="shared" si="29"/>
        <v>1782900574009</v>
      </c>
      <c r="G317" s="1">
        <f t="shared" si="31"/>
        <v>-22123817043.109375</v>
      </c>
    </row>
    <row r="318" spans="1:7" x14ac:dyDescent="0.3">
      <c r="A318">
        <v>1993</v>
      </c>
      <c r="B318">
        <v>1006588</v>
      </c>
      <c r="C318">
        <v>953182</v>
      </c>
      <c r="D318" s="1">
        <f t="shared" si="28"/>
        <v>-266452.625</v>
      </c>
      <c r="E318" s="1">
        <f t="shared" si="30"/>
        <v>-319858.625</v>
      </c>
      <c r="F318" s="1">
        <f t="shared" si="29"/>
        <v>1013219401744</v>
      </c>
      <c r="G318" s="1">
        <f t="shared" si="31"/>
        <v>85227170260.140625</v>
      </c>
    </row>
    <row r="319" spans="1:7" x14ac:dyDescent="0.3">
      <c r="A319">
        <v>1994</v>
      </c>
      <c r="B319">
        <v>1053737</v>
      </c>
      <c r="C319">
        <v>1141509</v>
      </c>
      <c r="D319" s="1">
        <f t="shared" si="28"/>
        <v>-219303.625</v>
      </c>
      <c r="E319" s="1">
        <f t="shared" si="30"/>
        <v>-131531.625</v>
      </c>
      <c r="F319" s="1">
        <f t="shared" si="29"/>
        <v>1110361665169</v>
      </c>
      <c r="G319" s="1">
        <f t="shared" si="31"/>
        <v>28845362164.640625</v>
      </c>
    </row>
    <row r="320" spans="1:7" x14ac:dyDescent="0.3">
      <c r="A320">
        <v>1995</v>
      </c>
      <c r="B320">
        <v>1147438</v>
      </c>
      <c r="C320">
        <v>1081605</v>
      </c>
      <c r="D320" s="1">
        <f t="shared" si="28"/>
        <v>-125602.625</v>
      </c>
      <c r="E320" s="1">
        <f t="shared" si="30"/>
        <v>-191435.625</v>
      </c>
      <c r="F320" s="1">
        <f t="shared" si="29"/>
        <v>1316613963844</v>
      </c>
      <c r="G320" s="1">
        <f t="shared" si="31"/>
        <v>24044817018.515625</v>
      </c>
    </row>
    <row r="321" spans="1:11" x14ac:dyDescent="0.3">
      <c r="A321">
        <v>1996</v>
      </c>
      <c r="B321">
        <v>1166966</v>
      </c>
      <c r="C321">
        <v>1140446</v>
      </c>
      <c r="D321" s="1">
        <f t="shared" si="28"/>
        <v>-106074.625</v>
      </c>
      <c r="E321" s="1">
        <f t="shared" si="30"/>
        <v>-132594.625</v>
      </c>
      <c r="F321" s="1">
        <f t="shared" si="29"/>
        <v>1361809645156</v>
      </c>
      <c r="G321" s="1">
        <f t="shared" si="31"/>
        <v>14064925123.890625</v>
      </c>
    </row>
    <row r="322" spans="1:11" x14ac:dyDescent="0.3">
      <c r="A322">
        <v>1997</v>
      </c>
      <c r="B322">
        <v>1394906</v>
      </c>
      <c r="C322">
        <v>1199663</v>
      </c>
      <c r="D322" s="1">
        <f t="shared" si="28"/>
        <v>121865.375</v>
      </c>
      <c r="E322" s="1">
        <f t="shared" si="30"/>
        <v>-73377.625</v>
      </c>
      <c r="F322" s="1">
        <f t="shared" si="29"/>
        <v>1945762748836</v>
      </c>
      <c r="G322" s="1">
        <f t="shared" si="31"/>
        <v>-8942191787.234375</v>
      </c>
    </row>
    <row r="323" spans="1:11" x14ac:dyDescent="0.3">
      <c r="A323">
        <v>1998</v>
      </c>
      <c r="B323">
        <v>1485624</v>
      </c>
      <c r="C323">
        <v>1103716</v>
      </c>
      <c r="D323" s="1">
        <f t="shared" si="28"/>
        <v>212583.375</v>
      </c>
      <c r="E323" s="1">
        <f t="shared" si="30"/>
        <v>-169324.625</v>
      </c>
      <c r="F323" s="1">
        <f t="shared" si="29"/>
        <v>2207078669376</v>
      </c>
      <c r="G323" s="1">
        <f t="shared" si="31"/>
        <v>-35995600253.109375</v>
      </c>
    </row>
    <row r="324" spans="1:11" x14ac:dyDescent="0.3">
      <c r="A324">
        <v>1999</v>
      </c>
      <c r="B324">
        <v>1378597</v>
      </c>
      <c r="C324">
        <v>1206230</v>
      </c>
      <c r="D324" s="1">
        <f t="shared" si="28"/>
        <v>105556.375</v>
      </c>
      <c r="E324" s="1">
        <f t="shared" si="30"/>
        <v>-66810.625</v>
      </c>
      <c r="F324" s="1">
        <f t="shared" si="29"/>
        <v>1900529688409</v>
      </c>
      <c r="G324" s="1">
        <f t="shared" si="31"/>
        <v>-7052287386.484375</v>
      </c>
    </row>
    <row r="325" spans="1:11" x14ac:dyDescent="0.3">
      <c r="A325">
        <v>2000</v>
      </c>
      <c r="B325">
        <v>1132555</v>
      </c>
      <c r="C325">
        <v>1335253</v>
      </c>
      <c r="D325" s="1">
        <f t="shared" si="28"/>
        <v>-140485.625</v>
      </c>
      <c r="E325" s="1">
        <f t="shared" si="30"/>
        <v>62212.375</v>
      </c>
      <c r="F325" s="1">
        <f t="shared" si="29"/>
        <v>1282680828025</v>
      </c>
      <c r="G325" s="1">
        <f t="shared" si="31"/>
        <v>-8739944384.609375</v>
      </c>
    </row>
    <row r="326" spans="1:11" x14ac:dyDescent="0.3">
      <c r="A326">
        <v>2001</v>
      </c>
      <c r="B326">
        <v>1199130</v>
      </c>
      <c r="C326">
        <v>1006588</v>
      </c>
      <c r="D326" s="1">
        <f t="shared" si="28"/>
        <v>-73910.625</v>
      </c>
      <c r="E326" s="1">
        <f t="shared" si="30"/>
        <v>-266452.625</v>
      </c>
      <c r="F326" s="1">
        <f t="shared" si="29"/>
        <v>1437912756900</v>
      </c>
      <c r="G326" s="1">
        <f t="shared" si="31"/>
        <v>19693680046.640625</v>
      </c>
      <c r="J326" t="s">
        <v>26</v>
      </c>
      <c r="K326">
        <f>G346/F346</f>
        <v>4.7092349486495813E-3</v>
      </c>
    </row>
    <row r="327" spans="1:11" x14ac:dyDescent="0.3">
      <c r="A327">
        <v>2002</v>
      </c>
      <c r="B327">
        <v>1340866</v>
      </c>
      <c r="C327">
        <v>1053737</v>
      </c>
      <c r="D327" s="1">
        <f t="shared" si="28"/>
        <v>67825.375</v>
      </c>
      <c r="E327" s="1">
        <f t="shared" si="30"/>
        <v>-219303.625</v>
      </c>
      <c r="F327" s="1">
        <f t="shared" si="29"/>
        <v>1797921629956</v>
      </c>
      <c r="G327" s="1">
        <f t="shared" si="31"/>
        <v>-14874350604.484375</v>
      </c>
    </row>
    <row r="328" spans="1:11" x14ac:dyDescent="0.3">
      <c r="A328">
        <v>2003</v>
      </c>
      <c r="B328">
        <v>1366618</v>
      </c>
      <c r="C328">
        <v>1147438</v>
      </c>
      <c r="D328" s="1">
        <f t="shared" si="28"/>
        <v>93577.375</v>
      </c>
      <c r="E328" s="1">
        <f t="shared" si="30"/>
        <v>-125602.625</v>
      </c>
      <c r="F328" s="1">
        <f t="shared" si="29"/>
        <v>1867644757924</v>
      </c>
      <c r="G328" s="1">
        <f t="shared" si="31"/>
        <v>-11753563940.609375</v>
      </c>
    </row>
    <row r="329" spans="1:11" x14ac:dyDescent="0.3">
      <c r="A329">
        <v>2004</v>
      </c>
      <c r="B329">
        <v>1372371</v>
      </c>
      <c r="C329">
        <v>1166966</v>
      </c>
      <c r="D329" s="1">
        <f t="shared" si="28"/>
        <v>99330.375</v>
      </c>
      <c r="E329" s="1">
        <f t="shared" si="30"/>
        <v>-106074.625</v>
      </c>
      <c r="F329" s="1">
        <f t="shared" si="29"/>
        <v>1883402161641</v>
      </c>
      <c r="G329" s="1">
        <f t="shared" si="31"/>
        <v>-10536432279.234375</v>
      </c>
    </row>
    <row r="330" spans="1:11" x14ac:dyDescent="0.3">
      <c r="A330">
        <v>2005</v>
      </c>
      <c r="B330">
        <v>1406641</v>
      </c>
      <c r="C330">
        <v>1394906</v>
      </c>
      <c r="D330" s="1">
        <f t="shared" si="28"/>
        <v>133600.375</v>
      </c>
      <c r="E330" s="1">
        <f t="shared" si="30"/>
        <v>121865.375</v>
      </c>
      <c r="F330" s="1">
        <f t="shared" si="29"/>
        <v>1978638902881</v>
      </c>
      <c r="G330" s="1">
        <f t="shared" si="31"/>
        <v>16281259799.515625</v>
      </c>
    </row>
    <row r="331" spans="1:11" x14ac:dyDescent="0.3">
      <c r="A331">
        <v>2006</v>
      </c>
      <c r="B331">
        <v>1355755</v>
      </c>
      <c r="C331">
        <v>1485624</v>
      </c>
      <c r="D331" s="1">
        <f t="shared" si="28"/>
        <v>82714.375</v>
      </c>
      <c r="E331" s="1">
        <f t="shared" si="30"/>
        <v>212583.375</v>
      </c>
      <c r="F331" s="1">
        <f t="shared" si="29"/>
        <v>1838071620025</v>
      </c>
      <c r="G331" s="1">
        <f t="shared" si="31"/>
        <v>17583700998.515625</v>
      </c>
    </row>
    <row r="332" spans="1:11" x14ac:dyDescent="0.3">
      <c r="A332">
        <v>2007</v>
      </c>
      <c r="B332">
        <v>1133068</v>
      </c>
      <c r="C332">
        <v>1378597</v>
      </c>
      <c r="D332" s="1">
        <f t="shared" si="28"/>
        <v>-139972.625</v>
      </c>
      <c r="E332" s="1">
        <f t="shared" si="30"/>
        <v>105556.375</v>
      </c>
      <c r="F332" s="1">
        <f t="shared" si="29"/>
        <v>1283843092624</v>
      </c>
      <c r="G332" s="1">
        <f t="shared" si="31"/>
        <v>-14775002894.234375</v>
      </c>
    </row>
    <row r="333" spans="1:11" x14ac:dyDescent="0.3">
      <c r="A333">
        <v>2008</v>
      </c>
      <c r="B333">
        <v>1413793</v>
      </c>
      <c r="C333">
        <v>1132555</v>
      </c>
      <c r="D333" s="1">
        <f t="shared" si="28"/>
        <v>140752.375</v>
      </c>
      <c r="E333" s="1">
        <f t="shared" si="30"/>
        <v>-140485.625</v>
      </c>
      <c r="F333" s="1">
        <f t="shared" si="29"/>
        <v>1998810646849</v>
      </c>
      <c r="G333" s="1">
        <f t="shared" si="31"/>
        <v>-19773685372.109375</v>
      </c>
    </row>
    <row r="334" spans="1:11" x14ac:dyDescent="0.3">
      <c r="A334">
        <v>2009</v>
      </c>
      <c r="B334">
        <v>1343698</v>
      </c>
      <c r="C334">
        <v>1199130</v>
      </c>
      <c r="D334" s="1">
        <f t="shared" si="28"/>
        <v>70657.375</v>
      </c>
      <c r="E334" s="1">
        <f t="shared" si="30"/>
        <v>-73910.625</v>
      </c>
      <c r="F334" s="1">
        <f t="shared" si="29"/>
        <v>1805524315204</v>
      </c>
      <c r="G334" s="1">
        <f t="shared" si="31"/>
        <v>-5222330747.109375</v>
      </c>
    </row>
    <row r="335" spans="1:11" x14ac:dyDescent="0.3">
      <c r="A335">
        <v>2010</v>
      </c>
      <c r="B335">
        <v>1259352</v>
      </c>
      <c r="C335">
        <v>1340866</v>
      </c>
      <c r="D335" s="1">
        <f t="shared" si="28"/>
        <v>-13688.625</v>
      </c>
      <c r="E335" s="1">
        <f t="shared" si="30"/>
        <v>67825.375</v>
      </c>
      <c r="F335" s="1">
        <f t="shared" si="29"/>
        <v>1585967459904</v>
      </c>
      <c r="G335" s="1">
        <f t="shared" si="31"/>
        <v>-928436123.859375</v>
      </c>
    </row>
    <row r="336" spans="1:11" x14ac:dyDescent="0.3">
      <c r="A336">
        <v>2011</v>
      </c>
      <c r="B336">
        <v>1431945</v>
      </c>
      <c r="C336">
        <v>1366618</v>
      </c>
      <c r="D336" s="1">
        <f t="shared" si="28"/>
        <v>158904.375</v>
      </c>
      <c r="E336" s="1">
        <f t="shared" si="30"/>
        <v>93577.375</v>
      </c>
      <c r="F336" s="1">
        <f t="shared" si="29"/>
        <v>2050466483025</v>
      </c>
      <c r="G336" s="1">
        <f t="shared" si="31"/>
        <v>14869854288.515625</v>
      </c>
    </row>
    <row r="337" spans="1:7" x14ac:dyDescent="0.3">
      <c r="A337">
        <v>2012</v>
      </c>
      <c r="B337">
        <v>1584237</v>
      </c>
      <c r="C337">
        <v>1372371</v>
      </c>
      <c r="D337" s="1">
        <f t="shared" si="28"/>
        <v>311196.375</v>
      </c>
      <c r="E337" s="1">
        <f t="shared" si="30"/>
        <v>99330.375</v>
      </c>
      <c r="F337" s="1">
        <f t="shared" si="29"/>
        <v>2509806872169</v>
      </c>
      <c r="G337" s="1">
        <f t="shared" si="31"/>
        <v>30911252627.390625</v>
      </c>
    </row>
    <row r="338" spans="1:7" x14ac:dyDescent="0.3">
      <c r="A338">
        <v>2013</v>
      </c>
      <c r="B338">
        <v>1492839</v>
      </c>
      <c r="C338">
        <v>1406641</v>
      </c>
      <c r="D338" s="1">
        <f t="shared" si="28"/>
        <v>219798.375</v>
      </c>
      <c r="E338" s="1">
        <f t="shared" si="30"/>
        <v>133600.375</v>
      </c>
      <c r="F338" s="1">
        <f t="shared" si="29"/>
        <v>2228568279921</v>
      </c>
      <c r="G338" s="1">
        <f t="shared" si="31"/>
        <v>29365145324.390625</v>
      </c>
    </row>
    <row r="339" spans="1:7" x14ac:dyDescent="0.3">
      <c r="A339">
        <v>2014</v>
      </c>
      <c r="B339">
        <v>1486568</v>
      </c>
      <c r="C339">
        <v>1355755</v>
      </c>
      <c r="D339" s="1">
        <f t="shared" si="28"/>
        <v>213527.375</v>
      </c>
      <c r="E339" s="1">
        <f t="shared" si="30"/>
        <v>82714.375</v>
      </c>
      <c r="F339" s="1">
        <f t="shared" si="29"/>
        <v>2209884418624</v>
      </c>
      <c r="G339" s="1">
        <f t="shared" si="31"/>
        <v>17661783368.515625</v>
      </c>
    </row>
    <row r="340" spans="1:7" x14ac:dyDescent="0.3">
      <c r="A340">
        <v>2015</v>
      </c>
      <c r="B340">
        <v>1896478</v>
      </c>
      <c r="C340">
        <v>1133068</v>
      </c>
      <c r="D340" s="1">
        <f t="shared" si="28"/>
        <v>623437.375</v>
      </c>
      <c r="E340" s="1">
        <f t="shared" si="30"/>
        <v>-139972.625</v>
      </c>
      <c r="F340" s="1">
        <f t="shared" si="29"/>
        <v>3596628804484</v>
      </c>
      <c r="G340" s="1">
        <f t="shared" si="31"/>
        <v>-87264165901.859375</v>
      </c>
    </row>
    <row r="341" spans="1:7" x14ac:dyDescent="0.3">
      <c r="A341">
        <v>2016</v>
      </c>
      <c r="B341">
        <v>1764637</v>
      </c>
      <c r="C341">
        <v>1413793</v>
      </c>
      <c r="D341" s="1">
        <f t="shared" si="28"/>
        <v>491596.375</v>
      </c>
      <c r="E341" s="1">
        <f t="shared" si="30"/>
        <v>140752.375</v>
      </c>
      <c r="F341" s="1">
        <f t="shared" si="29"/>
        <v>3113943741769</v>
      </c>
      <c r="G341" s="1">
        <f t="shared" si="31"/>
        <v>69193357322.640625</v>
      </c>
    </row>
    <row r="342" spans="1:7" x14ac:dyDescent="0.3">
      <c r="A342">
        <v>2017</v>
      </c>
      <c r="B342">
        <v>1527587</v>
      </c>
      <c r="C342">
        <v>1343698</v>
      </c>
      <c r="D342" s="1">
        <f t="shared" si="28"/>
        <v>254546.375</v>
      </c>
      <c r="E342" s="1">
        <f t="shared" si="30"/>
        <v>70657.375</v>
      </c>
      <c r="F342" s="1">
        <f t="shared" si="29"/>
        <v>2333522042569</v>
      </c>
      <c r="G342" s="1">
        <f t="shared" si="31"/>
        <v>17985578673.265625</v>
      </c>
    </row>
    <row r="343" spans="1:7" x14ac:dyDescent="0.3">
      <c r="A343">
        <v>2018</v>
      </c>
      <c r="B343">
        <v>1682548</v>
      </c>
      <c r="C343">
        <v>1259352</v>
      </c>
      <c r="D343" s="1">
        <f t="shared" si="28"/>
        <v>409507.375</v>
      </c>
      <c r="E343" s="1">
        <f t="shared" si="30"/>
        <v>-13688.625</v>
      </c>
      <c r="F343" s="1">
        <f t="shared" si="29"/>
        <v>2830967772304</v>
      </c>
      <c r="G343" s="1">
        <f t="shared" si="31"/>
        <v>-5605592891.109375</v>
      </c>
    </row>
    <row r="344" spans="1:7" x14ac:dyDescent="0.3">
      <c r="A344">
        <v>2019</v>
      </c>
      <c r="B344">
        <v>1405214</v>
      </c>
      <c r="C344">
        <v>1431945</v>
      </c>
      <c r="D344" s="1">
        <f>B344-1273040.625</f>
        <v>132173.375</v>
      </c>
      <c r="E344" s="1">
        <f t="shared" si="30"/>
        <v>158904.375</v>
      </c>
      <c r="F344" s="1">
        <f t="shared" si="29"/>
        <v>1974626385796</v>
      </c>
      <c r="G344" s="1">
        <f t="shared" si="31"/>
        <v>21002927546.015625</v>
      </c>
    </row>
    <row r="346" spans="1:7" x14ac:dyDescent="0.3">
      <c r="F346" s="1">
        <f>SUM(F305:F344)</f>
        <v>67182329682043</v>
      </c>
      <c r="G346" s="1">
        <f>SUM(G305:G344)</f>
        <v>316377374870.375</v>
      </c>
    </row>
    <row r="347" spans="1:7" x14ac:dyDescent="0.3">
      <c r="A347" t="s">
        <v>1</v>
      </c>
      <c r="B347" t="s">
        <v>2</v>
      </c>
    </row>
    <row r="348" spans="1:7" x14ac:dyDescent="0.3">
      <c r="A348">
        <v>1980</v>
      </c>
      <c r="B348">
        <v>776409</v>
      </c>
      <c r="D348" s="1">
        <f>B348-1273040.625</f>
        <v>-496631.625</v>
      </c>
      <c r="F348" s="1">
        <f>D348^2</f>
        <v>246642970950.14063</v>
      </c>
    </row>
    <row r="349" spans="1:7" x14ac:dyDescent="0.3">
      <c r="A349">
        <v>1981</v>
      </c>
      <c r="B349">
        <v>847242</v>
      </c>
      <c r="D349" s="1">
        <f t="shared" ref="D349:D387" si="32">B349-1273040.625</f>
        <v>-425798.625</v>
      </c>
      <c r="F349" s="1">
        <f t="shared" ref="F349:F387" si="33">D349^2</f>
        <v>181304469051.89063</v>
      </c>
    </row>
    <row r="350" spans="1:7" x14ac:dyDescent="0.3">
      <c r="A350">
        <v>1982</v>
      </c>
      <c r="B350">
        <v>990806</v>
      </c>
      <c r="D350" s="1">
        <f t="shared" si="32"/>
        <v>-282234.625</v>
      </c>
      <c r="F350" s="1">
        <f t="shared" si="33"/>
        <v>79656383548.890625</v>
      </c>
    </row>
    <row r="351" spans="1:7" x14ac:dyDescent="0.3">
      <c r="A351">
        <v>1983</v>
      </c>
      <c r="B351">
        <v>998385</v>
      </c>
      <c r="D351" s="1">
        <f t="shared" si="32"/>
        <v>-274655.625</v>
      </c>
      <c r="F351" s="1">
        <f t="shared" si="33"/>
        <v>75435712344.140625</v>
      </c>
    </row>
    <row r="352" spans="1:7" x14ac:dyDescent="0.3">
      <c r="A352">
        <v>1984</v>
      </c>
      <c r="B352">
        <v>917423</v>
      </c>
      <c r="D352" s="1">
        <f t="shared" si="32"/>
        <v>-355617.625</v>
      </c>
      <c r="F352" s="1">
        <f t="shared" si="33"/>
        <v>126463895210.64063</v>
      </c>
    </row>
    <row r="353" spans="1:11" x14ac:dyDescent="0.3">
      <c r="A353">
        <v>1985</v>
      </c>
      <c r="B353">
        <v>953182</v>
      </c>
      <c r="D353" s="1">
        <f t="shared" si="32"/>
        <v>-319858.625</v>
      </c>
      <c r="F353" s="1">
        <f t="shared" si="33"/>
        <v>102309539986.89063</v>
      </c>
    </row>
    <row r="354" spans="1:11" x14ac:dyDescent="0.3">
      <c r="A354">
        <v>1986</v>
      </c>
      <c r="B354">
        <v>1141509</v>
      </c>
      <c r="D354" s="1">
        <f t="shared" si="32"/>
        <v>-131531.625</v>
      </c>
      <c r="F354" s="1">
        <f t="shared" si="33"/>
        <v>17300568375.140625</v>
      </c>
    </row>
    <row r="355" spans="1:11" x14ac:dyDescent="0.3">
      <c r="A355">
        <v>1987</v>
      </c>
      <c r="B355">
        <v>1081605</v>
      </c>
      <c r="D355" s="1">
        <f t="shared" si="32"/>
        <v>-191435.625</v>
      </c>
      <c r="F355" s="1">
        <f t="shared" si="33"/>
        <v>36647598519.140625</v>
      </c>
    </row>
    <row r="356" spans="1:11" x14ac:dyDescent="0.3">
      <c r="A356">
        <v>1988</v>
      </c>
      <c r="B356">
        <v>1140446</v>
      </c>
      <c r="D356" s="1">
        <f t="shared" si="32"/>
        <v>-132594.625</v>
      </c>
      <c r="F356" s="1">
        <f t="shared" si="33"/>
        <v>17581334578.890625</v>
      </c>
    </row>
    <row r="357" spans="1:11" x14ac:dyDescent="0.3">
      <c r="A357">
        <v>1989</v>
      </c>
      <c r="B357">
        <v>1199663</v>
      </c>
      <c r="C357">
        <v>776409</v>
      </c>
      <c r="D357" s="1">
        <f t="shared" si="32"/>
        <v>-73377.625</v>
      </c>
      <c r="E357" s="1">
        <f>C357-1273040.625</f>
        <v>-496631.625</v>
      </c>
      <c r="F357" s="1">
        <f t="shared" si="33"/>
        <v>5384275850.640625</v>
      </c>
      <c r="G357" s="1">
        <f>E357*D357</f>
        <v>36441649142.390625</v>
      </c>
    </row>
    <row r="358" spans="1:11" x14ac:dyDescent="0.3">
      <c r="A358">
        <v>1990</v>
      </c>
      <c r="B358">
        <v>1103716</v>
      </c>
      <c r="C358">
        <v>847242</v>
      </c>
      <c r="D358" s="1">
        <f t="shared" si="32"/>
        <v>-169324.625</v>
      </c>
      <c r="E358" s="1">
        <f t="shared" ref="E358:E387" si="34">C358-1273040.625</f>
        <v>-425798.625</v>
      </c>
      <c r="F358" s="1">
        <f t="shared" si="33"/>
        <v>28670828631.390625</v>
      </c>
      <c r="G358" s="1">
        <f t="shared" ref="G358:G387" si="35">E358*D358</f>
        <v>72098192503.640625</v>
      </c>
    </row>
    <row r="359" spans="1:11" x14ac:dyDescent="0.3">
      <c r="A359">
        <v>1991</v>
      </c>
      <c r="B359">
        <v>1206230</v>
      </c>
      <c r="C359">
        <v>990806</v>
      </c>
      <c r="D359" s="1">
        <f t="shared" si="32"/>
        <v>-66810.625</v>
      </c>
      <c r="E359" s="1">
        <f t="shared" si="34"/>
        <v>-282234.625</v>
      </c>
      <c r="F359" s="1">
        <f t="shared" si="33"/>
        <v>4463659612.890625</v>
      </c>
      <c r="G359" s="1">
        <f t="shared" si="35"/>
        <v>18856271692.890625</v>
      </c>
    </row>
    <row r="360" spans="1:11" x14ac:dyDescent="0.3">
      <c r="A360">
        <v>1992</v>
      </c>
      <c r="B360">
        <v>1335253</v>
      </c>
      <c r="C360">
        <v>998385</v>
      </c>
      <c r="D360" s="1">
        <f t="shared" si="32"/>
        <v>62212.375</v>
      </c>
      <c r="E360" s="1">
        <f t="shared" si="34"/>
        <v>-274655.625</v>
      </c>
      <c r="F360" s="1">
        <f t="shared" si="33"/>
        <v>3870379603.140625</v>
      </c>
      <c r="G360" s="1">
        <f t="shared" si="35"/>
        <v>-17086978738.359375</v>
      </c>
    </row>
    <row r="361" spans="1:11" x14ac:dyDescent="0.3">
      <c r="A361">
        <v>1993</v>
      </c>
      <c r="B361">
        <v>1006588</v>
      </c>
      <c r="C361">
        <v>917423</v>
      </c>
      <c r="D361" s="1">
        <f t="shared" si="32"/>
        <v>-266452.625</v>
      </c>
      <c r="E361" s="1">
        <f t="shared" si="34"/>
        <v>-355617.625</v>
      </c>
      <c r="F361" s="1">
        <f t="shared" si="33"/>
        <v>70997001369.390625</v>
      </c>
      <c r="G361" s="1">
        <f t="shared" si="35"/>
        <v>94755249677.515625</v>
      </c>
    </row>
    <row r="362" spans="1:11" x14ac:dyDescent="0.3">
      <c r="A362">
        <v>1994</v>
      </c>
      <c r="B362">
        <v>1053737</v>
      </c>
      <c r="C362">
        <v>953182</v>
      </c>
      <c r="D362" s="1">
        <f t="shared" si="32"/>
        <v>-219303.625</v>
      </c>
      <c r="E362" s="1">
        <f t="shared" si="34"/>
        <v>-319858.625</v>
      </c>
      <c r="F362" s="1">
        <f t="shared" si="33"/>
        <v>48094079938.140625</v>
      </c>
      <c r="G362" s="1">
        <f t="shared" si="35"/>
        <v>70146155950.015625</v>
      </c>
    </row>
    <row r="363" spans="1:11" x14ac:dyDescent="0.3">
      <c r="A363">
        <v>1995</v>
      </c>
      <c r="B363">
        <v>1147438</v>
      </c>
      <c r="C363">
        <v>1141509</v>
      </c>
      <c r="D363" s="1">
        <f t="shared" si="32"/>
        <v>-125602.625</v>
      </c>
      <c r="E363" s="1">
        <f t="shared" si="34"/>
        <v>-131531.625</v>
      </c>
      <c r="F363" s="1">
        <f t="shared" si="33"/>
        <v>15776019406.890625</v>
      </c>
      <c r="G363" s="1">
        <f t="shared" si="35"/>
        <v>16520717370.515625</v>
      </c>
    </row>
    <row r="364" spans="1:11" x14ac:dyDescent="0.3">
      <c r="A364">
        <v>1996</v>
      </c>
      <c r="B364">
        <v>1166966</v>
      </c>
      <c r="C364">
        <v>1081605</v>
      </c>
      <c r="D364" s="1">
        <f t="shared" si="32"/>
        <v>-106074.625</v>
      </c>
      <c r="E364" s="1">
        <f t="shared" si="34"/>
        <v>-191435.625</v>
      </c>
      <c r="F364" s="1">
        <f t="shared" si="33"/>
        <v>11251826068.890625</v>
      </c>
      <c r="G364" s="1">
        <f t="shared" si="35"/>
        <v>20306462133.515625</v>
      </c>
    </row>
    <row r="365" spans="1:11" x14ac:dyDescent="0.3">
      <c r="A365">
        <v>1997</v>
      </c>
      <c r="B365">
        <v>1394906</v>
      </c>
      <c r="C365">
        <v>1140446</v>
      </c>
      <c r="D365" s="1">
        <f t="shared" si="32"/>
        <v>121865.375</v>
      </c>
      <c r="E365" s="1">
        <f t="shared" si="34"/>
        <v>-132594.625</v>
      </c>
      <c r="F365" s="1">
        <f t="shared" si="33"/>
        <v>14851169623.890625</v>
      </c>
      <c r="G365" s="1">
        <f t="shared" si="35"/>
        <v>-16158693698.609375</v>
      </c>
    </row>
    <row r="366" spans="1:11" x14ac:dyDescent="0.3">
      <c r="A366">
        <v>1998</v>
      </c>
      <c r="B366">
        <v>1485624</v>
      </c>
      <c r="C366">
        <v>1199663</v>
      </c>
      <c r="D366" s="1">
        <f t="shared" si="32"/>
        <v>212583.375</v>
      </c>
      <c r="E366" s="1">
        <f t="shared" si="34"/>
        <v>-73377.625</v>
      </c>
      <c r="F366" s="1">
        <f t="shared" si="33"/>
        <v>45191691326.390625</v>
      </c>
      <c r="G366" s="1">
        <f t="shared" si="35"/>
        <v>-15598863171.984375</v>
      </c>
    </row>
    <row r="367" spans="1:11" x14ac:dyDescent="0.3">
      <c r="A367">
        <v>1999</v>
      </c>
      <c r="B367">
        <v>1378597</v>
      </c>
      <c r="C367">
        <v>1103716</v>
      </c>
      <c r="D367" s="1">
        <f t="shared" si="32"/>
        <v>105556.375</v>
      </c>
      <c r="E367" s="1">
        <f t="shared" si="34"/>
        <v>-169324.625</v>
      </c>
      <c r="F367" s="1">
        <f t="shared" si="33"/>
        <v>11142148303.140625</v>
      </c>
      <c r="G367" s="1">
        <f t="shared" si="35"/>
        <v>-17873293613.234375</v>
      </c>
    </row>
    <row r="368" spans="1:11" x14ac:dyDescent="0.3">
      <c r="A368">
        <v>2000</v>
      </c>
      <c r="B368">
        <v>1132555</v>
      </c>
      <c r="C368">
        <v>1206230</v>
      </c>
      <c r="D368" s="1">
        <f t="shared" si="32"/>
        <v>-140485.625</v>
      </c>
      <c r="E368" s="1">
        <f t="shared" si="34"/>
        <v>-66810.625</v>
      </c>
      <c r="F368" s="1">
        <f t="shared" si="33"/>
        <v>19736210831.640625</v>
      </c>
      <c r="G368" s="1">
        <f t="shared" si="35"/>
        <v>9385932409.765625</v>
      </c>
      <c r="J368" t="s">
        <v>27</v>
      </c>
      <c r="K368">
        <f>G389/F389</f>
        <v>0.13754116139132991</v>
      </c>
    </row>
    <row r="369" spans="1:7" x14ac:dyDescent="0.3">
      <c r="A369">
        <v>2001</v>
      </c>
      <c r="B369">
        <v>1199130</v>
      </c>
      <c r="C369">
        <v>1335253</v>
      </c>
      <c r="D369" s="1">
        <f t="shared" si="32"/>
        <v>-73910.625</v>
      </c>
      <c r="E369" s="1">
        <f t="shared" si="34"/>
        <v>62212.375</v>
      </c>
      <c r="F369" s="1">
        <f t="shared" si="33"/>
        <v>5462780487.890625</v>
      </c>
      <c r="G369" s="1">
        <f t="shared" si="35"/>
        <v>-4598155518.984375</v>
      </c>
    </row>
    <row r="370" spans="1:7" x14ac:dyDescent="0.3">
      <c r="A370">
        <v>2002</v>
      </c>
      <c r="B370">
        <v>1340866</v>
      </c>
      <c r="C370">
        <v>1006588</v>
      </c>
      <c r="D370" s="1">
        <f t="shared" si="32"/>
        <v>67825.375</v>
      </c>
      <c r="E370" s="1">
        <f t="shared" si="34"/>
        <v>-266452.625</v>
      </c>
      <c r="F370" s="1">
        <f t="shared" si="33"/>
        <v>4600281493.890625</v>
      </c>
      <c r="G370" s="1">
        <f t="shared" si="35"/>
        <v>-18072249210.359375</v>
      </c>
    </row>
    <row r="371" spans="1:7" x14ac:dyDescent="0.3">
      <c r="A371">
        <v>2003</v>
      </c>
      <c r="B371">
        <v>1366618</v>
      </c>
      <c r="C371">
        <v>1053737</v>
      </c>
      <c r="D371" s="1">
        <f t="shared" si="32"/>
        <v>93577.375</v>
      </c>
      <c r="E371" s="1">
        <f t="shared" si="34"/>
        <v>-219303.625</v>
      </c>
      <c r="F371" s="1">
        <f t="shared" si="33"/>
        <v>8756725111.890625</v>
      </c>
      <c r="G371" s="1">
        <f t="shared" si="35"/>
        <v>-20521857555.484375</v>
      </c>
    </row>
    <row r="372" spans="1:7" x14ac:dyDescent="0.3">
      <c r="A372">
        <v>2004</v>
      </c>
      <c r="B372">
        <v>1372371</v>
      </c>
      <c r="C372">
        <v>1147438</v>
      </c>
      <c r="D372" s="1">
        <f t="shared" si="32"/>
        <v>99330.375</v>
      </c>
      <c r="E372" s="1">
        <f t="shared" si="34"/>
        <v>-125602.625</v>
      </c>
      <c r="F372" s="1">
        <f t="shared" si="33"/>
        <v>9866523397.640625</v>
      </c>
      <c r="G372" s="1">
        <f t="shared" si="35"/>
        <v>-12476155842.234375</v>
      </c>
    </row>
    <row r="373" spans="1:7" x14ac:dyDescent="0.3">
      <c r="A373">
        <v>2005</v>
      </c>
      <c r="B373">
        <v>1406641</v>
      </c>
      <c r="C373">
        <v>1166966</v>
      </c>
      <c r="D373" s="1">
        <f t="shared" si="32"/>
        <v>133600.375</v>
      </c>
      <c r="E373" s="1">
        <f t="shared" si="34"/>
        <v>-106074.625</v>
      </c>
      <c r="F373" s="1">
        <f t="shared" si="33"/>
        <v>17849060200.140625</v>
      </c>
      <c r="G373" s="1">
        <f t="shared" si="35"/>
        <v>-14171609677.984375</v>
      </c>
    </row>
    <row r="374" spans="1:7" x14ac:dyDescent="0.3">
      <c r="A374">
        <v>2006</v>
      </c>
      <c r="B374">
        <v>1355755</v>
      </c>
      <c r="C374">
        <v>1394906</v>
      </c>
      <c r="D374" s="1">
        <f t="shared" si="32"/>
        <v>82714.375</v>
      </c>
      <c r="E374" s="1">
        <f t="shared" si="34"/>
        <v>121865.375</v>
      </c>
      <c r="F374" s="1">
        <f t="shared" si="33"/>
        <v>6841667831.640625</v>
      </c>
      <c r="G374" s="1">
        <f t="shared" si="35"/>
        <v>10080018327.265625</v>
      </c>
    </row>
    <row r="375" spans="1:7" x14ac:dyDescent="0.3">
      <c r="A375">
        <v>2007</v>
      </c>
      <c r="B375">
        <v>1133068</v>
      </c>
      <c r="C375">
        <v>1485624</v>
      </c>
      <c r="D375" s="1">
        <f t="shared" si="32"/>
        <v>-139972.625</v>
      </c>
      <c r="E375" s="1">
        <f t="shared" si="34"/>
        <v>212583.375</v>
      </c>
      <c r="F375" s="1">
        <f t="shared" si="33"/>
        <v>19592335749.390625</v>
      </c>
      <c r="G375" s="1">
        <f t="shared" si="35"/>
        <v>-29755853030.109375</v>
      </c>
    </row>
    <row r="376" spans="1:7" x14ac:dyDescent="0.3">
      <c r="A376">
        <v>2008</v>
      </c>
      <c r="B376">
        <v>1413793</v>
      </c>
      <c r="C376">
        <v>1378597</v>
      </c>
      <c r="D376" s="1">
        <f t="shared" si="32"/>
        <v>140752.375</v>
      </c>
      <c r="E376" s="1">
        <f t="shared" si="34"/>
        <v>105556.375</v>
      </c>
      <c r="F376" s="1">
        <f t="shared" si="33"/>
        <v>19811231068.140625</v>
      </c>
      <c r="G376" s="1">
        <f t="shared" si="35"/>
        <v>14857310477.640625</v>
      </c>
    </row>
    <row r="377" spans="1:7" x14ac:dyDescent="0.3">
      <c r="A377">
        <v>2009</v>
      </c>
      <c r="B377">
        <v>1343698</v>
      </c>
      <c r="C377">
        <v>1132555</v>
      </c>
      <c r="D377" s="1">
        <f t="shared" si="32"/>
        <v>70657.375</v>
      </c>
      <c r="E377" s="1">
        <f t="shared" si="34"/>
        <v>-140485.625</v>
      </c>
      <c r="F377" s="1">
        <f t="shared" si="33"/>
        <v>4992464641.890625</v>
      </c>
      <c r="G377" s="1">
        <f t="shared" si="35"/>
        <v>-9926345487.734375</v>
      </c>
    </row>
    <row r="378" spans="1:7" x14ac:dyDescent="0.3">
      <c r="A378">
        <v>2010</v>
      </c>
      <c r="B378">
        <v>1259352</v>
      </c>
      <c r="C378">
        <v>1199130</v>
      </c>
      <c r="D378" s="1">
        <f t="shared" si="32"/>
        <v>-13688.625</v>
      </c>
      <c r="E378" s="1">
        <f t="shared" si="34"/>
        <v>-73910.625</v>
      </c>
      <c r="F378" s="1">
        <f t="shared" si="33"/>
        <v>187378454.390625</v>
      </c>
      <c r="G378" s="1">
        <f t="shared" si="35"/>
        <v>1011734829.140625</v>
      </c>
    </row>
    <row r="379" spans="1:7" x14ac:dyDescent="0.3">
      <c r="A379">
        <v>2011</v>
      </c>
      <c r="B379">
        <v>1431945</v>
      </c>
      <c r="C379">
        <v>1340866</v>
      </c>
      <c r="D379" s="1">
        <f t="shared" si="32"/>
        <v>158904.375</v>
      </c>
      <c r="E379" s="1">
        <f t="shared" si="34"/>
        <v>67825.375</v>
      </c>
      <c r="F379" s="1">
        <f t="shared" si="33"/>
        <v>25250600394.140625</v>
      </c>
      <c r="G379" s="1">
        <f t="shared" si="35"/>
        <v>10777748823.515625</v>
      </c>
    </row>
    <row r="380" spans="1:7" x14ac:dyDescent="0.3">
      <c r="A380">
        <v>2012</v>
      </c>
      <c r="B380">
        <v>1584237</v>
      </c>
      <c r="C380">
        <v>1366618</v>
      </c>
      <c r="D380" s="1">
        <f t="shared" si="32"/>
        <v>311196.375</v>
      </c>
      <c r="E380" s="1">
        <f t="shared" si="34"/>
        <v>93577.375</v>
      </c>
      <c r="F380" s="1">
        <f t="shared" si="33"/>
        <v>96843183813.140625</v>
      </c>
      <c r="G380" s="1">
        <f t="shared" si="35"/>
        <v>29120939882.015625</v>
      </c>
    </row>
    <row r="381" spans="1:7" x14ac:dyDescent="0.3">
      <c r="A381">
        <v>2013</v>
      </c>
      <c r="B381">
        <v>1492839</v>
      </c>
      <c r="C381">
        <v>1372371</v>
      </c>
      <c r="D381" s="1">
        <f t="shared" si="32"/>
        <v>219798.375</v>
      </c>
      <c r="E381" s="1">
        <f t="shared" si="34"/>
        <v>99330.375</v>
      </c>
      <c r="F381" s="1">
        <f t="shared" si="33"/>
        <v>48311325652.640625</v>
      </c>
      <c r="G381" s="1">
        <f t="shared" si="35"/>
        <v>21832655013.140625</v>
      </c>
    </row>
    <row r="382" spans="1:7" x14ac:dyDescent="0.3">
      <c r="A382">
        <v>2014</v>
      </c>
      <c r="B382">
        <v>1486568</v>
      </c>
      <c r="C382">
        <v>1406641</v>
      </c>
      <c r="D382" s="1">
        <f t="shared" si="32"/>
        <v>213527.375</v>
      </c>
      <c r="E382" s="1">
        <f t="shared" si="34"/>
        <v>133600.375</v>
      </c>
      <c r="F382" s="1">
        <f t="shared" si="33"/>
        <v>45593939874.390625</v>
      </c>
      <c r="G382" s="1">
        <f t="shared" si="35"/>
        <v>28527337372.765625</v>
      </c>
    </row>
    <row r="383" spans="1:7" x14ac:dyDescent="0.3">
      <c r="A383">
        <v>2015</v>
      </c>
      <c r="B383">
        <v>1896478</v>
      </c>
      <c r="C383">
        <v>1355755</v>
      </c>
      <c r="D383" s="1">
        <f t="shared" si="32"/>
        <v>623437.375</v>
      </c>
      <c r="E383" s="1">
        <f t="shared" si="34"/>
        <v>82714.375</v>
      </c>
      <c r="F383" s="1">
        <f t="shared" si="33"/>
        <v>388674160546.89063</v>
      </c>
      <c r="G383" s="1">
        <f t="shared" si="35"/>
        <v>51567232824.765625</v>
      </c>
    </row>
    <row r="384" spans="1:7" x14ac:dyDescent="0.3">
      <c r="A384">
        <v>2016</v>
      </c>
      <c r="B384">
        <v>1764637</v>
      </c>
      <c r="C384">
        <v>1133068</v>
      </c>
      <c r="D384" s="1">
        <f t="shared" si="32"/>
        <v>491596.375</v>
      </c>
      <c r="E384" s="1">
        <f t="shared" si="34"/>
        <v>-139972.625</v>
      </c>
      <c r="F384" s="1">
        <f t="shared" si="33"/>
        <v>241666995913.14063</v>
      </c>
      <c r="G384" s="1">
        <f t="shared" si="35"/>
        <v>-68810035049.234375</v>
      </c>
    </row>
    <row r="385" spans="1:7" x14ac:dyDescent="0.3">
      <c r="A385">
        <v>2017</v>
      </c>
      <c r="B385">
        <v>1527587</v>
      </c>
      <c r="C385">
        <v>1413793</v>
      </c>
      <c r="D385" s="1">
        <f t="shared" si="32"/>
        <v>254546.375</v>
      </c>
      <c r="E385" s="1">
        <f t="shared" si="34"/>
        <v>140752.375</v>
      </c>
      <c r="F385" s="1">
        <f t="shared" si="33"/>
        <v>64793857025.640625</v>
      </c>
      <c r="G385" s="1">
        <f t="shared" si="35"/>
        <v>35828006828.890625</v>
      </c>
    </row>
    <row r="386" spans="1:7" x14ac:dyDescent="0.3">
      <c r="A386">
        <v>2018</v>
      </c>
      <c r="B386">
        <v>1682548</v>
      </c>
      <c r="C386">
        <v>1343698</v>
      </c>
      <c r="D386" s="1">
        <f t="shared" si="32"/>
        <v>409507.375</v>
      </c>
      <c r="E386" s="1">
        <f t="shared" si="34"/>
        <v>70657.375</v>
      </c>
      <c r="F386" s="1">
        <f t="shared" si="33"/>
        <v>167696290179.39063</v>
      </c>
      <c r="G386" s="1">
        <f t="shared" si="35"/>
        <v>28934716160.640625</v>
      </c>
    </row>
    <row r="387" spans="1:7" x14ac:dyDescent="0.3">
      <c r="A387">
        <v>2019</v>
      </c>
      <c r="B387">
        <v>1405214</v>
      </c>
      <c r="C387">
        <v>1259352</v>
      </c>
      <c r="D387" s="1">
        <f t="shared" si="32"/>
        <v>132173.375</v>
      </c>
      <c r="E387" s="1">
        <f t="shared" si="34"/>
        <v>-13688.625</v>
      </c>
      <c r="F387" s="1">
        <f t="shared" si="33"/>
        <v>17469801058.890625</v>
      </c>
      <c r="G387" s="1">
        <f t="shared" si="35"/>
        <v>-1809271765.359375</v>
      </c>
    </row>
    <row r="389" spans="1:7" x14ac:dyDescent="0.3">
      <c r="F389" s="1">
        <f>SUM(F348:F387)</f>
        <v>2357032366027.375</v>
      </c>
      <c r="G389" s="1">
        <f>SUM(G348:G387)</f>
        <v>324188969060.35938</v>
      </c>
    </row>
    <row r="390" spans="1:7" x14ac:dyDescent="0.3">
      <c r="A390" t="s">
        <v>1</v>
      </c>
      <c r="B390" t="s">
        <v>2</v>
      </c>
    </row>
    <row r="391" spans="1:7" x14ac:dyDescent="0.3">
      <c r="A391">
        <v>1980</v>
      </c>
      <c r="B391">
        <v>776409</v>
      </c>
      <c r="D391">
        <f>B391-1273040.625</f>
        <v>-496631.625</v>
      </c>
      <c r="F391" s="1">
        <f>D391^2</f>
        <v>246642970950.14063</v>
      </c>
    </row>
    <row r="392" spans="1:7" x14ac:dyDescent="0.3">
      <c r="A392">
        <v>1981</v>
      </c>
      <c r="B392">
        <v>847242</v>
      </c>
      <c r="D392">
        <f t="shared" ref="D392:D430" si="36">B392-1273040.625</f>
        <v>-425798.625</v>
      </c>
      <c r="F392" s="1">
        <f t="shared" ref="F392:F430" si="37">D392^2</f>
        <v>181304469051.89063</v>
      </c>
    </row>
    <row r="393" spans="1:7" x14ac:dyDescent="0.3">
      <c r="A393">
        <v>1982</v>
      </c>
      <c r="B393">
        <v>990806</v>
      </c>
      <c r="D393">
        <f t="shared" si="36"/>
        <v>-282234.625</v>
      </c>
      <c r="F393" s="1">
        <f t="shared" si="37"/>
        <v>79656383548.890625</v>
      </c>
    </row>
    <row r="394" spans="1:7" x14ac:dyDescent="0.3">
      <c r="A394">
        <v>1983</v>
      </c>
      <c r="B394">
        <v>998385</v>
      </c>
      <c r="D394">
        <f t="shared" si="36"/>
        <v>-274655.625</v>
      </c>
      <c r="F394" s="1">
        <f t="shared" si="37"/>
        <v>75435712344.140625</v>
      </c>
    </row>
    <row r="395" spans="1:7" x14ac:dyDescent="0.3">
      <c r="A395">
        <v>1984</v>
      </c>
      <c r="B395">
        <v>917423</v>
      </c>
      <c r="D395">
        <f t="shared" si="36"/>
        <v>-355617.625</v>
      </c>
      <c r="F395" s="1">
        <f t="shared" si="37"/>
        <v>126463895210.64063</v>
      </c>
    </row>
    <row r="396" spans="1:7" x14ac:dyDescent="0.3">
      <c r="A396">
        <v>1985</v>
      </c>
      <c r="B396">
        <v>953182</v>
      </c>
      <c r="D396">
        <f t="shared" si="36"/>
        <v>-319858.625</v>
      </c>
      <c r="F396" s="1">
        <f t="shared" si="37"/>
        <v>102309539986.89063</v>
      </c>
    </row>
    <row r="397" spans="1:7" x14ac:dyDescent="0.3">
      <c r="A397">
        <v>1986</v>
      </c>
      <c r="B397">
        <v>1141509</v>
      </c>
      <c r="D397">
        <f t="shared" si="36"/>
        <v>-131531.625</v>
      </c>
      <c r="F397" s="1">
        <f t="shared" si="37"/>
        <v>17300568375.140625</v>
      </c>
    </row>
    <row r="398" spans="1:7" x14ac:dyDescent="0.3">
      <c r="A398">
        <v>1987</v>
      </c>
      <c r="B398">
        <v>1081605</v>
      </c>
      <c r="D398">
        <f t="shared" si="36"/>
        <v>-191435.625</v>
      </c>
      <c r="F398" s="1">
        <f t="shared" si="37"/>
        <v>36647598519.140625</v>
      </c>
    </row>
    <row r="399" spans="1:7" x14ac:dyDescent="0.3">
      <c r="A399">
        <v>1988</v>
      </c>
      <c r="B399">
        <v>1140446</v>
      </c>
      <c r="D399">
        <f t="shared" si="36"/>
        <v>-132594.625</v>
      </c>
      <c r="F399" s="1">
        <f t="shared" si="37"/>
        <v>17581334578.890625</v>
      </c>
    </row>
    <row r="400" spans="1:7" x14ac:dyDescent="0.3">
      <c r="A400">
        <v>1989</v>
      </c>
      <c r="B400">
        <v>1199663</v>
      </c>
      <c r="D400">
        <f t="shared" si="36"/>
        <v>-73377.625</v>
      </c>
      <c r="F400" s="1">
        <f t="shared" si="37"/>
        <v>5384275850.640625</v>
      </c>
    </row>
    <row r="401" spans="1:12" x14ac:dyDescent="0.3">
      <c r="A401">
        <v>1990</v>
      </c>
      <c r="B401">
        <v>1103716</v>
      </c>
      <c r="C401">
        <v>776409</v>
      </c>
      <c r="D401">
        <f t="shared" si="36"/>
        <v>-169324.625</v>
      </c>
      <c r="E401" s="1">
        <f>C401-1273040.625</f>
        <v>-496631.625</v>
      </c>
      <c r="F401" s="1">
        <f t="shared" si="37"/>
        <v>28670828631.390625</v>
      </c>
      <c r="G401" s="1">
        <f>E401*D401</f>
        <v>84091963666.265625</v>
      </c>
    </row>
    <row r="402" spans="1:12" x14ac:dyDescent="0.3">
      <c r="A402">
        <v>1991</v>
      </c>
      <c r="B402">
        <v>1206230</v>
      </c>
      <c r="C402">
        <v>847242</v>
      </c>
      <c r="D402">
        <f t="shared" si="36"/>
        <v>-66810.625</v>
      </c>
      <c r="E402" s="1">
        <f t="shared" ref="E402:E430" si="38">C402-1273040.625</f>
        <v>-425798.625</v>
      </c>
      <c r="F402" s="1">
        <f t="shared" si="37"/>
        <v>4463659612.890625</v>
      </c>
      <c r="G402" s="1">
        <f t="shared" ref="G402:G430" si="39">E402*D402</f>
        <v>28447872260.390625</v>
      </c>
    </row>
    <row r="403" spans="1:12" x14ac:dyDescent="0.3">
      <c r="A403">
        <v>1992</v>
      </c>
      <c r="B403">
        <v>1335253</v>
      </c>
      <c r="C403">
        <v>990806</v>
      </c>
      <c r="D403">
        <f t="shared" si="36"/>
        <v>62212.375</v>
      </c>
      <c r="E403" s="1">
        <f t="shared" si="38"/>
        <v>-282234.625</v>
      </c>
      <c r="F403" s="1">
        <f t="shared" si="37"/>
        <v>3870379603.140625</v>
      </c>
      <c r="G403" s="1">
        <f t="shared" si="39"/>
        <v>-17558486328.484375</v>
      </c>
    </row>
    <row r="404" spans="1:12" x14ac:dyDescent="0.3">
      <c r="A404">
        <v>1993</v>
      </c>
      <c r="B404">
        <v>1006588</v>
      </c>
      <c r="C404">
        <v>998385</v>
      </c>
      <c r="D404">
        <f t="shared" si="36"/>
        <v>-266452.625</v>
      </c>
      <c r="E404" s="1">
        <f t="shared" si="38"/>
        <v>-274655.625</v>
      </c>
      <c r="F404" s="1">
        <f t="shared" si="37"/>
        <v>70997001369.390625</v>
      </c>
      <c r="G404" s="1">
        <f t="shared" si="39"/>
        <v>73182712252.265625</v>
      </c>
    </row>
    <row r="405" spans="1:12" x14ac:dyDescent="0.3">
      <c r="A405">
        <v>1994</v>
      </c>
      <c r="B405">
        <v>1053737</v>
      </c>
      <c r="C405">
        <v>917423</v>
      </c>
      <c r="D405">
        <f t="shared" si="36"/>
        <v>-219303.625</v>
      </c>
      <c r="E405" s="1">
        <f t="shared" si="38"/>
        <v>-355617.625</v>
      </c>
      <c r="F405" s="1">
        <f t="shared" si="37"/>
        <v>48094079938.140625</v>
      </c>
      <c r="G405" s="1">
        <f t="shared" si="39"/>
        <v>77988234276.390625</v>
      </c>
    </row>
    <row r="406" spans="1:12" x14ac:dyDescent="0.3">
      <c r="A406">
        <v>1995</v>
      </c>
      <c r="B406">
        <v>1147438</v>
      </c>
      <c r="C406">
        <v>953182</v>
      </c>
      <c r="D406">
        <f t="shared" si="36"/>
        <v>-125602.625</v>
      </c>
      <c r="E406" s="1">
        <f t="shared" si="38"/>
        <v>-319858.625</v>
      </c>
      <c r="F406" s="1">
        <f t="shared" si="37"/>
        <v>15776019406.890625</v>
      </c>
      <c r="G406" s="1">
        <f t="shared" si="39"/>
        <v>40175082928.890625</v>
      </c>
    </row>
    <row r="407" spans="1:12" x14ac:dyDescent="0.3">
      <c r="A407">
        <v>1996</v>
      </c>
      <c r="B407">
        <v>1166966</v>
      </c>
      <c r="C407">
        <v>1141509</v>
      </c>
      <c r="D407">
        <f t="shared" si="36"/>
        <v>-106074.625</v>
      </c>
      <c r="E407" s="1">
        <f t="shared" si="38"/>
        <v>-131531.625</v>
      </c>
      <c r="F407" s="1">
        <f t="shared" si="37"/>
        <v>11251826068.890625</v>
      </c>
      <c r="G407" s="1">
        <f t="shared" si="39"/>
        <v>13952167797.515625</v>
      </c>
    </row>
    <row r="408" spans="1:12" x14ac:dyDescent="0.3">
      <c r="A408">
        <v>1997</v>
      </c>
      <c r="B408">
        <v>1394906</v>
      </c>
      <c r="C408">
        <v>1081605</v>
      </c>
      <c r="D408">
        <f t="shared" si="36"/>
        <v>121865.375</v>
      </c>
      <c r="E408" s="1">
        <f t="shared" si="38"/>
        <v>-191435.625</v>
      </c>
      <c r="F408" s="1">
        <f t="shared" si="37"/>
        <v>14851169623.890625</v>
      </c>
      <c r="G408" s="1">
        <f t="shared" si="39"/>
        <v>-23329374228.984375</v>
      </c>
      <c r="K408" t="s">
        <v>28</v>
      </c>
      <c r="L408">
        <f>G432/F432</f>
        <v>0.18259326133086509</v>
      </c>
    </row>
    <row r="409" spans="1:12" x14ac:dyDescent="0.3">
      <c r="A409">
        <v>1998</v>
      </c>
      <c r="B409">
        <v>1485624</v>
      </c>
      <c r="C409">
        <v>1140446</v>
      </c>
      <c r="D409">
        <f t="shared" si="36"/>
        <v>212583.375</v>
      </c>
      <c r="E409" s="1">
        <f t="shared" si="38"/>
        <v>-132594.625</v>
      </c>
      <c r="F409" s="1">
        <f t="shared" si="37"/>
        <v>45191691326.390625</v>
      </c>
      <c r="G409" s="1">
        <f t="shared" si="39"/>
        <v>-28187412889.359375</v>
      </c>
    </row>
    <row r="410" spans="1:12" x14ac:dyDescent="0.3">
      <c r="A410">
        <v>1999</v>
      </c>
      <c r="B410">
        <v>1378597</v>
      </c>
      <c r="C410">
        <v>1199663</v>
      </c>
      <c r="D410">
        <f t="shared" si="36"/>
        <v>105556.375</v>
      </c>
      <c r="E410" s="1">
        <f t="shared" si="38"/>
        <v>-73377.625</v>
      </c>
      <c r="F410" s="1">
        <f t="shared" si="37"/>
        <v>11142148303.140625</v>
      </c>
      <c r="G410" s="1">
        <f t="shared" si="39"/>
        <v>-7745476101.109375</v>
      </c>
    </row>
    <row r="411" spans="1:12" x14ac:dyDescent="0.3">
      <c r="A411">
        <v>2000</v>
      </c>
      <c r="B411">
        <v>1132555</v>
      </c>
      <c r="C411">
        <v>1103716</v>
      </c>
      <c r="D411">
        <f t="shared" si="36"/>
        <v>-140485.625</v>
      </c>
      <c r="E411" s="1">
        <f t="shared" si="38"/>
        <v>-169324.625</v>
      </c>
      <c r="F411" s="1">
        <f t="shared" si="37"/>
        <v>19736210831.640625</v>
      </c>
      <c r="G411" s="1">
        <f t="shared" si="39"/>
        <v>23787675771.015625</v>
      </c>
    </row>
    <row r="412" spans="1:12" x14ac:dyDescent="0.3">
      <c r="A412">
        <v>2001</v>
      </c>
      <c r="B412">
        <v>1199130</v>
      </c>
      <c r="C412">
        <v>1206230</v>
      </c>
      <c r="D412">
        <f t="shared" si="36"/>
        <v>-73910.625</v>
      </c>
      <c r="E412" s="1">
        <f t="shared" si="38"/>
        <v>-66810.625</v>
      </c>
      <c r="F412" s="1">
        <f t="shared" si="37"/>
        <v>5462780487.890625</v>
      </c>
      <c r="G412" s="1">
        <f t="shared" si="39"/>
        <v>4938015050.390625</v>
      </c>
    </row>
    <row r="413" spans="1:12" x14ac:dyDescent="0.3">
      <c r="A413">
        <v>2002</v>
      </c>
      <c r="B413">
        <v>1340866</v>
      </c>
      <c r="C413">
        <v>1335253</v>
      </c>
      <c r="D413">
        <f t="shared" si="36"/>
        <v>67825.375</v>
      </c>
      <c r="E413" s="1">
        <f t="shared" si="38"/>
        <v>62212.375</v>
      </c>
      <c r="F413" s="1">
        <f t="shared" si="37"/>
        <v>4600281493.890625</v>
      </c>
      <c r="G413" s="1">
        <f t="shared" si="39"/>
        <v>4219577664.015625</v>
      </c>
    </row>
    <row r="414" spans="1:12" x14ac:dyDescent="0.3">
      <c r="A414">
        <v>2003</v>
      </c>
      <c r="B414">
        <v>1366618</v>
      </c>
      <c r="C414">
        <v>1006588</v>
      </c>
      <c r="D414">
        <f t="shared" si="36"/>
        <v>93577.375</v>
      </c>
      <c r="E414" s="1">
        <f t="shared" si="38"/>
        <v>-266452.625</v>
      </c>
      <c r="F414" s="1">
        <f t="shared" si="37"/>
        <v>8756725111.890625</v>
      </c>
      <c r="G414" s="1">
        <f t="shared" si="39"/>
        <v>-24933937209.359375</v>
      </c>
    </row>
    <row r="415" spans="1:12" x14ac:dyDescent="0.3">
      <c r="A415">
        <v>2004</v>
      </c>
      <c r="B415">
        <v>1372371</v>
      </c>
      <c r="C415">
        <v>1053737</v>
      </c>
      <c r="D415">
        <f t="shared" si="36"/>
        <v>99330.375</v>
      </c>
      <c r="E415" s="1">
        <f t="shared" si="38"/>
        <v>-219303.625</v>
      </c>
      <c r="F415" s="1">
        <f t="shared" si="37"/>
        <v>9866523397.640625</v>
      </c>
      <c r="G415" s="1">
        <f t="shared" si="39"/>
        <v>-21783511310.109375</v>
      </c>
    </row>
    <row r="416" spans="1:12" x14ac:dyDescent="0.3">
      <c r="A416">
        <v>2005</v>
      </c>
      <c r="B416">
        <v>1406641</v>
      </c>
      <c r="C416">
        <v>1147438</v>
      </c>
      <c r="D416">
        <f t="shared" si="36"/>
        <v>133600.375</v>
      </c>
      <c r="E416" s="1">
        <f t="shared" si="38"/>
        <v>-125602.625</v>
      </c>
      <c r="F416" s="1">
        <f t="shared" si="37"/>
        <v>17849060200.140625</v>
      </c>
      <c r="G416" s="1">
        <f t="shared" si="39"/>
        <v>-16780557800.984375</v>
      </c>
    </row>
    <row r="417" spans="1:7" x14ac:dyDescent="0.3">
      <c r="A417">
        <v>2006</v>
      </c>
      <c r="B417">
        <v>1355755</v>
      </c>
      <c r="C417">
        <v>1166966</v>
      </c>
      <c r="D417">
        <f t="shared" si="36"/>
        <v>82714.375</v>
      </c>
      <c r="E417" s="1">
        <f t="shared" si="38"/>
        <v>-106074.625</v>
      </c>
      <c r="F417" s="1">
        <f t="shared" si="37"/>
        <v>6841667831.640625</v>
      </c>
      <c r="G417" s="1">
        <f t="shared" si="39"/>
        <v>-8773896310.234375</v>
      </c>
    </row>
    <row r="418" spans="1:7" x14ac:dyDescent="0.3">
      <c r="A418">
        <v>2007</v>
      </c>
      <c r="B418">
        <v>1133068</v>
      </c>
      <c r="C418">
        <v>1394906</v>
      </c>
      <c r="D418">
        <f t="shared" si="36"/>
        <v>-139972.625</v>
      </c>
      <c r="E418" s="1">
        <f t="shared" si="38"/>
        <v>121865.375</v>
      </c>
      <c r="F418" s="1">
        <f t="shared" si="37"/>
        <v>19592335749.390625</v>
      </c>
      <c r="G418" s="1">
        <f t="shared" si="39"/>
        <v>-17057816435.359375</v>
      </c>
    </row>
    <row r="419" spans="1:7" x14ac:dyDescent="0.3">
      <c r="A419">
        <v>2008</v>
      </c>
      <c r="B419">
        <v>1413793</v>
      </c>
      <c r="C419">
        <v>1485624</v>
      </c>
      <c r="D419">
        <f t="shared" si="36"/>
        <v>140752.375</v>
      </c>
      <c r="E419" s="1">
        <f t="shared" si="38"/>
        <v>212583.375</v>
      </c>
      <c r="F419" s="1">
        <f t="shared" si="37"/>
        <v>19811231068.140625</v>
      </c>
      <c r="G419" s="1">
        <f t="shared" si="39"/>
        <v>29921614916.765625</v>
      </c>
    </row>
    <row r="420" spans="1:7" x14ac:dyDescent="0.3">
      <c r="A420">
        <v>2009</v>
      </c>
      <c r="B420">
        <v>1343698</v>
      </c>
      <c r="C420">
        <v>1378597</v>
      </c>
      <c r="D420">
        <f t="shared" si="36"/>
        <v>70657.375</v>
      </c>
      <c r="E420" s="1">
        <f t="shared" si="38"/>
        <v>105556.375</v>
      </c>
      <c r="F420" s="1">
        <f t="shared" si="37"/>
        <v>4992464641.890625</v>
      </c>
      <c r="G420" s="1">
        <f t="shared" si="39"/>
        <v>7458336372.015625</v>
      </c>
    </row>
    <row r="421" spans="1:7" x14ac:dyDescent="0.3">
      <c r="A421">
        <v>2010</v>
      </c>
      <c r="B421">
        <v>1259352</v>
      </c>
      <c r="C421">
        <v>1132555</v>
      </c>
      <c r="D421">
        <f t="shared" si="36"/>
        <v>-13688.625</v>
      </c>
      <c r="E421" s="1">
        <f t="shared" si="38"/>
        <v>-140485.625</v>
      </c>
      <c r="F421" s="1">
        <f t="shared" si="37"/>
        <v>187378454.390625</v>
      </c>
      <c r="G421" s="1">
        <f t="shared" si="39"/>
        <v>1923055038.515625</v>
      </c>
    </row>
    <row r="422" spans="1:7" x14ac:dyDescent="0.3">
      <c r="A422">
        <v>2011</v>
      </c>
      <c r="B422">
        <v>1431945</v>
      </c>
      <c r="C422">
        <v>1199130</v>
      </c>
      <c r="D422">
        <f t="shared" si="36"/>
        <v>158904.375</v>
      </c>
      <c r="E422" s="1">
        <f t="shared" si="38"/>
        <v>-73910.625</v>
      </c>
      <c r="F422" s="1">
        <f t="shared" si="37"/>
        <v>25250600394.140625</v>
      </c>
      <c r="G422" s="1">
        <f t="shared" si="39"/>
        <v>-11744721671.484375</v>
      </c>
    </row>
    <row r="423" spans="1:7" x14ac:dyDescent="0.3">
      <c r="A423">
        <v>2012</v>
      </c>
      <c r="B423">
        <v>1584237</v>
      </c>
      <c r="C423">
        <v>1340866</v>
      </c>
      <c r="D423">
        <f t="shared" si="36"/>
        <v>311196.375</v>
      </c>
      <c r="E423" s="1">
        <f t="shared" si="38"/>
        <v>67825.375</v>
      </c>
      <c r="F423" s="1">
        <f t="shared" si="37"/>
        <v>96843183813.140625</v>
      </c>
      <c r="G423" s="1">
        <f t="shared" si="39"/>
        <v>21107010833.015625</v>
      </c>
    </row>
    <row r="424" spans="1:7" x14ac:dyDescent="0.3">
      <c r="A424">
        <v>2013</v>
      </c>
      <c r="B424">
        <v>1492839</v>
      </c>
      <c r="C424">
        <v>1366618</v>
      </c>
      <c r="D424">
        <f t="shared" si="36"/>
        <v>219798.375</v>
      </c>
      <c r="E424" s="1">
        <f t="shared" si="38"/>
        <v>93577.375</v>
      </c>
      <c r="F424" s="1">
        <f t="shared" si="37"/>
        <v>48311325652.640625</v>
      </c>
      <c r="G424" s="1">
        <f t="shared" si="39"/>
        <v>20568154961.765625</v>
      </c>
    </row>
    <row r="425" spans="1:7" x14ac:dyDescent="0.3">
      <c r="A425">
        <v>2014</v>
      </c>
      <c r="B425">
        <v>1486568</v>
      </c>
      <c r="C425">
        <v>1372371</v>
      </c>
      <c r="D425">
        <f t="shared" si="36"/>
        <v>213527.375</v>
      </c>
      <c r="E425" s="1">
        <f t="shared" si="38"/>
        <v>99330.375</v>
      </c>
      <c r="F425" s="1">
        <f t="shared" si="37"/>
        <v>45593939874.390625</v>
      </c>
      <c r="G425" s="1">
        <f t="shared" si="39"/>
        <v>21209754231.515625</v>
      </c>
    </row>
    <row r="426" spans="1:7" x14ac:dyDescent="0.3">
      <c r="A426">
        <v>2015</v>
      </c>
      <c r="B426">
        <v>1896478</v>
      </c>
      <c r="C426">
        <v>1406641</v>
      </c>
      <c r="D426">
        <f t="shared" si="36"/>
        <v>623437.375</v>
      </c>
      <c r="E426" s="1">
        <f t="shared" si="38"/>
        <v>133600.375</v>
      </c>
      <c r="F426" s="1">
        <f t="shared" si="37"/>
        <v>388674160546.89063</v>
      </c>
      <c r="G426" s="1">
        <f t="shared" si="39"/>
        <v>83291467089.015625</v>
      </c>
    </row>
    <row r="427" spans="1:7" x14ac:dyDescent="0.3">
      <c r="A427">
        <v>2016</v>
      </c>
      <c r="B427">
        <v>1764637</v>
      </c>
      <c r="C427">
        <v>1355755</v>
      </c>
      <c r="D427">
        <f t="shared" si="36"/>
        <v>491596.375</v>
      </c>
      <c r="E427" s="1">
        <f t="shared" si="38"/>
        <v>82714.375</v>
      </c>
      <c r="F427" s="1">
        <f t="shared" si="37"/>
        <v>241666995913.14063</v>
      </c>
      <c r="G427" s="1">
        <f t="shared" si="39"/>
        <v>40662086910.390625</v>
      </c>
    </row>
    <row r="428" spans="1:7" x14ac:dyDescent="0.3">
      <c r="A428">
        <v>2017</v>
      </c>
      <c r="B428">
        <v>1527587</v>
      </c>
      <c r="C428">
        <v>1133068</v>
      </c>
      <c r="D428">
        <f t="shared" si="36"/>
        <v>254546.375</v>
      </c>
      <c r="E428" s="1">
        <f t="shared" si="38"/>
        <v>-139972.625</v>
      </c>
      <c r="F428" s="1">
        <f t="shared" si="37"/>
        <v>64793857025.640625</v>
      </c>
      <c r="G428" s="1">
        <f t="shared" si="39"/>
        <v>-35629524292.984375</v>
      </c>
    </row>
    <row r="429" spans="1:7" x14ac:dyDescent="0.3">
      <c r="A429">
        <v>2018</v>
      </c>
      <c r="B429">
        <v>1682548</v>
      </c>
      <c r="C429">
        <v>1413793</v>
      </c>
      <c r="D429">
        <f t="shared" si="36"/>
        <v>409507.375</v>
      </c>
      <c r="E429" s="1">
        <f t="shared" si="38"/>
        <v>140752.375</v>
      </c>
      <c r="F429" s="1">
        <f t="shared" si="37"/>
        <v>167696290179.39063</v>
      </c>
      <c r="G429" s="1">
        <f t="shared" si="39"/>
        <v>57639135611.265625</v>
      </c>
    </row>
    <row r="430" spans="1:7" x14ac:dyDescent="0.3">
      <c r="A430">
        <v>2019</v>
      </c>
      <c r="B430">
        <v>1405214</v>
      </c>
      <c r="C430">
        <v>1343698</v>
      </c>
      <c r="D430">
        <f t="shared" si="36"/>
        <v>132173.375</v>
      </c>
      <c r="E430" s="1">
        <f t="shared" si="38"/>
        <v>70657.375</v>
      </c>
      <c r="F430" s="1">
        <f t="shared" si="37"/>
        <v>17469801058.890625</v>
      </c>
      <c r="G430" s="1">
        <f t="shared" si="39"/>
        <v>9339023722.390625</v>
      </c>
    </row>
    <row r="432" spans="1:7" x14ac:dyDescent="0.3">
      <c r="F432" s="1">
        <f>SUM(F391:F430)</f>
        <v>2357032366027.375</v>
      </c>
      <c r="G432" s="1">
        <f>SUM(G391:G430)</f>
        <v>430378226775.34375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topLeftCell="A14" workbookViewId="0">
      <selection activeCell="B1" sqref="B1:B41"/>
    </sheetView>
  </sheetViews>
  <sheetFormatPr defaultRowHeight="14.4" x14ac:dyDescent="0.3"/>
  <cols>
    <col min="2" max="2" width="35.44140625" customWidth="1"/>
    <col min="5" max="5" width="8.88671875" customWidth="1"/>
    <col min="6" max="6" width="11.44140625" customWidth="1"/>
    <col min="8" max="8" width="16.44140625" customWidth="1"/>
    <col min="9" max="9" width="17.44140625" customWidth="1"/>
    <col min="10" max="10" width="16.109375" customWidth="1"/>
  </cols>
  <sheetData>
    <row r="1" spans="1:10" x14ac:dyDescent="0.3">
      <c r="A1" t="s">
        <v>1</v>
      </c>
      <c r="B1" t="s">
        <v>2</v>
      </c>
    </row>
    <row r="2" spans="1:10" x14ac:dyDescent="0.3">
      <c r="A2">
        <v>1980</v>
      </c>
      <c r="B2">
        <v>776409</v>
      </c>
    </row>
    <row r="3" spans="1:10" x14ac:dyDescent="0.3">
      <c r="A3">
        <v>1981</v>
      </c>
      <c r="B3">
        <v>847242</v>
      </c>
    </row>
    <row r="4" spans="1:10" x14ac:dyDescent="0.3">
      <c r="A4">
        <v>1982</v>
      </c>
      <c r="B4">
        <v>990806</v>
      </c>
    </row>
    <row r="5" spans="1:10" ht="15" thickBot="1" x14ac:dyDescent="0.35">
      <c r="A5">
        <v>1983</v>
      </c>
      <c r="B5">
        <v>998385</v>
      </c>
    </row>
    <row r="6" spans="1:10" ht="15" thickBot="1" x14ac:dyDescent="0.35">
      <c r="A6">
        <v>1984</v>
      </c>
      <c r="B6">
        <v>917423</v>
      </c>
      <c r="F6" s="4" t="s">
        <v>29</v>
      </c>
      <c r="G6" s="5"/>
      <c r="H6" s="3">
        <v>40</v>
      </c>
    </row>
    <row r="7" spans="1:10" x14ac:dyDescent="0.3">
      <c r="A7">
        <v>1985</v>
      </c>
      <c r="B7">
        <v>953182</v>
      </c>
    </row>
    <row r="8" spans="1:10" x14ac:dyDescent="0.3">
      <c r="A8">
        <v>1986</v>
      </c>
      <c r="B8">
        <v>1141509</v>
      </c>
    </row>
    <row r="9" spans="1:10" x14ac:dyDescent="0.3">
      <c r="A9">
        <v>1987</v>
      </c>
      <c r="B9">
        <v>1081605</v>
      </c>
    </row>
    <row r="10" spans="1:10" x14ac:dyDescent="0.3">
      <c r="A10">
        <v>1988</v>
      </c>
      <c r="B10">
        <v>1140446</v>
      </c>
    </row>
    <row r="11" spans="1:10" x14ac:dyDescent="0.3">
      <c r="A11">
        <v>1989</v>
      </c>
      <c r="B11">
        <v>1199663</v>
      </c>
    </row>
    <row r="12" spans="1:10" x14ac:dyDescent="0.3">
      <c r="A12">
        <v>1990</v>
      </c>
      <c r="B12">
        <v>1103716</v>
      </c>
    </row>
    <row r="13" spans="1:10" x14ac:dyDescent="0.3">
      <c r="A13">
        <v>1991</v>
      </c>
      <c r="B13">
        <v>1206230</v>
      </c>
      <c r="G13" t="s">
        <v>30</v>
      </c>
      <c r="H13" t="s">
        <v>31</v>
      </c>
      <c r="I13" t="s">
        <v>32</v>
      </c>
      <c r="J13" t="s">
        <v>33</v>
      </c>
    </row>
    <row r="14" spans="1:10" x14ac:dyDescent="0.3">
      <c r="A14">
        <v>1992</v>
      </c>
      <c r="B14">
        <v>1335253</v>
      </c>
      <c r="G14">
        <v>1</v>
      </c>
      <c r="H14">
        <v>0.74440099999999998</v>
      </c>
      <c r="I14">
        <v>0.309</v>
      </c>
      <c r="J14">
        <v>-0.309</v>
      </c>
    </row>
    <row r="15" spans="1:10" x14ac:dyDescent="0.3">
      <c r="A15">
        <v>1993</v>
      </c>
      <c r="B15">
        <v>1006588</v>
      </c>
      <c r="G15">
        <v>2</v>
      </c>
      <c r="H15">
        <v>1.9886000000000001E-2</v>
      </c>
      <c r="I15">
        <v>0.309</v>
      </c>
      <c r="J15">
        <v>-0.309</v>
      </c>
    </row>
    <row r="16" spans="1:10" x14ac:dyDescent="0.3">
      <c r="A16">
        <v>1994</v>
      </c>
      <c r="B16">
        <v>1053737</v>
      </c>
      <c r="G16">
        <v>3</v>
      </c>
      <c r="H16">
        <v>0.56084999999999996</v>
      </c>
      <c r="I16">
        <v>0.309</v>
      </c>
      <c r="J16">
        <v>-0.309</v>
      </c>
    </row>
    <row r="17" spans="1:10" x14ac:dyDescent="0.3">
      <c r="A17">
        <v>1995</v>
      </c>
      <c r="B17">
        <v>1147438</v>
      </c>
      <c r="G17">
        <v>4</v>
      </c>
      <c r="H17">
        <v>0.42394100000000001</v>
      </c>
      <c r="I17">
        <v>0.309</v>
      </c>
      <c r="J17">
        <v>-0.309</v>
      </c>
    </row>
    <row r="18" spans="1:10" x14ac:dyDescent="0.3">
      <c r="A18">
        <v>1996</v>
      </c>
      <c r="B18">
        <v>1166966</v>
      </c>
      <c r="G18">
        <v>5</v>
      </c>
      <c r="H18">
        <v>0.30578899999999998</v>
      </c>
      <c r="I18">
        <v>0.309</v>
      </c>
      <c r="J18">
        <v>-0.309</v>
      </c>
    </row>
    <row r="19" spans="1:10" x14ac:dyDescent="0.3">
      <c r="A19">
        <v>1997</v>
      </c>
      <c r="B19">
        <v>1394906</v>
      </c>
      <c r="G19">
        <v>6</v>
      </c>
      <c r="H19">
        <v>0.31208599999999997</v>
      </c>
      <c r="I19">
        <v>0.309</v>
      </c>
      <c r="J19">
        <v>-0.309</v>
      </c>
    </row>
    <row r="20" spans="1:10" x14ac:dyDescent="0.3">
      <c r="A20">
        <v>1998</v>
      </c>
      <c r="B20">
        <v>1485624</v>
      </c>
      <c r="G20">
        <v>7</v>
      </c>
      <c r="H20">
        <v>0.28165400000000002</v>
      </c>
      <c r="I20">
        <v>0.309</v>
      </c>
      <c r="J20">
        <v>-0.309</v>
      </c>
    </row>
    <row r="21" spans="1:10" x14ac:dyDescent="0.3">
      <c r="A21">
        <v>1999</v>
      </c>
      <c r="B21">
        <v>1378597</v>
      </c>
      <c r="G21">
        <v>8</v>
      </c>
      <c r="H21">
        <v>4.7089999999999996E-3</v>
      </c>
      <c r="I21">
        <v>0.309</v>
      </c>
      <c r="J21">
        <v>-0.309</v>
      </c>
    </row>
    <row r="22" spans="1:10" x14ac:dyDescent="0.3">
      <c r="A22">
        <v>2000</v>
      </c>
      <c r="B22">
        <v>1132555</v>
      </c>
      <c r="G22">
        <v>9</v>
      </c>
      <c r="H22">
        <v>0.1137541</v>
      </c>
      <c r="I22">
        <v>0.309</v>
      </c>
      <c r="J22">
        <v>-0.309</v>
      </c>
    </row>
    <row r="23" spans="1:10" x14ac:dyDescent="0.3">
      <c r="A23">
        <v>2001</v>
      </c>
      <c r="B23">
        <v>1199130</v>
      </c>
      <c r="G23">
        <v>10</v>
      </c>
      <c r="H23">
        <v>0.18259300000000001</v>
      </c>
      <c r="I23">
        <v>0.309</v>
      </c>
      <c r="J23">
        <v>-0.309</v>
      </c>
    </row>
    <row r="24" spans="1:10" x14ac:dyDescent="0.3">
      <c r="A24">
        <v>2002</v>
      </c>
      <c r="B24">
        <v>1340866</v>
      </c>
    </row>
    <row r="25" spans="1:10" x14ac:dyDescent="0.3">
      <c r="A25">
        <v>2003</v>
      </c>
      <c r="B25">
        <v>1366618</v>
      </c>
    </row>
    <row r="26" spans="1:10" x14ac:dyDescent="0.3">
      <c r="A26">
        <v>2004</v>
      </c>
      <c r="B26">
        <v>1372371</v>
      </c>
    </row>
    <row r="27" spans="1:10" x14ac:dyDescent="0.3">
      <c r="A27">
        <v>2005</v>
      </c>
      <c r="B27">
        <v>1406641</v>
      </c>
    </row>
    <row r="28" spans="1:10" x14ac:dyDescent="0.3">
      <c r="A28">
        <v>2006</v>
      </c>
      <c r="B28">
        <v>1355755</v>
      </c>
    </row>
    <row r="29" spans="1:10" x14ac:dyDescent="0.3">
      <c r="A29">
        <v>2007</v>
      </c>
      <c r="B29">
        <v>1133068</v>
      </c>
    </row>
    <row r="30" spans="1:10" x14ac:dyDescent="0.3">
      <c r="A30">
        <v>2008</v>
      </c>
      <c r="B30">
        <v>1413793</v>
      </c>
    </row>
    <row r="31" spans="1:10" x14ac:dyDescent="0.3">
      <c r="A31">
        <v>2009</v>
      </c>
      <c r="B31">
        <v>1343698</v>
      </c>
    </row>
    <row r="32" spans="1:10" x14ac:dyDescent="0.3">
      <c r="A32">
        <v>2010</v>
      </c>
      <c r="B32">
        <v>1259352</v>
      </c>
    </row>
    <row r="33" spans="1:2" x14ac:dyDescent="0.3">
      <c r="A33">
        <v>2011</v>
      </c>
      <c r="B33">
        <v>1431945</v>
      </c>
    </row>
    <row r="34" spans="1:2" x14ac:dyDescent="0.3">
      <c r="A34">
        <v>2012</v>
      </c>
      <c r="B34">
        <v>1584237</v>
      </c>
    </row>
    <row r="35" spans="1:2" x14ac:dyDescent="0.3">
      <c r="A35">
        <v>2013</v>
      </c>
      <c r="B35">
        <v>1492839</v>
      </c>
    </row>
    <row r="36" spans="1:2" x14ac:dyDescent="0.3">
      <c r="A36">
        <v>2014</v>
      </c>
      <c r="B36">
        <v>1486568</v>
      </c>
    </row>
    <row r="37" spans="1:2" x14ac:dyDescent="0.3">
      <c r="A37">
        <v>2015</v>
      </c>
      <c r="B37">
        <v>1896478</v>
      </c>
    </row>
    <row r="38" spans="1:2" x14ac:dyDescent="0.3">
      <c r="A38">
        <v>2016</v>
      </c>
      <c r="B38">
        <v>1764637</v>
      </c>
    </row>
    <row r="39" spans="1:2" x14ac:dyDescent="0.3">
      <c r="A39">
        <v>2017</v>
      </c>
      <c r="B39">
        <v>1527587</v>
      </c>
    </row>
    <row r="40" spans="1:2" x14ac:dyDescent="0.3">
      <c r="A40">
        <v>2018</v>
      </c>
      <c r="B40">
        <v>1682548</v>
      </c>
    </row>
    <row r="41" spans="1:2" x14ac:dyDescent="0.3">
      <c r="A41">
        <v>2019</v>
      </c>
      <c r="B41">
        <v>1405214</v>
      </c>
    </row>
  </sheetData>
  <mergeCells count="1">
    <mergeCell ref="F6:G6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"/>
  <sheetViews>
    <sheetView workbookViewId="0">
      <selection activeCell="B1" sqref="B1:B1048576"/>
    </sheetView>
  </sheetViews>
  <sheetFormatPr defaultRowHeight="14.4" x14ac:dyDescent="0.3"/>
  <cols>
    <col min="2" max="2" width="11.5546875" customWidth="1"/>
    <col min="4" max="4" width="11" customWidth="1"/>
    <col min="5" max="5" width="12.33203125" customWidth="1"/>
    <col min="6" max="6" width="10.109375" bestFit="1" customWidth="1"/>
    <col min="7" max="7" width="14.5546875" bestFit="1" customWidth="1"/>
    <col min="8" max="8" width="9.44140625" bestFit="1" customWidth="1"/>
  </cols>
  <sheetData>
    <row r="1" spans="1:8" x14ac:dyDescent="0.3">
      <c r="A1" t="s">
        <v>0</v>
      </c>
      <c r="B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>
        <v>1980</v>
      </c>
      <c r="B2">
        <v>776409</v>
      </c>
    </row>
    <row r="3" spans="1:8" x14ac:dyDescent="0.3">
      <c r="A3">
        <v>1981</v>
      </c>
      <c r="B3">
        <v>847242</v>
      </c>
      <c r="C3">
        <v>776409</v>
      </c>
    </row>
    <row r="4" spans="1:8" x14ac:dyDescent="0.3">
      <c r="A4">
        <v>1982</v>
      </c>
      <c r="B4">
        <v>990806</v>
      </c>
      <c r="C4">
        <v>847242</v>
      </c>
      <c r="D4">
        <f>B3+(B3-B2)</f>
        <v>918075</v>
      </c>
    </row>
    <row r="5" spans="1:8" x14ac:dyDescent="0.3">
      <c r="A5">
        <v>1983</v>
      </c>
      <c r="B5">
        <v>998385</v>
      </c>
      <c r="C5">
        <v>990806</v>
      </c>
      <c r="D5">
        <f t="shared" ref="D5:D40" si="0">B4+(B4-B3)</f>
        <v>1134370</v>
      </c>
      <c r="E5">
        <f>B2+((B5-B4)+(B4-B3)+(B3-B2))/3</f>
        <v>850401</v>
      </c>
      <c r="F5" s="1">
        <f>B5-E5</f>
        <v>147984</v>
      </c>
      <c r="G5" s="1">
        <f>F5^2</f>
        <v>21899264256</v>
      </c>
      <c r="H5" s="1">
        <f>ABS(F5)</f>
        <v>147984</v>
      </c>
    </row>
    <row r="6" spans="1:8" x14ac:dyDescent="0.3">
      <c r="A6">
        <v>1984</v>
      </c>
      <c r="B6">
        <v>917423</v>
      </c>
      <c r="C6">
        <v>998385</v>
      </c>
      <c r="D6">
        <f t="shared" si="0"/>
        <v>1005964</v>
      </c>
      <c r="E6">
        <f t="shared" ref="E6:E41" si="1">B3+((B6-B5)+(B5-B4)+(B4-B3))/3</f>
        <v>870635.66666666663</v>
      </c>
      <c r="F6" s="1">
        <f t="shared" ref="F6:F41" si="2">B6-E6</f>
        <v>46787.333333333372</v>
      </c>
      <c r="G6" s="1">
        <f t="shared" ref="G6:G41" si="3">F6^2</f>
        <v>2189054560.444448</v>
      </c>
      <c r="H6" s="1">
        <f t="shared" ref="H6:H41" si="4">ABS(F6)</f>
        <v>46787.333333333372</v>
      </c>
    </row>
    <row r="7" spans="1:8" x14ac:dyDescent="0.3">
      <c r="A7">
        <v>1985</v>
      </c>
      <c r="B7">
        <v>953182</v>
      </c>
      <c r="C7">
        <v>917423</v>
      </c>
      <c r="D7">
        <f t="shared" si="0"/>
        <v>836461</v>
      </c>
      <c r="E7">
        <f t="shared" si="1"/>
        <v>978264.66666666663</v>
      </c>
      <c r="F7" s="1">
        <f t="shared" si="2"/>
        <v>-25082.666666666628</v>
      </c>
      <c r="G7" s="1">
        <f t="shared" si="3"/>
        <v>629140167.11110914</v>
      </c>
      <c r="H7" s="1">
        <f t="shared" si="4"/>
        <v>25082.666666666628</v>
      </c>
    </row>
    <row r="8" spans="1:8" x14ac:dyDescent="0.3">
      <c r="A8">
        <v>1986</v>
      </c>
      <c r="B8">
        <v>1141509</v>
      </c>
      <c r="C8">
        <v>953182</v>
      </c>
      <c r="D8">
        <f t="shared" si="0"/>
        <v>988941</v>
      </c>
      <c r="E8">
        <f t="shared" si="1"/>
        <v>1046093</v>
      </c>
      <c r="F8" s="1">
        <f t="shared" si="2"/>
        <v>95416</v>
      </c>
      <c r="G8" s="1">
        <f t="shared" si="3"/>
        <v>9104213056</v>
      </c>
      <c r="H8" s="1">
        <f t="shared" si="4"/>
        <v>95416</v>
      </c>
    </row>
    <row r="9" spans="1:8" x14ac:dyDescent="0.3">
      <c r="A9">
        <v>1987</v>
      </c>
      <c r="B9">
        <v>1081605</v>
      </c>
      <c r="C9">
        <v>1141509</v>
      </c>
      <c r="D9">
        <f t="shared" si="0"/>
        <v>1329836</v>
      </c>
      <c r="E9">
        <f t="shared" si="1"/>
        <v>972150.33333333337</v>
      </c>
      <c r="F9" s="1">
        <f t="shared" si="2"/>
        <v>109454.66666666663</v>
      </c>
      <c r="G9" s="1">
        <f t="shared" si="3"/>
        <v>11980324055.111103</v>
      </c>
      <c r="H9" s="1">
        <f t="shared" si="4"/>
        <v>109454.66666666663</v>
      </c>
    </row>
    <row r="10" spans="1:8" x14ac:dyDescent="0.3">
      <c r="A10">
        <v>1988</v>
      </c>
      <c r="B10">
        <v>1140446</v>
      </c>
      <c r="C10">
        <v>1081605</v>
      </c>
      <c r="D10">
        <f t="shared" si="0"/>
        <v>1021701</v>
      </c>
      <c r="E10">
        <f t="shared" si="1"/>
        <v>1015603.3333333334</v>
      </c>
      <c r="F10" s="1">
        <f t="shared" si="2"/>
        <v>124842.66666666663</v>
      </c>
      <c r="G10" s="1">
        <f t="shared" si="3"/>
        <v>15585691420.444435</v>
      </c>
      <c r="H10" s="1">
        <f t="shared" si="4"/>
        <v>124842.66666666663</v>
      </c>
    </row>
    <row r="11" spans="1:8" x14ac:dyDescent="0.3">
      <c r="A11">
        <v>1989</v>
      </c>
      <c r="B11">
        <v>1199663</v>
      </c>
      <c r="C11">
        <v>1140446</v>
      </c>
      <c r="D11">
        <f t="shared" si="0"/>
        <v>1199287</v>
      </c>
      <c r="E11">
        <f t="shared" si="1"/>
        <v>1160893.6666666667</v>
      </c>
      <c r="F11" s="1">
        <f t="shared" si="2"/>
        <v>38769.333333333256</v>
      </c>
      <c r="G11" s="1">
        <f t="shared" si="3"/>
        <v>1503061207.1111052</v>
      </c>
      <c r="H11" s="1">
        <f t="shared" si="4"/>
        <v>38769.333333333256</v>
      </c>
    </row>
    <row r="12" spans="1:8" x14ac:dyDescent="0.3">
      <c r="A12">
        <v>1990</v>
      </c>
      <c r="B12">
        <v>1103716</v>
      </c>
      <c r="C12">
        <v>1199663</v>
      </c>
      <c r="D12">
        <f t="shared" si="0"/>
        <v>1258880</v>
      </c>
      <c r="E12">
        <f t="shared" si="1"/>
        <v>1088975.3333333333</v>
      </c>
      <c r="F12" s="1">
        <f t="shared" si="2"/>
        <v>14740.666666666744</v>
      </c>
      <c r="G12" s="1">
        <f t="shared" si="3"/>
        <v>217287253.77778006</v>
      </c>
      <c r="H12" s="1">
        <f t="shared" si="4"/>
        <v>14740.666666666744</v>
      </c>
    </row>
    <row r="13" spans="1:8" x14ac:dyDescent="0.3">
      <c r="A13">
        <v>1991</v>
      </c>
      <c r="B13">
        <v>1206230</v>
      </c>
      <c r="C13">
        <v>1103716</v>
      </c>
      <c r="D13">
        <f t="shared" si="0"/>
        <v>1007769</v>
      </c>
      <c r="E13">
        <f t="shared" si="1"/>
        <v>1162374</v>
      </c>
      <c r="F13" s="1">
        <f t="shared" si="2"/>
        <v>43856</v>
      </c>
      <c r="G13" s="1">
        <f t="shared" si="3"/>
        <v>1923348736</v>
      </c>
      <c r="H13" s="1">
        <f t="shared" si="4"/>
        <v>43856</v>
      </c>
    </row>
    <row r="14" spans="1:8" x14ac:dyDescent="0.3">
      <c r="A14">
        <v>1992</v>
      </c>
      <c r="B14">
        <v>1335253</v>
      </c>
      <c r="C14">
        <v>1206230</v>
      </c>
      <c r="D14">
        <f t="shared" si="0"/>
        <v>1308744</v>
      </c>
      <c r="E14">
        <f t="shared" si="1"/>
        <v>1244859.6666666667</v>
      </c>
      <c r="F14" s="1">
        <f t="shared" si="2"/>
        <v>90393.333333333256</v>
      </c>
      <c r="G14" s="1">
        <f t="shared" si="3"/>
        <v>8170954711.1110973</v>
      </c>
      <c r="H14" s="1">
        <f t="shared" si="4"/>
        <v>90393.333333333256</v>
      </c>
    </row>
    <row r="15" spans="1:8" x14ac:dyDescent="0.3">
      <c r="A15">
        <v>1993</v>
      </c>
      <c r="B15">
        <v>1006588</v>
      </c>
      <c r="C15">
        <v>1335253</v>
      </c>
      <c r="D15">
        <f t="shared" si="0"/>
        <v>1464276</v>
      </c>
      <c r="E15">
        <f t="shared" si="1"/>
        <v>1071340</v>
      </c>
      <c r="F15" s="1">
        <f t="shared" si="2"/>
        <v>-64752</v>
      </c>
      <c r="G15" s="1">
        <f t="shared" si="3"/>
        <v>4192821504</v>
      </c>
      <c r="H15" s="1">
        <f t="shared" si="4"/>
        <v>64752</v>
      </c>
    </row>
    <row r="16" spans="1:8" x14ac:dyDescent="0.3">
      <c r="A16">
        <v>1994</v>
      </c>
      <c r="B16">
        <v>1053737</v>
      </c>
      <c r="C16">
        <v>1006588</v>
      </c>
      <c r="D16">
        <f t="shared" si="0"/>
        <v>677923</v>
      </c>
      <c r="E16">
        <f t="shared" si="1"/>
        <v>1155399</v>
      </c>
      <c r="F16" s="1">
        <f t="shared" si="2"/>
        <v>-101662</v>
      </c>
      <c r="G16" s="1">
        <f t="shared" si="3"/>
        <v>10335162244</v>
      </c>
      <c r="H16" s="1">
        <f t="shared" si="4"/>
        <v>101662</v>
      </c>
    </row>
    <row r="17" spans="1:8" x14ac:dyDescent="0.3">
      <c r="A17">
        <v>1995</v>
      </c>
      <c r="B17">
        <v>1147438</v>
      </c>
      <c r="C17">
        <v>1053737</v>
      </c>
      <c r="D17">
        <f t="shared" si="0"/>
        <v>1100886</v>
      </c>
      <c r="E17">
        <f t="shared" si="1"/>
        <v>1272648</v>
      </c>
      <c r="F17" s="1">
        <f t="shared" si="2"/>
        <v>-125210</v>
      </c>
      <c r="G17" s="1">
        <f t="shared" si="3"/>
        <v>15677544100</v>
      </c>
      <c r="H17" s="1">
        <f t="shared" si="4"/>
        <v>125210</v>
      </c>
    </row>
    <row r="18" spans="1:8" x14ac:dyDescent="0.3">
      <c r="A18">
        <v>1996</v>
      </c>
      <c r="B18">
        <v>1166966</v>
      </c>
      <c r="C18">
        <v>1147438</v>
      </c>
      <c r="D18">
        <f t="shared" si="0"/>
        <v>1241139</v>
      </c>
      <c r="E18">
        <f t="shared" si="1"/>
        <v>1060047.3333333333</v>
      </c>
      <c r="F18" s="1">
        <f t="shared" si="2"/>
        <v>106918.66666666674</v>
      </c>
      <c r="G18" s="1">
        <f t="shared" si="3"/>
        <v>11431601281.777794</v>
      </c>
      <c r="H18" s="1">
        <f t="shared" si="4"/>
        <v>106918.66666666674</v>
      </c>
    </row>
    <row r="19" spans="1:8" x14ac:dyDescent="0.3">
      <c r="A19">
        <v>1997</v>
      </c>
      <c r="B19">
        <v>1394906</v>
      </c>
      <c r="C19">
        <v>1166966</v>
      </c>
      <c r="D19">
        <f t="shared" si="0"/>
        <v>1186494</v>
      </c>
      <c r="E19">
        <f t="shared" si="1"/>
        <v>1167460</v>
      </c>
      <c r="F19" s="1">
        <f t="shared" si="2"/>
        <v>227446</v>
      </c>
      <c r="G19" s="1">
        <f t="shared" si="3"/>
        <v>51731682916</v>
      </c>
      <c r="H19" s="1">
        <f t="shared" si="4"/>
        <v>227446</v>
      </c>
    </row>
    <row r="20" spans="1:8" x14ac:dyDescent="0.3">
      <c r="A20">
        <v>1998</v>
      </c>
      <c r="B20">
        <v>1485624</v>
      </c>
      <c r="C20">
        <v>1394906</v>
      </c>
      <c r="D20">
        <f t="shared" si="0"/>
        <v>1622846</v>
      </c>
      <c r="E20">
        <f t="shared" si="1"/>
        <v>1260166.6666666667</v>
      </c>
      <c r="F20" s="1">
        <f t="shared" si="2"/>
        <v>225457.33333333326</v>
      </c>
      <c r="G20" s="1">
        <f t="shared" si="3"/>
        <v>50831009153.77774</v>
      </c>
      <c r="H20" s="1">
        <f t="shared" si="4"/>
        <v>225457.33333333326</v>
      </c>
    </row>
    <row r="21" spans="1:8" x14ac:dyDescent="0.3">
      <c r="A21">
        <v>1999</v>
      </c>
      <c r="B21">
        <v>1378597</v>
      </c>
      <c r="C21">
        <v>1485624</v>
      </c>
      <c r="D21">
        <f t="shared" si="0"/>
        <v>1576342</v>
      </c>
      <c r="E21">
        <f t="shared" si="1"/>
        <v>1237509.6666666667</v>
      </c>
      <c r="F21" s="1">
        <f t="shared" si="2"/>
        <v>141087.33333333326</v>
      </c>
      <c r="G21" s="1">
        <f t="shared" si="3"/>
        <v>19905635627.111088</v>
      </c>
      <c r="H21" s="1">
        <f t="shared" si="4"/>
        <v>141087.33333333326</v>
      </c>
    </row>
    <row r="22" spans="1:8" x14ac:dyDescent="0.3">
      <c r="A22">
        <v>2000</v>
      </c>
      <c r="B22">
        <v>1132555</v>
      </c>
      <c r="C22">
        <v>1378597</v>
      </c>
      <c r="D22">
        <f t="shared" si="0"/>
        <v>1271570</v>
      </c>
      <c r="E22">
        <f t="shared" si="1"/>
        <v>1307455.6666666667</v>
      </c>
      <c r="F22" s="1">
        <f t="shared" si="2"/>
        <v>-174900.66666666674</v>
      </c>
      <c r="G22" s="1">
        <f t="shared" si="3"/>
        <v>30590243200.444473</v>
      </c>
      <c r="H22" s="1">
        <f t="shared" si="4"/>
        <v>174900.66666666674</v>
      </c>
    </row>
    <row r="23" spans="1:8" x14ac:dyDescent="0.3">
      <c r="A23">
        <v>2001</v>
      </c>
      <c r="B23">
        <v>1199130</v>
      </c>
      <c r="C23">
        <v>1132555</v>
      </c>
      <c r="D23">
        <f t="shared" si="0"/>
        <v>886513</v>
      </c>
      <c r="E23">
        <f t="shared" si="1"/>
        <v>1390126</v>
      </c>
      <c r="F23" s="1">
        <f t="shared" si="2"/>
        <v>-190996</v>
      </c>
      <c r="G23" s="1">
        <f t="shared" si="3"/>
        <v>36479472016</v>
      </c>
      <c r="H23" s="1">
        <f t="shared" si="4"/>
        <v>190996</v>
      </c>
    </row>
    <row r="24" spans="1:8" x14ac:dyDescent="0.3">
      <c r="A24">
        <v>2002</v>
      </c>
      <c r="B24">
        <v>1340866</v>
      </c>
      <c r="C24">
        <v>1199130</v>
      </c>
      <c r="D24">
        <f t="shared" si="0"/>
        <v>1265705</v>
      </c>
      <c r="E24">
        <f t="shared" si="1"/>
        <v>1366020</v>
      </c>
      <c r="F24" s="1">
        <f t="shared" si="2"/>
        <v>-25154</v>
      </c>
      <c r="G24" s="1">
        <f t="shared" si="3"/>
        <v>632723716</v>
      </c>
      <c r="H24" s="1">
        <f t="shared" si="4"/>
        <v>25154</v>
      </c>
    </row>
    <row r="25" spans="1:8" x14ac:dyDescent="0.3">
      <c r="A25">
        <v>2003</v>
      </c>
      <c r="B25">
        <v>1366618</v>
      </c>
      <c r="C25">
        <v>1340866</v>
      </c>
      <c r="D25">
        <f t="shared" si="0"/>
        <v>1482602</v>
      </c>
      <c r="E25">
        <f t="shared" si="1"/>
        <v>1210576</v>
      </c>
      <c r="F25" s="1">
        <f t="shared" si="2"/>
        <v>156042</v>
      </c>
      <c r="G25" s="1">
        <f t="shared" si="3"/>
        <v>24349105764</v>
      </c>
      <c r="H25" s="1">
        <f t="shared" si="4"/>
        <v>156042</v>
      </c>
    </row>
    <row r="26" spans="1:8" x14ac:dyDescent="0.3">
      <c r="A26">
        <v>2004</v>
      </c>
      <c r="B26">
        <v>1372371</v>
      </c>
      <c r="C26">
        <v>1366618</v>
      </c>
      <c r="D26">
        <f t="shared" si="0"/>
        <v>1392370</v>
      </c>
      <c r="E26">
        <f t="shared" si="1"/>
        <v>1256877</v>
      </c>
      <c r="F26" s="1">
        <f t="shared" si="2"/>
        <v>115494</v>
      </c>
      <c r="G26" s="1">
        <f t="shared" si="3"/>
        <v>13338864036</v>
      </c>
      <c r="H26" s="1">
        <f t="shared" si="4"/>
        <v>115494</v>
      </c>
    </row>
    <row r="27" spans="1:8" x14ac:dyDescent="0.3">
      <c r="A27">
        <v>2005</v>
      </c>
      <c r="B27">
        <v>1406641</v>
      </c>
      <c r="C27">
        <v>1372371</v>
      </c>
      <c r="D27">
        <f t="shared" si="0"/>
        <v>1378124</v>
      </c>
      <c r="E27">
        <f t="shared" si="1"/>
        <v>1362791</v>
      </c>
      <c r="F27" s="1">
        <f t="shared" si="2"/>
        <v>43850</v>
      </c>
      <c r="G27" s="1">
        <f t="shared" si="3"/>
        <v>1922822500</v>
      </c>
      <c r="H27" s="1">
        <f t="shared" si="4"/>
        <v>43850</v>
      </c>
    </row>
    <row r="28" spans="1:8" x14ac:dyDescent="0.3">
      <c r="A28">
        <v>2006</v>
      </c>
      <c r="B28">
        <v>1355755</v>
      </c>
      <c r="C28">
        <v>1406641</v>
      </c>
      <c r="D28">
        <f t="shared" si="0"/>
        <v>1440911</v>
      </c>
      <c r="E28">
        <f t="shared" si="1"/>
        <v>1362997</v>
      </c>
      <c r="F28" s="1">
        <f t="shared" si="2"/>
        <v>-7242</v>
      </c>
      <c r="G28" s="1">
        <f t="shared" si="3"/>
        <v>52446564</v>
      </c>
      <c r="H28" s="1">
        <f t="shared" si="4"/>
        <v>7242</v>
      </c>
    </row>
    <row r="29" spans="1:8" x14ac:dyDescent="0.3">
      <c r="A29">
        <v>2007</v>
      </c>
      <c r="B29">
        <v>1133068</v>
      </c>
      <c r="C29">
        <v>1355755</v>
      </c>
      <c r="D29">
        <f t="shared" si="0"/>
        <v>1304869</v>
      </c>
      <c r="E29">
        <f t="shared" si="1"/>
        <v>1292603.3333333333</v>
      </c>
      <c r="F29" s="1">
        <f t="shared" si="2"/>
        <v>-159535.33333333326</v>
      </c>
      <c r="G29" s="1">
        <f t="shared" si="3"/>
        <v>25451522581.777752</v>
      </c>
      <c r="H29" s="1">
        <f t="shared" si="4"/>
        <v>159535.33333333326</v>
      </c>
    </row>
    <row r="30" spans="1:8" x14ac:dyDescent="0.3">
      <c r="A30">
        <v>2008</v>
      </c>
      <c r="B30">
        <v>1413793</v>
      </c>
      <c r="C30">
        <v>1133068</v>
      </c>
      <c r="D30">
        <f t="shared" si="0"/>
        <v>910381</v>
      </c>
      <c r="E30">
        <f t="shared" si="1"/>
        <v>1409025</v>
      </c>
      <c r="F30" s="1">
        <f t="shared" si="2"/>
        <v>4768</v>
      </c>
      <c r="G30" s="1">
        <f t="shared" si="3"/>
        <v>22733824</v>
      </c>
      <c r="H30" s="1">
        <f t="shared" si="4"/>
        <v>4768</v>
      </c>
    </row>
    <row r="31" spans="1:8" x14ac:dyDescent="0.3">
      <c r="A31">
        <v>2009</v>
      </c>
      <c r="B31">
        <v>1343698</v>
      </c>
      <c r="C31">
        <v>1413793</v>
      </c>
      <c r="D31">
        <f t="shared" si="0"/>
        <v>1694518</v>
      </c>
      <c r="E31">
        <f t="shared" si="1"/>
        <v>1351736</v>
      </c>
      <c r="F31" s="1">
        <f t="shared" si="2"/>
        <v>-8038</v>
      </c>
      <c r="G31" s="1">
        <f t="shared" si="3"/>
        <v>64609444</v>
      </c>
      <c r="H31" s="1">
        <f t="shared" si="4"/>
        <v>8038</v>
      </c>
    </row>
    <row r="32" spans="1:8" x14ac:dyDescent="0.3">
      <c r="A32">
        <v>2010</v>
      </c>
      <c r="B32">
        <v>1259352</v>
      </c>
      <c r="C32">
        <v>1343698</v>
      </c>
      <c r="D32">
        <f t="shared" si="0"/>
        <v>1273603</v>
      </c>
      <c r="E32">
        <f t="shared" si="1"/>
        <v>1175162.6666666667</v>
      </c>
      <c r="F32" s="1">
        <f t="shared" si="2"/>
        <v>84189.333333333256</v>
      </c>
      <c r="G32" s="1">
        <f t="shared" si="3"/>
        <v>7087843847.1110983</v>
      </c>
      <c r="H32" s="1">
        <f t="shared" si="4"/>
        <v>84189.333333333256</v>
      </c>
    </row>
    <row r="33" spans="1:8" x14ac:dyDescent="0.3">
      <c r="A33">
        <v>2011</v>
      </c>
      <c r="B33">
        <v>1431945</v>
      </c>
      <c r="C33">
        <v>1259352</v>
      </c>
      <c r="D33">
        <f t="shared" si="0"/>
        <v>1175006</v>
      </c>
      <c r="E33">
        <f t="shared" si="1"/>
        <v>1419843.6666666667</v>
      </c>
      <c r="F33" s="1">
        <f t="shared" si="2"/>
        <v>12101.333333333256</v>
      </c>
      <c r="G33" s="1">
        <f t="shared" si="3"/>
        <v>146442268.44444257</v>
      </c>
      <c r="H33" s="1">
        <f t="shared" si="4"/>
        <v>12101.333333333256</v>
      </c>
    </row>
    <row r="34" spans="1:8" x14ac:dyDescent="0.3">
      <c r="A34">
        <v>2012</v>
      </c>
      <c r="B34">
        <v>1584237</v>
      </c>
      <c r="C34">
        <v>1431945</v>
      </c>
      <c r="D34">
        <f t="shared" si="0"/>
        <v>1604538</v>
      </c>
      <c r="E34">
        <f t="shared" si="1"/>
        <v>1423877.6666666667</v>
      </c>
      <c r="F34" s="1">
        <f t="shared" si="2"/>
        <v>160359.33333333326</v>
      </c>
      <c r="G34" s="1">
        <f t="shared" si="3"/>
        <v>25715115787.111088</v>
      </c>
      <c r="H34" s="1">
        <f t="shared" si="4"/>
        <v>160359.33333333326</v>
      </c>
    </row>
    <row r="35" spans="1:8" x14ac:dyDescent="0.3">
      <c r="A35">
        <v>2013</v>
      </c>
      <c r="B35">
        <v>1492839</v>
      </c>
      <c r="C35">
        <v>1584237</v>
      </c>
      <c r="D35">
        <f t="shared" si="0"/>
        <v>1736529</v>
      </c>
      <c r="E35">
        <f t="shared" si="1"/>
        <v>1337181</v>
      </c>
      <c r="F35" s="1">
        <f t="shared" si="2"/>
        <v>155658</v>
      </c>
      <c r="G35" s="1">
        <f t="shared" si="3"/>
        <v>24229412964</v>
      </c>
      <c r="H35" s="1">
        <f t="shared" si="4"/>
        <v>155658</v>
      </c>
    </row>
    <row r="36" spans="1:8" x14ac:dyDescent="0.3">
      <c r="A36">
        <v>2014</v>
      </c>
      <c r="B36">
        <v>1486568</v>
      </c>
      <c r="C36">
        <v>1492839</v>
      </c>
      <c r="D36">
        <f t="shared" si="0"/>
        <v>1401441</v>
      </c>
      <c r="E36">
        <f t="shared" si="1"/>
        <v>1450152.6666666667</v>
      </c>
      <c r="F36" s="1">
        <f t="shared" si="2"/>
        <v>36415.333333333256</v>
      </c>
      <c r="G36" s="1">
        <f t="shared" si="3"/>
        <v>1326076501.7777722</v>
      </c>
      <c r="H36" s="1">
        <f t="shared" si="4"/>
        <v>36415.333333333256</v>
      </c>
    </row>
    <row r="37" spans="1:8" x14ac:dyDescent="0.3">
      <c r="A37">
        <v>2015</v>
      </c>
      <c r="B37">
        <v>1896478</v>
      </c>
      <c r="C37">
        <v>1486568</v>
      </c>
      <c r="D37">
        <f t="shared" si="0"/>
        <v>1480297</v>
      </c>
      <c r="E37">
        <f t="shared" si="1"/>
        <v>1688317.3333333333</v>
      </c>
      <c r="F37" s="1">
        <f t="shared" si="2"/>
        <v>208160.66666666674</v>
      </c>
      <c r="G37" s="1">
        <f t="shared" si="3"/>
        <v>43330863147.111145</v>
      </c>
      <c r="H37" s="1">
        <f t="shared" si="4"/>
        <v>208160.66666666674</v>
      </c>
    </row>
    <row r="38" spans="1:8" x14ac:dyDescent="0.3">
      <c r="A38">
        <v>2016</v>
      </c>
      <c r="B38">
        <v>1764637</v>
      </c>
      <c r="C38">
        <v>1896478</v>
      </c>
      <c r="D38">
        <f t="shared" si="0"/>
        <v>2306388</v>
      </c>
      <c r="E38">
        <f t="shared" si="1"/>
        <v>1583438.3333333333</v>
      </c>
      <c r="F38" s="1">
        <f t="shared" si="2"/>
        <v>181198.66666666674</v>
      </c>
      <c r="G38" s="1">
        <f t="shared" si="3"/>
        <v>32832956801.777805</v>
      </c>
      <c r="H38" s="1">
        <f t="shared" si="4"/>
        <v>181198.66666666674</v>
      </c>
    </row>
    <row r="39" spans="1:8" x14ac:dyDescent="0.3">
      <c r="A39">
        <v>2017</v>
      </c>
      <c r="B39">
        <v>1527587</v>
      </c>
      <c r="C39">
        <v>1764637</v>
      </c>
      <c r="D39">
        <f t="shared" si="0"/>
        <v>1632796</v>
      </c>
      <c r="E39">
        <f t="shared" si="1"/>
        <v>1500241</v>
      </c>
      <c r="F39" s="1">
        <f t="shared" si="2"/>
        <v>27346</v>
      </c>
      <c r="G39" s="1">
        <f t="shared" si="3"/>
        <v>747803716</v>
      </c>
      <c r="H39" s="1">
        <f t="shared" si="4"/>
        <v>27346</v>
      </c>
    </row>
    <row r="40" spans="1:8" x14ac:dyDescent="0.3">
      <c r="A40">
        <v>2018</v>
      </c>
      <c r="B40">
        <v>1682548</v>
      </c>
      <c r="C40">
        <v>1527587</v>
      </c>
      <c r="D40">
        <f t="shared" si="0"/>
        <v>1290537</v>
      </c>
      <c r="E40">
        <f t="shared" si="1"/>
        <v>1825168</v>
      </c>
      <c r="F40" s="1">
        <f t="shared" si="2"/>
        <v>-142620</v>
      </c>
      <c r="G40" s="1">
        <f t="shared" si="3"/>
        <v>20340464400</v>
      </c>
      <c r="H40" s="1">
        <f t="shared" si="4"/>
        <v>142620</v>
      </c>
    </row>
    <row r="41" spans="1:8" x14ac:dyDescent="0.3">
      <c r="A41">
        <v>2019</v>
      </c>
      <c r="B41">
        <v>1405214</v>
      </c>
      <c r="C41">
        <v>1682548</v>
      </c>
      <c r="D41">
        <f>B40+(B40-B39)</f>
        <v>1837509</v>
      </c>
      <c r="E41">
        <f t="shared" si="1"/>
        <v>1644829.3333333333</v>
      </c>
      <c r="F41" s="1">
        <f t="shared" si="2"/>
        <v>-239615.33333333326</v>
      </c>
      <c r="G41" s="1">
        <f t="shared" si="3"/>
        <v>57415507968.444405</v>
      </c>
      <c r="H41" s="1">
        <f t="shared" si="4"/>
        <v>239615.33333333326</v>
      </c>
    </row>
    <row r="43" spans="1:8" x14ac:dyDescent="0.3">
      <c r="G43" s="1">
        <f>AVERAGE(G5:G41)</f>
        <v>15767157494.534533</v>
      </c>
      <c r="H43" s="1">
        <f>AVERAGE(H5:H41)</f>
        <v>104420.10810810808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4"/>
  <sheetViews>
    <sheetView workbookViewId="0">
      <selection activeCell="B1" sqref="B1:B1048576"/>
    </sheetView>
  </sheetViews>
  <sheetFormatPr defaultRowHeight="14.4" x14ac:dyDescent="0.3"/>
  <cols>
    <col min="2" max="2" width="11.33203125" customWidth="1"/>
    <col min="3" max="3" width="11.44140625" bestFit="1" customWidth="1"/>
    <col min="4" max="5" width="10.44140625" bestFit="1" customWidth="1"/>
  </cols>
  <sheetData>
    <row r="1" spans="1:5" x14ac:dyDescent="0.3">
      <c r="A1" t="s">
        <v>0</v>
      </c>
      <c r="B1" t="s">
        <v>5</v>
      </c>
      <c r="C1" t="s">
        <v>11</v>
      </c>
      <c r="D1" t="s">
        <v>12</v>
      </c>
      <c r="E1" t="s">
        <v>13</v>
      </c>
    </row>
    <row r="2" spans="1:5" x14ac:dyDescent="0.3">
      <c r="A2">
        <v>1980</v>
      </c>
      <c r="B2">
        <v>776409</v>
      </c>
    </row>
    <row r="3" spans="1:5" x14ac:dyDescent="0.3">
      <c r="A3">
        <v>1981</v>
      </c>
      <c r="B3">
        <v>847242</v>
      </c>
    </row>
    <row r="4" spans="1:5" x14ac:dyDescent="0.3">
      <c r="A4">
        <v>1982</v>
      </c>
      <c r="B4">
        <v>990806</v>
      </c>
    </row>
    <row r="5" spans="1:5" x14ac:dyDescent="0.3">
      <c r="A5">
        <v>1983</v>
      </c>
      <c r="B5">
        <v>998385</v>
      </c>
      <c r="C5" s="1">
        <f>AVERAGE(B2:B4)</f>
        <v>871485.66666666663</v>
      </c>
      <c r="D5" s="1">
        <f>B5-C5</f>
        <v>126899.33333333337</v>
      </c>
      <c r="E5" s="1">
        <f>ABS(D5)</f>
        <v>126899.33333333337</v>
      </c>
    </row>
    <row r="6" spans="1:5" x14ac:dyDescent="0.3">
      <c r="A6">
        <v>1984</v>
      </c>
      <c r="B6">
        <v>917423</v>
      </c>
      <c r="C6" s="1">
        <f t="shared" ref="C6:C41" si="0">AVERAGE(B3:B5)</f>
        <v>945477.66666666663</v>
      </c>
      <c r="D6" s="1">
        <f t="shared" ref="D6:D41" si="1">B6-C6</f>
        <v>-28054.666666666628</v>
      </c>
      <c r="E6" s="1">
        <f t="shared" ref="E6:E41" si="2">ABS(D6)</f>
        <v>28054.666666666628</v>
      </c>
    </row>
    <row r="7" spans="1:5" x14ac:dyDescent="0.3">
      <c r="A7">
        <v>1985</v>
      </c>
      <c r="B7">
        <v>953182</v>
      </c>
      <c r="C7" s="1">
        <f t="shared" si="0"/>
        <v>968871.33333333337</v>
      </c>
      <c r="D7" s="1">
        <f t="shared" si="1"/>
        <v>-15689.333333333372</v>
      </c>
      <c r="E7" s="1">
        <f t="shared" si="2"/>
        <v>15689.333333333372</v>
      </c>
    </row>
    <row r="8" spans="1:5" x14ac:dyDescent="0.3">
      <c r="A8">
        <v>1986</v>
      </c>
      <c r="B8">
        <v>1141509</v>
      </c>
      <c r="C8" s="1">
        <f t="shared" si="0"/>
        <v>956330</v>
      </c>
      <c r="D8" s="1">
        <f t="shared" si="1"/>
        <v>185179</v>
      </c>
      <c r="E8" s="1">
        <f t="shared" si="2"/>
        <v>185179</v>
      </c>
    </row>
    <row r="9" spans="1:5" x14ac:dyDescent="0.3">
      <c r="A9">
        <v>1987</v>
      </c>
      <c r="B9">
        <v>1081605</v>
      </c>
      <c r="C9" s="1">
        <f t="shared" si="0"/>
        <v>1004038</v>
      </c>
      <c r="D9" s="1">
        <f t="shared" si="1"/>
        <v>77567</v>
      </c>
      <c r="E9" s="1">
        <f t="shared" si="2"/>
        <v>77567</v>
      </c>
    </row>
    <row r="10" spans="1:5" x14ac:dyDescent="0.3">
      <c r="A10">
        <v>1988</v>
      </c>
      <c r="B10">
        <v>1140446</v>
      </c>
      <c r="C10" s="1">
        <f t="shared" si="0"/>
        <v>1058765.3333333333</v>
      </c>
      <c r="D10" s="1">
        <f t="shared" si="1"/>
        <v>81680.666666666744</v>
      </c>
      <c r="E10" s="1">
        <f t="shared" si="2"/>
        <v>81680.666666666744</v>
      </c>
    </row>
    <row r="11" spans="1:5" x14ac:dyDescent="0.3">
      <c r="A11">
        <v>1989</v>
      </c>
      <c r="B11">
        <v>1199663</v>
      </c>
      <c r="C11" s="1">
        <f t="shared" si="0"/>
        <v>1121186.6666666667</v>
      </c>
      <c r="D11" s="1">
        <f t="shared" si="1"/>
        <v>78476.333333333256</v>
      </c>
      <c r="E11" s="1">
        <f t="shared" si="2"/>
        <v>78476.333333333256</v>
      </c>
    </row>
    <row r="12" spans="1:5" x14ac:dyDescent="0.3">
      <c r="A12">
        <v>1990</v>
      </c>
      <c r="B12">
        <v>1103716</v>
      </c>
      <c r="C12" s="1">
        <f t="shared" si="0"/>
        <v>1140571.3333333333</v>
      </c>
      <c r="D12" s="1">
        <f t="shared" si="1"/>
        <v>-36855.333333333256</v>
      </c>
      <c r="E12" s="1">
        <f t="shared" si="2"/>
        <v>36855.333333333256</v>
      </c>
    </row>
    <row r="13" spans="1:5" x14ac:dyDescent="0.3">
      <c r="A13">
        <v>1991</v>
      </c>
      <c r="B13">
        <v>1206230</v>
      </c>
      <c r="C13" s="1">
        <f t="shared" si="0"/>
        <v>1147941.6666666667</v>
      </c>
      <c r="D13" s="1">
        <f t="shared" si="1"/>
        <v>58288.333333333256</v>
      </c>
      <c r="E13" s="1">
        <f t="shared" si="2"/>
        <v>58288.333333333256</v>
      </c>
    </row>
    <row r="14" spans="1:5" x14ac:dyDescent="0.3">
      <c r="A14">
        <v>1992</v>
      </c>
      <c r="B14">
        <v>1335253</v>
      </c>
      <c r="C14" s="1">
        <f t="shared" si="0"/>
        <v>1169869.6666666667</v>
      </c>
      <c r="D14" s="1">
        <f t="shared" si="1"/>
        <v>165383.33333333326</v>
      </c>
      <c r="E14" s="1">
        <f t="shared" si="2"/>
        <v>165383.33333333326</v>
      </c>
    </row>
    <row r="15" spans="1:5" x14ac:dyDescent="0.3">
      <c r="A15">
        <v>1993</v>
      </c>
      <c r="B15">
        <v>1006588</v>
      </c>
      <c r="C15" s="1">
        <f t="shared" si="0"/>
        <v>1215066.3333333333</v>
      </c>
      <c r="D15" s="1">
        <f t="shared" si="1"/>
        <v>-208478.33333333326</v>
      </c>
      <c r="E15" s="1">
        <f t="shared" si="2"/>
        <v>208478.33333333326</v>
      </c>
    </row>
    <row r="16" spans="1:5" x14ac:dyDescent="0.3">
      <c r="A16">
        <v>1994</v>
      </c>
      <c r="B16">
        <v>1053737</v>
      </c>
      <c r="C16" s="1">
        <f t="shared" si="0"/>
        <v>1182690.3333333333</v>
      </c>
      <c r="D16" s="1">
        <f t="shared" si="1"/>
        <v>-128953.33333333326</v>
      </c>
      <c r="E16" s="1">
        <f t="shared" si="2"/>
        <v>128953.33333333326</v>
      </c>
    </row>
    <row r="17" spans="1:5" x14ac:dyDescent="0.3">
      <c r="A17">
        <v>1995</v>
      </c>
      <c r="B17">
        <v>1147438</v>
      </c>
      <c r="C17" s="1">
        <f t="shared" si="0"/>
        <v>1131859.3333333333</v>
      </c>
      <c r="D17" s="1">
        <f t="shared" si="1"/>
        <v>15578.666666666744</v>
      </c>
      <c r="E17" s="1">
        <f t="shared" si="2"/>
        <v>15578.666666666744</v>
      </c>
    </row>
    <row r="18" spans="1:5" x14ac:dyDescent="0.3">
      <c r="A18">
        <v>1996</v>
      </c>
      <c r="B18">
        <v>1166966</v>
      </c>
      <c r="C18" s="1">
        <f t="shared" si="0"/>
        <v>1069254.3333333333</v>
      </c>
      <c r="D18" s="1">
        <f t="shared" si="1"/>
        <v>97711.666666666744</v>
      </c>
      <c r="E18" s="1">
        <f t="shared" si="2"/>
        <v>97711.666666666744</v>
      </c>
    </row>
    <row r="19" spans="1:5" x14ac:dyDescent="0.3">
      <c r="A19">
        <v>1997</v>
      </c>
      <c r="B19">
        <v>1394906</v>
      </c>
      <c r="C19" s="1">
        <f t="shared" si="0"/>
        <v>1122713.6666666667</v>
      </c>
      <c r="D19" s="1">
        <f t="shared" si="1"/>
        <v>272192.33333333326</v>
      </c>
      <c r="E19" s="1">
        <f t="shared" si="2"/>
        <v>272192.33333333326</v>
      </c>
    </row>
    <row r="20" spans="1:5" x14ac:dyDescent="0.3">
      <c r="A20">
        <v>1998</v>
      </c>
      <c r="B20">
        <v>1485624</v>
      </c>
      <c r="C20" s="1">
        <f t="shared" si="0"/>
        <v>1236436.6666666667</v>
      </c>
      <c r="D20" s="1">
        <f t="shared" si="1"/>
        <v>249187.33333333326</v>
      </c>
      <c r="E20" s="1">
        <f t="shared" si="2"/>
        <v>249187.33333333326</v>
      </c>
    </row>
    <row r="21" spans="1:5" x14ac:dyDescent="0.3">
      <c r="A21">
        <v>1999</v>
      </c>
      <c r="B21">
        <v>1378597</v>
      </c>
      <c r="C21" s="1">
        <f t="shared" si="0"/>
        <v>1349165.3333333333</v>
      </c>
      <c r="D21" s="1">
        <f t="shared" si="1"/>
        <v>29431.666666666744</v>
      </c>
      <c r="E21" s="1">
        <f t="shared" si="2"/>
        <v>29431.666666666744</v>
      </c>
    </row>
    <row r="22" spans="1:5" x14ac:dyDescent="0.3">
      <c r="A22">
        <v>2000</v>
      </c>
      <c r="B22">
        <v>1132555</v>
      </c>
      <c r="C22" s="1">
        <f t="shared" si="0"/>
        <v>1419709</v>
      </c>
      <c r="D22" s="1">
        <f t="shared" si="1"/>
        <v>-287154</v>
      </c>
      <c r="E22" s="1">
        <f t="shared" si="2"/>
        <v>287154</v>
      </c>
    </row>
    <row r="23" spans="1:5" x14ac:dyDescent="0.3">
      <c r="A23">
        <v>2001</v>
      </c>
      <c r="B23">
        <v>1199130</v>
      </c>
      <c r="C23" s="1">
        <f t="shared" si="0"/>
        <v>1332258.6666666667</v>
      </c>
      <c r="D23" s="1">
        <f t="shared" si="1"/>
        <v>-133128.66666666674</v>
      </c>
      <c r="E23" s="1">
        <f t="shared" si="2"/>
        <v>133128.66666666674</v>
      </c>
    </row>
    <row r="24" spans="1:5" x14ac:dyDescent="0.3">
      <c r="A24">
        <v>2002</v>
      </c>
      <c r="B24">
        <v>1340866</v>
      </c>
      <c r="C24" s="1">
        <f t="shared" si="0"/>
        <v>1236760.6666666667</v>
      </c>
      <c r="D24" s="1">
        <f t="shared" si="1"/>
        <v>104105.33333333326</v>
      </c>
      <c r="E24" s="1">
        <f t="shared" si="2"/>
        <v>104105.33333333326</v>
      </c>
    </row>
    <row r="25" spans="1:5" x14ac:dyDescent="0.3">
      <c r="A25">
        <v>2003</v>
      </c>
      <c r="B25">
        <v>1366618</v>
      </c>
      <c r="C25" s="1">
        <f t="shared" si="0"/>
        <v>1224183.6666666667</v>
      </c>
      <c r="D25" s="1">
        <f t="shared" si="1"/>
        <v>142434.33333333326</v>
      </c>
      <c r="E25" s="1">
        <f t="shared" si="2"/>
        <v>142434.33333333326</v>
      </c>
    </row>
    <row r="26" spans="1:5" x14ac:dyDescent="0.3">
      <c r="A26">
        <v>2004</v>
      </c>
      <c r="B26">
        <v>1372371</v>
      </c>
      <c r="C26" s="1">
        <f t="shared" si="0"/>
        <v>1302204.6666666667</v>
      </c>
      <c r="D26" s="1">
        <f t="shared" si="1"/>
        <v>70166.333333333256</v>
      </c>
      <c r="E26" s="1">
        <f t="shared" si="2"/>
        <v>70166.333333333256</v>
      </c>
    </row>
    <row r="27" spans="1:5" x14ac:dyDescent="0.3">
      <c r="A27">
        <v>2005</v>
      </c>
      <c r="B27">
        <v>1406641</v>
      </c>
      <c r="C27" s="1">
        <f t="shared" si="0"/>
        <v>1359951.6666666667</v>
      </c>
      <c r="D27" s="1">
        <f t="shared" si="1"/>
        <v>46689.333333333256</v>
      </c>
      <c r="E27" s="1">
        <f t="shared" si="2"/>
        <v>46689.333333333256</v>
      </c>
    </row>
    <row r="28" spans="1:5" x14ac:dyDescent="0.3">
      <c r="A28">
        <v>2006</v>
      </c>
      <c r="B28">
        <v>1355755</v>
      </c>
      <c r="C28" s="1">
        <f t="shared" si="0"/>
        <v>1381876.6666666667</v>
      </c>
      <c r="D28" s="1">
        <f t="shared" si="1"/>
        <v>-26121.666666666744</v>
      </c>
      <c r="E28" s="1">
        <f t="shared" si="2"/>
        <v>26121.666666666744</v>
      </c>
    </row>
    <row r="29" spans="1:5" x14ac:dyDescent="0.3">
      <c r="A29">
        <v>2007</v>
      </c>
      <c r="B29">
        <v>1133068</v>
      </c>
      <c r="C29" s="1">
        <f t="shared" si="0"/>
        <v>1378255.6666666667</v>
      </c>
      <c r="D29" s="1">
        <f t="shared" si="1"/>
        <v>-245187.66666666674</v>
      </c>
      <c r="E29" s="1">
        <f t="shared" si="2"/>
        <v>245187.66666666674</v>
      </c>
    </row>
    <row r="30" spans="1:5" x14ac:dyDescent="0.3">
      <c r="A30">
        <v>2008</v>
      </c>
      <c r="B30">
        <v>1413793</v>
      </c>
      <c r="C30" s="1">
        <f t="shared" si="0"/>
        <v>1298488</v>
      </c>
      <c r="D30" s="1">
        <f t="shared" si="1"/>
        <v>115305</v>
      </c>
      <c r="E30" s="1">
        <f t="shared" si="2"/>
        <v>115305</v>
      </c>
    </row>
    <row r="31" spans="1:5" x14ac:dyDescent="0.3">
      <c r="A31">
        <v>2009</v>
      </c>
      <c r="B31">
        <v>1343698</v>
      </c>
      <c r="C31" s="1">
        <f t="shared" si="0"/>
        <v>1300872</v>
      </c>
      <c r="D31" s="1">
        <f t="shared" si="1"/>
        <v>42826</v>
      </c>
      <c r="E31" s="1">
        <f t="shared" si="2"/>
        <v>42826</v>
      </c>
    </row>
    <row r="32" spans="1:5" x14ac:dyDescent="0.3">
      <c r="A32">
        <v>2010</v>
      </c>
      <c r="B32">
        <v>1259352</v>
      </c>
      <c r="C32" s="1">
        <f t="shared" si="0"/>
        <v>1296853</v>
      </c>
      <c r="D32" s="1">
        <f t="shared" si="1"/>
        <v>-37501</v>
      </c>
      <c r="E32" s="1">
        <f t="shared" si="2"/>
        <v>37501</v>
      </c>
    </row>
    <row r="33" spans="1:5" x14ac:dyDescent="0.3">
      <c r="A33">
        <v>2011</v>
      </c>
      <c r="B33">
        <v>1431945</v>
      </c>
      <c r="C33" s="1">
        <f t="shared" si="0"/>
        <v>1338947.6666666667</v>
      </c>
      <c r="D33" s="1">
        <f t="shared" si="1"/>
        <v>92997.333333333256</v>
      </c>
      <c r="E33" s="1">
        <f t="shared" si="2"/>
        <v>92997.333333333256</v>
      </c>
    </row>
    <row r="34" spans="1:5" x14ac:dyDescent="0.3">
      <c r="A34">
        <v>2012</v>
      </c>
      <c r="B34">
        <v>1584237</v>
      </c>
      <c r="C34" s="1">
        <f t="shared" si="0"/>
        <v>1344998.3333333333</v>
      </c>
      <c r="D34" s="1">
        <f t="shared" si="1"/>
        <v>239238.66666666674</v>
      </c>
      <c r="E34" s="1">
        <f t="shared" si="2"/>
        <v>239238.66666666674</v>
      </c>
    </row>
    <row r="35" spans="1:5" x14ac:dyDescent="0.3">
      <c r="A35">
        <v>2013</v>
      </c>
      <c r="B35">
        <v>1492839</v>
      </c>
      <c r="C35" s="1">
        <f t="shared" si="0"/>
        <v>1425178</v>
      </c>
      <c r="D35" s="1">
        <f t="shared" si="1"/>
        <v>67661</v>
      </c>
      <c r="E35" s="1">
        <f t="shared" si="2"/>
        <v>67661</v>
      </c>
    </row>
    <row r="36" spans="1:5" x14ac:dyDescent="0.3">
      <c r="A36">
        <v>2014</v>
      </c>
      <c r="B36">
        <v>1486568</v>
      </c>
      <c r="C36" s="1">
        <f t="shared" si="0"/>
        <v>1503007</v>
      </c>
      <c r="D36" s="1">
        <f t="shared" si="1"/>
        <v>-16439</v>
      </c>
      <c r="E36" s="1">
        <f t="shared" si="2"/>
        <v>16439</v>
      </c>
    </row>
    <row r="37" spans="1:5" x14ac:dyDescent="0.3">
      <c r="A37">
        <v>2015</v>
      </c>
      <c r="B37">
        <v>1896478</v>
      </c>
      <c r="C37" s="1">
        <f t="shared" si="0"/>
        <v>1521214.6666666667</v>
      </c>
      <c r="D37" s="1">
        <f t="shared" si="1"/>
        <v>375263.33333333326</v>
      </c>
      <c r="E37" s="1">
        <f t="shared" si="2"/>
        <v>375263.33333333326</v>
      </c>
    </row>
    <row r="38" spans="1:5" x14ac:dyDescent="0.3">
      <c r="A38">
        <v>2016</v>
      </c>
      <c r="B38">
        <v>1764637</v>
      </c>
      <c r="C38" s="1">
        <f t="shared" si="0"/>
        <v>1625295</v>
      </c>
      <c r="D38" s="1">
        <f t="shared" si="1"/>
        <v>139342</v>
      </c>
      <c r="E38" s="1">
        <f t="shared" si="2"/>
        <v>139342</v>
      </c>
    </row>
    <row r="39" spans="1:5" x14ac:dyDescent="0.3">
      <c r="A39">
        <v>2017</v>
      </c>
      <c r="B39">
        <v>1527587</v>
      </c>
      <c r="C39" s="1">
        <f t="shared" si="0"/>
        <v>1715894.3333333333</v>
      </c>
      <c r="D39" s="1">
        <f t="shared" si="1"/>
        <v>-188307.33333333326</v>
      </c>
      <c r="E39" s="1">
        <f t="shared" si="2"/>
        <v>188307.33333333326</v>
      </c>
    </row>
    <row r="40" spans="1:5" x14ac:dyDescent="0.3">
      <c r="A40">
        <v>2018</v>
      </c>
      <c r="B40">
        <v>1682548</v>
      </c>
      <c r="C40" s="1">
        <f t="shared" si="0"/>
        <v>1729567.3333333333</v>
      </c>
      <c r="D40" s="1">
        <f t="shared" si="1"/>
        <v>-47019.333333333256</v>
      </c>
      <c r="E40" s="1">
        <f t="shared" si="2"/>
        <v>47019.333333333256</v>
      </c>
    </row>
    <row r="41" spans="1:5" x14ac:dyDescent="0.3">
      <c r="A41">
        <v>2019</v>
      </c>
      <c r="B41">
        <v>1405214</v>
      </c>
      <c r="C41" s="1">
        <f t="shared" si="0"/>
        <v>1658257.3333333333</v>
      </c>
      <c r="D41" s="1">
        <f t="shared" si="1"/>
        <v>-253043.33333333326</v>
      </c>
      <c r="E41" s="1">
        <f t="shared" si="2"/>
        <v>253043.33333333326</v>
      </c>
    </row>
    <row r="43" spans="1:5" x14ac:dyDescent="0.3">
      <c r="A43" t="s">
        <v>3</v>
      </c>
      <c r="B43">
        <f>SUM(B2:B41)</f>
        <v>50921625</v>
      </c>
      <c r="C43" s="1">
        <f>SUM(C5:C41)</f>
        <v>47085496.666666679</v>
      </c>
      <c r="D43" s="1">
        <f>SUM(D5:D41)</f>
        <v>1221671.333333333</v>
      </c>
      <c r="E43" s="1">
        <f>SUM(E5:E41)</f>
        <v>4525537.3333333312</v>
      </c>
    </row>
    <row r="44" spans="1:5" x14ac:dyDescent="0.3">
      <c r="A44" t="s">
        <v>4</v>
      </c>
      <c r="B44">
        <f>AVERAGE(B2:B41)</f>
        <v>1273040.625</v>
      </c>
      <c r="C44" s="1">
        <f>AVERAGE(C5:C41)</f>
        <v>1272580.9909909912</v>
      </c>
      <c r="D44" s="1">
        <f>AVERAGE(D5:D41)</f>
        <v>33018.144144144135</v>
      </c>
      <c r="E44" s="1">
        <f>AVERAGE(E5:E41)</f>
        <v>122311.81981981976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4"/>
  <sheetViews>
    <sheetView topLeftCell="A10" workbookViewId="0">
      <selection activeCell="J45" sqref="J45"/>
    </sheetView>
  </sheetViews>
  <sheetFormatPr defaultRowHeight="14.4" x14ac:dyDescent="0.3"/>
  <cols>
    <col min="2" max="2" width="14" customWidth="1"/>
    <col min="3" max="3" width="24.33203125" customWidth="1"/>
    <col min="4" max="4" width="20" customWidth="1"/>
    <col min="5" max="5" width="10.44140625" bestFit="1" customWidth="1"/>
    <col min="6" max="6" width="10.109375" bestFit="1" customWidth="1"/>
    <col min="7" max="7" width="10.44140625" bestFit="1" customWidth="1"/>
    <col min="8" max="8" width="11.109375" bestFit="1" customWidth="1"/>
    <col min="9" max="9" width="16.5546875" bestFit="1" customWidth="1"/>
    <col min="10" max="10" width="10.44140625" bestFit="1" customWidth="1"/>
  </cols>
  <sheetData>
    <row r="1" spans="1:10" x14ac:dyDescent="0.3">
      <c r="A1" t="s">
        <v>0</v>
      </c>
      <c r="B1" t="s">
        <v>5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8</v>
      </c>
      <c r="I1" t="s">
        <v>9</v>
      </c>
      <c r="J1" t="s">
        <v>10</v>
      </c>
    </row>
    <row r="2" spans="1:10" x14ac:dyDescent="0.3">
      <c r="A2">
        <v>1980</v>
      </c>
      <c r="B2">
        <v>776409</v>
      </c>
    </row>
    <row r="3" spans="1:10" x14ac:dyDescent="0.3">
      <c r="A3">
        <v>1981</v>
      </c>
      <c r="B3">
        <v>847242</v>
      </c>
    </row>
    <row r="4" spans="1:10" x14ac:dyDescent="0.3">
      <c r="A4">
        <v>1982</v>
      </c>
      <c r="B4">
        <v>990806</v>
      </c>
    </row>
    <row r="5" spans="1:10" x14ac:dyDescent="0.3">
      <c r="A5">
        <v>1983</v>
      </c>
      <c r="B5">
        <v>998385</v>
      </c>
      <c r="C5">
        <f>AVERAGE(B2:B4)</f>
        <v>871485.66666666663</v>
      </c>
    </row>
    <row r="6" spans="1:10" x14ac:dyDescent="0.3">
      <c r="A6">
        <v>1984</v>
      </c>
      <c r="B6">
        <v>917423</v>
      </c>
      <c r="C6">
        <f t="shared" ref="C6:C42" si="0">AVERAGE(B3:B5)</f>
        <v>945477.66666666663</v>
      </c>
    </row>
    <row r="7" spans="1:10" x14ac:dyDescent="0.3">
      <c r="A7">
        <v>1985</v>
      </c>
      <c r="B7">
        <v>953182</v>
      </c>
      <c r="C7">
        <f t="shared" si="0"/>
        <v>968871.33333333337</v>
      </c>
      <c r="D7">
        <f>AVERAGE(C5:C7)</f>
        <v>928611.5555555555</v>
      </c>
      <c r="E7" s="1">
        <f>2*C7-D7</f>
        <v>1009131.1111111112</v>
      </c>
      <c r="F7" s="1">
        <f>C7-D7</f>
        <v>40259.777777777868</v>
      </c>
      <c r="G7" s="1">
        <f>E7+F7</f>
        <v>1049390.888888889</v>
      </c>
      <c r="H7" s="1">
        <f>B7-G7</f>
        <v>-96208.888888888992</v>
      </c>
      <c r="I7" s="1">
        <f>H7^2</f>
        <v>9256150301.2345886</v>
      </c>
      <c r="J7" s="1">
        <f>ABS(H7)</f>
        <v>96208.888888888992</v>
      </c>
    </row>
    <row r="8" spans="1:10" x14ac:dyDescent="0.3">
      <c r="A8">
        <v>1986</v>
      </c>
      <c r="B8">
        <v>1141509</v>
      </c>
      <c r="C8">
        <f t="shared" si="0"/>
        <v>956330</v>
      </c>
      <c r="D8">
        <f t="shared" ref="D8:D42" si="1">AVERAGE(C6:C8)</f>
        <v>956893</v>
      </c>
      <c r="E8" s="1">
        <f t="shared" ref="E8:E42" si="2">2*C8-D8</f>
        <v>955767</v>
      </c>
      <c r="F8" s="1">
        <f t="shared" ref="F8:F42" si="3">C8-D8</f>
        <v>-563</v>
      </c>
      <c r="G8" s="1">
        <f t="shared" ref="G8:G42" si="4">E8+F8</f>
        <v>955204</v>
      </c>
      <c r="H8" s="1">
        <f t="shared" ref="H8:H42" si="5">B8-G8</f>
        <v>186305</v>
      </c>
      <c r="I8" s="1">
        <f t="shared" ref="I8:I42" si="6">H8^2</f>
        <v>34709553025</v>
      </c>
      <c r="J8" s="1">
        <f t="shared" ref="J8:J42" si="7">ABS(H8)</f>
        <v>186305</v>
      </c>
    </row>
    <row r="9" spans="1:10" x14ac:dyDescent="0.3">
      <c r="A9">
        <v>1987</v>
      </c>
      <c r="B9">
        <v>1081605</v>
      </c>
      <c r="C9">
        <f t="shared" si="0"/>
        <v>1004038</v>
      </c>
      <c r="D9">
        <f t="shared" si="1"/>
        <v>976413.11111111112</v>
      </c>
      <c r="E9" s="1">
        <f t="shared" si="2"/>
        <v>1031662.8888888889</v>
      </c>
      <c r="F9" s="1">
        <f t="shared" si="3"/>
        <v>27624.888888888876</v>
      </c>
      <c r="G9" s="1">
        <f t="shared" si="4"/>
        <v>1059287.7777777778</v>
      </c>
      <c r="H9" s="1">
        <f t="shared" si="5"/>
        <v>22317.222222222248</v>
      </c>
      <c r="I9" s="1">
        <f t="shared" si="6"/>
        <v>498058407.71605057</v>
      </c>
      <c r="J9" s="1">
        <f t="shared" si="7"/>
        <v>22317.222222222248</v>
      </c>
    </row>
    <row r="10" spans="1:10" x14ac:dyDescent="0.3">
      <c r="A10">
        <v>1988</v>
      </c>
      <c r="B10">
        <v>1140446</v>
      </c>
      <c r="C10">
        <f t="shared" si="0"/>
        <v>1058765.3333333333</v>
      </c>
      <c r="D10">
        <f t="shared" si="1"/>
        <v>1006377.7777777776</v>
      </c>
      <c r="E10" s="1">
        <f t="shared" si="2"/>
        <v>1111152.888888889</v>
      </c>
      <c r="F10" s="1">
        <f t="shared" si="3"/>
        <v>52387.55555555562</v>
      </c>
      <c r="G10" s="1">
        <f t="shared" si="4"/>
        <v>1163540.4444444445</v>
      </c>
      <c r="H10" s="1">
        <f t="shared" si="5"/>
        <v>-23094.444444444496</v>
      </c>
      <c r="I10" s="1">
        <f t="shared" si="6"/>
        <v>533353364.19753325</v>
      </c>
      <c r="J10" s="1">
        <f t="shared" si="7"/>
        <v>23094.444444444496</v>
      </c>
    </row>
    <row r="11" spans="1:10" x14ac:dyDescent="0.3">
      <c r="A11">
        <v>1989</v>
      </c>
      <c r="B11">
        <v>1199663</v>
      </c>
      <c r="C11">
        <f t="shared" si="0"/>
        <v>1121186.6666666667</v>
      </c>
      <c r="D11">
        <f t="shared" si="1"/>
        <v>1061330</v>
      </c>
      <c r="E11" s="1">
        <f t="shared" si="2"/>
        <v>1181043.3333333335</v>
      </c>
      <c r="F11" s="1">
        <f t="shared" si="3"/>
        <v>59856.666666666744</v>
      </c>
      <c r="G11" s="1">
        <f t="shared" si="4"/>
        <v>1240900.0000000002</v>
      </c>
      <c r="H11" s="1">
        <f t="shared" si="5"/>
        <v>-41237.000000000233</v>
      </c>
      <c r="I11" s="1">
        <f t="shared" si="6"/>
        <v>1700490169.0000193</v>
      </c>
      <c r="J11" s="1">
        <f t="shared" si="7"/>
        <v>41237.000000000233</v>
      </c>
    </row>
    <row r="12" spans="1:10" x14ac:dyDescent="0.3">
      <c r="A12">
        <v>1990</v>
      </c>
      <c r="B12">
        <v>1103716</v>
      </c>
      <c r="C12">
        <f t="shared" si="0"/>
        <v>1140571.3333333333</v>
      </c>
      <c r="D12">
        <f t="shared" si="1"/>
        <v>1106841.111111111</v>
      </c>
      <c r="E12" s="1">
        <f t="shared" si="2"/>
        <v>1174301.5555555555</v>
      </c>
      <c r="F12" s="1">
        <f t="shared" si="3"/>
        <v>33730.222222222248</v>
      </c>
      <c r="G12" s="1">
        <f t="shared" si="4"/>
        <v>1208031.7777777778</v>
      </c>
      <c r="H12" s="1">
        <f t="shared" si="5"/>
        <v>-104315.77777777775</v>
      </c>
      <c r="I12" s="1">
        <f t="shared" si="6"/>
        <v>10881781493.382711</v>
      </c>
      <c r="J12" s="1">
        <f t="shared" si="7"/>
        <v>104315.77777777775</v>
      </c>
    </row>
    <row r="13" spans="1:10" x14ac:dyDescent="0.3">
      <c r="A13">
        <v>1991</v>
      </c>
      <c r="B13">
        <v>1206230</v>
      </c>
      <c r="C13">
        <f t="shared" si="0"/>
        <v>1147941.6666666667</v>
      </c>
      <c r="D13">
        <f t="shared" si="1"/>
        <v>1136566.5555555557</v>
      </c>
      <c r="E13" s="1">
        <f t="shared" si="2"/>
        <v>1159316.7777777778</v>
      </c>
      <c r="F13" s="1">
        <f t="shared" si="3"/>
        <v>11375.111111111008</v>
      </c>
      <c r="G13" s="1">
        <f t="shared" si="4"/>
        <v>1170691.8888888888</v>
      </c>
      <c r="H13" s="1">
        <f t="shared" si="5"/>
        <v>35538.11111111124</v>
      </c>
      <c r="I13" s="1">
        <f t="shared" si="6"/>
        <v>1262957341.3456881</v>
      </c>
      <c r="J13" s="1">
        <f t="shared" si="7"/>
        <v>35538.11111111124</v>
      </c>
    </row>
    <row r="14" spans="1:10" x14ac:dyDescent="0.3">
      <c r="A14">
        <v>1992</v>
      </c>
      <c r="B14">
        <v>1335253</v>
      </c>
      <c r="C14">
        <f t="shared" si="0"/>
        <v>1169869.6666666667</v>
      </c>
      <c r="D14">
        <f t="shared" si="1"/>
        <v>1152794.2222222222</v>
      </c>
      <c r="E14" s="1">
        <f t="shared" si="2"/>
        <v>1186945.1111111112</v>
      </c>
      <c r="F14" s="1">
        <f t="shared" si="3"/>
        <v>17075.444444444496</v>
      </c>
      <c r="G14" s="1">
        <f t="shared" si="4"/>
        <v>1204020.5555555557</v>
      </c>
      <c r="H14" s="1">
        <f t="shared" si="5"/>
        <v>131232.44444444426</v>
      </c>
      <c r="I14" s="1">
        <f t="shared" si="6"/>
        <v>17221954474.864151</v>
      </c>
      <c r="J14" s="1">
        <f t="shared" si="7"/>
        <v>131232.44444444426</v>
      </c>
    </row>
    <row r="15" spans="1:10" x14ac:dyDescent="0.3">
      <c r="A15">
        <v>1993</v>
      </c>
      <c r="B15">
        <v>1006588</v>
      </c>
      <c r="C15">
        <f t="shared" si="0"/>
        <v>1215066.3333333333</v>
      </c>
      <c r="D15">
        <f t="shared" si="1"/>
        <v>1177625.888888889</v>
      </c>
      <c r="E15" s="1">
        <f t="shared" si="2"/>
        <v>1252506.7777777775</v>
      </c>
      <c r="F15" s="1">
        <f t="shared" si="3"/>
        <v>37440.444444444263</v>
      </c>
      <c r="G15" s="1">
        <f t="shared" si="4"/>
        <v>1289947.2222222218</v>
      </c>
      <c r="H15" s="1">
        <f t="shared" si="5"/>
        <v>-283359.22222222178</v>
      </c>
      <c r="I15" s="1">
        <f t="shared" si="6"/>
        <v>80292448818.382462</v>
      </c>
      <c r="J15" s="1">
        <f t="shared" si="7"/>
        <v>283359.22222222178</v>
      </c>
    </row>
    <row r="16" spans="1:10" x14ac:dyDescent="0.3">
      <c r="A16">
        <v>1994</v>
      </c>
      <c r="B16">
        <v>1053737</v>
      </c>
      <c r="C16">
        <f t="shared" si="0"/>
        <v>1182690.3333333333</v>
      </c>
      <c r="D16">
        <f t="shared" si="1"/>
        <v>1189208.7777777778</v>
      </c>
      <c r="E16" s="1">
        <f t="shared" si="2"/>
        <v>1176171.8888888888</v>
      </c>
      <c r="F16" s="1">
        <f t="shared" si="3"/>
        <v>-6518.4444444444962</v>
      </c>
      <c r="G16" s="1">
        <f t="shared" si="4"/>
        <v>1169653.4444444443</v>
      </c>
      <c r="H16" s="1">
        <f t="shared" si="5"/>
        <v>-115916.44444444426</v>
      </c>
      <c r="I16" s="1">
        <f t="shared" si="6"/>
        <v>13436622092.641933</v>
      </c>
      <c r="J16" s="1">
        <f t="shared" si="7"/>
        <v>115916.44444444426</v>
      </c>
    </row>
    <row r="17" spans="1:10" x14ac:dyDescent="0.3">
      <c r="A17">
        <v>1995</v>
      </c>
      <c r="B17">
        <v>1147438</v>
      </c>
      <c r="C17">
        <f t="shared" si="0"/>
        <v>1131859.3333333333</v>
      </c>
      <c r="D17">
        <f t="shared" si="1"/>
        <v>1176538.6666666667</v>
      </c>
      <c r="E17" s="1">
        <f t="shared" si="2"/>
        <v>1087179.9999999998</v>
      </c>
      <c r="F17" s="1">
        <f t="shared" si="3"/>
        <v>-44679.333333333489</v>
      </c>
      <c r="G17" s="1">
        <f t="shared" si="4"/>
        <v>1042500.6666666663</v>
      </c>
      <c r="H17" s="1">
        <f t="shared" si="5"/>
        <v>104937.33333333372</v>
      </c>
      <c r="I17" s="1">
        <f t="shared" si="6"/>
        <v>11011843927.111193</v>
      </c>
      <c r="J17" s="1">
        <f t="shared" si="7"/>
        <v>104937.33333333372</v>
      </c>
    </row>
    <row r="18" spans="1:10" x14ac:dyDescent="0.3">
      <c r="A18">
        <v>1996</v>
      </c>
      <c r="B18">
        <v>1166966</v>
      </c>
      <c r="C18">
        <f t="shared" si="0"/>
        <v>1069254.3333333333</v>
      </c>
      <c r="D18">
        <f t="shared" si="1"/>
        <v>1127934.6666666667</v>
      </c>
      <c r="E18" s="1">
        <f t="shared" si="2"/>
        <v>1010573.9999999998</v>
      </c>
      <c r="F18" s="1">
        <f t="shared" si="3"/>
        <v>-58680.333333333489</v>
      </c>
      <c r="G18" s="1">
        <f t="shared" si="4"/>
        <v>951893.66666666628</v>
      </c>
      <c r="H18" s="1">
        <f t="shared" si="5"/>
        <v>215072.33333333372</v>
      </c>
      <c r="I18" s="1">
        <f t="shared" si="6"/>
        <v>46256108565.444611</v>
      </c>
      <c r="J18" s="1">
        <f t="shared" si="7"/>
        <v>215072.33333333372</v>
      </c>
    </row>
    <row r="19" spans="1:10" x14ac:dyDescent="0.3">
      <c r="A19">
        <v>1997</v>
      </c>
      <c r="B19">
        <v>1394906</v>
      </c>
      <c r="C19">
        <f t="shared" si="0"/>
        <v>1122713.6666666667</v>
      </c>
      <c r="D19">
        <f t="shared" si="1"/>
        <v>1107942.4444444443</v>
      </c>
      <c r="E19" s="1">
        <f t="shared" si="2"/>
        <v>1137484.8888888892</v>
      </c>
      <c r="F19" s="1">
        <f t="shared" si="3"/>
        <v>14771.222222222481</v>
      </c>
      <c r="G19" s="1">
        <f t="shared" si="4"/>
        <v>1152256.1111111117</v>
      </c>
      <c r="H19" s="1">
        <f t="shared" si="5"/>
        <v>242649.88888888829</v>
      </c>
      <c r="I19" s="1">
        <f t="shared" si="6"/>
        <v>58878968577.789833</v>
      </c>
      <c r="J19" s="1">
        <f t="shared" si="7"/>
        <v>242649.88888888829</v>
      </c>
    </row>
    <row r="20" spans="1:10" x14ac:dyDescent="0.3">
      <c r="A20">
        <v>1998</v>
      </c>
      <c r="B20">
        <v>1485624</v>
      </c>
      <c r="C20">
        <f t="shared" si="0"/>
        <v>1236436.6666666667</v>
      </c>
      <c r="D20">
        <f t="shared" si="1"/>
        <v>1142801.5555555557</v>
      </c>
      <c r="E20" s="1">
        <f t="shared" si="2"/>
        <v>1330071.7777777778</v>
      </c>
      <c r="F20" s="1">
        <f t="shared" si="3"/>
        <v>93635.111111111008</v>
      </c>
      <c r="G20" s="1">
        <f t="shared" si="4"/>
        <v>1423706.8888888888</v>
      </c>
      <c r="H20" s="1">
        <f t="shared" si="5"/>
        <v>61917.11111111124</v>
      </c>
      <c r="I20" s="1">
        <f t="shared" si="6"/>
        <v>3833728648.345695</v>
      </c>
      <c r="J20" s="1">
        <f t="shared" si="7"/>
        <v>61917.11111111124</v>
      </c>
    </row>
    <row r="21" spans="1:10" x14ac:dyDescent="0.3">
      <c r="A21">
        <v>1999</v>
      </c>
      <c r="B21">
        <v>1378597</v>
      </c>
      <c r="C21">
        <f t="shared" si="0"/>
        <v>1349165.3333333333</v>
      </c>
      <c r="D21">
        <f t="shared" si="1"/>
        <v>1236105.2222222222</v>
      </c>
      <c r="E21" s="1">
        <f t="shared" si="2"/>
        <v>1462225.4444444443</v>
      </c>
      <c r="F21" s="1">
        <f t="shared" si="3"/>
        <v>113060.11111111101</v>
      </c>
      <c r="G21" s="1">
        <f t="shared" si="4"/>
        <v>1575285.5555555553</v>
      </c>
      <c r="H21" s="1">
        <f t="shared" si="5"/>
        <v>-196688.55555555527</v>
      </c>
      <c r="I21" s="1">
        <f t="shared" si="6"/>
        <v>38686387886.530754</v>
      </c>
      <c r="J21" s="1">
        <f t="shared" si="7"/>
        <v>196688.55555555527</v>
      </c>
    </row>
    <row r="22" spans="1:10" x14ac:dyDescent="0.3">
      <c r="A22">
        <v>2000</v>
      </c>
      <c r="B22">
        <v>1132555</v>
      </c>
      <c r="C22">
        <f t="shared" si="0"/>
        <v>1419709</v>
      </c>
      <c r="D22">
        <f t="shared" si="1"/>
        <v>1335103.6666666667</v>
      </c>
      <c r="E22" s="1">
        <f t="shared" si="2"/>
        <v>1504314.3333333333</v>
      </c>
      <c r="F22" s="1">
        <f t="shared" si="3"/>
        <v>84605.333333333256</v>
      </c>
      <c r="G22" s="1">
        <f t="shared" si="4"/>
        <v>1588919.6666666665</v>
      </c>
      <c r="H22" s="1">
        <f t="shared" si="5"/>
        <v>-456364.66666666651</v>
      </c>
      <c r="I22" s="1">
        <f t="shared" si="6"/>
        <v>208268708981.77765</v>
      </c>
      <c r="J22" s="1">
        <f t="shared" si="7"/>
        <v>456364.66666666651</v>
      </c>
    </row>
    <row r="23" spans="1:10" x14ac:dyDescent="0.3">
      <c r="A23">
        <v>2001</v>
      </c>
      <c r="B23">
        <v>1199130</v>
      </c>
      <c r="C23">
        <f t="shared" si="0"/>
        <v>1332258.6666666667</v>
      </c>
      <c r="D23">
        <f t="shared" si="1"/>
        <v>1367044.3333333333</v>
      </c>
      <c r="E23" s="1">
        <f t="shared" si="2"/>
        <v>1297473.0000000002</v>
      </c>
      <c r="F23" s="1">
        <f t="shared" si="3"/>
        <v>-34785.666666666511</v>
      </c>
      <c r="G23" s="1">
        <f t="shared" si="4"/>
        <v>1262687.3333333337</v>
      </c>
      <c r="H23" s="1">
        <f t="shared" si="5"/>
        <v>-63557.333333333721</v>
      </c>
      <c r="I23" s="1">
        <f t="shared" si="6"/>
        <v>4039534620.4444938</v>
      </c>
      <c r="J23" s="1">
        <f t="shared" si="7"/>
        <v>63557.333333333721</v>
      </c>
    </row>
    <row r="24" spans="1:10" x14ac:dyDescent="0.3">
      <c r="A24">
        <v>2002</v>
      </c>
      <c r="B24">
        <v>1340866</v>
      </c>
      <c r="C24">
        <f t="shared" si="0"/>
        <v>1236760.6666666667</v>
      </c>
      <c r="D24">
        <f t="shared" si="1"/>
        <v>1329576.1111111112</v>
      </c>
      <c r="E24" s="1">
        <f t="shared" si="2"/>
        <v>1143945.2222222222</v>
      </c>
      <c r="F24" s="1">
        <f t="shared" si="3"/>
        <v>-92815.444444444496</v>
      </c>
      <c r="G24" s="1">
        <f t="shared" si="4"/>
        <v>1051129.7777777778</v>
      </c>
      <c r="H24" s="1">
        <f t="shared" si="5"/>
        <v>289736.22222222225</v>
      </c>
      <c r="I24" s="1">
        <f t="shared" si="6"/>
        <v>83947078467.60495</v>
      </c>
      <c r="J24" s="1">
        <f t="shared" si="7"/>
        <v>289736.22222222225</v>
      </c>
    </row>
    <row r="25" spans="1:10" x14ac:dyDescent="0.3">
      <c r="A25">
        <v>2003</v>
      </c>
      <c r="B25">
        <v>1366618</v>
      </c>
      <c r="C25">
        <f t="shared" si="0"/>
        <v>1224183.6666666667</v>
      </c>
      <c r="D25">
        <f t="shared" si="1"/>
        <v>1264401</v>
      </c>
      <c r="E25" s="1">
        <f t="shared" si="2"/>
        <v>1183966.3333333335</v>
      </c>
      <c r="F25" s="1">
        <f t="shared" si="3"/>
        <v>-40217.333333333256</v>
      </c>
      <c r="G25" s="1">
        <f t="shared" si="4"/>
        <v>1143749.0000000002</v>
      </c>
      <c r="H25" s="1">
        <f t="shared" si="5"/>
        <v>222868.99999999977</v>
      </c>
      <c r="I25" s="1">
        <f t="shared" si="6"/>
        <v>49670591160.999893</v>
      </c>
      <c r="J25" s="1">
        <f t="shared" si="7"/>
        <v>222868.99999999977</v>
      </c>
    </row>
    <row r="26" spans="1:10" x14ac:dyDescent="0.3">
      <c r="A26">
        <v>2004</v>
      </c>
      <c r="B26">
        <v>1372371</v>
      </c>
      <c r="C26">
        <f t="shared" si="0"/>
        <v>1302204.6666666667</v>
      </c>
      <c r="D26">
        <f t="shared" si="1"/>
        <v>1254383</v>
      </c>
      <c r="E26" s="1">
        <f t="shared" si="2"/>
        <v>1350026.3333333335</v>
      </c>
      <c r="F26" s="1">
        <f t="shared" si="3"/>
        <v>47821.666666666744</v>
      </c>
      <c r="G26" s="1">
        <f t="shared" si="4"/>
        <v>1397848.0000000002</v>
      </c>
      <c r="H26" s="1">
        <f t="shared" si="5"/>
        <v>-25477.000000000233</v>
      </c>
      <c r="I26" s="1">
        <f t="shared" si="6"/>
        <v>649077529.00001192</v>
      </c>
      <c r="J26" s="1">
        <f t="shared" si="7"/>
        <v>25477.000000000233</v>
      </c>
    </row>
    <row r="27" spans="1:10" x14ac:dyDescent="0.3">
      <c r="A27">
        <v>2005</v>
      </c>
      <c r="B27">
        <v>1406641</v>
      </c>
      <c r="C27">
        <f t="shared" si="0"/>
        <v>1359951.6666666667</v>
      </c>
      <c r="D27">
        <f t="shared" si="1"/>
        <v>1295446.6666666667</v>
      </c>
      <c r="E27" s="1">
        <f t="shared" si="2"/>
        <v>1424456.6666666667</v>
      </c>
      <c r="F27" s="1">
        <f t="shared" si="3"/>
        <v>64505</v>
      </c>
      <c r="G27" s="1">
        <f t="shared" si="4"/>
        <v>1488961.6666666667</v>
      </c>
      <c r="H27" s="1">
        <f t="shared" si="5"/>
        <v>-82320.666666666744</v>
      </c>
      <c r="I27" s="1">
        <f t="shared" si="6"/>
        <v>6776692160.4444571</v>
      </c>
      <c r="J27" s="1">
        <f t="shared" si="7"/>
        <v>82320.666666666744</v>
      </c>
    </row>
    <row r="28" spans="1:10" x14ac:dyDescent="0.3">
      <c r="A28">
        <v>2006</v>
      </c>
      <c r="B28">
        <v>1355755</v>
      </c>
      <c r="C28">
        <f t="shared" si="0"/>
        <v>1381876.6666666667</v>
      </c>
      <c r="D28">
        <f t="shared" si="1"/>
        <v>1348011</v>
      </c>
      <c r="E28" s="1">
        <f t="shared" si="2"/>
        <v>1415742.3333333335</v>
      </c>
      <c r="F28" s="1">
        <f t="shared" si="3"/>
        <v>33865.666666666744</v>
      </c>
      <c r="G28" s="1">
        <f t="shared" si="4"/>
        <v>1449608.0000000002</v>
      </c>
      <c r="H28" s="1">
        <f t="shared" si="5"/>
        <v>-93853.000000000233</v>
      </c>
      <c r="I28" s="1">
        <f t="shared" si="6"/>
        <v>8808385609.0000439</v>
      </c>
      <c r="J28" s="1">
        <f t="shared" si="7"/>
        <v>93853.000000000233</v>
      </c>
    </row>
    <row r="29" spans="1:10" x14ac:dyDescent="0.3">
      <c r="A29">
        <v>2007</v>
      </c>
      <c r="B29">
        <v>1133068</v>
      </c>
      <c r="C29">
        <f t="shared" si="0"/>
        <v>1378255.6666666667</v>
      </c>
      <c r="D29">
        <f t="shared" si="1"/>
        <v>1373361.3333333333</v>
      </c>
      <c r="E29" s="1">
        <f t="shared" si="2"/>
        <v>1383150.0000000002</v>
      </c>
      <c r="F29" s="1">
        <f t="shared" si="3"/>
        <v>4894.3333333334886</v>
      </c>
      <c r="G29" s="1">
        <f t="shared" si="4"/>
        <v>1388044.3333333337</v>
      </c>
      <c r="H29" s="1">
        <f t="shared" si="5"/>
        <v>-254976.33333333372</v>
      </c>
      <c r="I29" s="1">
        <f t="shared" si="6"/>
        <v>65012930560.111305</v>
      </c>
      <c r="J29" s="1">
        <f t="shared" si="7"/>
        <v>254976.33333333372</v>
      </c>
    </row>
    <row r="30" spans="1:10" x14ac:dyDescent="0.3">
      <c r="A30">
        <v>2008</v>
      </c>
      <c r="B30">
        <v>1413793</v>
      </c>
      <c r="C30">
        <f t="shared" si="0"/>
        <v>1298488</v>
      </c>
      <c r="D30">
        <f t="shared" si="1"/>
        <v>1352873.4444444445</v>
      </c>
      <c r="E30" s="1">
        <f t="shared" si="2"/>
        <v>1244102.5555555555</v>
      </c>
      <c r="F30" s="1">
        <f t="shared" si="3"/>
        <v>-54385.444444444496</v>
      </c>
      <c r="G30" s="1">
        <f t="shared" si="4"/>
        <v>1189717.111111111</v>
      </c>
      <c r="H30" s="1">
        <f t="shared" si="5"/>
        <v>224075.88888888899</v>
      </c>
      <c r="I30" s="1">
        <f t="shared" si="6"/>
        <v>50210003981.345726</v>
      </c>
      <c r="J30" s="1">
        <f t="shared" si="7"/>
        <v>224075.88888888899</v>
      </c>
    </row>
    <row r="31" spans="1:10" x14ac:dyDescent="0.3">
      <c r="A31">
        <v>2009</v>
      </c>
      <c r="B31">
        <v>1343698</v>
      </c>
      <c r="C31">
        <f t="shared" si="0"/>
        <v>1300872</v>
      </c>
      <c r="D31">
        <f t="shared" si="1"/>
        <v>1325871.888888889</v>
      </c>
      <c r="E31" s="1">
        <f t="shared" si="2"/>
        <v>1275872.111111111</v>
      </c>
      <c r="F31" s="1">
        <f t="shared" si="3"/>
        <v>-24999.888888888992</v>
      </c>
      <c r="G31" s="1">
        <f t="shared" si="4"/>
        <v>1250872.222222222</v>
      </c>
      <c r="H31" s="1">
        <f t="shared" si="5"/>
        <v>92825.777777777985</v>
      </c>
      <c r="I31" s="1">
        <f t="shared" si="6"/>
        <v>8616625020.0494213</v>
      </c>
      <c r="J31" s="1">
        <f t="shared" si="7"/>
        <v>92825.777777777985</v>
      </c>
    </row>
    <row r="32" spans="1:10" x14ac:dyDescent="0.3">
      <c r="A32">
        <v>2010</v>
      </c>
      <c r="B32">
        <v>1259352</v>
      </c>
      <c r="C32">
        <f t="shared" si="0"/>
        <v>1296853</v>
      </c>
      <c r="D32">
        <f t="shared" si="1"/>
        <v>1298737.6666666667</v>
      </c>
      <c r="E32" s="1">
        <f t="shared" si="2"/>
        <v>1294968.3333333333</v>
      </c>
      <c r="F32" s="1">
        <f t="shared" si="3"/>
        <v>-1884.6666666667443</v>
      </c>
      <c r="G32" s="1">
        <f t="shared" si="4"/>
        <v>1293083.6666666665</v>
      </c>
      <c r="H32" s="1">
        <f t="shared" si="5"/>
        <v>-33731.666666666511</v>
      </c>
      <c r="I32" s="1">
        <f t="shared" si="6"/>
        <v>1137825336.1111007</v>
      </c>
      <c r="J32" s="1">
        <f t="shared" si="7"/>
        <v>33731.666666666511</v>
      </c>
    </row>
    <row r="33" spans="1:10" x14ac:dyDescent="0.3">
      <c r="A33">
        <v>2011</v>
      </c>
      <c r="B33">
        <v>1431945</v>
      </c>
      <c r="C33">
        <f t="shared" si="0"/>
        <v>1338947.6666666667</v>
      </c>
      <c r="D33">
        <f t="shared" si="1"/>
        <v>1312224.2222222222</v>
      </c>
      <c r="E33" s="1">
        <f t="shared" si="2"/>
        <v>1365671.1111111112</v>
      </c>
      <c r="F33" s="1">
        <f t="shared" si="3"/>
        <v>26723.444444444496</v>
      </c>
      <c r="G33" s="1">
        <f t="shared" si="4"/>
        <v>1392394.5555555557</v>
      </c>
      <c r="H33" s="1">
        <f t="shared" si="5"/>
        <v>39550.444444444263</v>
      </c>
      <c r="I33" s="1">
        <f t="shared" si="6"/>
        <v>1564237655.753072</v>
      </c>
      <c r="J33" s="1">
        <f t="shared" si="7"/>
        <v>39550.444444444263</v>
      </c>
    </row>
    <row r="34" spans="1:10" x14ac:dyDescent="0.3">
      <c r="A34">
        <v>2012</v>
      </c>
      <c r="B34">
        <v>1584237</v>
      </c>
      <c r="C34">
        <f t="shared" si="0"/>
        <v>1344998.3333333333</v>
      </c>
      <c r="D34">
        <f t="shared" si="1"/>
        <v>1326933</v>
      </c>
      <c r="E34" s="1">
        <f t="shared" si="2"/>
        <v>1363063.6666666665</v>
      </c>
      <c r="F34" s="1">
        <f t="shared" si="3"/>
        <v>18065.333333333256</v>
      </c>
      <c r="G34" s="1">
        <f t="shared" si="4"/>
        <v>1381128.9999999998</v>
      </c>
      <c r="H34" s="1">
        <f t="shared" si="5"/>
        <v>203108.00000000023</v>
      </c>
      <c r="I34" s="1">
        <f t="shared" si="6"/>
        <v>41252859664.000092</v>
      </c>
      <c r="J34" s="1">
        <f t="shared" si="7"/>
        <v>203108.00000000023</v>
      </c>
    </row>
    <row r="35" spans="1:10" x14ac:dyDescent="0.3">
      <c r="A35">
        <v>2013</v>
      </c>
      <c r="B35">
        <v>1492839</v>
      </c>
      <c r="C35">
        <f t="shared" si="0"/>
        <v>1425178</v>
      </c>
      <c r="D35">
        <f t="shared" si="1"/>
        <v>1369708</v>
      </c>
      <c r="E35" s="1">
        <f t="shared" si="2"/>
        <v>1480648</v>
      </c>
      <c r="F35" s="1">
        <f t="shared" si="3"/>
        <v>55470</v>
      </c>
      <c r="G35" s="1">
        <f t="shared" si="4"/>
        <v>1536118</v>
      </c>
      <c r="H35" s="1">
        <f t="shared" si="5"/>
        <v>-43279</v>
      </c>
      <c r="I35" s="1">
        <f t="shared" si="6"/>
        <v>1873071841</v>
      </c>
      <c r="J35" s="1">
        <f t="shared" si="7"/>
        <v>43279</v>
      </c>
    </row>
    <row r="36" spans="1:10" x14ac:dyDescent="0.3">
      <c r="A36">
        <v>2014</v>
      </c>
      <c r="B36">
        <v>1486568</v>
      </c>
      <c r="C36">
        <f t="shared" si="0"/>
        <v>1503007</v>
      </c>
      <c r="D36">
        <f t="shared" si="1"/>
        <v>1424394.4444444443</v>
      </c>
      <c r="E36" s="1">
        <f t="shared" si="2"/>
        <v>1581619.5555555557</v>
      </c>
      <c r="F36" s="1">
        <f t="shared" si="3"/>
        <v>78612.555555555737</v>
      </c>
      <c r="G36" s="1">
        <f t="shared" si="4"/>
        <v>1660232.1111111115</v>
      </c>
      <c r="H36" s="1">
        <f t="shared" si="5"/>
        <v>-173664.11111111147</v>
      </c>
      <c r="I36" s="1">
        <f t="shared" si="6"/>
        <v>30159223488.01247</v>
      </c>
      <c r="J36" s="1">
        <f t="shared" si="7"/>
        <v>173664.11111111147</v>
      </c>
    </row>
    <row r="37" spans="1:10" x14ac:dyDescent="0.3">
      <c r="A37">
        <v>2015</v>
      </c>
      <c r="B37">
        <v>1896478</v>
      </c>
      <c r="C37">
        <f t="shared" si="0"/>
        <v>1521214.6666666667</v>
      </c>
      <c r="D37">
        <f t="shared" si="1"/>
        <v>1483133.2222222222</v>
      </c>
      <c r="E37" s="1">
        <f t="shared" si="2"/>
        <v>1559296.1111111112</v>
      </c>
      <c r="F37" s="1">
        <f t="shared" si="3"/>
        <v>38081.444444444496</v>
      </c>
      <c r="G37" s="1">
        <f t="shared" si="4"/>
        <v>1597377.5555555557</v>
      </c>
      <c r="H37" s="1">
        <f t="shared" si="5"/>
        <v>299100.44444444426</v>
      </c>
      <c r="I37" s="1">
        <f t="shared" si="6"/>
        <v>89461075866.86409</v>
      </c>
      <c r="J37" s="1">
        <f t="shared" si="7"/>
        <v>299100.44444444426</v>
      </c>
    </row>
    <row r="38" spans="1:10" x14ac:dyDescent="0.3">
      <c r="A38">
        <v>2016</v>
      </c>
      <c r="B38">
        <v>1764637</v>
      </c>
      <c r="C38">
        <f t="shared" si="0"/>
        <v>1625295</v>
      </c>
      <c r="D38">
        <f t="shared" si="1"/>
        <v>1549838.888888889</v>
      </c>
      <c r="E38" s="1">
        <f t="shared" si="2"/>
        <v>1700751.111111111</v>
      </c>
      <c r="F38" s="1">
        <f t="shared" si="3"/>
        <v>75456.111111111008</v>
      </c>
      <c r="G38" s="1">
        <f t="shared" si="4"/>
        <v>1776207.222222222</v>
      </c>
      <c r="H38" s="1">
        <f t="shared" si="5"/>
        <v>-11570.222222222015</v>
      </c>
      <c r="I38" s="1">
        <f t="shared" si="6"/>
        <v>133870042.27160014</v>
      </c>
      <c r="J38" s="1">
        <f t="shared" si="7"/>
        <v>11570.222222222015</v>
      </c>
    </row>
    <row r="39" spans="1:10" x14ac:dyDescent="0.3">
      <c r="A39">
        <v>2017</v>
      </c>
      <c r="B39">
        <v>1527587</v>
      </c>
      <c r="C39">
        <f t="shared" si="0"/>
        <v>1715894.3333333333</v>
      </c>
      <c r="D39">
        <f t="shared" si="1"/>
        <v>1620801.3333333333</v>
      </c>
      <c r="E39" s="1">
        <f t="shared" si="2"/>
        <v>1810987.3333333333</v>
      </c>
      <c r="F39" s="1">
        <f t="shared" si="3"/>
        <v>95093</v>
      </c>
      <c r="G39" s="1">
        <f t="shared" si="4"/>
        <v>1906080.3333333333</v>
      </c>
      <c r="H39" s="1">
        <f t="shared" si="5"/>
        <v>-378493.33333333326</v>
      </c>
      <c r="I39" s="1">
        <f t="shared" si="6"/>
        <v>143257203377.77771</v>
      </c>
      <c r="J39" s="1">
        <f t="shared" si="7"/>
        <v>378493.33333333326</v>
      </c>
    </row>
    <row r="40" spans="1:10" x14ac:dyDescent="0.3">
      <c r="A40">
        <v>2018</v>
      </c>
      <c r="B40">
        <v>1682548</v>
      </c>
      <c r="C40">
        <f t="shared" si="0"/>
        <v>1729567.3333333333</v>
      </c>
      <c r="D40">
        <f t="shared" si="1"/>
        <v>1690252.222222222</v>
      </c>
      <c r="E40" s="1">
        <f t="shared" si="2"/>
        <v>1768882.4444444445</v>
      </c>
      <c r="F40" s="1">
        <f t="shared" si="3"/>
        <v>39315.11111111124</v>
      </c>
      <c r="G40" s="1">
        <f t="shared" si="4"/>
        <v>1808197.5555555557</v>
      </c>
      <c r="H40" s="1">
        <f t="shared" si="5"/>
        <v>-125649.55555555574</v>
      </c>
      <c r="I40" s="1">
        <f t="shared" si="6"/>
        <v>15787810811.308687</v>
      </c>
      <c r="J40" s="1">
        <f t="shared" si="7"/>
        <v>125649.55555555574</v>
      </c>
    </row>
    <row r="41" spans="1:10" x14ac:dyDescent="0.3">
      <c r="A41">
        <v>2019</v>
      </c>
      <c r="B41">
        <v>1405214</v>
      </c>
      <c r="C41">
        <f t="shared" si="0"/>
        <v>1658257.3333333333</v>
      </c>
      <c r="D41">
        <f t="shared" si="1"/>
        <v>1701239.6666666667</v>
      </c>
      <c r="E41" s="1">
        <f t="shared" si="2"/>
        <v>1615274.9999999998</v>
      </c>
      <c r="F41" s="1">
        <f t="shared" si="3"/>
        <v>-42982.333333333489</v>
      </c>
      <c r="G41" s="1">
        <f t="shared" si="4"/>
        <v>1572292.6666666663</v>
      </c>
      <c r="H41" s="1">
        <f t="shared" si="5"/>
        <v>-167078.66666666628</v>
      </c>
      <c r="I41" s="1">
        <f t="shared" si="6"/>
        <v>27915280855.110981</v>
      </c>
      <c r="J41" s="1">
        <f t="shared" si="7"/>
        <v>167078.66666666628</v>
      </c>
    </row>
    <row r="42" spans="1:10" x14ac:dyDescent="0.3">
      <c r="C42">
        <f t="shared" si="0"/>
        <v>1538449.6666666667</v>
      </c>
      <c r="D42">
        <f t="shared" si="1"/>
        <v>1642091.4444444443</v>
      </c>
      <c r="E42" s="1">
        <f t="shared" si="2"/>
        <v>1434807.8888888892</v>
      </c>
      <c r="F42" s="1">
        <f t="shared" si="3"/>
        <v>-103641.77777777752</v>
      </c>
      <c r="G42" s="1">
        <f t="shared" si="4"/>
        <v>1331166.1111111117</v>
      </c>
      <c r="H42" s="1">
        <f t="shared" si="5"/>
        <v>-1331166.1111111117</v>
      </c>
      <c r="I42" s="1">
        <f t="shared" si="6"/>
        <v>1772003215370.6807</v>
      </c>
      <c r="J42" s="1">
        <f t="shared" si="7"/>
        <v>1331166.1111111117</v>
      </c>
    </row>
    <row r="43" spans="1:10" x14ac:dyDescent="0.3">
      <c r="A43" t="s">
        <v>3</v>
      </c>
      <c r="B43">
        <v>50921625</v>
      </c>
    </row>
    <row r="44" spans="1:10" x14ac:dyDescent="0.3">
      <c r="A44" t="s">
        <v>4</v>
      </c>
      <c r="B44">
        <v>1273040.625</v>
      </c>
      <c r="I44" s="1">
        <f>AVERAGE(I7:I42)</f>
        <v>81639047485.907104</v>
      </c>
      <c r="J44" s="1">
        <f>AVERAGE(J7:J42)</f>
        <v>179812.14506172843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1CE-53E8-4B59-8966-6C8F539DC9FC}">
  <dimension ref="A1:R41"/>
  <sheetViews>
    <sheetView tabSelected="1" topLeftCell="Q1" workbookViewId="0">
      <selection activeCell="T31" sqref="T31"/>
    </sheetView>
  </sheetViews>
  <sheetFormatPr defaultRowHeight="14.4" x14ac:dyDescent="0.3"/>
  <cols>
    <col min="2" max="2" width="35.5546875" customWidth="1"/>
    <col min="3" max="3" width="20" customWidth="1"/>
    <col min="4" max="4" width="11.21875" customWidth="1"/>
    <col min="5" max="5" width="19.77734375" customWidth="1"/>
    <col min="6" max="6" width="11" customWidth="1"/>
    <col min="7" max="7" width="20.5546875" customWidth="1"/>
    <col min="8" max="8" width="11.21875" customWidth="1"/>
    <col min="12" max="12" width="35.5546875" customWidth="1"/>
    <col min="13" max="14" width="10.44140625" bestFit="1" customWidth="1"/>
    <col min="15" max="15" width="37.109375" bestFit="1" customWidth="1"/>
    <col min="16" max="16" width="41.21875" bestFit="1" customWidth="1"/>
    <col min="17" max="17" width="42" bestFit="1" customWidth="1"/>
    <col min="18" max="18" width="78.21875" bestFit="1" customWidth="1"/>
  </cols>
  <sheetData>
    <row r="1" spans="1:18" x14ac:dyDescent="0.3">
      <c r="A1" t="s">
        <v>1</v>
      </c>
      <c r="B1" t="s">
        <v>2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K1" t="s">
        <v>1</v>
      </c>
      <c r="L1" t="s">
        <v>2</v>
      </c>
      <c r="M1" t="s">
        <v>40</v>
      </c>
      <c r="N1" t="s">
        <v>41</v>
      </c>
      <c r="O1" t="s">
        <v>42</v>
      </c>
      <c r="P1" t="s">
        <v>43</v>
      </c>
      <c r="Q1" t="s">
        <v>8</v>
      </c>
      <c r="R1" t="s">
        <v>9</v>
      </c>
    </row>
    <row r="2" spans="1:18" x14ac:dyDescent="0.3">
      <c r="A2">
        <v>1980</v>
      </c>
      <c r="B2">
        <v>776409</v>
      </c>
      <c r="C2">
        <v>776409</v>
      </c>
      <c r="D2" s="1">
        <f>B2-C2</f>
        <v>0</v>
      </c>
      <c r="E2">
        <v>776409</v>
      </c>
      <c r="F2" s="1">
        <f>B2-E2</f>
        <v>0</v>
      </c>
      <c r="G2">
        <v>776409</v>
      </c>
      <c r="H2" s="1">
        <f>B2-G2</f>
        <v>0</v>
      </c>
      <c r="K2">
        <v>1980</v>
      </c>
      <c r="L2">
        <v>776409</v>
      </c>
      <c r="M2" s="1">
        <v>776409</v>
      </c>
      <c r="N2">
        <v>0</v>
      </c>
      <c r="O2">
        <v>1</v>
      </c>
      <c r="P2">
        <v>776409</v>
      </c>
      <c r="Q2" s="1">
        <f>M2-P2</f>
        <v>0</v>
      </c>
      <c r="R2" s="1">
        <f>Q2^2</f>
        <v>0</v>
      </c>
    </row>
    <row r="3" spans="1:18" x14ac:dyDescent="0.3">
      <c r="A3">
        <v>1981</v>
      </c>
      <c r="B3">
        <v>847242</v>
      </c>
      <c r="C3" s="1">
        <f>(0.1*B2)+(0.9*C2)</f>
        <v>776409</v>
      </c>
      <c r="D3" s="1">
        <f t="shared" ref="D3:D41" si="0">B3-C3</f>
        <v>70833</v>
      </c>
      <c r="E3" s="6">
        <f>(0.6*B2)+(0.4*E2)</f>
        <v>776409</v>
      </c>
      <c r="F3" s="1">
        <f t="shared" ref="F3:F41" si="1">B3-E3</f>
        <v>70833</v>
      </c>
      <c r="G3">
        <f>(0.8*B2)+(0.2*G2)</f>
        <v>776409.00000000012</v>
      </c>
      <c r="H3" s="1">
        <f t="shared" ref="H3:H41" si="2">B3-G3</f>
        <v>70832.999999999884</v>
      </c>
      <c r="K3">
        <v>1981</v>
      </c>
      <c r="L3">
        <v>847242</v>
      </c>
      <c r="M3" s="1">
        <f>0.4*(L3/1)+0.6*(M2+N2)</f>
        <v>804742.2</v>
      </c>
      <c r="N3" s="1">
        <f>0.1*(M3-N2)+0.9*(N2)</f>
        <v>80474.22</v>
      </c>
      <c r="O3" s="1">
        <f>0.3*(L3/M3)+7*(O2)</f>
        <v>7.3158435086416498</v>
      </c>
      <c r="P3">
        <v>776409</v>
      </c>
      <c r="Q3" s="1">
        <f t="shared" ref="Q3:Q41" si="3">M3-P3</f>
        <v>28333.199999999953</v>
      </c>
      <c r="R3" s="1">
        <f t="shared" ref="R3:R41" si="4">Q3^2</f>
        <v>802770222.23999739</v>
      </c>
    </row>
    <row r="4" spans="1:18" x14ac:dyDescent="0.3">
      <c r="A4">
        <v>1982</v>
      </c>
      <c r="B4">
        <v>990806</v>
      </c>
      <c r="C4" s="1">
        <f t="shared" ref="C4:C41" si="5">(0.1*B3)+(0.9*C3)</f>
        <v>783492.3</v>
      </c>
      <c r="D4" s="1">
        <f t="shared" si="0"/>
        <v>207313.69999999995</v>
      </c>
      <c r="E4" s="6">
        <f t="shared" ref="E4:E41" si="6">(0.6*B3)+(0.4*E3)</f>
        <v>818908.8</v>
      </c>
      <c r="F4" s="1">
        <f t="shared" si="1"/>
        <v>171897.19999999995</v>
      </c>
      <c r="G4">
        <f t="shared" ref="G4:G41" si="7">(0.8*B3)+(0.2*G3)</f>
        <v>833075.40000000014</v>
      </c>
      <c r="H4" s="1">
        <f t="shared" si="2"/>
        <v>157730.59999999986</v>
      </c>
      <c r="K4">
        <v>1982</v>
      </c>
      <c r="L4">
        <v>990806</v>
      </c>
      <c r="M4" s="1">
        <f t="shared" ref="M4:M41" si="8">0.4*(L4/1)+0.6*(M3+N3)</f>
        <v>927452.25199999998</v>
      </c>
      <c r="N4" s="1">
        <f t="shared" ref="N4:N41" si="9">0.1*(M4-N3)+0.9*(N3)</f>
        <v>157124.60120000003</v>
      </c>
      <c r="O4" s="1">
        <f t="shared" ref="O4:O41" si="10">0.3*(L4/M4)+7*(O3)</f>
        <v>51.53139739379808</v>
      </c>
      <c r="P4">
        <v>776409</v>
      </c>
      <c r="Q4" s="1">
        <f t="shared" si="3"/>
        <v>151043.25199999998</v>
      </c>
      <c r="R4" s="1">
        <f t="shared" si="4"/>
        <v>22814063974.735497</v>
      </c>
    </row>
    <row r="5" spans="1:18" x14ac:dyDescent="0.3">
      <c r="A5">
        <v>1983</v>
      </c>
      <c r="B5">
        <v>998385</v>
      </c>
      <c r="C5" s="1">
        <f t="shared" si="5"/>
        <v>804223.67</v>
      </c>
      <c r="D5" s="1">
        <f t="shared" si="0"/>
        <v>194161.32999999996</v>
      </c>
      <c r="E5" s="6">
        <f t="shared" si="6"/>
        <v>922047.12</v>
      </c>
      <c r="F5" s="1">
        <f t="shared" si="1"/>
        <v>76337.88</v>
      </c>
      <c r="G5">
        <f t="shared" si="7"/>
        <v>959259.88000000012</v>
      </c>
      <c r="H5" s="1">
        <f t="shared" si="2"/>
        <v>39125.119999999879</v>
      </c>
      <c r="K5">
        <v>1983</v>
      </c>
      <c r="L5">
        <v>998385</v>
      </c>
      <c r="M5" s="1">
        <f t="shared" si="8"/>
        <v>1050100.1119200001</v>
      </c>
      <c r="N5" s="1">
        <f t="shared" si="9"/>
        <v>230709.69215200003</v>
      </c>
      <c r="O5" s="1">
        <f t="shared" si="10"/>
        <v>361.00500741897827</v>
      </c>
      <c r="P5">
        <v>776409</v>
      </c>
      <c r="Q5" s="1">
        <f t="shared" si="3"/>
        <v>273691.11192000005</v>
      </c>
      <c r="R5" s="1">
        <f t="shared" si="4"/>
        <v>74906824744.005997</v>
      </c>
    </row>
    <row r="6" spans="1:18" x14ac:dyDescent="0.3">
      <c r="A6">
        <v>1984</v>
      </c>
      <c r="B6">
        <v>917423</v>
      </c>
      <c r="C6" s="1">
        <f t="shared" si="5"/>
        <v>823639.80300000007</v>
      </c>
      <c r="D6" s="1">
        <f t="shared" si="0"/>
        <v>93783.196999999927</v>
      </c>
      <c r="E6" s="6">
        <f t="shared" si="6"/>
        <v>967849.848</v>
      </c>
      <c r="F6" s="1">
        <f t="shared" si="1"/>
        <v>-50426.847999999998</v>
      </c>
      <c r="G6">
        <f t="shared" si="7"/>
        <v>990559.97600000002</v>
      </c>
      <c r="H6" s="1">
        <f t="shared" si="2"/>
        <v>-73136.976000000024</v>
      </c>
      <c r="K6">
        <v>1984</v>
      </c>
      <c r="L6">
        <v>917423</v>
      </c>
      <c r="M6" s="1">
        <f t="shared" si="8"/>
        <v>1135455.0824432001</v>
      </c>
      <c r="N6" s="1">
        <f t="shared" si="9"/>
        <v>298113.26196592004</v>
      </c>
      <c r="O6" s="1">
        <f t="shared" si="10"/>
        <v>2527.2774454050823</v>
      </c>
      <c r="P6" s="1">
        <f>(M6+N6)*O2</f>
        <v>1433568.34440912</v>
      </c>
      <c r="Q6" s="1">
        <f t="shared" si="3"/>
        <v>-298113.26196591998</v>
      </c>
      <c r="R6" s="1">
        <f t="shared" si="4"/>
        <v>88871516959.961227</v>
      </c>
    </row>
    <row r="7" spans="1:18" x14ac:dyDescent="0.3">
      <c r="A7">
        <v>1985</v>
      </c>
      <c r="B7">
        <v>953182</v>
      </c>
      <c r="C7" s="1">
        <f t="shared" si="5"/>
        <v>833018.12270000018</v>
      </c>
      <c r="D7" s="1">
        <f t="shared" si="0"/>
        <v>120163.87729999982</v>
      </c>
      <c r="E7" s="6">
        <f t="shared" si="6"/>
        <v>937593.73919999995</v>
      </c>
      <c r="F7" s="1">
        <f t="shared" si="1"/>
        <v>15588.260800000047</v>
      </c>
      <c r="G7">
        <f t="shared" si="7"/>
        <v>932050.39520000003</v>
      </c>
      <c r="H7" s="1">
        <f t="shared" si="2"/>
        <v>21131.604799999972</v>
      </c>
      <c r="K7">
        <v>1985</v>
      </c>
      <c r="L7">
        <v>953182</v>
      </c>
      <c r="M7" s="1">
        <f t="shared" si="8"/>
        <v>1241413.8066454721</v>
      </c>
      <c r="N7" s="1">
        <f t="shared" si="9"/>
        <v>362631.99023728323</v>
      </c>
      <c r="O7" s="1">
        <f t="shared" si="10"/>
        <v>17691.172463751234</v>
      </c>
      <c r="P7" s="1">
        <f t="shared" ref="P7:P41" si="11">(M7+N7)*O3</f>
        <v>11734948.030688629</v>
      </c>
      <c r="Q7" s="1">
        <f t="shared" si="3"/>
        <v>-10493534.224043157</v>
      </c>
      <c r="R7" s="1">
        <f t="shared" si="4"/>
        <v>110114260511165.02</v>
      </c>
    </row>
    <row r="8" spans="1:18" x14ac:dyDescent="0.3">
      <c r="A8">
        <v>1986</v>
      </c>
      <c r="B8">
        <v>1141509</v>
      </c>
      <c r="C8" s="1">
        <f t="shared" si="5"/>
        <v>845034.51043000026</v>
      </c>
      <c r="D8" s="1">
        <f t="shared" si="0"/>
        <v>296474.48956999974</v>
      </c>
      <c r="E8" s="6">
        <f t="shared" si="6"/>
        <v>946946.69567999989</v>
      </c>
      <c r="F8" s="1">
        <f t="shared" si="1"/>
        <v>194562.30432000011</v>
      </c>
      <c r="G8">
        <f t="shared" si="7"/>
        <v>948955.67904000008</v>
      </c>
      <c r="H8" s="1">
        <f t="shared" si="2"/>
        <v>192553.32095999992</v>
      </c>
      <c r="K8">
        <v>1986</v>
      </c>
      <c r="L8">
        <v>1141509</v>
      </c>
      <c r="M8" s="1">
        <f t="shared" si="8"/>
        <v>1419031.0781296531</v>
      </c>
      <c r="N8" s="1">
        <f t="shared" si="9"/>
        <v>432008.70000279188</v>
      </c>
      <c r="O8" s="1">
        <f t="shared" si="10"/>
        <v>123838.44857479984</v>
      </c>
      <c r="P8" s="1">
        <f t="shared" si="11"/>
        <v>95386666.398670852</v>
      </c>
      <c r="Q8" s="1">
        <f t="shared" si="3"/>
        <v>-93967635.320541203</v>
      </c>
      <c r="R8" s="1">
        <f t="shared" si="4"/>
        <v>8829916487734223</v>
      </c>
    </row>
    <row r="9" spans="1:18" x14ac:dyDescent="0.3">
      <c r="A9">
        <v>1987</v>
      </c>
      <c r="B9">
        <v>1081605</v>
      </c>
      <c r="C9" s="1">
        <f t="shared" si="5"/>
        <v>874681.9593870003</v>
      </c>
      <c r="D9" s="1">
        <f t="shared" si="0"/>
        <v>206923.0406129997</v>
      </c>
      <c r="E9" s="6">
        <f t="shared" si="6"/>
        <v>1063684.078272</v>
      </c>
      <c r="F9" s="1">
        <f t="shared" si="1"/>
        <v>17920.921728000045</v>
      </c>
      <c r="G9">
        <f t="shared" si="7"/>
        <v>1102998.3358080001</v>
      </c>
      <c r="H9" s="1">
        <f t="shared" si="2"/>
        <v>-21393.335808000062</v>
      </c>
      <c r="K9">
        <v>1987</v>
      </c>
      <c r="L9">
        <v>1081605</v>
      </c>
      <c r="M9" s="1">
        <f t="shared" si="8"/>
        <v>1543265.8668794669</v>
      </c>
      <c r="N9" s="1">
        <f t="shared" si="9"/>
        <v>499933.54669018026</v>
      </c>
      <c r="O9" s="1">
        <f t="shared" si="10"/>
        <v>866869.35027998243</v>
      </c>
      <c r="P9" s="1">
        <f t="shared" si="11"/>
        <v>737605219.45416248</v>
      </c>
      <c r="Q9" s="1">
        <f t="shared" si="3"/>
        <v>-736061953.58728302</v>
      </c>
      <c r="R9" s="1">
        <f t="shared" si="4"/>
        <v>5.4178719951872755E+17</v>
      </c>
    </row>
    <row r="10" spans="1:18" x14ac:dyDescent="0.3">
      <c r="A10">
        <v>1988</v>
      </c>
      <c r="B10">
        <v>1140446</v>
      </c>
      <c r="C10" s="1">
        <f t="shared" si="5"/>
        <v>895374.26344830031</v>
      </c>
      <c r="D10" s="1">
        <f t="shared" si="0"/>
        <v>245071.73655169969</v>
      </c>
      <c r="E10" s="6">
        <f t="shared" si="6"/>
        <v>1074436.6313088001</v>
      </c>
      <c r="F10" s="1">
        <f t="shared" si="1"/>
        <v>66009.368691199925</v>
      </c>
      <c r="G10">
        <f t="shared" si="7"/>
        <v>1085883.6671616</v>
      </c>
      <c r="H10" s="1">
        <f t="shared" si="2"/>
        <v>54562.332838400034</v>
      </c>
      <c r="K10">
        <v>1988</v>
      </c>
      <c r="L10">
        <v>1140446</v>
      </c>
      <c r="M10" s="1">
        <f t="shared" si="8"/>
        <v>1682098.0481417882</v>
      </c>
      <c r="N10" s="1">
        <f t="shared" si="9"/>
        <v>568156.64216632303</v>
      </c>
      <c r="O10" s="1">
        <f t="shared" si="10"/>
        <v>6068085.655356939</v>
      </c>
      <c r="P10" s="1">
        <f t="shared" si="11"/>
        <v>5687017925.232688</v>
      </c>
      <c r="Q10" s="1">
        <f t="shared" si="3"/>
        <v>-5685335827.1845465</v>
      </c>
      <c r="R10" s="1">
        <f t="shared" si="4"/>
        <v>3.2323043467868193E+19</v>
      </c>
    </row>
    <row r="11" spans="1:18" x14ac:dyDescent="0.3">
      <c r="A11">
        <v>1989</v>
      </c>
      <c r="B11">
        <v>1199663</v>
      </c>
      <c r="C11" s="1">
        <f t="shared" si="5"/>
        <v>919881.43710347032</v>
      </c>
      <c r="D11" s="1">
        <f t="shared" si="0"/>
        <v>279781.56289652968</v>
      </c>
      <c r="E11" s="6">
        <f t="shared" si="6"/>
        <v>1114042.25252352</v>
      </c>
      <c r="F11" s="1">
        <f t="shared" si="1"/>
        <v>85620.74747647997</v>
      </c>
      <c r="G11">
        <f t="shared" si="7"/>
        <v>1129533.53343232</v>
      </c>
      <c r="H11" s="1">
        <f t="shared" si="2"/>
        <v>70129.466567680007</v>
      </c>
      <c r="K11">
        <v>1989</v>
      </c>
      <c r="L11">
        <v>1199663</v>
      </c>
      <c r="M11" s="1">
        <f t="shared" si="8"/>
        <v>1830018.0141848666</v>
      </c>
      <c r="N11" s="1">
        <f t="shared" si="9"/>
        <v>637527.11515154503</v>
      </c>
      <c r="O11" s="1">
        <f t="shared" si="10"/>
        <v>42476599.784162708</v>
      </c>
      <c r="P11" s="1">
        <f t="shared" si="11"/>
        <v>43653766445.179802</v>
      </c>
      <c r="Q11" s="1">
        <f t="shared" si="3"/>
        <v>-43651936427.165619</v>
      </c>
      <c r="R11" s="1">
        <f t="shared" si="4"/>
        <v>1.9054915538413088E+21</v>
      </c>
    </row>
    <row r="12" spans="1:18" x14ac:dyDescent="0.3">
      <c r="A12">
        <v>1990</v>
      </c>
      <c r="B12">
        <v>1103716</v>
      </c>
      <c r="C12" s="1">
        <f t="shared" si="5"/>
        <v>947859.59339312336</v>
      </c>
      <c r="D12" s="1">
        <f t="shared" si="0"/>
        <v>155856.40660687664</v>
      </c>
      <c r="E12" s="6">
        <f t="shared" si="6"/>
        <v>1165414.7010094081</v>
      </c>
      <c r="F12" s="1">
        <f t="shared" si="1"/>
        <v>-61698.701009408105</v>
      </c>
      <c r="G12">
        <f t="shared" si="7"/>
        <v>1185637.106686464</v>
      </c>
      <c r="H12" s="1">
        <f t="shared" si="2"/>
        <v>-81921.106686464045</v>
      </c>
      <c r="K12">
        <v>1990</v>
      </c>
      <c r="L12">
        <v>1103716</v>
      </c>
      <c r="M12" s="1">
        <f t="shared" si="8"/>
        <v>1922013.4776018471</v>
      </c>
      <c r="N12" s="1">
        <f t="shared" si="9"/>
        <v>702223.03988142079</v>
      </c>
      <c r="O12" s="1">
        <f t="shared" si="10"/>
        <v>297336198.66141391</v>
      </c>
      <c r="P12" s="1">
        <f t="shared" si="11"/>
        <v>324981379018.4635</v>
      </c>
      <c r="Q12" s="1">
        <f t="shared" si="3"/>
        <v>-324979457004.9859</v>
      </c>
      <c r="R12" s="1">
        <f t="shared" si="4"/>
        <v>1.0561164747525548E+23</v>
      </c>
    </row>
    <row r="13" spans="1:18" x14ac:dyDescent="0.3">
      <c r="A13">
        <v>1991</v>
      </c>
      <c r="B13">
        <v>1206230</v>
      </c>
      <c r="C13" s="1">
        <f t="shared" si="5"/>
        <v>963445.23405381106</v>
      </c>
      <c r="D13" s="1">
        <f t="shared" si="0"/>
        <v>242784.76594618894</v>
      </c>
      <c r="E13" s="6">
        <f t="shared" si="6"/>
        <v>1128395.4804037632</v>
      </c>
      <c r="F13" s="1">
        <f t="shared" si="1"/>
        <v>77834.519596236758</v>
      </c>
      <c r="G13">
        <f t="shared" si="7"/>
        <v>1120100.2213372928</v>
      </c>
      <c r="H13" s="1">
        <f t="shared" si="2"/>
        <v>86129.778662707191</v>
      </c>
      <c r="K13">
        <v>1991</v>
      </c>
      <c r="L13">
        <v>1206230</v>
      </c>
      <c r="M13" s="1">
        <f t="shared" si="8"/>
        <v>2057033.9104899608</v>
      </c>
      <c r="N13" s="1">
        <f t="shared" si="9"/>
        <v>767481.82295413269</v>
      </c>
      <c r="O13" s="1">
        <f t="shared" si="10"/>
        <v>2081353390.8058152</v>
      </c>
      <c r="P13" s="1">
        <f t="shared" si="11"/>
        <v>2448486118706.2695</v>
      </c>
      <c r="Q13" s="1">
        <f t="shared" si="3"/>
        <v>-2448484061672.3589</v>
      </c>
      <c r="R13" s="1">
        <f t="shared" si="4"/>
        <v>5.9950742002635712E+24</v>
      </c>
    </row>
    <row r="14" spans="1:18" x14ac:dyDescent="0.3">
      <c r="A14">
        <v>1992</v>
      </c>
      <c r="B14">
        <v>1335253</v>
      </c>
      <c r="C14" s="1">
        <f t="shared" si="5"/>
        <v>987723.71064842993</v>
      </c>
      <c r="D14" s="1">
        <f t="shared" si="0"/>
        <v>347529.28935157007</v>
      </c>
      <c r="E14" s="6">
        <f t="shared" si="6"/>
        <v>1175096.1921615053</v>
      </c>
      <c r="F14" s="1">
        <f t="shared" si="1"/>
        <v>160156.80783849466</v>
      </c>
      <c r="G14">
        <f t="shared" si="7"/>
        <v>1189004.0442674586</v>
      </c>
      <c r="H14" s="1">
        <f t="shared" si="2"/>
        <v>146248.95573254139</v>
      </c>
      <c r="K14">
        <v>1992</v>
      </c>
      <c r="L14">
        <v>1335253</v>
      </c>
      <c r="M14" s="1">
        <f t="shared" si="8"/>
        <v>2228810.640066456</v>
      </c>
      <c r="N14" s="1">
        <f t="shared" si="9"/>
        <v>836866.52236995182</v>
      </c>
      <c r="O14" s="1">
        <f t="shared" si="10"/>
        <v>14569473735.820433</v>
      </c>
      <c r="P14" s="1">
        <f t="shared" si="11"/>
        <v>18602791613335.73</v>
      </c>
      <c r="Q14" s="1">
        <f t="shared" si="3"/>
        <v>-18602789384525.09</v>
      </c>
      <c r="R14" s="1">
        <f t="shared" si="4"/>
        <v>3.4606377288499937E+26</v>
      </c>
    </row>
    <row r="15" spans="1:18" x14ac:dyDescent="0.3">
      <c r="A15">
        <v>1993</v>
      </c>
      <c r="B15">
        <v>1006588</v>
      </c>
      <c r="C15" s="1">
        <f t="shared" si="5"/>
        <v>1022476.6395835869</v>
      </c>
      <c r="D15" s="1">
        <f t="shared" si="0"/>
        <v>-15888.639583586948</v>
      </c>
      <c r="E15" s="6">
        <f t="shared" si="6"/>
        <v>1271190.2768646022</v>
      </c>
      <c r="F15" s="1">
        <f t="shared" si="1"/>
        <v>-264602.27686460223</v>
      </c>
      <c r="G15">
        <f t="shared" si="7"/>
        <v>1306003.2088534918</v>
      </c>
      <c r="H15" s="1">
        <f t="shared" si="2"/>
        <v>-299415.20885349181</v>
      </c>
      <c r="K15">
        <v>1993</v>
      </c>
      <c r="L15">
        <v>1006588</v>
      </c>
      <c r="M15" s="1">
        <f t="shared" si="8"/>
        <v>2242041.4974618447</v>
      </c>
      <c r="N15" s="1">
        <f t="shared" si="9"/>
        <v>893697.36764214595</v>
      </c>
      <c r="O15" s="1">
        <f t="shared" si="10"/>
        <v>101986316150.87772</v>
      </c>
      <c r="P15" s="1">
        <f t="shared" si="11"/>
        <v>133195524800666.78</v>
      </c>
      <c r="Q15" s="1">
        <f t="shared" si="3"/>
        <v>-133195522558625.28</v>
      </c>
      <c r="R15" s="1">
        <f t="shared" si="4"/>
        <v>1.7741047229665255E+28</v>
      </c>
    </row>
    <row r="16" spans="1:18" x14ac:dyDescent="0.3">
      <c r="A16">
        <v>1994</v>
      </c>
      <c r="B16">
        <v>1053737</v>
      </c>
      <c r="C16" s="1">
        <f t="shared" si="5"/>
        <v>1020887.7756252283</v>
      </c>
      <c r="D16" s="1">
        <f t="shared" si="0"/>
        <v>32849.2243747717</v>
      </c>
      <c r="E16" s="6">
        <f t="shared" si="6"/>
        <v>1112428.910745841</v>
      </c>
      <c r="F16" s="1">
        <f t="shared" si="1"/>
        <v>-58691.910745840985</v>
      </c>
      <c r="G16">
        <f t="shared" si="7"/>
        <v>1066471.0417706985</v>
      </c>
      <c r="H16" s="1">
        <f t="shared" si="2"/>
        <v>-12734.041770698503</v>
      </c>
      <c r="K16">
        <v>1994</v>
      </c>
      <c r="L16">
        <v>1053737</v>
      </c>
      <c r="M16" s="1">
        <f t="shared" si="8"/>
        <v>2302938.1190623944</v>
      </c>
      <c r="N16" s="1">
        <f t="shared" si="9"/>
        <v>945251.70601995615</v>
      </c>
      <c r="O16" s="1">
        <f t="shared" si="10"/>
        <v>713904213056.28137</v>
      </c>
      <c r="P16" s="1">
        <f t="shared" si="11"/>
        <v>965804415120669.13</v>
      </c>
      <c r="Q16" s="1">
        <f t="shared" si="3"/>
        <v>-965804412817731</v>
      </c>
      <c r="R16" s="1">
        <f t="shared" si="4"/>
        <v>9.3277816381820221E+29</v>
      </c>
    </row>
    <row r="17" spans="1:18" x14ac:dyDescent="0.3">
      <c r="A17">
        <v>1995</v>
      </c>
      <c r="B17">
        <v>1147438</v>
      </c>
      <c r="C17" s="1">
        <f t="shared" si="5"/>
        <v>1024172.6980627056</v>
      </c>
      <c r="D17" s="1">
        <f t="shared" si="0"/>
        <v>123265.30193729443</v>
      </c>
      <c r="E17" s="6">
        <f t="shared" si="6"/>
        <v>1077213.7642983363</v>
      </c>
      <c r="F17" s="1">
        <f t="shared" si="1"/>
        <v>70224.235701663652</v>
      </c>
      <c r="G17">
        <f t="shared" si="7"/>
        <v>1056283.8083541398</v>
      </c>
      <c r="H17" s="1">
        <f t="shared" si="2"/>
        <v>91154.191645860206</v>
      </c>
      <c r="K17">
        <v>1995</v>
      </c>
      <c r="L17">
        <v>1147438</v>
      </c>
      <c r="M17" s="1">
        <f t="shared" si="8"/>
        <v>2407889.0950494101</v>
      </c>
      <c r="N17" s="1">
        <f t="shared" si="9"/>
        <v>996990.27432090603</v>
      </c>
      <c r="O17" s="1">
        <f t="shared" si="10"/>
        <v>4997329491394.1123</v>
      </c>
      <c r="P17" s="1">
        <f t="shared" si="11"/>
        <v>7086757220723673</v>
      </c>
      <c r="Q17" s="1">
        <f t="shared" si="3"/>
        <v>-7086757218315784</v>
      </c>
      <c r="R17" s="1">
        <f t="shared" si="4"/>
        <v>5.0222127871350872E+31</v>
      </c>
    </row>
    <row r="18" spans="1:18" x14ac:dyDescent="0.3">
      <c r="A18">
        <v>1996</v>
      </c>
      <c r="B18">
        <v>1166966</v>
      </c>
      <c r="C18" s="1">
        <f t="shared" si="5"/>
        <v>1036499.2282564351</v>
      </c>
      <c r="D18" s="1">
        <f t="shared" si="0"/>
        <v>130466.77174356487</v>
      </c>
      <c r="E18" s="6">
        <f t="shared" si="6"/>
        <v>1119348.3057193346</v>
      </c>
      <c r="F18" s="1">
        <f t="shared" si="1"/>
        <v>47617.694280665368</v>
      </c>
      <c r="G18">
        <f t="shared" si="7"/>
        <v>1129207.161670828</v>
      </c>
      <c r="H18" s="1">
        <f t="shared" si="2"/>
        <v>37758.838329171995</v>
      </c>
      <c r="K18">
        <v>1996</v>
      </c>
      <c r="L18">
        <v>1166966</v>
      </c>
      <c r="M18" s="1">
        <f t="shared" si="8"/>
        <v>2509714.0216221898</v>
      </c>
      <c r="N18" s="1">
        <f t="shared" si="9"/>
        <v>1048563.6216189438</v>
      </c>
      <c r="O18" s="1">
        <f t="shared" si="10"/>
        <v>34981306439758.926</v>
      </c>
      <c r="P18" s="1">
        <f t="shared" si="11"/>
        <v>5.184223266795872E+16</v>
      </c>
      <c r="Q18" s="1">
        <f t="shared" si="3"/>
        <v>-5.1842232665449008E+16</v>
      </c>
      <c r="R18" s="1">
        <f t="shared" si="4"/>
        <v>2.6876170877385484E+33</v>
      </c>
    </row>
    <row r="19" spans="1:18" x14ac:dyDescent="0.3">
      <c r="A19">
        <v>1997</v>
      </c>
      <c r="B19">
        <v>1394906</v>
      </c>
      <c r="C19" s="1">
        <f t="shared" si="5"/>
        <v>1049545.9054307917</v>
      </c>
      <c r="D19" s="1">
        <f t="shared" si="0"/>
        <v>345360.09456920833</v>
      </c>
      <c r="E19" s="6">
        <f t="shared" si="6"/>
        <v>1147918.9222877338</v>
      </c>
      <c r="F19" s="1">
        <f t="shared" si="1"/>
        <v>246987.07771226624</v>
      </c>
      <c r="G19">
        <f t="shared" si="7"/>
        <v>1159414.2323341656</v>
      </c>
      <c r="H19" s="1">
        <f t="shared" si="2"/>
        <v>235491.7676658344</v>
      </c>
      <c r="K19">
        <v>1997</v>
      </c>
      <c r="L19">
        <v>1394906</v>
      </c>
      <c r="M19" s="1">
        <f t="shared" si="8"/>
        <v>2692928.9859446799</v>
      </c>
      <c r="N19" s="1">
        <f t="shared" si="9"/>
        <v>1108143.795889623</v>
      </c>
      <c r="O19" s="1">
        <f t="shared" si="10"/>
        <v>244869145078312.63</v>
      </c>
      <c r="P19" s="1">
        <f t="shared" si="11"/>
        <v>3.8765741044064947E+17</v>
      </c>
      <c r="Q19" s="1">
        <f t="shared" si="3"/>
        <v>-3.8765741043795654E+17</v>
      </c>
      <c r="R19" s="1">
        <f t="shared" si="4"/>
        <v>1.502782678674623E+35</v>
      </c>
    </row>
    <row r="20" spans="1:18" x14ac:dyDescent="0.3">
      <c r="A20">
        <v>1998</v>
      </c>
      <c r="B20">
        <v>1485624</v>
      </c>
      <c r="C20" s="1">
        <f t="shared" si="5"/>
        <v>1084081.9148877126</v>
      </c>
      <c r="D20" s="1">
        <f t="shared" si="0"/>
        <v>401542.08511228743</v>
      </c>
      <c r="E20" s="6">
        <f t="shared" si="6"/>
        <v>1296111.1689150934</v>
      </c>
      <c r="F20" s="1">
        <f t="shared" si="1"/>
        <v>189512.83108490659</v>
      </c>
      <c r="G20">
        <f t="shared" si="7"/>
        <v>1347807.6464668331</v>
      </c>
      <c r="H20" s="1">
        <f t="shared" si="2"/>
        <v>137816.35353316693</v>
      </c>
      <c r="K20">
        <v>1998</v>
      </c>
      <c r="L20">
        <v>1485624</v>
      </c>
      <c r="M20" s="1">
        <f t="shared" si="8"/>
        <v>2874893.2691005818</v>
      </c>
      <c r="N20" s="1">
        <f t="shared" si="9"/>
        <v>1174004.3636217567</v>
      </c>
      <c r="O20" s="1">
        <f t="shared" si="10"/>
        <v>1714084015548188.8</v>
      </c>
      <c r="P20" s="1">
        <f t="shared" si="11"/>
        <v>2.8905250782340818E+18</v>
      </c>
      <c r="Q20" s="1">
        <f t="shared" si="3"/>
        <v>-2.8905250782312069E+18</v>
      </c>
      <c r="R20" s="1">
        <f t="shared" si="4"/>
        <v>8.3551352278835244E+36</v>
      </c>
    </row>
    <row r="21" spans="1:18" x14ac:dyDescent="0.3">
      <c r="A21">
        <v>1999</v>
      </c>
      <c r="B21">
        <v>1378597</v>
      </c>
      <c r="C21" s="1">
        <f t="shared" si="5"/>
        <v>1124236.1233989412</v>
      </c>
      <c r="D21" s="1">
        <f t="shared" si="0"/>
        <v>254360.87660105876</v>
      </c>
      <c r="E21" s="6">
        <f t="shared" si="6"/>
        <v>1409818.8675660375</v>
      </c>
      <c r="F21" s="1">
        <f t="shared" si="1"/>
        <v>-31221.867566037457</v>
      </c>
      <c r="G21">
        <f t="shared" si="7"/>
        <v>1458060.7292933667</v>
      </c>
      <c r="H21" s="1">
        <f t="shared" si="2"/>
        <v>-79463.729293366661</v>
      </c>
      <c r="K21">
        <v>1999</v>
      </c>
      <c r="L21">
        <v>1378597</v>
      </c>
      <c r="M21" s="1">
        <f t="shared" si="8"/>
        <v>2980777.3796334034</v>
      </c>
      <c r="N21" s="1">
        <f t="shared" si="9"/>
        <v>1237281.2288607457</v>
      </c>
      <c r="O21" s="1">
        <f t="shared" si="10"/>
        <v>1.1998588108837322E+16</v>
      </c>
      <c r="P21" s="1">
        <f t="shared" si="11"/>
        <v>2.1079028680656626E+19</v>
      </c>
      <c r="Q21" s="1">
        <f t="shared" si="3"/>
        <v>-2.1079028680653644E+19</v>
      </c>
      <c r="R21" s="1">
        <f t="shared" si="4"/>
        <v>4.4432545011981893E+38</v>
      </c>
    </row>
    <row r="22" spans="1:18" x14ac:dyDescent="0.3">
      <c r="A22">
        <v>2000</v>
      </c>
      <c r="B22">
        <v>1132555</v>
      </c>
      <c r="C22" s="1">
        <f t="shared" si="5"/>
        <v>1149672.2110590471</v>
      </c>
      <c r="D22" s="1">
        <f t="shared" si="0"/>
        <v>-17117.211059047142</v>
      </c>
      <c r="E22" s="6">
        <f t="shared" si="6"/>
        <v>1391085.7470264151</v>
      </c>
      <c r="F22" s="1">
        <f t="shared" si="1"/>
        <v>-258530.74702641508</v>
      </c>
      <c r="G22">
        <f t="shared" si="7"/>
        <v>1394489.7458586735</v>
      </c>
      <c r="H22" s="1">
        <f t="shared" si="2"/>
        <v>-261934.74585867347</v>
      </c>
      <c r="K22">
        <v>2000</v>
      </c>
      <c r="L22">
        <v>1132555</v>
      </c>
      <c r="M22" s="1">
        <f t="shared" si="8"/>
        <v>2983857.1650964897</v>
      </c>
      <c r="N22" s="1">
        <f t="shared" si="9"/>
        <v>1288210.6995982456</v>
      </c>
      <c r="O22" s="1">
        <f t="shared" si="10"/>
        <v>8.3990116761861248E+16</v>
      </c>
      <c r="P22" s="1">
        <f t="shared" si="11"/>
        <v>1.494425151063331E+20</v>
      </c>
      <c r="Q22" s="1">
        <f t="shared" si="3"/>
        <v>-1.4944251510633012E+20</v>
      </c>
      <c r="R22" s="1">
        <f t="shared" si="4"/>
        <v>2.2333065321305704E+40</v>
      </c>
    </row>
    <row r="23" spans="1:18" x14ac:dyDescent="0.3">
      <c r="A23">
        <v>2001</v>
      </c>
      <c r="B23">
        <v>1199130</v>
      </c>
      <c r="C23" s="1">
        <f t="shared" si="5"/>
        <v>1147960.4899531426</v>
      </c>
      <c r="D23" s="1">
        <f t="shared" si="0"/>
        <v>51169.510046857409</v>
      </c>
      <c r="E23" s="6">
        <f t="shared" si="6"/>
        <v>1235967.2988105661</v>
      </c>
      <c r="F23" s="1">
        <f t="shared" si="1"/>
        <v>-36837.298810566077</v>
      </c>
      <c r="G23">
        <f t="shared" si="7"/>
        <v>1184941.9491717347</v>
      </c>
      <c r="H23" s="1">
        <f t="shared" si="2"/>
        <v>14188.050828265259</v>
      </c>
      <c r="K23">
        <v>2001</v>
      </c>
      <c r="L23">
        <v>1199130</v>
      </c>
      <c r="M23" s="1">
        <f t="shared" si="8"/>
        <v>3042892.718816841</v>
      </c>
      <c r="N23" s="1">
        <f t="shared" si="9"/>
        <v>1334857.8315602806</v>
      </c>
      <c r="O23" s="1">
        <f t="shared" si="10"/>
        <v>5.8793081733302874E+17</v>
      </c>
      <c r="P23" s="1">
        <f t="shared" si="11"/>
        <v>1.0719760346369583E+21</v>
      </c>
      <c r="Q23" s="1">
        <f t="shared" si="3"/>
        <v>-1.0719760346369553E+21</v>
      </c>
      <c r="R23" s="1">
        <f t="shared" si="4"/>
        <v>1.1491326188359707E+42</v>
      </c>
    </row>
    <row r="24" spans="1:18" x14ac:dyDescent="0.3">
      <c r="A24">
        <v>2002</v>
      </c>
      <c r="B24">
        <v>1340866</v>
      </c>
      <c r="C24" s="1">
        <f t="shared" si="5"/>
        <v>1153077.4409578284</v>
      </c>
      <c r="D24" s="1">
        <f t="shared" si="0"/>
        <v>187788.55904217158</v>
      </c>
      <c r="E24" s="6">
        <f t="shared" si="6"/>
        <v>1213864.9195242263</v>
      </c>
      <c r="F24" s="1">
        <f t="shared" si="1"/>
        <v>127001.08047577366</v>
      </c>
      <c r="G24">
        <f t="shared" si="7"/>
        <v>1196292.3898343469</v>
      </c>
      <c r="H24" s="1">
        <f t="shared" si="2"/>
        <v>144573.61016565305</v>
      </c>
      <c r="K24">
        <v>2002</v>
      </c>
      <c r="L24">
        <v>1340866</v>
      </c>
      <c r="M24" s="1">
        <f t="shared" si="8"/>
        <v>3162996.7302262727</v>
      </c>
      <c r="N24" s="1">
        <f t="shared" si="9"/>
        <v>1384185.938270852</v>
      </c>
      <c r="O24" s="1">
        <f t="shared" si="10"/>
        <v>4.115515721331201E+18</v>
      </c>
      <c r="P24" s="1">
        <f t="shared" si="11"/>
        <v>7.7942531278486802E+21</v>
      </c>
      <c r="Q24" s="1">
        <f t="shared" si="3"/>
        <v>-7.7942531278486771E+21</v>
      </c>
      <c r="R24" s="1">
        <f t="shared" si="4"/>
        <v>6.0750381820978881E+43</v>
      </c>
    </row>
    <row r="25" spans="1:18" x14ac:dyDescent="0.3">
      <c r="A25">
        <v>2003</v>
      </c>
      <c r="B25">
        <v>1366618</v>
      </c>
      <c r="C25" s="1">
        <f t="shared" si="5"/>
        <v>1171856.2968620455</v>
      </c>
      <c r="D25" s="1">
        <f t="shared" si="0"/>
        <v>194761.70313795446</v>
      </c>
      <c r="E25" s="6">
        <f t="shared" si="6"/>
        <v>1290065.5678096905</v>
      </c>
      <c r="F25" s="1">
        <f t="shared" si="1"/>
        <v>76552.432190309511</v>
      </c>
      <c r="G25">
        <f t="shared" si="7"/>
        <v>1311951.2779668695</v>
      </c>
      <c r="H25" s="1">
        <f t="shared" si="2"/>
        <v>54666.722033130471</v>
      </c>
      <c r="K25">
        <v>2003</v>
      </c>
      <c r="L25">
        <v>1366618</v>
      </c>
      <c r="M25" s="1">
        <f t="shared" si="8"/>
        <v>3274956.801098275</v>
      </c>
      <c r="N25" s="1">
        <f t="shared" si="9"/>
        <v>1434844.4307265091</v>
      </c>
      <c r="O25" s="1">
        <f t="shared" si="10"/>
        <v>2.8808610049318408E+19</v>
      </c>
      <c r="P25" s="1">
        <f t="shared" si="11"/>
        <v>5.6510965055160224E+22</v>
      </c>
      <c r="Q25" s="1">
        <f t="shared" si="3"/>
        <v>-5.6510965055160224E+22</v>
      </c>
      <c r="R25" s="1">
        <f t="shared" si="4"/>
        <v>3.1934891714655402E+45</v>
      </c>
    </row>
    <row r="26" spans="1:18" x14ac:dyDescent="0.3">
      <c r="A26">
        <v>2004</v>
      </c>
      <c r="B26">
        <v>1372371</v>
      </c>
      <c r="C26" s="1">
        <f t="shared" si="5"/>
        <v>1191332.4671758411</v>
      </c>
      <c r="D26" s="1">
        <f t="shared" si="0"/>
        <v>181038.5328241589</v>
      </c>
      <c r="E26" s="6">
        <f t="shared" si="6"/>
        <v>1335997.0271238761</v>
      </c>
      <c r="F26" s="1">
        <f t="shared" si="1"/>
        <v>36373.972876123851</v>
      </c>
      <c r="G26">
        <f t="shared" si="7"/>
        <v>1355684.655593374</v>
      </c>
      <c r="H26" s="1">
        <f t="shared" si="2"/>
        <v>16686.344406625954</v>
      </c>
      <c r="K26">
        <v>2004</v>
      </c>
      <c r="L26">
        <v>1372371</v>
      </c>
      <c r="M26" s="1">
        <f t="shared" si="8"/>
        <v>3374829.1390948701</v>
      </c>
      <c r="N26" s="1">
        <f t="shared" si="9"/>
        <v>1485358.4584906944</v>
      </c>
      <c r="O26" s="1">
        <f t="shared" si="10"/>
        <v>2.0166027034522885E+20</v>
      </c>
      <c r="P26" s="1">
        <f t="shared" si="11"/>
        <v>4.0820772380576148E+23</v>
      </c>
      <c r="Q26" s="1">
        <f t="shared" si="3"/>
        <v>-4.0820772380576148E+23</v>
      </c>
      <c r="R26" s="1">
        <f t="shared" si="4"/>
        <v>1.6663354577468084E+47</v>
      </c>
    </row>
    <row r="27" spans="1:18" x14ac:dyDescent="0.3">
      <c r="A27">
        <v>2005</v>
      </c>
      <c r="B27">
        <v>1406641</v>
      </c>
      <c r="C27" s="1">
        <f t="shared" si="5"/>
        <v>1209436.3204582571</v>
      </c>
      <c r="D27" s="1">
        <f t="shared" si="0"/>
        <v>197204.67954174289</v>
      </c>
      <c r="E27" s="6">
        <f t="shared" si="6"/>
        <v>1357821.4108495505</v>
      </c>
      <c r="F27" s="1">
        <f t="shared" si="1"/>
        <v>48819.589150449494</v>
      </c>
      <c r="G27">
        <f t="shared" si="7"/>
        <v>1369033.7311186749</v>
      </c>
      <c r="H27" s="1">
        <f t="shared" si="2"/>
        <v>37607.268881325144</v>
      </c>
      <c r="K27">
        <v>2005</v>
      </c>
      <c r="L27">
        <v>1406641</v>
      </c>
      <c r="M27" s="1">
        <f t="shared" si="8"/>
        <v>3478768.9585513384</v>
      </c>
      <c r="N27" s="1">
        <f t="shared" si="9"/>
        <v>1536163.6626476895</v>
      </c>
      <c r="O27" s="1">
        <f t="shared" si="10"/>
        <v>1.4116218924166018E+21</v>
      </c>
      <c r="P27" s="1">
        <f t="shared" si="11"/>
        <v>2.9484334348516125E+24</v>
      </c>
      <c r="Q27" s="1">
        <f t="shared" si="3"/>
        <v>-2.9484334348516125E+24</v>
      </c>
      <c r="R27" s="1">
        <f t="shared" si="4"/>
        <v>8.6932597197508775E+48</v>
      </c>
    </row>
    <row r="28" spans="1:18" x14ac:dyDescent="0.3">
      <c r="A28">
        <v>2006</v>
      </c>
      <c r="B28">
        <v>1355755</v>
      </c>
      <c r="C28" s="1">
        <f t="shared" si="5"/>
        <v>1229156.7884124315</v>
      </c>
      <c r="D28" s="1">
        <f t="shared" si="0"/>
        <v>126598.21158756851</v>
      </c>
      <c r="E28" s="6">
        <f t="shared" si="6"/>
        <v>1387113.1643398202</v>
      </c>
      <c r="F28" s="1">
        <f t="shared" si="1"/>
        <v>-31358.164339820156</v>
      </c>
      <c r="G28">
        <f t="shared" si="7"/>
        <v>1399119.546223735</v>
      </c>
      <c r="H28" s="1">
        <f t="shared" si="2"/>
        <v>-43364.546223734971</v>
      </c>
      <c r="K28">
        <v>2006</v>
      </c>
      <c r="L28">
        <v>1355755</v>
      </c>
      <c r="M28" s="1">
        <f t="shared" si="8"/>
        <v>3551261.5727194166</v>
      </c>
      <c r="N28" s="1">
        <f t="shared" si="9"/>
        <v>1584057.0873900934</v>
      </c>
      <c r="O28" s="1">
        <f t="shared" si="10"/>
        <v>9.8813532469162127E+21</v>
      </c>
      <c r="P28" s="1">
        <f t="shared" si="11"/>
        <v>2.1134484679726166E+25</v>
      </c>
      <c r="Q28" s="1">
        <f t="shared" si="3"/>
        <v>-2.1134484679726166E+25</v>
      </c>
      <c r="R28" s="1">
        <f t="shared" si="4"/>
        <v>4.4666644267758002E+50</v>
      </c>
    </row>
    <row r="29" spans="1:18" x14ac:dyDescent="0.3">
      <c r="A29">
        <v>2007</v>
      </c>
      <c r="B29">
        <v>1133068</v>
      </c>
      <c r="C29" s="1">
        <f t="shared" si="5"/>
        <v>1241816.6095711885</v>
      </c>
      <c r="D29" s="1">
        <f t="shared" si="0"/>
        <v>-108748.60957118846</v>
      </c>
      <c r="E29" s="6">
        <f t="shared" si="6"/>
        <v>1368298.265735928</v>
      </c>
      <c r="F29" s="1">
        <f t="shared" si="1"/>
        <v>-235230.26573592797</v>
      </c>
      <c r="G29">
        <f t="shared" si="7"/>
        <v>1364427.9092447469</v>
      </c>
      <c r="H29" s="1">
        <f t="shared" si="2"/>
        <v>-231359.9092447469</v>
      </c>
      <c r="K29">
        <v>2007</v>
      </c>
      <c r="L29">
        <v>1133068</v>
      </c>
      <c r="M29" s="1">
        <f t="shared" si="8"/>
        <v>3534418.3960657059</v>
      </c>
      <c r="N29" s="1">
        <f t="shared" si="9"/>
        <v>1620687.5095186455</v>
      </c>
      <c r="O29" s="1">
        <f t="shared" si="10"/>
        <v>6.9169472728413491E+22</v>
      </c>
      <c r="P29" s="1">
        <f t="shared" si="11"/>
        <v>1.4851143579691801E+26</v>
      </c>
      <c r="Q29" s="1">
        <f t="shared" si="3"/>
        <v>-1.4851143579691801E+26</v>
      </c>
      <c r="R29" s="1">
        <f t="shared" si="4"/>
        <v>2.2055646562462103E+52</v>
      </c>
    </row>
    <row r="30" spans="1:18" x14ac:dyDescent="0.3">
      <c r="A30">
        <v>2008</v>
      </c>
      <c r="B30">
        <v>1413793</v>
      </c>
      <c r="C30" s="1">
        <f t="shared" si="5"/>
        <v>1230941.7486140698</v>
      </c>
      <c r="D30" s="1">
        <f t="shared" si="0"/>
        <v>182851.25138593023</v>
      </c>
      <c r="E30" s="6">
        <f t="shared" si="6"/>
        <v>1227160.1062943712</v>
      </c>
      <c r="F30" s="1">
        <f t="shared" si="1"/>
        <v>186632.89370562881</v>
      </c>
      <c r="G30">
        <f t="shared" si="7"/>
        <v>1179339.9818489493</v>
      </c>
      <c r="H30" s="1">
        <f t="shared" si="2"/>
        <v>234453.01815105067</v>
      </c>
      <c r="K30">
        <v>2008</v>
      </c>
      <c r="L30">
        <v>1413793</v>
      </c>
      <c r="M30" s="1">
        <f t="shared" si="8"/>
        <v>3658580.7433506106</v>
      </c>
      <c r="N30" s="1">
        <f t="shared" si="9"/>
        <v>1662408.0819499774</v>
      </c>
      <c r="O30" s="1">
        <f t="shared" si="10"/>
        <v>4.8418630909889443E+23</v>
      </c>
      <c r="P30" s="1">
        <f t="shared" si="11"/>
        <v>1.0730320450140583E+27</v>
      </c>
      <c r="Q30" s="1">
        <f t="shared" si="3"/>
        <v>-1.0730320450140583E+27</v>
      </c>
      <c r="R30" s="1">
        <f t="shared" si="4"/>
        <v>1.151397769627052E+54</v>
      </c>
    </row>
    <row r="31" spans="1:18" x14ac:dyDescent="0.3">
      <c r="A31">
        <v>2009</v>
      </c>
      <c r="B31">
        <v>1343698</v>
      </c>
      <c r="C31" s="1">
        <f t="shared" si="5"/>
        <v>1249226.8737526629</v>
      </c>
      <c r="D31" s="1">
        <f t="shared" si="0"/>
        <v>94471.126247337088</v>
      </c>
      <c r="E31" s="6">
        <f t="shared" si="6"/>
        <v>1339139.8425177485</v>
      </c>
      <c r="F31" s="1">
        <f t="shared" si="1"/>
        <v>4558.1574822515249</v>
      </c>
      <c r="G31">
        <f t="shared" si="7"/>
        <v>1366902.39636979</v>
      </c>
      <c r="H31" s="1">
        <f t="shared" si="2"/>
        <v>-23204.39636978996</v>
      </c>
      <c r="K31">
        <v>2009</v>
      </c>
      <c r="L31">
        <v>1343698</v>
      </c>
      <c r="M31" s="1">
        <f t="shared" si="8"/>
        <v>3730072.4951803531</v>
      </c>
      <c r="N31" s="1">
        <f t="shared" si="9"/>
        <v>1702933.7150780172</v>
      </c>
      <c r="O31" s="1">
        <f t="shared" si="10"/>
        <v>3.3893041636922613E+24</v>
      </c>
      <c r="P31" s="1">
        <f t="shared" si="11"/>
        <v>7.6693505080360709E+27</v>
      </c>
      <c r="Q31" s="1">
        <f t="shared" si="3"/>
        <v>-7.6693505080360709E+27</v>
      </c>
      <c r="R31" s="1">
        <f t="shared" si="4"/>
        <v>5.8818937215113139E+55</v>
      </c>
    </row>
    <row r="32" spans="1:18" x14ac:dyDescent="0.3">
      <c r="A32">
        <v>2010</v>
      </c>
      <c r="B32">
        <v>1259352</v>
      </c>
      <c r="C32" s="1">
        <f t="shared" si="5"/>
        <v>1258673.9863773966</v>
      </c>
      <c r="D32" s="1">
        <f t="shared" si="0"/>
        <v>678.01362260337919</v>
      </c>
      <c r="E32" s="6">
        <f t="shared" si="6"/>
        <v>1341874.7370070992</v>
      </c>
      <c r="F32" s="1">
        <f t="shared" si="1"/>
        <v>-82522.737007099204</v>
      </c>
      <c r="G32">
        <f t="shared" si="7"/>
        <v>1348338.879273958</v>
      </c>
      <c r="H32" s="1">
        <f t="shared" si="2"/>
        <v>-88986.879273958039</v>
      </c>
      <c r="K32">
        <v>2010</v>
      </c>
      <c r="L32">
        <v>1259352</v>
      </c>
      <c r="M32" s="1">
        <f t="shared" si="8"/>
        <v>3763544.526155022</v>
      </c>
      <c r="N32" s="1">
        <f t="shared" si="9"/>
        <v>1738701.4246779161</v>
      </c>
      <c r="O32" s="1">
        <f t="shared" si="10"/>
        <v>2.3725129145845827E+25</v>
      </c>
      <c r="P32" s="1">
        <f t="shared" si="11"/>
        <v>5.4369635891594637E+28</v>
      </c>
      <c r="Q32" s="1">
        <f t="shared" si="3"/>
        <v>-5.4369635891594637E+28</v>
      </c>
      <c r="R32" s="1">
        <f t="shared" si="4"/>
        <v>2.9560573069845759E+57</v>
      </c>
    </row>
    <row r="33" spans="1:18" x14ac:dyDescent="0.3">
      <c r="A33">
        <v>2011</v>
      </c>
      <c r="B33">
        <v>1431945</v>
      </c>
      <c r="C33" s="1">
        <f t="shared" si="5"/>
        <v>1258741.7877396569</v>
      </c>
      <c r="D33" s="1">
        <f t="shared" si="0"/>
        <v>173203.21226034313</v>
      </c>
      <c r="E33" s="6">
        <f t="shared" si="6"/>
        <v>1292361.0948028397</v>
      </c>
      <c r="F33" s="1">
        <f t="shared" si="1"/>
        <v>139583.90519716032</v>
      </c>
      <c r="G33">
        <f t="shared" si="7"/>
        <v>1277149.3758547916</v>
      </c>
      <c r="H33" s="1">
        <f t="shared" si="2"/>
        <v>154795.62414520839</v>
      </c>
      <c r="K33">
        <v>2011</v>
      </c>
      <c r="L33">
        <v>1431945</v>
      </c>
      <c r="M33" s="1">
        <f t="shared" si="8"/>
        <v>3874125.5704997624</v>
      </c>
      <c r="N33" s="1">
        <f t="shared" si="9"/>
        <v>1778373.6967923092</v>
      </c>
      <c r="O33" s="1">
        <f t="shared" si="10"/>
        <v>1.660759040209208E+26</v>
      </c>
      <c r="P33" s="1">
        <f t="shared" si="11"/>
        <v>3.9098039391633612E+29</v>
      </c>
      <c r="Q33" s="1">
        <f t="shared" si="3"/>
        <v>-3.9098039391633612E+29</v>
      </c>
      <c r="R33" s="1">
        <f t="shared" si="4"/>
        <v>1.5286566842697336E+59</v>
      </c>
    </row>
    <row r="34" spans="1:18" x14ac:dyDescent="0.3">
      <c r="A34">
        <v>2012</v>
      </c>
      <c r="B34">
        <v>1584237</v>
      </c>
      <c r="C34" s="1">
        <f t="shared" si="5"/>
        <v>1276062.1089656912</v>
      </c>
      <c r="D34" s="1">
        <f t="shared" si="0"/>
        <v>308174.89103430882</v>
      </c>
      <c r="E34" s="6">
        <f t="shared" si="6"/>
        <v>1376111.4379211359</v>
      </c>
      <c r="F34" s="1">
        <f t="shared" si="1"/>
        <v>208125.56207886408</v>
      </c>
      <c r="G34">
        <f t="shared" si="7"/>
        <v>1400985.8751709582</v>
      </c>
      <c r="H34" s="1">
        <f t="shared" si="2"/>
        <v>183251.12482904177</v>
      </c>
      <c r="K34">
        <v>2012</v>
      </c>
      <c r="L34">
        <v>1584237</v>
      </c>
      <c r="M34" s="1">
        <f t="shared" si="8"/>
        <v>4025194.3603752423</v>
      </c>
      <c r="N34" s="1">
        <f t="shared" si="9"/>
        <v>1825218.3934713716</v>
      </c>
      <c r="O34" s="1">
        <f t="shared" si="10"/>
        <v>1.1625313281464456E+27</v>
      </c>
      <c r="P34" s="1">
        <f t="shared" si="11"/>
        <v>2.8326897579900908E+30</v>
      </c>
      <c r="Q34" s="1">
        <f t="shared" si="3"/>
        <v>-2.8326897579900908E+30</v>
      </c>
      <c r="R34" s="1">
        <f t="shared" si="4"/>
        <v>8.0241312650219584E+60</v>
      </c>
    </row>
    <row r="35" spans="1:18" x14ac:dyDescent="0.3">
      <c r="A35">
        <v>2013</v>
      </c>
      <c r="B35">
        <v>1492839</v>
      </c>
      <c r="C35" s="1">
        <f t="shared" si="5"/>
        <v>1306879.5980691221</v>
      </c>
      <c r="D35" s="1">
        <f t="shared" si="0"/>
        <v>185959.40193087794</v>
      </c>
      <c r="E35" s="6">
        <f t="shared" si="6"/>
        <v>1500986.7751684543</v>
      </c>
      <c r="F35" s="1">
        <f t="shared" si="1"/>
        <v>-8147.7751684542745</v>
      </c>
      <c r="G35">
        <f t="shared" si="7"/>
        <v>1547586.7750341918</v>
      </c>
      <c r="H35" s="1">
        <f t="shared" si="2"/>
        <v>-54747.775034191785</v>
      </c>
      <c r="K35">
        <v>2013</v>
      </c>
      <c r="L35">
        <v>1492839</v>
      </c>
      <c r="M35" s="1">
        <f t="shared" si="8"/>
        <v>4107383.2523079682</v>
      </c>
      <c r="N35" s="1">
        <f t="shared" si="9"/>
        <v>1870913.0400078942</v>
      </c>
      <c r="O35" s="1">
        <f t="shared" si="10"/>
        <v>8.1377192970251192E+27</v>
      </c>
      <c r="P35" s="1">
        <f t="shared" si="11"/>
        <v>2.026226451533216E+31</v>
      </c>
      <c r="Q35" s="1">
        <f t="shared" si="3"/>
        <v>-2.026226451533216E+31</v>
      </c>
      <c r="R35" s="1">
        <f t="shared" si="4"/>
        <v>4.1055936328928882E+62</v>
      </c>
    </row>
    <row r="36" spans="1:18" x14ac:dyDescent="0.3">
      <c r="A36">
        <v>2014</v>
      </c>
      <c r="B36">
        <v>1486568</v>
      </c>
      <c r="C36" s="1">
        <f t="shared" si="5"/>
        <v>1325475.5382622099</v>
      </c>
      <c r="D36" s="1">
        <f t="shared" si="0"/>
        <v>161092.46173779014</v>
      </c>
      <c r="E36" s="6">
        <f t="shared" si="6"/>
        <v>1496098.1100673818</v>
      </c>
      <c r="F36" s="1">
        <f t="shared" si="1"/>
        <v>-9530.1100673817564</v>
      </c>
      <c r="G36">
        <f t="shared" si="7"/>
        <v>1503788.5550068384</v>
      </c>
      <c r="H36" s="1">
        <f t="shared" si="2"/>
        <v>-17220.555006838404</v>
      </c>
      <c r="K36">
        <v>2014</v>
      </c>
      <c r="L36">
        <v>1486568</v>
      </c>
      <c r="M36" s="1">
        <f t="shared" si="8"/>
        <v>4181604.9753895174</v>
      </c>
      <c r="N36" s="1">
        <f t="shared" si="9"/>
        <v>1914890.9295452673</v>
      </c>
      <c r="O36" s="1">
        <f t="shared" si="10"/>
        <v>5.6964035079175834E+28</v>
      </c>
      <c r="P36" s="1">
        <f t="shared" si="11"/>
        <v>1.4464015268169798E+32</v>
      </c>
      <c r="Q36" s="1">
        <f t="shared" si="3"/>
        <v>-1.4464015268169798E+32</v>
      </c>
      <c r="R36" s="1">
        <f t="shared" si="4"/>
        <v>2.0920773767784904E+64</v>
      </c>
    </row>
    <row r="37" spans="1:18" x14ac:dyDescent="0.3">
      <c r="A37">
        <v>2015</v>
      </c>
      <c r="B37">
        <v>1896478</v>
      </c>
      <c r="C37" s="1">
        <f t="shared" si="5"/>
        <v>1341584.7844359889</v>
      </c>
      <c r="D37" s="1">
        <f t="shared" si="0"/>
        <v>554893.21556401113</v>
      </c>
      <c r="E37" s="6">
        <f t="shared" si="6"/>
        <v>1490380.0440269527</v>
      </c>
      <c r="F37" s="1">
        <f t="shared" si="1"/>
        <v>406097.9559730473</v>
      </c>
      <c r="G37">
        <f t="shared" si="7"/>
        <v>1490012.1110013679</v>
      </c>
      <c r="H37" s="1">
        <f t="shared" si="2"/>
        <v>406465.88899863209</v>
      </c>
      <c r="K37">
        <v>2015</v>
      </c>
      <c r="L37">
        <v>1896478</v>
      </c>
      <c r="M37" s="1">
        <f t="shared" si="8"/>
        <v>4416488.7429608703</v>
      </c>
      <c r="N37" s="1">
        <f t="shared" si="9"/>
        <v>1973561.617932301</v>
      </c>
      <c r="O37" s="1">
        <f t="shared" si="10"/>
        <v>3.9874824555423086E+29</v>
      </c>
      <c r="P37" s="1">
        <f t="shared" si="11"/>
        <v>1.0612333904245446E+33</v>
      </c>
      <c r="Q37" s="1">
        <f t="shared" si="3"/>
        <v>-1.0612333904245446E+33</v>
      </c>
      <c r="R37" s="1">
        <f t="shared" si="4"/>
        <v>1.1262163089519738E+66</v>
      </c>
    </row>
    <row r="38" spans="1:18" x14ac:dyDescent="0.3">
      <c r="A38">
        <v>2016</v>
      </c>
      <c r="B38">
        <v>1764637</v>
      </c>
      <c r="C38" s="1">
        <f t="shared" si="5"/>
        <v>1397074.1059923901</v>
      </c>
      <c r="D38" s="1">
        <f t="shared" si="0"/>
        <v>367562.89400760992</v>
      </c>
      <c r="E38" s="6">
        <f t="shared" si="6"/>
        <v>1734038.8176107812</v>
      </c>
      <c r="F38" s="1">
        <f t="shared" si="1"/>
        <v>30598.182389218826</v>
      </c>
      <c r="G38">
        <f t="shared" si="7"/>
        <v>1815184.8222002736</v>
      </c>
      <c r="H38" s="1">
        <f t="shared" si="2"/>
        <v>-50547.822200273629</v>
      </c>
      <c r="K38">
        <v>2016</v>
      </c>
      <c r="L38">
        <v>1764637</v>
      </c>
      <c r="M38" s="1">
        <f t="shared" si="8"/>
        <v>4539885.0165359024</v>
      </c>
      <c r="N38" s="1">
        <f t="shared" si="9"/>
        <v>2032837.7959994311</v>
      </c>
      <c r="O38" s="1">
        <f t="shared" si="10"/>
        <v>2.7912377188796163E+30</v>
      </c>
      <c r="P38" s="1">
        <f t="shared" si="11"/>
        <v>7.640996180795143E+33</v>
      </c>
      <c r="Q38" s="1">
        <f t="shared" si="3"/>
        <v>-7.640996180795143E+33</v>
      </c>
      <c r="R38" s="1">
        <f t="shared" si="4"/>
        <v>5.8384822634925959E+67</v>
      </c>
    </row>
    <row r="39" spans="1:18" x14ac:dyDescent="0.3">
      <c r="A39">
        <v>2017</v>
      </c>
      <c r="B39">
        <v>1527587</v>
      </c>
      <c r="C39" s="1">
        <f t="shared" si="5"/>
        <v>1433830.3953931511</v>
      </c>
      <c r="D39" s="1">
        <f t="shared" si="0"/>
        <v>93756.604606848909</v>
      </c>
      <c r="E39" s="6">
        <f t="shared" si="6"/>
        <v>1752397.7270443125</v>
      </c>
      <c r="F39" s="1">
        <f t="shared" si="1"/>
        <v>-224810.72704431252</v>
      </c>
      <c r="G39">
        <f t="shared" si="7"/>
        <v>1774746.5644400548</v>
      </c>
      <c r="H39" s="1">
        <f t="shared" si="2"/>
        <v>-247159.56444005482</v>
      </c>
      <c r="K39">
        <v>2017</v>
      </c>
      <c r="L39">
        <v>1527587</v>
      </c>
      <c r="M39" s="1">
        <f t="shared" si="8"/>
        <v>4554668.4875211995</v>
      </c>
      <c r="N39" s="1">
        <f t="shared" si="9"/>
        <v>2081737.0855516649</v>
      </c>
      <c r="O39" s="1">
        <f t="shared" si="10"/>
        <v>1.9538664032157314E+31</v>
      </c>
      <c r="P39" s="1">
        <f t="shared" si="11"/>
        <v>5.40052056948801E+34</v>
      </c>
      <c r="Q39" s="1">
        <f t="shared" si="3"/>
        <v>-5.40052056948801E+34</v>
      </c>
      <c r="R39" s="1">
        <f t="shared" si="4"/>
        <v>2.9165622421463098E+69</v>
      </c>
    </row>
    <row r="40" spans="1:18" x14ac:dyDescent="0.3">
      <c r="A40">
        <v>2018</v>
      </c>
      <c r="B40">
        <v>1682548</v>
      </c>
      <c r="C40" s="1">
        <f t="shared" si="5"/>
        <v>1443206.055853836</v>
      </c>
      <c r="D40" s="1">
        <f t="shared" si="0"/>
        <v>239341.94414616399</v>
      </c>
      <c r="E40" s="6">
        <f t="shared" si="6"/>
        <v>1617511.290817725</v>
      </c>
      <c r="F40" s="1">
        <f t="shared" si="1"/>
        <v>65036.709182274994</v>
      </c>
      <c r="G40">
        <f t="shared" si="7"/>
        <v>1577018.912888011</v>
      </c>
      <c r="H40" s="1">
        <f t="shared" si="2"/>
        <v>105529.08711198904</v>
      </c>
      <c r="K40">
        <v>2018</v>
      </c>
      <c r="L40">
        <v>1682548</v>
      </c>
      <c r="M40" s="1">
        <f t="shared" si="8"/>
        <v>4654862.5438437182</v>
      </c>
      <c r="N40" s="1">
        <f t="shared" si="9"/>
        <v>2130875.9228257039</v>
      </c>
      <c r="O40" s="1">
        <f t="shared" si="10"/>
        <v>1.3677064822510121E+32</v>
      </c>
      <c r="P40" s="1">
        <f t="shared" si="11"/>
        <v>3.865430440534698E+35</v>
      </c>
      <c r="Q40" s="1">
        <f t="shared" si="3"/>
        <v>-3.865430440534698E+35</v>
      </c>
      <c r="R40" s="1">
        <f t="shared" si="4"/>
        <v>1.4941552490612269E+71</v>
      </c>
    </row>
    <row r="41" spans="1:18" x14ac:dyDescent="0.3">
      <c r="A41">
        <v>2019</v>
      </c>
      <c r="B41">
        <v>1405214</v>
      </c>
      <c r="C41" s="1">
        <f t="shared" si="5"/>
        <v>1467140.2502684526</v>
      </c>
      <c r="D41" s="1">
        <f t="shared" si="0"/>
        <v>-61926.250268452568</v>
      </c>
      <c r="E41" s="6">
        <f t="shared" si="6"/>
        <v>1656533.3163270899</v>
      </c>
      <c r="F41" s="1">
        <f t="shared" si="1"/>
        <v>-251319.31632708991</v>
      </c>
      <c r="G41">
        <f t="shared" si="7"/>
        <v>1661442.1825776023</v>
      </c>
      <c r="H41" s="1">
        <f t="shared" si="2"/>
        <v>-256228.18257760233</v>
      </c>
      <c r="K41">
        <v>2019</v>
      </c>
      <c r="L41">
        <v>1405214</v>
      </c>
      <c r="M41" s="1">
        <f t="shared" si="8"/>
        <v>4633528.6800016528</v>
      </c>
      <c r="N41" s="1">
        <f t="shared" si="9"/>
        <v>2168053.6062607281</v>
      </c>
      <c r="O41" s="1">
        <f t="shared" si="10"/>
        <v>9.5739453757570841E+32</v>
      </c>
      <c r="P41" s="1">
        <f t="shared" si="11"/>
        <v>2.7121190036398587E+36</v>
      </c>
      <c r="Q41" s="1">
        <f t="shared" si="3"/>
        <v>-2.7121190036398587E+36</v>
      </c>
      <c r="R41" s="1">
        <f t="shared" si="4"/>
        <v>7.3555894899044594E+72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autocorrelation</vt:lpstr>
      <vt:lpstr>correlogram</vt:lpstr>
      <vt:lpstr>Naive Bayes</vt:lpstr>
      <vt:lpstr>Average Method</vt:lpstr>
      <vt:lpstr>Double Moving Average</vt:lpstr>
      <vt:lpstr>Exponential Smoothing 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KEMAL KAGAN KURAL</dc:creator>
  <cp:lastModifiedBy>KEMAL KAGAN KURAL</cp:lastModifiedBy>
  <dcterms:created xsi:type="dcterms:W3CDTF">2020-04-07T16:53:00Z</dcterms:created>
  <dcterms:modified xsi:type="dcterms:W3CDTF">2020-04-22T22:41:22Z</dcterms:modified>
</cp:coreProperties>
</file>