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inkus-nikk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B62" i="1"/>
  <c r="C64" i="1"/>
  <c r="B27" i="1"/>
  <c r="B47" i="1"/>
  <c r="G47" i="1"/>
  <c r="B43" i="1"/>
  <c r="C8" i="1" l="1"/>
  <c r="D8" i="1"/>
  <c r="E8" i="1"/>
  <c r="F8" i="1"/>
  <c r="G8" i="1"/>
  <c r="B8" i="1"/>
  <c r="H8" i="1" l="1"/>
  <c r="D67" i="1"/>
  <c r="D69" i="1" s="1"/>
  <c r="C57" i="1"/>
  <c r="B48" i="1"/>
  <c r="C50" i="1" s="1"/>
  <c r="D36" i="1"/>
  <c r="D35" i="1"/>
  <c r="D34" i="1"/>
  <c r="D33" i="1"/>
  <c r="D32" i="1"/>
  <c r="H6" i="1"/>
  <c r="D37" i="1" l="1"/>
</calcChain>
</file>

<file path=xl/sharedStrings.xml><?xml version="1.0" encoding="utf-8"?>
<sst xmlns="http://schemas.openxmlformats.org/spreadsheetml/2006/main" count="69" uniqueCount="55">
  <si>
    <t>Yinkus-Nikki beverage</t>
  </si>
  <si>
    <t>Received goods period 1,2&amp;3 2019</t>
  </si>
  <si>
    <t>incentives received</t>
  </si>
  <si>
    <t>30cl</t>
  </si>
  <si>
    <t>35cl</t>
  </si>
  <si>
    <t>50cl</t>
  </si>
  <si>
    <t>pet</t>
  </si>
  <si>
    <t>can</t>
  </si>
  <si>
    <t>aqua</t>
  </si>
  <si>
    <t>total</t>
  </si>
  <si>
    <t>period 3 (June)</t>
  </si>
  <si>
    <t>price/case</t>
  </si>
  <si>
    <t>expenses for the period</t>
  </si>
  <si>
    <t>item</t>
  </si>
  <si>
    <t>fuel</t>
  </si>
  <si>
    <t>tire</t>
  </si>
  <si>
    <t>motor repair</t>
  </si>
  <si>
    <t>trailer boys</t>
  </si>
  <si>
    <t>incentives</t>
  </si>
  <si>
    <t>salary</t>
  </si>
  <si>
    <t>oil</t>
  </si>
  <si>
    <t>recharge card</t>
  </si>
  <si>
    <t>pet incentives</t>
  </si>
  <si>
    <t>quantity</t>
  </si>
  <si>
    <t>price</t>
  </si>
  <si>
    <t xml:space="preserve">closing stock value </t>
  </si>
  <si>
    <t>amount</t>
  </si>
  <si>
    <t>current working capital valuation</t>
  </si>
  <si>
    <t>amount (naira)</t>
  </si>
  <si>
    <t>total(naira</t>
  </si>
  <si>
    <t>cash</t>
  </si>
  <si>
    <t>bank</t>
  </si>
  <si>
    <t>stock</t>
  </si>
  <si>
    <t>pending order</t>
  </si>
  <si>
    <t>debtors</t>
  </si>
  <si>
    <t xml:space="preserve"> less creditors</t>
  </si>
  <si>
    <t>current net working capital</t>
  </si>
  <si>
    <t>increase / decrease in working capital analysis</t>
  </si>
  <si>
    <t>less expenditure</t>
  </si>
  <si>
    <t>increase in working capital</t>
  </si>
  <si>
    <t>opening working capital</t>
  </si>
  <si>
    <t>add incentives received</t>
  </si>
  <si>
    <t>available for transactions</t>
  </si>
  <si>
    <t>less</t>
  </si>
  <si>
    <t>expenditure</t>
  </si>
  <si>
    <t>gross closing working capital</t>
  </si>
  <si>
    <t>actual working capital</t>
  </si>
  <si>
    <t>Amount</t>
  </si>
  <si>
    <t>difference(shortage)</t>
  </si>
  <si>
    <t>welder</t>
  </si>
  <si>
    <t>photocopy</t>
  </si>
  <si>
    <t>vehicle paper</t>
  </si>
  <si>
    <t>payed to Mummy</t>
  </si>
  <si>
    <t>less shortage</t>
  </si>
  <si>
    <t>Net total increase in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</si>
</sst>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8"/>
      <name val="Calibri"/>
      <family val="2"/>
      <scheme val="minor"/>
    </font>
    <font>
      <u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5" fillId="0" borderId="1" xfId="0" applyFont="1" applyBorder="1"/>
    <xf numFmtId="0" fontId="5" fillId="0" borderId="1" xfId="0" applyFont="1" applyFill="1" applyBorder="1"/>
    <xf numFmtId="0" fontId="1" fillId="0" borderId="1" xfId="0" applyFont="1" applyBorder="1"/>
    <xf numFmtId="0" fontId="0" fillId="0" borderId="7" xfId="0" applyBorder="1"/>
    <xf numFmtId="0" fontId="5" fillId="0" borderId="4" xfId="0" applyFont="1" applyBorder="1"/>
    <xf numFmtId="0" fontId="5" fillId="0" borderId="2" xfId="0" applyFont="1" applyBorder="1"/>
    <xf numFmtId="0" fontId="0" fillId="0" borderId="4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1" xfId="0" applyFont="1" applyBorder="1"/>
    <xf numFmtId="0" fontId="0" fillId="0" borderId="0" xfId="0" applyBorder="1"/>
    <xf numFmtId="0" fontId="0" fillId="0" borderId="11" xfId="0" applyFill="1" applyBorder="1"/>
    <xf numFmtId="0" fontId="6" fillId="0" borderId="0" xfId="0" applyFont="1" applyBorder="1"/>
    <xf numFmtId="0" fontId="7" fillId="0" borderId="11" xfId="0" applyFont="1" applyFill="1" applyBorder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57" workbookViewId="0">
      <selection activeCell="D60" sqref="D60"/>
    </sheetView>
  </sheetViews>
  <sheetFormatPr defaultRowHeight="15" x14ac:dyDescent="0.25"/>
  <cols>
    <col min="1" max="1" width="24.85546875" customWidth="1"/>
  </cols>
  <sheetData>
    <row r="1" spans="1:9" ht="36" x14ac:dyDescent="0.25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2" spans="1:9" ht="26.25" x14ac:dyDescent="0.25">
      <c r="A2" s="17" t="s">
        <v>1</v>
      </c>
      <c r="B2" s="18"/>
      <c r="C2" s="18"/>
      <c r="D2" s="18"/>
      <c r="E2" s="18"/>
      <c r="F2" s="18"/>
      <c r="G2" s="18"/>
      <c r="H2" s="18"/>
      <c r="I2" s="19"/>
    </row>
    <row r="4" spans="1:9" ht="21" x14ac:dyDescent="0.35">
      <c r="A4" s="20" t="s">
        <v>2</v>
      </c>
      <c r="B4" s="21"/>
      <c r="C4" s="21"/>
      <c r="D4" s="21"/>
      <c r="E4" s="21"/>
      <c r="F4" s="21"/>
      <c r="G4" s="21"/>
      <c r="H4" s="5"/>
    </row>
    <row r="5" spans="1:9" ht="18.75" x14ac:dyDescent="0.3">
      <c r="A5" s="6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7" t="s">
        <v>9</v>
      </c>
    </row>
    <row r="6" spans="1:9" x14ac:dyDescent="0.25">
      <c r="A6" s="8" t="s">
        <v>10</v>
      </c>
      <c r="B6" s="1">
        <v>13</v>
      </c>
      <c r="C6" s="1">
        <v>533</v>
      </c>
      <c r="D6" s="1">
        <v>57</v>
      </c>
      <c r="E6" s="1">
        <v>112</v>
      </c>
      <c r="F6" s="1">
        <v>0</v>
      </c>
      <c r="G6" s="1">
        <v>3</v>
      </c>
      <c r="H6" s="9">
        <f t="shared" ref="H6" si="0">SUM(B6:G6)</f>
        <v>718</v>
      </c>
    </row>
    <row r="7" spans="1:9" x14ac:dyDescent="0.25">
      <c r="A7" s="8" t="s">
        <v>11</v>
      </c>
      <c r="B7" s="1">
        <v>1250</v>
      </c>
      <c r="C7" s="1">
        <v>1250</v>
      </c>
      <c r="D7" s="1">
        <v>1800</v>
      </c>
      <c r="E7" s="1">
        <v>990</v>
      </c>
      <c r="F7" s="1">
        <v>2000</v>
      </c>
      <c r="G7" s="1">
        <v>700</v>
      </c>
      <c r="H7" s="9"/>
    </row>
    <row r="8" spans="1:9" x14ac:dyDescent="0.25">
      <c r="A8" s="10"/>
      <c r="B8" s="11">
        <f>B6*B7</f>
        <v>16250</v>
      </c>
      <c r="C8" s="11">
        <f t="shared" ref="C8:G8" si="1">C6*C7</f>
        <v>666250</v>
      </c>
      <c r="D8" s="11">
        <f t="shared" si="1"/>
        <v>102600</v>
      </c>
      <c r="E8" s="11">
        <f t="shared" si="1"/>
        <v>110880</v>
      </c>
      <c r="F8" s="11">
        <f t="shared" si="1"/>
        <v>0</v>
      </c>
      <c r="G8" s="11">
        <f t="shared" si="1"/>
        <v>2100</v>
      </c>
      <c r="H8" s="12">
        <f>SUM(B8:G8)</f>
        <v>898080</v>
      </c>
    </row>
    <row r="11" spans="1:9" x14ac:dyDescent="0.25">
      <c r="A11" s="1" t="s">
        <v>12</v>
      </c>
      <c r="B11" s="1"/>
      <c r="C11" s="1"/>
      <c r="D11" s="1"/>
      <c r="E11" s="1"/>
    </row>
    <row r="12" spans="1:9" ht="18.75" x14ac:dyDescent="0.3">
      <c r="A12" s="22" t="s">
        <v>12</v>
      </c>
      <c r="B12" s="23"/>
      <c r="C12" s="23"/>
      <c r="D12" s="24"/>
      <c r="E12" s="1"/>
    </row>
    <row r="13" spans="1:9" ht="18.75" x14ac:dyDescent="0.3">
      <c r="A13" s="2" t="s">
        <v>13</v>
      </c>
      <c r="B13" s="2" t="s">
        <v>47</v>
      </c>
      <c r="C13" s="3"/>
    </row>
    <row r="14" spans="1:9" x14ac:dyDescent="0.25">
      <c r="A14" s="1" t="s">
        <v>14</v>
      </c>
      <c r="B14" s="1">
        <v>66150</v>
      </c>
      <c r="C14" s="1"/>
    </row>
    <row r="15" spans="1:9" x14ac:dyDescent="0.25">
      <c r="A15" s="1" t="s">
        <v>15</v>
      </c>
      <c r="B15" s="1">
        <v>15300</v>
      </c>
      <c r="C15" s="1"/>
    </row>
    <row r="16" spans="1:9" x14ac:dyDescent="0.25">
      <c r="A16" s="1" t="s">
        <v>16</v>
      </c>
      <c r="B16" s="1">
        <v>29250</v>
      </c>
      <c r="C16" s="1"/>
    </row>
    <row r="17" spans="1:4" x14ac:dyDescent="0.25">
      <c r="A17" s="1" t="s">
        <v>17</v>
      </c>
      <c r="B17" s="1">
        <v>500</v>
      </c>
      <c r="C17" s="1"/>
    </row>
    <row r="18" spans="1:4" x14ac:dyDescent="0.25">
      <c r="A18" s="1" t="s">
        <v>18</v>
      </c>
      <c r="B18" s="1">
        <v>117500</v>
      </c>
      <c r="C18" s="1"/>
    </row>
    <row r="19" spans="1:4" x14ac:dyDescent="0.25">
      <c r="A19" s="1" t="s">
        <v>19</v>
      </c>
      <c r="B19" s="1">
        <v>191800</v>
      </c>
      <c r="C19" s="1"/>
    </row>
    <row r="20" spans="1:4" x14ac:dyDescent="0.25">
      <c r="A20" s="1" t="s">
        <v>20</v>
      </c>
      <c r="B20" s="1">
        <v>8100</v>
      </c>
      <c r="C20" s="1"/>
    </row>
    <row r="21" spans="1:4" x14ac:dyDescent="0.25">
      <c r="A21" s="1" t="s">
        <v>50</v>
      </c>
      <c r="B21" s="1">
        <v>600</v>
      </c>
      <c r="C21" s="1"/>
    </row>
    <row r="22" spans="1:4" x14ac:dyDescent="0.25">
      <c r="A22" s="1" t="s">
        <v>21</v>
      </c>
      <c r="B22" s="1">
        <v>800</v>
      </c>
      <c r="C22" s="1"/>
    </row>
    <row r="23" spans="1:4" x14ac:dyDescent="0.25">
      <c r="A23" s="1" t="s">
        <v>49</v>
      </c>
      <c r="B23" s="1">
        <v>2400</v>
      </c>
      <c r="C23" s="1"/>
    </row>
    <row r="24" spans="1:4" x14ac:dyDescent="0.25">
      <c r="A24" s="1" t="s">
        <v>51</v>
      </c>
      <c r="B24" s="1">
        <v>25000</v>
      </c>
      <c r="C24" s="1"/>
    </row>
    <row r="25" spans="1:4" x14ac:dyDescent="0.25">
      <c r="A25" s="1" t="s">
        <v>22</v>
      </c>
      <c r="B25" s="1">
        <v>990</v>
      </c>
      <c r="C25" s="1"/>
    </row>
    <row r="26" spans="1:4" x14ac:dyDescent="0.25">
      <c r="A26" s="1" t="s">
        <v>52</v>
      </c>
      <c r="B26" s="1">
        <v>288610</v>
      </c>
      <c r="C26" s="1"/>
    </row>
    <row r="27" spans="1:4" x14ac:dyDescent="0.25">
      <c r="A27" s="4" t="s">
        <v>9</v>
      </c>
      <c r="B27" s="1">
        <f>SUM(B14:B26)</f>
        <v>747000</v>
      </c>
      <c r="C27" s="1"/>
    </row>
    <row r="30" spans="1:4" ht="21" x14ac:dyDescent="0.35">
      <c r="A30" s="25" t="s">
        <v>25</v>
      </c>
      <c r="B30" s="26"/>
      <c r="C30" s="26"/>
      <c r="D30" s="27"/>
    </row>
    <row r="31" spans="1:4" x14ac:dyDescent="0.25">
      <c r="A31" s="4" t="s">
        <v>13</v>
      </c>
      <c r="B31" s="1" t="s">
        <v>23</v>
      </c>
      <c r="C31" s="1" t="s">
        <v>24</v>
      </c>
      <c r="D31" s="1" t="s">
        <v>26</v>
      </c>
    </row>
    <row r="32" spans="1:4" x14ac:dyDescent="0.25">
      <c r="A32" s="1" t="s">
        <v>3</v>
      </c>
      <c r="B32" s="1">
        <v>345</v>
      </c>
      <c r="C32" s="1">
        <v>1250</v>
      </c>
      <c r="D32" s="1">
        <f>B32*C32</f>
        <v>431250</v>
      </c>
    </row>
    <row r="33" spans="1:7" x14ac:dyDescent="0.25">
      <c r="A33" s="1" t="s">
        <v>4</v>
      </c>
      <c r="B33" s="1">
        <v>89</v>
      </c>
      <c r="C33" s="1">
        <v>1250</v>
      </c>
      <c r="D33" s="1">
        <f>B33*C33</f>
        <v>111250</v>
      </c>
    </row>
    <row r="34" spans="1:7" x14ac:dyDescent="0.25">
      <c r="A34" s="1" t="s">
        <v>5</v>
      </c>
      <c r="B34" s="1">
        <v>619</v>
      </c>
      <c r="C34" s="1">
        <v>1800</v>
      </c>
      <c r="D34" s="1">
        <f>B34*C34</f>
        <v>1114200</v>
      </c>
    </row>
    <row r="35" spans="1:7" x14ac:dyDescent="0.25">
      <c r="A35" s="1" t="s">
        <v>6</v>
      </c>
      <c r="B35" s="1">
        <v>652</v>
      </c>
      <c r="C35" s="1">
        <v>990</v>
      </c>
      <c r="D35" s="1">
        <f>B35*C35</f>
        <v>645480</v>
      </c>
    </row>
    <row r="36" spans="1:7" x14ac:dyDescent="0.25">
      <c r="A36" s="1" t="s">
        <v>8</v>
      </c>
      <c r="B36" s="1">
        <v>28</v>
      </c>
      <c r="C36" s="1">
        <v>700</v>
      </c>
      <c r="D36" s="1">
        <f>B36*C36</f>
        <v>19600</v>
      </c>
    </row>
    <row r="37" spans="1:7" x14ac:dyDescent="0.25">
      <c r="A37" s="1"/>
      <c r="B37" s="1"/>
      <c r="C37" s="1"/>
      <c r="D37" s="1">
        <f>SUM(D32:D36)</f>
        <v>2321780</v>
      </c>
    </row>
    <row r="41" spans="1:7" x14ac:dyDescent="0.25">
      <c r="A41" s="1" t="s">
        <v>27</v>
      </c>
      <c r="B41" s="1"/>
      <c r="C41" s="1"/>
    </row>
    <row r="42" spans="1:7" x14ac:dyDescent="0.25">
      <c r="A42" s="1" t="s">
        <v>13</v>
      </c>
      <c r="B42" s="1" t="s">
        <v>28</v>
      </c>
      <c r="C42" s="1" t="s">
        <v>29</v>
      </c>
    </row>
    <row r="43" spans="1:7" x14ac:dyDescent="0.25">
      <c r="A43" s="1" t="s">
        <v>30</v>
      </c>
      <c r="B43" s="1">
        <f>507000+43000</f>
        <v>550000</v>
      </c>
      <c r="C43" s="1"/>
    </row>
    <row r="44" spans="1:7" x14ac:dyDescent="0.25">
      <c r="A44" s="1" t="s">
        <v>31</v>
      </c>
      <c r="B44" s="1">
        <v>278360</v>
      </c>
      <c r="C44" s="1"/>
    </row>
    <row r="45" spans="1:7" x14ac:dyDescent="0.25">
      <c r="A45" s="1" t="s">
        <v>32</v>
      </c>
      <c r="B45" s="1">
        <v>2321780</v>
      </c>
      <c r="C45" s="1"/>
    </row>
    <row r="46" spans="1:7" x14ac:dyDescent="0.25">
      <c r="A46" s="1" t="s">
        <v>33</v>
      </c>
      <c r="B46" s="1">
        <v>2541400</v>
      </c>
      <c r="C46" s="1"/>
    </row>
    <row r="47" spans="1:7" x14ac:dyDescent="0.25">
      <c r="A47" s="1" t="s">
        <v>34</v>
      </c>
      <c r="B47" s="1">
        <f>442900+13000+64400</f>
        <v>520300</v>
      </c>
      <c r="C47" s="1"/>
      <c r="G47">
        <f>1288*50</f>
        <v>64400</v>
      </c>
    </row>
    <row r="48" spans="1:7" x14ac:dyDescent="0.25">
      <c r="A48" s="1" t="s">
        <v>9</v>
      </c>
      <c r="B48" s="1">
        <f>SUM(B43:B47)</f>
        <v>6211840</v>
      </c>
      <c r="C48" s="1"/>
    </row>
    <row r="49" spans="1:4" x14ac:dyDescent="0.25">
      <c r="A49" s="1" t="s">
        <v>35</v>
      </c>
      <c r="B49" s="1">
        <v>430000</v>
      </c>
      <c r="C49" s="1"/>
    </row>
    <row r="50" spans="1:4" x14ac:dyDescent="0.25">
      <c r="A50" s="1" t="s">
        <v>36</v>
      </c>
      <c r="B50" s="1"/>
      <c r="C50" s="1">
        <f>B48-B49</f>
        <v>5781840</v>
      </c>
    </row>
    <row r="53" spans="1:4" x14ac:dyDescent="0.25">
      <c r="A53" s="13" t="s">
        <v>37</v>
      </c>
      <c r="B53" s="13"/>
      <c r="C53" s="13"/>
      <c r="D53" s="13"/>
    </row>
    <row r="54" spans="1:4" x14ac:dyDescent="0.25">
      <c r="A54" s="1" t="s">
        <v>13</v>
      </c>
      <c r="B54" s="1" t="s">
        <v>26</v>
      </c>
      <c r="C54" s="1" t="s">
        <v>9</v>
      </c>
      <c r="D54" s="1"/>
    </row>
    <row r="55" spans="1:4" x14ac:dyDescent="0.25">
      <c r="A55" s="1" t="s">
        <v>2</v>
      </c>
      <c r="B55" s="12">
        <v>898080</v>
      </c>
      <c r="C55" s="1"/>
      <c r="D55" s="1"/>
    </row>
    <row r="56" spans="1:4" x14ac:dyDescent="0.25">
      <c r="A56" s="1" t="s">
        <v>38</v>
      </c>
      <c r="B56" s="1">
        <v>747000</v>
      </c>
      <c r="C56" s="1"/>
      <c r="D56" s="1"/>
    </row>
    <row r="57" spans="1:4" x14ac:dyDescent="0.25">
      <c r="A57" s="1" t="s">
        <v>39</v>
      </c>
      <c r="B57" s="1"/>
      <c r="C57" s="1">
        <f>B55-B56</f>
        <v>151080</v>
      </c>
      <c r="D57" s="1"/>
    </row>
    <row r="58" spans="1:4" x14ac:dyDescent="0.25">
      <c r="A58" s="30" t="s">
        <v>53</v>
      </c>
      <c r="B58" s="29"/>
      <c r="C58" s="31">
        <v>46930</v>
      </c>
      <c r="D58" s="29"/>
    </row>
    <row r="59" spans="1:4" ht="15.75" x14ac:dyDescent="0.25">
      <c r="A59" s="32" t="s">
        <v>54</v>
      </c>
      <c r="B59" s="33"/>
      <c r="C59" s="33">
        <f>C57-C58</f>
        <v>104150</v>
      </c>
      <c r="D59" s="29"/>
    </row>
    <row r="62" spans="1:4" x14ac:dyDescent="0.25">
      <c r="A62" s="1" t="s">
        <v>40</v>
      </c>
      <c r="B62" s="1">
        <f>5640430+37260</f>
        <v>5677690</v>
      </c>
      <c r="C62" s="1"/>
      <c r="D62" s="1"/>
    </row>
    <row r="63" spans="1:4" x14ac:dyDescent="0.25">
      <c r="A63" s="1" t="s">
        <v>41</v>
      </c>
      <c r="B63" s="1">
        <v>898080</v>
      </c>
      <c r="C63" s="1"/>
      <c r="D63" s="1"/>
    </row>
    <row r="64" spans="1:4" x14ac:dyDescent="0.25">
      <c r="A64" s="1" t="s">
        <v>42</v>
      </c>
      <c r="B64" s="1"/>
      <c r="C64" s="1">
        <f>B62+B63</f>
        <v>6575770</v>
      </c>
      <c r="D64" s="1"/>
    </row>
    <row r="65" spans="1:4" x14ac:dyDescent="0.25">
      <c r="A65" s="1" t="s">
        <v>43</v>
      </c>
      <c r="B65" s="1"/>
      <c r="C65" s="1"/>
      <c r="D65" s="1"/>
    </row>
    <row r="66" spans="1:4" x14ac:dyDescent="0.25">
      <c r="A66" s="1" t="s">
        <v>44</v>
      </c>
      <c r="B66" s="1"/>
      <c r="C66" s="1">
        <v>747000</v>
      </c>
      <c r="D66" s="1"/>
    </row>
    <row r="67" spans="1:4" x14ac:dyDescent="0.25">
      <c r="A67" s="1" t="s">
        <v>45</v>
      </c>
      <c r="B67" s="1"/>
      <c r="C67" s="1"/>
      <c r="D67" s="1">
        <f>C64-C66</f>
        <v>5828770</v>
      </c>
    </row>
    <row r="68" spans="1:4" x14ac:dyDescent="0.25">
      <c r="A68" s="1" t="s">
        <v>46</v>
      </c>
      <c r="B68" s="1"/>
      <c r="C68" s="1"/>
      <c r="D68" s="1">
        <v>5781840</v>
      </c>
    </row>
    <row r="69" spans="1:4" x14ac:dyDescent="0.25">
      <c r="A69" s="1" t="s">
        <v>48</v>
      </c>
      <c r="B69" s="1"/>
      <c r="C69" s="1"/>
      <c r="D69" s="28">
        <f>D67-D68</f>
        <v>46930</v>
      </c>
    </row>
  </sheetData>
  <mergeCells count="6">
    <mergeCell ref="A53:D53"/>
    <mergeCell ref="A1:I1"/>
    <mergeCell ref="A2:I2"/>
    <mergeCell ref="A4:G4"/>
    <mergeCell ref="A12:D12"/>
    <mergeCell ref="A30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amigo</cp:lastModifiedBy>
  <dcterms:created xsi:type="dcterms:W3CDTF">2019-07-16T11:12:19Z</dcterms:created>
  <dcterms:modified xsi:type="dcterms:W3CDTF">2020-06-30T08:40:57Z</dcterms:modified>
</cp:coreProperties>
</file>