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HW5/"/>
    </mc:Choice>
  </mc:AlternateContent>
  <xr:revisionPtr revIDLastSave="0" documentId="13_ncr:1_{3D682AC1-5012-9446-9A8C-489D7304715C}" xr6:coauthVersionLast="46" xr6:coauthVersionMax="46" xr10:uidLastSave="{00000000-0000-0000-0000-000000000000}"/>
  <bookViews>
    <workbookView xWindow="0" yWindow="0" windowWidth="25600" windowHeight="16000" xr2:uid="{84E61F3F-F653-694C-87E4-C12E51014252}"/>
  </bookViews>
  <sheets>
    <sheet name="Prob 1" sheetId="1" r:id="rId1"/>
    <sheet name="Sensitivity Report Prob 1" sheetId="5" r:id="rId2"/>
    <sheet name="Prob 2" sheetId="2" r:id="rId3"/>
    <sheet name="Sensitivity Report Prob 2" sheetId="9" r:id="rId4"/>
  </sheets>
  <definedNames>
    <definedName name="solver_adj" localSheetId="0" hidden="1">'Prob 1'!$C$4:$C$6</definedName>
    <definedName name="solver_adj" localSheetId="2" hidden="1">'Prob 2'!$C$4:$C$5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ng" localSheetId="1" hidden="1">1</definedName>
    <definedName name="solver_itr" localSheetId="0" hidden="1">2147483647</definedName>
    <definedName name="solver_itr" localSheetId="2" hidden="1">2147483647</definedName>
    <definedName name="solver_lhs1" localSheetId="0" hidden="1">'Prob 1'!$F$4</definedName>
    <definedName name="solver_lhs1" localSheetId="2" hidden="1">'Prob 2'!$G$4</definedName>
    <definedName name="solver_lhs2" localSheetId="0" hidden="1">'Prob 1'!$F$5</definedName>
    <definedName name="solver_lhs2" localSheetId="2" hidden="1">'Prob 2'!$G$5</definedName>
    <definedName name="solver_lhs3" localSheetId="0" hidden="1">'Prob 1'!$F$6</definedName>
    <definedName name="solver_lhs3" localSheetId="2" hidden="1">'Prob 2'!$G$8</definedName>
    <definedName name="solver_lhs4" localSheetId="0" hidden="1">'Prob 1'!$F$9</definedName>
    <definedName name="solver_lin" localSheetId="0" hidden="1">1</definedName>
    <definedName name="solver_lin" localSheetId="2" hidden="1">1</definedName>
    <definedName name="solver_lin" localSheetId="1" hidden="1">2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um" localSheetId="0" hidden="1">4</definedName>
    <definedName name="solver_num" localSheetId="2" hidden="1">3</definedName>
    <definedName name="solver_num" localSheetId="1" hidden="1">0</definedName>
    <definedName name="solver_opt" localSheetId="0" hidden="1">'Prob 1'!$C$9</definedName>
    <definedName name="solver_opt" localSheetId="2" hidden="1">'Prob 2'!$E$8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1</definedName>
    <definedName name="solver_rel1" localSheetId="2" hidden="1">3</definedName>
    <definedName name="solver_rel2" localSheetId="0" hidden="1">1</definedName>
    <definedName name="solver_rel2" localSheetId="2" hidden="1">3</definedName>
    <definedName name="solver_rel3" localSheetId="0" hidden="1">1</definedName>
    <definedName name="solver_rel3" localSheetId="2" hidden="1">1</definedName>
    <definedName name="solver_rel4" localSheetId="0" hidden="1">1</definedName>
    <definedName name="solver_rhs1" localSheetId="0" hidden="1">'Prob 1'!$H$4</definedName>
    <definedName name="solver_rhs1" localSheetId="2" hidden="1">'Prob 2'!$I$4</definedName>
    <definedName name="solver_rhs2" localSheetId="0" hidden="1">'Prob 1'!$H$5</definedName>
    <definedName name="solver_rhs2" localSheetId="2" hidden="1">'Prob 2'!$I$5</definedName>
    <definedName name="solver_rhs3" localSheetId="0" hidden="1">'Prob 1'!$H$6</definedName>
    <definedName name="solver_rhs3" localSheetId="2" hidden="1">'Prob 2'!$I$8</definedName>
    <definedName name="solver_rhs4" localSheetId="0" hidden="1">800000</definedName>
    <definedName name="solver_rlx" localSheetId="0" hidden="1">1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F4" i="1"/>
  <c r="G5" i="2"/>
  <c r="G4" i="2"/>
  <c r="I5" i="2"/>
  <c r="I4" i="2"/>
  <c r="G8" i="2"/>
  <c r="F5" i="1"/>
  <c r="F6" i="1"/>
  <c r="E8" i="2"/>
  <c r="F9" i="1" l="1"/>
</calcChain>
</file>

<file path=xl/sharedStrings.xml><?xml version="1.0" encoding="utf-8"?>
<sst xmlns="http://schemas.openxmlformats.org/spreadsheetml/2006/main" count="139" uniqueCount="74">
  <si>
    <t xml:space="preserve"> </t>
  </si>
  <si>
    <t>LHS:</t>
  </si>
  <si>
    <t>RHS:</t>
  </si>
  <si>
    <t>Constraints</t>
  </si>
  <si>
    <t>Type:</t>
  </si>
  <si>
    <t>&lt;=</t>
  </si>
  <si>
    <t xml:space="preserve">binding </t>
  </si>
  <si>
    <t>non-binding</t>
  </si>
  <si>
    <t>Price per</t>
  </si>
  <si>
    <t>Share</t>
  </si>
  <si>
    <t>Return Per</t>
  </si>
  <si>
    <t>Limit</t>
  </si>
  <si>
    <t xml:space="preserve">Quantity of </t>
  </si>
  <si>
    <t>Bought</t>
  </si>
  <si>
    <t>Annual Return</t>
  </si>
  <si>
    <t>Total Cost</t>
  </si>
  <si>
    <t xml:space="preserve">Standard Oil </t>
  </si>
  <si>
    <t xml:space="preserve">B&amp;O Railroad </t>
  </si>
  <si>
    <t xml:space="preserve">Dunder Mifflin </t>
  </si>
  <si>
    <t>Amount to Spend</t>
  </si>
  <si>
    <t>Charles Sachs &amp; Associates</t>
  </si>
  <si>
    <t>Sterling Cooper</t>
  </si>
  <si>
    <t>Television</t>
  </si>
  <si>
    <t>ad</t>
  </si>
  <si>
    <t>Reach Per</t>
  </si>
  <si>
    <t>Internet</t>
  </si>
  <si>
    <t>&gt;=</t>
  </si>
  <si>
    <t>Weekly Reach</t>
  </si>
  <si>
    <t>Recommened Shares</t>
  </si>
  <si>
    <t>Microsoft Excel 16.45 Sensitivity Report</t>
  </si>
  <si>
    <t>Worksheet: [Nicholas Kemper.xlsx]Prob 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</si>
  <si>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</si>
  <si>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</si>
  <si>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</si>
  <si>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</si>
  <si>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</si>
  <si>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</si>
  <si>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</si>
  <si>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</si>
  <si>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</si>
  <si>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</si>
  <si>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</si>
  <si>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</si>
  <si>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</si>
  <si>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</si>
  <si>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</si>
  <si>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</si>
  <si>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$C$4</t>
  </si>
  <si>
    <t>Standard Oil  Share</t>
  </si>
  <si>
    <t>$C$5</t>
  </si>
  <si>
    <t>B&amp;O Railroad  Share</t>
  </si>
  <si>
    <t>$C$6</t>
  </si>
  <si>
    <t>Dunder Mifflin  Share</t>
  </si>
  <si>
    <t>$F$4</t>
  </si>
  <si>
    <t>Standard Oil  Bought</t>
  </si>
  <si>
    <t>$F$5</t>
  </si>
  <si>
    <t>B&amp;O Railroad  Bought</t>
  </si>
  <si>
    <t>$F$6</t>
  </si>
  <si>
    <t>Dunder Mifflin  Bought</t>
  </si>
  <si>
    <t>$F$9</t>
  </si>
  <si>
    <t>$C$4:$C$6</t>
  </si>
  <si>
    <t>Report Created: 2/21/21 3:10:41 PM</t>
  </si>
  <si>
    <t>Max Cost</t>
  </si>
  <si>
    <t>Worksheet: [Nicholas Kemper.xlsx]Prob 2</t>
  </si>
  <si>
    <t>Television ad</t>
  </si>
  <si>
    <t>Internet ad</t>
  </si>
  <si>
    <t>$G$8</t>
  </si>
  <si>
    <t>Cost Per Week</t>
  </si>
  <si>
    <t xml:space="preserve"> Min Quantity of </t>
  </si>
  <si>
    <t>Cost for</t>
  </si>
  <si>
    <t>Min Cost</t>
  </si>
  <si>
    <t>Report Created: 2/21/21 3:44:35 PM</t>
  </si>
  <si>
    <t>$G$4</t>
  </si>
  <si>
    <t>$G$5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</si>
</sst>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9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8"/>
      <color indexed="16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ArialMT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/>
    <xf numFmtId="164" fontId="1" fillId="2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NumberFormat="1" applyFont="1" applyAlignment="1">
      <alignment horizontal="center"/>
    </xf>
    <xf numFmtId="2" fontId="3" fillId="0" borderId="0" xfId="0" applyNumberFormat="1" applyFont="1"/>
    <xf numFmtId="0" fontId="5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7" fontId="0" fillId="0" borderId="3" xfId="0" applyNumberFormat="1" applyFill="1" applyBorder="1" applyAlignment="1"/>
    <xf numFmtId="7" fontId="0" fillId="0" borderId="4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287866</xdr:colOff>
      <xdr:row>11</xdr:row>
      <xdr:rowOff>67733</xdr:rowOff>
    </xdr:from>
    <xdr:to>
      <xdr:col>4</xdr:col>
      <xdr:colOff>186267</xdr:colOff>
      <xdr:row>25</xdr:row>
      <xdr:rowOff>118533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A2E95E-BC8C-DC48-972D-92007545157A}"/>
            </a:ext>
          </a:extLst>
        </xdr:cNvPr>
        <xdr:cNvSpPr txBox="1"/>
      </xdr:nvSpPr>
      <xdr:spPr>
        <a:xfrm>
          <a:off x="287866" y="2997200"/>
          <a:ext cx="7789334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Based</a:t>
          </a:r>
          <a:r>
            <a:rPr lang="en-US" sz="1600" baseline="0"/>
            <a:t> on the data provided and the solver solution, it recomended to invest the following amount in each of stocks:</a:t>
          </a:r>
        </a:p>
        <a:p>
          <a:endParaRPr lang="en-US" sz="1600" baseline="0"/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Oil : $200,000.00</a:t>
          </a:r>
          <a:r>
            <a:rPr lang="en-US" sz="1600"/>
            <a:t> </a:t>
          </a: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B&amp;O Railroad: $450,000.00</a:t>
          </a:r>
          <a:r>
            <a:rPr lang="en-US" sz="1600"/>
            <a:t> </a:t>
          </a: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Dunder Mifflin :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$150,000.00</a:t>
          </a:r>
          <a:r>
            <a:rPr lang="en-US" sz="1600"/>
            <a:t> </a:t>
          </a:r>
        </a:p>
        <a:p>
          <a:endParaRPr lang="en-US" sz="1600"/>
        </a:p>
        <a:p>
          <a:r>
            <a:rPr lang="en-US" sz="1600"/>
            <a:t>The stocks Standard Oil and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B&amp;O Railroad are binding while Dunder Mifflin is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non-binding. The marginal value Standard Oil is $1.33 while the marginal value of B&amp;O Railroad is $3.33.</a:t>
          </a:r>
        </a:p>
        <a:p>
          <a:endParaRPr lang="en-US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114300</xdr:rowOff>
    </xdr:from>
    <xdr:to>
      <xdr:col>6</xdr:col>
      <xdr:colOff>1435101</xdr:colOff>
      <xdr:row>25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B31859-FCC0-D04C-954B-158920FEEECB}"/>
            </a:ext>
          </a:extLst>
        </xdr:cNvPr>
        <xdr:cNvSpPr txBox="1"/>
      </xdr:nvSpPr>
      <xdr:spPr>
        <a:xfrm>
          <a:off x="127000" y="2971800"/>
          <a:ext cx="7785101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Based</a:t>
          </a:r>
          <a:r>
            <a:rPr lang="en-US" sz="1600" baseline="0"/>
            <a:t> on the data provided and the solver solution, it recomended to invest the following amount in type of Ad:</a:t>
          </a:r>
        </a:p>
        <a:p>
          <a:endParaRPr lang="en-US" sz="1600" baseline="0"/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Television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20</a:t>
          </a: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Internet: 360</a:t>
          </a:r>
        </a:p>
        <a:p>
          <a:endParaRPr lang="en-US" sz="1600"/>
        </a:p>
        <a:p>
          <a:r>
            <a:rPr lang="en-US" sz="1600"/>
            <a:t>The Television quantity</a:t>
          </a:r>
          <a:r>
            <a:rPr lang="en-US" sz="1600" baseline="0"/>
            <a:t> 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binding while Internet is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non-binding. The marginal value of Television is -2.</a:t>
          </a:r>
        </a:p>
        <a:p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F60B-925D-DA46-8223-1B271E8012FF}">
  <dimension ref="A1:I17"/>
  <sheetViews>
    <sheetView tabSelected="1" workbookViewId="0">
      <selection activeCell="E7" sqref="E7"/>
    </sheetView>
  </sheetViews>
  <sheetFormatPr baseColWidth="10" defaultRowHeight="16"/>
  <cols>
    <col min="1" max="1" width="42.83203125" bestFit="1" customWidth="1"/>
    <col min="2" max="2" width="20.6640625" customWidth="1"/>
    <col min="3" max="3" width="22.5" bestFit="1" customWidth="1"/>
    <col min="4" max="4" width="17.5" customWidth="1"/>
    <col min="5" max="5" width="27" bestFit="1" customWidth="1"/>
    <col min="6" max="6" width="32.83203125" bestFit="1" customWidth="1"/>
    <col min="7" max="7" width="19" customWidth="1"/>
    <col min="8" max="8" width="19.5" bestFit="1" customWidth="1"/>
  </cols>
  <sheetData>
    <row r="1" spans="1:9" ht="22" customHeight="1">
      <c r="A1" s="3" t="s">
        <v>20</v>
      </c>
      <c r="B1" s="1"/>
      <c r="C1" s="1"/>
      <c r="D1" s="1"/>
      <c r="F1" s="3" t="s">
        <v>1</v>
      </c>
      <c r="G1" s="2"/>
      <c r="H1" s="3" t="s">
        <v>2</v>
      </c>
    </row>
    <row r="2" spans="1:9" ht="23">
      <c r="A2" s="3" t="s">
        <v>3</v>
      </c>
      <c r="B2" s="1"/>
      <c r="C2" s="2" t="s">
        <v>12</v>
      </c>
      <c r="D2" s="2" t="s">
        <v>8</v>
      </c>
      <c r="E2" s="2" t="s">
        <v>10</v>
      </c>
      <c r="F2" s="2" t="s">
        <v>28</v>
      </c>
      <c r="G2" s="2"/>
      <c r="H2" s="2"/>
      <c r="I2" s="1"/>
    </row>
    <row r="3" spans="1:9" ht="23">
      <c r="A3" s="1"/>
      <c r="B3" s="1"/>
      <c r="C3" s="2" t="s">
        <v>9</v>
      </c>
      <c r="D3" s="2" t="s">
        <v>9</v>
      </c>
      <c r="E3" s="2" t="s">
        <v>9</v>
      </c>
      <c r="F3" s="2" t="s">
        <v>13</v>
      </c>
      <c r="G3" s="3" t="s">
        <v>4</v>
      </c>
      <c r="H3" s="4" t="s">
        <v>11</v>
      </c>
      <c r="I3" s="1"/>
    </row>
    <row r="4" spans="1:9" ht="23">
      <c r="A4" s="1"/>
      <c r="B4" s="8" t="s">
        <v>16</v>
      </c>
      <c r="C4" s="1">
        <v>2000</v>
      </c>
      <c r="D4" s="5">
        <v>50</v>
      </c>
      <c r="E4" s="5">
        <v>6</v>
      </c>
      <c r="F4" s="7">
        <f>C4*D4</f>
        <v>100000</v>
      </c>
      <c r="G4" s="2" t="s">
        <v>5</v>
      </c>
      <c r="H4" s="5">
        <v>200000</v>
      </c>
      <c r="I4" s="1" t="s">
        <v>6</v>
      </c>
    </row>
    <row r="5" spans="1:9" ht="23">
      <c r="A5" s="1"/>
      <c r="B5" s="8" t="s">
        <v>17</v>
      </c>
      <c r="C5" s="1">
        <v>15000</v>
      </c>
      <c r="D5" s="5">
        <v>30</v>
      </c>
      <c r="E5" s="5">
        <v>4</v>
      </c>
      <c r="F5" s="7">
        <f t="shared" ref="F5:F6" si="0">C5*D5</f>
        <v>450000</v>
      </c>
      <c r="G5" s="2" t="s">
        <v>5</v>
      </c>
      <c r="H5" s="5">
        <v>450000</v>
      </c>
      <c r="I5" s="1" t="s">
        <v>6</v>
      </c>
    </row>
    <row r="6" spans="1:9" ht="23">
      <c r="A6" s="1"/>
      <c r="B6" s="8" t="s">
        <v>18</v>
      </c>
      <c r="C6" s="1">
        <v>6250</v>
      </c>
      <c r="D6" s="5">
        <v>40</v>
      </c>
      <c r="E6" s="5">
        <v>5</v>
      </c>
      <c r="F6" s="7">
        <f t="shared" si="0"/>
        <v>250000</v>
      </c>
      <c r="G6" s="2" t="s">
        <v>5</v>
      </c>
      <c r="H6" s="5">
        <v>250000</v>
      </c>
      <c r="I6" s="1" t="s">
        <v>7</v>
      </c>
    </row>
    <row r="8" spans="1:9" ht="23">
      <c r="C8" s="3" t="s">
        <v>14</v>
      </c>
      <c r="F8" s="3" t="s">
        <v>15</v>
      </c>
      <c r="H8" s="3" t="s">
        <v>19</v>
      </c>
    </row>
    <row r="9" spans="1:9" ht="24">
      <c r="C9" s="6">
        <f>SUMPRODUCT(C4:C6,E4:E6)</f>
        <v>103250</v>
      </c>
      <c r="F9" s="6">
        <f>SUM(F4:F6)</f>
        <v>800000</v>
      </c>
      <c r="G9" s="2" t="s">
        <v>5</v>
      </c>
      <c r="H9" s="5">
        <v>800000</v>
      </c>
    </row>
    <row r="17" spans="4:4">
      <c r="D1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956B-AA2B-6F4D-AAF2-4CE483E91DEF}">
  <dimension ref="A1:H21"/>
  <sheetViews>
    <sheetView showGridLines="0" topLeftCell="C8" zoomScale="215" workbookViewId="0">
      <selection activeCell="E1" sqref="E1"/>
    </sheetView>
  </sheetViews>
  <sheetFormatPr baseColWidth="10" defaultRowHeight="16" outlineLevelRow="1"/>
  <cols>
    <col min="1" max="1" width="2.33203125" customWidth="1"/>
    <col min="2" max="2" width="5.1640625" bestFit="1" customWidth="1"/>
    <col min="3" max="3" width="20" bestFit="1" customWidth="1"/>
    <col min="4" max="4" width="12.5" bestFit="1" customWidth="1"/>
    <col min="5" max="5" width="12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>
      <c r="A1" s="11" t="s">
        <v>29</v>
      </c>
    </row>
    <row r="2" spans="1:8">
      <c r="A2" s="11" t="s">
        <v>30</v>
      </c>
    </row>
    <row r="3" spans="1:8">
      <c r="A3" s="11" t="s">
        <v>61</v>
      </c>
    </row>
    <row r="6" spans="1:8" ht="17" thickBot="1">
      <c r="A6" t="s">
        <v>31</v>
      </c>
    </row>
    <row r="7" spans="1:8">
      <c r="B7" s="15"/>
      <c r="C7" s="15"/>
      <c r="D7" s="15" t="s">
        <v>34</v>
      </c>
      <c r="E7" s="15" t="s">
        <v>36</v>
      </c>
      <c r="F7" s="15" t="s">
        <v>38</v>
      </c>
      <c r="G7" s="15" t="s">
        <v>40</v>
      </c>
      <c r="H7" s="15" t="s">
        <v>40</v>
      </c>
    </row>
    <row r="8" spans="1:8" ht="17" thickBot="1">
      <c r="B8" s="16" t="s">
        <v>32</v>
      </c>
      <c r="C8" s="16" t="s">
        <v>33</v>
      </c>
      <c r="D8" s="16" t="s">
        <v>35</v>
      </c>
      <c r="E8" s="16" t="s">
        <v>37</v>
      </c>
      <c r="F8" s="16" t="s">
        <v>39</v>
      </c>
      <c r="G8" s="16" t="s">
        <v>41</v>
      </c>
      <c r="H8" s="16" t="s">
        <v>42</v>
      </c>
    </row>
    <row r="9" spans="1:8">
      <c r="B9" s="20" t="s">
        <v>60</v>
      </c>
      <c r="C9" s="19"/>
      <c r="D9" s="19"/>
      <c r="E9" s="19"/>
      <c r="F9" s="19"/>
      <c r="G9" s="19"/>
      <c r="H9" s="19"/>
    </row>
    <row r="10" spans="1:8" hidden="1" outlineLevel="1">
      <c r="B10" s="13" t="s">
        <v>47</v>
      </c>
      <c r="C10" s="13" t="s">
        <v>48</v>
      </c>
      <c r="D10" s="13">
        <v>20000</v>
      </c>
      <c r="E10" s="13">
        <v>0</v>
      </c>
      <c r="F10" s="13">
        <v>20</v>
      </c>
      <c r="G10" s="13">
        <v>1E+30</v>
      </c>
      <c r="H10" s="13">
        <v>13.333333333333334</v>
      </c>
    </row>
    <row r="11" spans="1:8" hidden="1" outlineLevel="1">
      <c r="B11" s="13" t="s">
        <v>49</v>
      </c>
      <c r="C11" s="13" t="s">
        <v>50</v>
      </c>
      <c r="D11" s="13">
        <v>112500</v>
      </c>
      <c r="E11" s="13">
        <v>0</v>
      </c>
      <c r="F11" s="13">
        <v>16</v>
      </c>
      <c r="G11" s="13">
        <v>1E+30</v>
      </c>
      <c r="H11" s="13">
        <v>13.333333333333334</v>
      </c>
    </row>
    <row r="12" spans="1:8" ht="17" hidden="1" outlineLevel="1" thickBot="1">
      <c r="B12" s="14" t="s">
        <v>51</v>
      </c>
      <c r="C12" s="14" t="s">
        <v>52</v>
      </c>
      <c r="D12" s="14">
        <v>10000</v>
      </c>
      <c r="E12" s="14">
        <v>0</v>
      </c>
      <c r="F12" s="14">
        <v>10</v>
      </c>
      <c r="G12" s="14">
        <v>20.000000000000004</v>
      </c>
      <c r="H12" s="14">
        <v>10</v>
      </c>
    </row>
    <row r="13" spans="1:8" collapsed="1">
      <c r="B13" s="12"/>
      <c r="C13" s="12"/>
      <c r="D13" s="12"/>
      <c r="E13" s="12"/>
      <c r="F13" s="12"/>
      <c r="G13" s="12"/>
      <c r="H13" s="12"/>
    </row>
    <row r="15" spans="1:8" ht="17" thickBot="1">
      <c r="A15" t="s">
        <v>3</v>
      </c>
    </row>
    <row r="16" spans="1:8">
      <c r="B16" s="15"/>
      <c r="C16" s="15"/>
      <c r="D16" s="15" t="s">
        <v>34</v>
      </c>
      <c r="E16" s="15" t="s">
        <v>43</v>
      </c>
      <c r="F16" s="15" t="s">
        <v>45</v>
      </c>
      <c r="G16" s="15" t="s">
        <v>40</v>
      </c>
      <c r="H16" s="15" t="s">
        <v>40</v>
      </c>
    </row>
    <row r="17" spans="2:8" ht="17" thickBot="1">
      <c r="B17" s="16" t="s">
        <v>32</v>
      </c>
      <c r="C17" s="16" t="s">
        <v>33</v>
      </c>
      <c r="D17" s="16" t="s">
        <v>35</v>
      </c>
      <c r="E17" s="16" t="s">
        <v>44</v>
      </c>
      <c r="F17" s="16" t="s">
        <v>46</v>
      </c>
      <c r="G17" s="16" t="s">
        <v>41</v>
      </c>
      <c r="H17" s="16" t="s">
        <v>42</v>
      </c>
    </row>
    <row r="18" spans="2:8">
      <c r="B18" s="13" t="s">
        <v>53</v>
      </c>
      <c r="C18" s="13" t="s">
        <v>54</v>
      </c>
      <c r="D18" s="17">
        <v>200000</v>
      </c>
      <c r="E18" s="13">
        <v>1.3333333333333335</v>
      </c>
      <c r="F18" s="13">
        <v>200000</v>
      </c>
      <c r="G18" s="13">
        <v>1E+30</v>
      </c>
      <c r="H18" s="13">
        <v>100000</v>
      </c>
    </row>
    <row r="19" spans="2:8">
      <c r="B19" s="13" t="s">
        <v>55</v>
      </c>
      <c r="C19" s="13" t="s">
        <v>56</v>
      </c>
      <c r="D19" s="17">
        <v>450000</v>
      </c>
      <c r="E19" s="13">
        <v>3.3333333333333335</v>
      </c>
      <c r="F19" s="13">
        <v>450000</v>
      </c>
      <c r="G19" s="13">
        <v>1E+30</v>
      </c>
      <c r="H19" s="13">
        <v>100000</v>
      </c>
    </row>
    <row r="20" spans="2:8">
      <c r="B20" s="13" t="s">
        <v>57</v>
      </c>
      <c r="C20" s="13" t="s">
        <v>58</v>
      </c>
      <c r="D20" s="17">
        <v>150000</v>
      </c>
      <c r="E20" s="13">
        <v>0</v>
      </c>
      <c r="F20" s="13">
        <v>250000</v>
      </c>
      <c r="G20" s="13">
        <v>1E+30</v>
      </c>
      <c r="H20" s="13">
        <v>100000</v>
      </c>
    </row>
    <row r="21" spans="2:8" ht="17" thickBot="1">
      <c r="B21" s="14" t="s">
        <v>59</v>
      </c>
      <c r="C21" s="14" t="s">
        <v>15</v>
      </c>
      <c r="D21" s="18">
        <v>800000</v>
      </c>
      <c r="E21" s="14">
        <v>0.66666666666666663</v>
      </c>
      <c r="F21" s="14">
        <v>800000</v>
      </c>
      <c r="G21" s="14">
        <v>100000</v>
      </c>
      <c r="H21" s="14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9D5A-D1F7-0B42-8F6C-B29D1CE0F8D0}">
  <dimension ref="A1:J16"/>
  <sheetViews>
    <sheetView workbookViewId="0">
      <selection activeCell="D2" sqref="D2"/>
    </sheetView>
  </sheetViews>
  <sheetFormatPr baseColWidth="10" defaultRowHeight="16"/>
  <cols>
    <col min="1" max="1" width="24.33203125" bestFit="1" customWidth="1"/>
    <col min="2" max="3" width="20.6640625" customWidth="1"/>
    <col min="4" max="4" width="23.83203125" bestFit="1" customWidth="1"/>
    <col min="5" max="5" width="22.5" bestFit="1" customWidth="1"/>
    <col min="6" max="6" width="17.5" customWidth="1"/>
    <col min="7" max="7" width="27" bestFit="1" customWidth="1"/>
    <col min="8" max="8" width="22.6640625" bestFit="1" customWidth="1"/>
    <col min="9" max="9" width="19" customWidth="1"/>
    <col min="10" max="10" width="18.33203125" bestFit="1" customWidth="1"/>
  </cols>
  <sheetData>
    <row r="1" spans="1:10" ht="22" customHeight="1">
      <c r="A1" s="3" t="s">
        <v>21</v>
      </c>
      <c r="B1" s="1"/>
      <c r="C1" s="1"/>
      <c r="D1" s="1"/>
      <c r="E1" s="1"/>
      <c r="F1" s="1"/>
      <c r="G1" s="3" t="s">
        <v>1</v>
      </c>
      <c r="H1" s="2"/>
      <c r="I1" s="3" t="s">
        <v>2</v>
      </c>
      <c r="J1" s="1"/>
    </row>
    <row r="2" spans="1:10" ht="23">
      <c r="A2" s="3" t="s">
        <v>3</v>
      </c>
      <c r="B2" s="1"/>
      <c r="C2" s="2" t="s">
        <v>12</v>
      </c>
      <c r="D2" s="2" t="s">
        <v>68</v>
      </c>
      <c r="E2" s="2" t="s">
        <v>8</v>
      </c>
      <c r="F2" s="2" t="s">
        <v>24</v>
      </c>
      <c r="G2" s="2" t="s">
        <v>69</v>
      </c>
      <c r="H2" s="2"/>
      <c r="I2" s="2" t="s">
        <v>70</v>
      </c>
      <c r="J2" s="1"/>
    </row>
    <row r="3" spans="1:10" ht="23">
      <c r="A3" s="1"/>
      <c r="B3" s="1"/>
      <c r="C3" s="2" t="s">
        <v>23</v>
      </c>
      <c r="D3" s="2" t="s">
        <v>23</v>
      </c>
      <c r="E3" s="2" t="s">
        <v>23</v>
      </c>
      <c r="F3" s="2" t="s">
        <v>23</v>
      </c>
      <c r="G3" s="2" t="s">
        <v>23</v>
      </c>
      <c r="H3" s="3" t="s">
        <v>4</v>
      </c>
      <c r="I3" s="4" t="s">
        <v>11</v>
      </c>
      <c r="J3" s="1"/>
    </row>
    <row r="4" spans="1:10" ht="23">
      <c r="A4" s="1"/>
      <c r="B4" s="8" t="s">
        <v>22</v>
      </c>
      <c r="C4" s="1">
        <v>20</v>
      </c>
      <c r="D4" s="9">
        <v>20</v>
      </c>
      <c r="E4" s="5">
        <v>500</v>
      </c>
      <c r="F4" s="9">
        <v>7000</v>
      </c>
      <c r="G4" s="21">
        <f>C4*E4</f>
        <v>10000</v>
      </c>
      <c r="H4" s="2" t="s">
        <v>26</v>
      </c>
      <c r="I4" s="5">
        <f>D4*E4</f>
        <v>10000</v>
      </c>
      <c r="J4" s="1" t="s">
        <v>6</v>
      </c>
    </row>
    <row r="5" spans="1:10" ht="23">
      <c r="A5" s="1"/>
      <c r="B5" s="8" t="s">
        <v>25</v>
      </c>
      <c r="C5" s="1">
        <v>360</v>
      </c>
      <c r="D5" s="9">
        <v>50</v>
      </c>
      <c r="E5" s="5">
        <v>250</v>
      </c>
      <c r="F5" s="9">
        <v>4000</v>
      </c>
      <c r="G5" s="21">
        <f>C5*E5</f>
        <v>90000</v>
      </c>
      <c r="H5" s="2" t="s">
        <v>26</v>
      </c>
      <c r="I5" s="5">
        <f>D5*E5</f>
        <v>12500</v>
      </c>
      <c r="J5" s="1" t="s">
        <v>7</v>
      </c>
    </row>
    <row r="7" spans="1:10" ht="23">
      <c r="E7" s="3" t="s">
        <v>27</v>
      </c>
      <c r="G7" s="3" t="s">
        <v>67</v>
      </c>
      <c r="I7" s="3" t="s">
        <v>62</v>
      </c>
    </row>
    <row r="8" spans="1:10" ht="24">
      <c r="E8" s="10">
        <f>SUMPRODUCT(C4:C5,F4:F5)</f>
        <v>1580000</v>
      </c>
      <c r="G8" s="6">
        <f>SUMPRODUCT(C4:C5,E4:E5)</f>
        <v>100000</v>
      </c>
      <c r="H8" s="2" t="s">
        <v>5</v>
      </c>
      <c r="I8" s="5">
        <v>100000</v>
      </c>
    </row>
    <row r="16" spans="1:10">
      <c r="F16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879A-2728-5148-9ACA-726ADD34D870}">
  <dimension ref="A1:H17"/>
  <sheetViews>
    <sheetView showGridLines="0" topLeftCell="B6" zoomScale="177" workbookViewId="0">
      <selection sqref="A1:A3"/>
    </sheetView>
  </sheetViews>
  <sheetFormatPr baseColWidth="10" defaultRowHeight="16"/>
  <cols>
    <col min="1" max="1" width="2.33203125" customWidth="1"/>
    <col min="2" max="2" width="5.5" bestFit="1" customWidth="1"/>
    <col min="3" max="3" width="13" bestFit="1" customWidth="1"/>
    <col min="4" max="4" width="11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>
      <c r="A1" s="11" t="s">
        <v>29</v>
      </c>
    </row>
    <row r="2" spans="1:8">
      <c r="A2" s="11" t="s">
        <v>63</v>
      </c>
    </row>
    <row r="3" spans="1:8">
      <c r="A3" s="11" t="s">
        <v>71</v>
      </c>
    </row>
    <row r="6" spans="1:8" ht="17" thickBot="1">
      <c r="A6" t="s">
        <v>31</v>
      </c>
    </row>
    <row r="7" spans="1:8">
      <c r="B7" s="15"/>
      <c r="C7" s="15"/>
      <c r="D7" s="15" t="s">
        <v>34</v>
      </c>
      <c r="E7" s="15" t="s">
        <v>36</v>
      </c>
      <c r="F7" s="15" t="s">
        <v>38</v>
      </c>
      <c r="G7" s="15" t="s">
        <v>40</v>
      </c>
      <c r="H7" s="15" t="s">
        <v>40</v>
      </c>
    </row>
    <row r="8" spans="1:8" ht="17" thickBot="1">
      <c r="B8" s="16" t="s">
        <v>32</v>
      </c>
      <c r="C8" s="16" t="s">
        <v>33</v>
      </c>
      <c r="D8" s="16" t="s">
        <v>35</v>
      </c>
      <c r="E8" s="16" t="s">
        <v>37</v>
      </c>
      <c r="F8" s="16" t="s">
        <v>39</v>
      </c>
      <c r="G8" s="16" t="s">
        <v>41</v>
      </c>
      <c r="H8" s="16" t="s">
        <v>42</v>
      </c>
    </row>
    <row r="9" spans="1:8">
      <c r="B9" s="13" t="s">
        <v>47</v>
      </c>
      <c r="C9" s="13" t="s">
        <v>64</v>
      </c>
      <c r="D9" s="13">
        <v>20</v>
      </c>
      <c r="E9" s="13">
        <v>0</v>
      </c>
      <c r="F9" s="13">
        <v>7000</v>
      </c>
      <c r="G9" s="13">
        <v>1000</v>
      </c>
      <c r="H9" s="13">
        <v>1E+30</v>
      </c>
    </row>
    <row r="10" spans="1:8" ht="17" thickBot="1">
      <c r="B10" s="14" t="s">
        <v>49</v>
      </c>
      <c r="C10" s="14" t="s">
        <v>65</v>
      </c>
      <c r="D10" s="14">
        <v>360</v>
      </c>
      <c r="E10" s="14">
        <v>0</v>
      </c>
      <c r="F10" s="14">
        <v>4000</v>
      </c>
      <c r="G10" s="14">
        <v>1E+30</v>
      </c>
      <c r="H10" s="14">
        <v>500</v>
      </c>
    </row>
    <row r="12" spans="1:8" ht="17" thickBot="1">
      <c r="A12" t="s">
        <v>3</v>
      </c>
    </row>
    <row r="13" spans="1:8">
      <c r="B13" s="15"/>
      <c r="C13" s="15"/>
      <c r="D13" s="15" t="s">
        <v>34</v>
      </c>
      <c r="E13" s="15" t="s">
        <v>43</v>
      </c>
      <c r="F13" s="15" t="s">
        <v>45</v>
      </c>
      <c r="G13" s="15" t="s">
        <v>40</v>
      </c>
      <c r="H13" s="15" t="s">
        <v>40</v>
      </c>
    </row>
    <row r="14" spans="1:8" ht="17" thickBot="1">
      <c r="B14" s="16" t="s">
        <v>32</v>
      </c>
      <c r="C14" s="16" t="s">
        <v>33</v>
      </c>
      <c r="D14" s="16" t="s">
        <v>35</v>
      </c>
      <c r="E14" s="16" t="s">
        <v>44</v>
      </c>
      <c r="F14" s="16" t="s">
        <v>46</v>
      </c>
      <c r="G14" s="16" t="s">
        <v>41</v>
      </c>
      <c r="H14" s="16" t="s">
        <v>42</v>
      </c>
    </row>
    <row r="15" spans="1:8">
      <c r="B15" s="13" t="s">
        <v>72</v>
      </c>
      <c r="C15" s="13" t="s">
        <v>64</v>
      </c>
      <c r="D15" s="17">
        <v>10000</v>
      </c>
      <c r="E15" s="13">
        <v>-2</v>
      </c>
      <c r="F15" s="13">
        <v>10000</v>
      </c>
      <c r="G15" s="13">
        <v>77500</v>
      </c>
      <c r="H15" s="13">
        <v>10000</v>
      </c>
    </row>
    <row r="16" spans="1:8">
      <c r="B16" s="13" t="s">
        <v>73</v>
      </c>
      <c r="C16" s="13" t="s">
        <v>65</v>
      </c>
      <c r="D16" s="17">
        <v>90000</v>
      </c>
      <c r="E16" s="13">
        <v>0</v>
      </c>
      <c r="F16" s="13">
        <v>12500</v>
      </c>
      <c r="G16" s="13">
        <v>77500</v>
      </c>
      <c r="H16" s="13">
        <v>1E+30</v>
      </c>
    </row>
    <row r="17" spans="2:8" ht="17" thickBot="1">
      <c r="B17" s="14" t="s">
        <v>66</v>
      </c>
      <c r="C17" s="14" t="s">
        <v>67</v>
      </c>
      <c r="D17" s="18">
        <v>100000</v>
      </c>
      <c r="E17" s="14">
        <v>16</v>
      </c>
      <c r="F17" s="14">
        <v>100000</v>
      </c>
      <c r="G17" s="14">
        <v>1E+30</v>
      </c>
      <c r="H17" s="14">
        <v>77500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 1</vt:lpstr>
      <vt:lpstr>Sensitivity Report Prob 1</vt:lpstr>
      <vt:lpstr>Prob 2</vt:lpstr>
      <vt:lpstr>Sensitivity Report Prob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Nicholas (kempernb)</dc:creator>
  <cp:lastModifiedBy>Kemper, Nicholas (kempernb)</cp:lastModifiedBy>
  <dcterms:created xsi:type="dcterms:W3CDTF">2021-02-19T22:01:54Z</dcterms:created>
  <dcterms:modified xsi:type="dcterms:W3CDTF">2021-02-23T17:41:29Z</dcterms:modified>
</cp:coreProperties>
</file>