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/>
  <mc:AlternateContent xmlns:mc="http://schemas.openxmlformats.org/markup-compatibility/2006">
    <mc:Choice Requires="x15">
      <x15ac:absPath xmlns:x15ac="http://schemas.microsoft.com/office/spreadsheetml/2010/11/ac" url="/Users/nicholaskemper/Documents/Spring 2021/Decision Models/In Class/"/>
    </mc:Choice>
  </mc:AlternateContent>
  <xr:revisionPtr revIDLastSave="0" documentId="13_ncr:1_{A4C51A8C-422C-6240-954F-F3FF48A2C412}" xr6:coauthVersionLast="46" xr6:coauthVersionMax="46" xr10:uidLastSave="{00000000-0000-0000-0000-000000000000}"/>
  <bookViews>
    <workbookView xWindow="0" yWindow="500" windowWidth="20360" windowHeight="13140" xr2:uid="{00000000-000D-0000-FFFF-FFFF00000000}"/>
  </bookViews>
  <sheets>
    <sheet name="Armstrong Bike" sheetId="1" r:id="rId1"/>
    <sheet name="Ft. Thomas Brewing" sheetId="2" r:id="rId2"/>
  </sheets>
  <definedNames>
    <definedName name="solver_eng" localSheetId="0" hidden="1">1</definedName>
    <definedName name="solver_eng" localSheetId="1" hidden="1">1</definedName>
    <definedName name="solver_neg" localSheetId="0" hidden="1">1</definedName>
    <definedName name="solver_neg" localSheetId="1" hidden="1">1</definedName>
    <definedName name="solver_num" localSheetId="0" hidden="1">1</definedName>
    <definedName name="solver_num" localSheetId="1" hidden="1">0</definedName>
    <definedName name="solver_opt" localSheetId="1" hidden="1">'Ft. Thomas Brewing'!$B$7</definedName>
    <definedName name="solver_typ" localSheetId="0" hidden="1">2</definedName>
    <definedName name="solver_typ" localSheetId="1" hidden="1">1</definedName>
    <definedName name="solver_val" localSheetId="0" hidden="1">0</definedName>
    <definedName name="solver_val" localSheetId="1" hidden="1">0</definedName>
    <definedName name="solver_ver" localSheetId="0" hidden="1">3</definedName>
    <definedName name="solver_ver" localSheetId="1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4" i="2" l="1"/>
  <c r="B10" i="2"/>
  <c r="B11" i="2" s="1"/>
  <c r="B13" i="2" s="1"/>
  <c r="B12" i="2" l="1"/>
  <c r="B15" i="2" s="1"/>
  <c r="B10" i="1" l="1"/>
  <c r="B12" i="1" l="1"/>
  <c r="C10" i="1"/>
  <c r="C11" i="1" s="1"/>
  <c r="B11" i="1" l="1"/>
  <c r="D10" i="1"/>
  <c r="C12" i="1"/>
  <c r="C13" i="1" s="1"/>
  <c r="D12" i="1" l="1"/>
  <c r="B13" i="1"/>
  <c r="H3" i="1" s="1"/>
  <c r="D11" i="1"/>
  <c r="D13" i="1" l="1"/>
</calcChain>
</file>

<file path=xl/sharedStrings.xml><?xml version="1.0" encoding="utf-8"?>
<sst xmlns="http://schemas.openxmlformats.org/spreadsheetml/2006/main" count="34" uniqueCount="24">
  <si>
    <t>Armstrong Bike Company</t>
  </si>
  <si>
    <t>Flyer</t>
  </si>
  <si>
    <t>Razor</t>
  </si>
  <si>
    <t>Unit Cost</t>
  </si>
  <si>
    <t>Intercept</t>
  </si>
  <si>
    <t>Slope</t>
  </si>
  <si>
    <t>Demand</t>
  </si>
  <si>
    <t>Price</t>
  </si>
  <si>
    <t>Revenue</t>
  </si>
  <si>
    <t>Cost</t>
  </si>
  <si>
    <t>Profit</t>
  </si>
  <si>
    <t>Total</t>
  </si>
  <si>
    <t>bikes</t>
  </si>
  <si>
    <t>Fort Thomas Brewing</t>
  </si>
  <si>
    <t>per case</t>
  </si>
  <si>
    <t>Prodn Qty</t>
  </si>
  <si>
    <t>Salvage Price</t>
  </si>
  <si>
    <t>cases</t>
  </si>
  <si>
    <t>Sales Qty</t>
  </si>
  <si>
    <t>Leftover</t>
  </si>
  <si>
    <t>Sales Revenue</t>
  </si>
  <si>
    <t>Leftover Rev.</t>
  </si>
  <si>
    <t>Prodn Cost</t>
  </si>
  <si>
    <t>Flyer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</si>
</sst>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&quot;$&quot;#,##0"/>
    <numFmt numFmtId="165" formatCode="&quot;$&quot;#,##0.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">
    <xf numFmtId="0" fontId="0" fillId="0" borderId="0" xfId="0"/>
    <xf numFmtId="164" fontId="0" fillId="0" borderId="0" xfId="0" applyNumberFormat="1"/>
    <xf numFmtId="165" fontId="0" fillId="0" borderId="0" xfId="0" applyNumberFormat="1"/>
    <xf numFmtId="2" fontId="0" fillId="0" borderId="0" xfId="0" applyNumberFormat="1"/>
    <xf numFmtId="165" fontId="0" fillId="0" borderId="0" xfId="1" applyNumberFormat="1" applyFont="1"/>
    <xf numFmtId="1" fontId="0" fillId="0" borderId="0" xfId="1" applyNumberFormat="1" applyFont="1"/>
    <xf numFmtId="1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U65534"/>
  <sheetViews>
    <sheetView tabSelected="1" zoomScale="150" zoomScaleNormal="150" workbookViewId="0">
      <selection activeCell="J9" sqref="J9"/>
    </sheetView>
  </sheetViews>
  <sheetFormatPr baseColWidth="10" defaultColWidth="8.83203125" defaultRowHeight="15" x14ac:dyDescent="0.2"/>
  <cols>
    <col min="2" max="3" width="10.5" customWidth="1"/>
    <col min="8" max="10" width="12.5" customWidth="1"/>
  </cols>
  <sheetData>
    <row r="1" spans="1:10" x14ac:dyDescent="0.2">
      <c r="A1" t="s">
        <v>0</v>
      </c>
    </row>
    <row r="2" spans="1:10" x14ac:dyDescent="0.2">
      <c r="G2" t="s">
        <v>23</v>
      </c>
      <c r="H2" t="s">
        <v>10</v>
      </c>
    </row>
    <row r="3" spans="1:10" x14ac:dyDescent="0.2">
      <c r="B3" t="s">
        <v>1</v>
      </c>
      <c r="C3" t="s">
        <v>2</v>
      </c>
      <c r="H3" s="2">
        <f>B13</f>
        <v>3000</v>
      </c>
    </row>
    <row r="4" spans="1:10" x14ac:dyDescent="0.2">
      <c r="A4" t="s">
        <v>3</v>
      </c>
      <c r="B4" s="1">
        <v>100</v>
      </c>
      <c r="C4" s="1">
        <v>120</v>
      </c>
      <c r="G4">
        <v>100</v>
      </c>
      <c r="H4" s="1">
        <f t="dataTable" ref="H4:H13" dt2D="0" dtr="0" r1="B8"/>
        <v>0</v>
      </c>
    </row>
    <row r="5" spans="1:10" x14ac:dyDescent="0.2">
      <c r="A5" t="s">
        <v>4</v>
      </c>
      <c r="B5">
        <v>750</v>
      </c>
      <c r="C5">
        <v>400</v>
      </c>
      <c r="G5">
        <v>105</v>
      </c>
      <c r="H5" s="2">
        <v>1125</v>
      </c>
      <c r="I5" s="2"/>
      <c r="J5" s="2"/>
    </row>
    <row r="6" spans="1:10" x14ac:dyDescent="0.2">
      <c r="A6" t="s">
        <v>5</v>
      </c>
      <c r="B6">
        <v>-5</v>
      </c>
      <c r="C6">
        <v>-2</v>
      </c>
      <c r="G6">
        <v>110</v>
      </c>
      <c r="H6" s="2">
        <v>2000</v>
      </c>
      <c r="I6" s="2"/>
      <c r="J6" s="2"/>
    </row>
    <row r="7" spans="1:10" x14ac:dyDescent="0.2">
      <c r="G7">
        <v>115</v>
      </c>
      <c r="H7" s="2">
        <v>2625</v>
      </c>
      <c r="I7" s="2"/>
      <c r="J7" s="2"/>
    </row>
    <row r="8" spans="1:10" x14ac:dyDescent="0.2">
      <c r="A8" t="s">
        <v>7</v>
      </c>
      <c r="B8" s="2">
        <v>120</v>
      </c>
      <c r="C8" s="2">
        <v>140</v>
      </c>
      <c r="G8">
        <v>120</v>
      </c>
      <c r="H8" s="2">
        <v>3000</v>
      </c>
      <c r="I8" s="2"/>
      <c r="J8" s="2"/>
    </row>
    <row r="9" spans="1:10" x14ac:dyDescent="0.2">
      <c r="B9" s="2"/>
      <c r="C9" s="2"/>
      <c r="D9" t="s">
        <v>11</v>
      </c>
      <c r="G9">
        <v>125</v>
      </c>
      <c r="H9" s="2">
        <v>3125</v>
      </c>
      <c r="I9" s="2"/>
      <c r="J9" s="2"/>
    </row>
    <row r="10" spans="1:10" x14ac:dyDescent="0.2">
      <c r="A10" t="s">
        <v>6</v>
      </c>
      <c r="B10" s="3">
        <f>MAX(0,B5+B6*B8)</f>
        <v>150</v>
      </c>
      <c r="C10" s="3">
        <f>MAX(0,C5+C6*C8)</f>
        <v>120</v>
      </c>
      <c r="D10" s="3">
        <f>SUM(B10:C10)</f>
        <v>270</v>
      </c>
      <c r="E10" t="s">
        <v>12</v>
      </c>
      <c r="G10">
        <v>130</v>
      </c>
      <c r="H10" s="2">
        <v>3000</v>
      </c>
      <c r="I10" s="2"/>
      <c r="J10" s="2"/>
    </row>
    <row r="11" spans="1:10" x14ac:dyDescent="0.2">
      <c r="A11" t="s">
        <v>8</v>
      </c>
      <c r="B11" s="2">
        <f>B8*B10</f>
        <v>18000</v>
      </c>
      <c r="C11" s="2">
        <f>C8*C10</f>
        <v>16800</v>
      </c>
      <c r="D11" s="1">
        <f t="shared" ref="D11:D13" si="0">SUM(B11:C11)</f>
        <v>34800</v>
      </c>
      <c r="G11">
        <v>135</v>
      </c>
      <c r="H11" s="2">
        <v>2625</v>
      </c>
      <c r="I11" s="2"/>
      <c r="J11" s="2"/>
    </row>
    <row r="12" spans="1:10" x14ac:dyDescent="0.2">
      <c r="A12" t="s">
        <v>9</v>
      </c>
      <c r="B12" s="2">
        <f>B4*B10</f>
        <v>15000</v>
      </c>
      <c r="C12" s="2">
        <f>C4*C10</f>
        <v>14400</v>
      </c>
      <c r="D12" s="1">
        <f t="shared" si="0"/>
        <v>29400</v>
      </c>
      <c r="G12">
        <v>140</v>
      </c>
      <c r="H12" s="2">
        <v>2000</v>
      </c>
      <c r="I12" s="2"/>
      <c r="J12" s="2"/>
    </row>
    <row r="13" spans="1:10" x14ac:dyDescent="0.2">
      <c r="A13" t="s">
        <v>10</v>
      </c>
      <c r="B13" s="2">
        <f>B11-B12</f>
        <v>3000</v>
      </c>
      <c r="C13" s="2">
        <f>C11-C12</f>
        <v>2400</v>
      </c>
      <c r="D13" s="1">
        <f t="shared" si="0"/>
        <v>5400</v>
      </c>
      <c r="G13">
        <v>145</v>
      </c>
      <c r="H13" s="2">
        <v>1125</v>
      </c>
      <c r="I13" s="2"/>
      <c r="J13" s="2"/>
    </row>
    <row r="14" spans="1:10" x14ac:dyDescent="0.2">
      <c r="H14" s="2"/>
      <c r="I14" s="2"/>
      <c r="J14" s="2"/>
    </row>
    <row r="15" spans="1:10" x14ac:dyDescent="0.2">
      <c r="B15" s="1"/>
      <c r="H15" s="2"/>
      <c r="I15" s="2"/>
      <c r="J15" s="2"/>
    </row>
    <row r="16" spans="1:10" x14ac:dyDescent="0.2">
      <c r="H16" s="2"/>
      <c r="I16" s="2"/>
      <c r="J16" s="2"/>
    </row>
    <row r="65534" spans="255:255" x14ac:dyDescent="0.2">
      <c r="IU65534">
        <v>0</v>
      </c>
    </row>
  </sheetData>
  <conditionalFormatting sqref="I5:P12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rintOptions headings="1" gridLines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10C47-2597-4FD1-9481-0E0832E1112C}">
  <dimension ref="A1:C15"/>
  <sheetViews>
    <sheetView zoomScale="150" zoomScaleNormal="150" workbookViewId="0">
      <selection activeCell="B7" sqref="B7"/>
    </sheetView>
  </sheetViews>
  <sheetFormatPr baseColWidth="10" defaultColWidth="8.83203125" defaultRowHeight="15" x14ac:dyDescent="0.2"/>
  <cols>
    <col min="1" max="1" width="13.6640625" customWidth="1"/>
  </cols>
  <sheetData>
    <row r="1" spans="1:3" x14ac:dyDescent="0.2">
      <c r="A1" t="s">
        <v>13</v>
      </c>
    </row>
    <row r="3" spans="1:3" x14ac:dyDescent="0.2">
      <c r="A3" t="s">
        <v>9</v>
      </c>
      <c r="B3" s="4">
        <v>12</v>
      </c>
      <c r="C3" t="s">
        <v>14</v>
      </c>
    </row>
    <row r="4" spans="1:3" x14ac:dyDescent="0.2">
      <c r="A4" t="s">
        <v>7</v>
      </c>
      <c r="B4" s="4">
        <v>18</v>
      </c>
      <c r="C4" t="s">
        <v>14</v>
      </c>
    </row>
    <row r="5" spans="1:3" x14ac:dyDescent="0.2">
      <c r="A5" t="s">
        <v>16</v>
      </c>
      <c r="B5" s="4">
        <v>8</v>
      </c>
      <c r="C5" t="s">
        <v>14</v>
      </c>
    </row>
    <row r="7" spans="1:3" x14ac:dyDescent="0.2">
      <c r="A7" t="s">
        <v>15</v>
      </c>
      <c r="B7" s="5">
        <v>500</v>
      </c>
      <c r="C7" t="s">
        <v>17</v>
      </c>
    </row>
    <row r="8" spans="1:3" x14ac:dyDescent="0.2">
      <c r="A8" t="s">
        <v>6</v>
      </c>
      <c r="B8" s="5">
        <v>400</v>
      </c>
      <c r="C8" t="s">
        <v>17</v>
      </c>
    </row>
    <row r="10" spans="1:3" x14ac:dyDescent="0.2">
      <c r="A10" t="s">
        <v>18</v>
      </c>
      <c r="B10" s="6">
        <f>MIN(B7,B8)</f>
        <v>400</v>
      </c>
      <c r="C10" t="s">
        <v>17</v>
      </c>
    </row>
    <row r="11" spans="1:3" x14ac:dyDescent="0.2">
      <c r="A11" t="s">
        <v>19</v>
      </c>
      <c r="B11" s="6">
        <f>B7-B10</f>
        <v>100</v>
      </c>
      <c r="C11" t="s">
        <v>17</v>
      </c>
    </row>
    <row r="12" spans="1:3" x14ac:dyDescent="0.2">
      <c r="A12" t="s">
        <v>20</v>
      </c>
      <c r="B12" s="2">
        <f>B4*B10</f>
        <v>7200</v>
      </c>
    </row>
    <row r="13" spans="1:3" x14ac:dyDescent="0.2">
      <c r="A13" t="s">
        <v>21</v>
      </c>
      <c r="B13" s="2">
        <f>B5*B11</f>
        <v>800</v>
      </c>
    </row>
    <row r="14" spans="1:3" x14ac:dyDescent="0.2">
      <c r="A14" t="s">
        <v>22</v>
      </c>
      <c r="B14" s="2">
        <f>B3*B7</f>
        <v>6000</v>
      </c>
    </row>
    <row r="15" spans="1:3" x14ac:dyDescent="0.2">
      <c r="A15" t="s">
        <v>10</v>
      </c>
      <c r="B15" s="2">
        <f>B12+B13-B14</f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Armstrong Bike</vt:lpstr>
      <vt:lpstr>Ft. Thomas Brewing</vt:lpstr>
    </vt:vector>
  </TitlesOfParts>
  <Company>Lindner College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R Sox</dc:creator>
  <cp:lastModifiedBy>Nicholas Kemper</cp:lastModifiedBy>
  <cp:lastPrinted>2019-09-03T14:11:20Z</cp:lastPrinted>
  <dcterms:created xsi:type="dcterms:W3CDTF">2018-01-18T17:39:28Z</dcterms:created>
  <dcterms:modified xsi:type="dcterms:W3CDTF">2021-01-19T22:11:50Z</dcterms:modified>
</cp:coreProperties>
</file>