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nicholaskemper/Documents/Spring 2021/Decision Models/Midterm/"/>
    </mc:Choice>
  </mc:AlternateContent>
  <xr:revisionPtr revIDLastSave="0" documentId="13_ncr:1_{C34FAADA-A24D-E64D-AD9E-899753353D33}" xr6:coauthVersionLast="46" xr6:coauthVersionMax="46" xr10:uidLastSave="{00000000-0000-0000-0000-000000000000}"/>
  <bookViews>
    <workbookView xWindow="28160" yWindow="500" windowWidth="29360" windowHeight="19220" xr2:uid="{B6D63EE4-8F85-E14A-9943-0D09E32E07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8" i="1" l="1"/>
  <c r="B18" i="1"/>
  <c r="B15" i="1"/>
  <c r="B16" i="1" s="1"/>
  <c r="B19" i="1" s="1"/>
  <c r="B21" i="1" l="1"/>
  <c r="F43" i="1" s="1"/>
  <c r="F7" i="1" l="1"/>
</calcChain>
</file>

<file path=xl/sharedStrings.xml><?xml version="1.0" encoding="utf-8"?>
<sst xmlns="http://schemas.openxmlformats.org/spreadsheetml/2006/main" count="32" uniqueCount="24">
  <si>
    <t>Taylor Farms</t>
  </si>
  <si>
    <t>acres</t>
  </si>
  <si>
    <t>Total Land</t>
  </si>
  <si>
    <t>Actual Land Used</t>
  </si>
  <si>
    <t>Yield</t>
  </si>
  <si>
    <t>ton corn/acre</t>
  </si>
  <si>
    <t>Contract</t>
  </si>
  <si>
    <t>ton corn</t>
  </si>
  <si>
    <t>Price</t>
  </si>
  <si>
    <t>Contract Price</t>
  </si>
  <si>
    <t>Open Market Price</t>
  </si>
  <si>
    <t>Total Yield</t>
  </si>
  <si>
    <t>Leftover from Contract</t>
  </si>
  <si>
    <t>Contract Profit</t>
  </si>
  <si>
    <t>Open-Market Profit</t>
  </si>
  <si>
    <t>Total Profit</t>
  </si>
  <si>
    <t>$</t>
  </si>
  <si>
    <t>Market</t>
  </si>
  <si>
    <t>Land</t>
  </si>
  <si>
    <t>Used</t>
  </si>
  <si>
    <t>Negative if have to purchase corn</t>
  </si>
  <si>
    <t>from market</t>
  </si>
  <si>
    <t>$/ton corn</t>
  </si>
  <si>
    <t>Expected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</si>
</sst>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 x14ac:knownFonts="1">
    <font>
      <sz val="12"/>
      <color theme="1"/>
      <name val="Calibri"/>
      <family val="2"/>
      <scheme val="minor"/>
    </font>
    <font>
      <sz val="12"/>
      <color theme="1"/>
      <name val="Calibri"/>
      <family val="2"/>
      <scheme val="minor"/>
    </font>
    <font>
      <sz val="16"/>
      <color rgb="FF333333"/>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5">
    <xf numFmtId="0" fontId="0" fillId="0" borderId="0" xfId="0"/>
    <xf numFmtId="0" fontId="2" fillId="0" borderId="0" xfId="0" applyFont="1"/>
    <xf numFmtId="164" fontId="0" fillId="0" borderId="0" xfId="0" applyNumberFormat="1"/>
    <xf numFmtId="44" fontId="0" fillId="0" borderId="0" xfId="1" applyFont="1"/>
    <xf numFmtId="44" fontId="0" fillId="0" borderId="0" xfId="0" applyNumberForma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838200</xdr:colOff>
      <xdr:row>28</xdr:row>
      <xdr:rowOff>139700</xdr:rowOff>
    </xdr:from>
    <xdr:to>
      <xdr:col>14</xdr:col>
      <xdr:colOff>152400</xdr:colOff>
      <xdr:row>33</xdr:row>
      <xdr:rowOff>165100</xdr:rowOff>
    </xdr:to>
    <xdr:sp macro="" textlink="">
      <xdr:nvSpPr>
        <xdr:cNvPr id="2" name="TextBox 1">
          <a:extLst>
            <a:ext uri="{FF2B5EF4-FFF2-40B4-BE49-F238E27FC236}">
              <a16:creationId xmlns:a16="http://schemas.microsoft.com/office/drawing/2014/main" id="{A7A0B4FD-3D97-0E45-B6DC-10E91F103B69}"/>
            </a:ext>
          </a:extLst>
        </xdr:cNvPr>
        <xdr:cNvSpPr txBox="1"/>
      </xdr:nvSpPr>
      <xdr:spPr>
        <a:xfrm>
          <a:off x="7416800" y="5880100"/>
          <a:ext cx="7797800" cy="104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As expected, the profit will be highest when the yield and</a:t>
          </a:r>
          <a:r>
            <a:rPr lang="en-US" sz="1100" baseline="0"/>
            <a:t> the market price of corn are at the highest. The yield has a much larger effect on the profit than the market price does as more corn will make a much larger profit no matter if the price of corn various within the given distribution.</a:t>
          </a:r>
        </a:p>
        <a:p>
          <a:endParaRPr lang="en-US" sz="1100" baseline="0"/>
        </a:p>
        <a:p>
          <a:r>
            <a:rPr lang="en-US" sz="1100" baseline="0"/>
            <a:t>The expected profit from the current plan is $255,000</a:t>
          </a:r>
          <a:endParaRPr lang="en-US" sz="1100"/>
        </a:p>
      </xdr:txBody>
    </xdr:sp>
    <xdr:clientData/>
  </xdr:twoCellAnchor>
  <xdr:twoCellAnchor>
    <xdr:from>
      <xdr:col>6</xdr:col>
      <xdr:colOff>25400</xdr:colOff>
      <xdr:row>61</xdr:row>
      <xdr:rowOff>38100</xdr:rowOff>
    </xdr:from>
    <xdr:to>
      <xdr:col>10</xdr:col>
      <xdr:colOff>762000</xdr:colOff>
      <xdr:row>70</xdr:row>
      <xdr:rowOff>0</xdr:rowOff>
    </xdr:to>
    <xdr:sp macro="" textlink="">
      <xdr:nvSpPr>
        <xdr:cNvPr id="3" name="TextBox 2">
          <a:extLst>
            <a:ext uri="{FF2B5EF4-FFF2-40B4-BE49-F238E27FC236}">
              <a16:creationId xmlns:a16="http://schemas.microsoft.com/office/drawing/2014/main" id="{A3FD57BD-76CA-6C4C-9AB0-F886088B1086}"/>
            </a:ext>
          </a:extLst>
        </xdr:cNvPr>
        <xdr:cNvSpPr txBox="1"/>
      </xdr:nvSpPr>
      <xdr:spPr>
        <a:xfrm>
          <a:off x="7454900" y="12484100"/>
          <a:ext cx="4559300" cy="1790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amount of acres being used right now is 500. The above data table shows the yield and the amount of acres used. From this data table, it can be seen that lower amounts of acres being used with higher yields produce larger profits. </a:t>
          </a:r>
        </a:p>
        <a:p>
          <a:endParaRPr lang="en-US" sz="1100" baseline="0"/>
        </a:p>
        <a:p>
          <a:r>
            <a:rPr lang="en-US" sz="1100" baseline="0"/>
            <a:t>In the problem statement it states that a smaller amount of land is used for various reasons. These reasons would have to be analyzed to see if they play an effect in yield, if not Taylor Farms should use the maxiumum amount of land possible.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8952C-235B-C040-8B12-BE48F361BCBC}">
  <dimension ref="A1:S60"/>
  <sheetViews>
    <sheetView tabSelected="1" workbookViewId="0">
      <selection activeCell="D61" sqref="D61"/>
    </sheetView>
  </sheetViews>
  <sheetFormatPr baseColWidth="10" defaultRowHeight="16" x14ac:dyDescent="0.2"/>
  <cols>
    <col min="1" max="1" width="19.83203125" bestFit="1" customWidth="1"/>
    <col min="2" max="2" width="13.1640625" customWidth="1"/>
    <col min="3" max="3" width="12.1640625" bestFit="1" customWidth="1"/>
    <col min="4" max="4" width="30.33203125" bestFit="1" customWidth="1"/>
    <col min="6" max="6" width="11.1640625" bestFit="1" customWidth="1"/>
    <col min="7" max="7" width="12.6640625" bestFit="1" customWidth="1"/>
    <col min="8" max="17" width="12.5" bestFit="1" customWidth="1"/>
    <col min="19" max="20" width="12.5" bestFit="1" customWidth="1"/>
  </cols>
  <sheetData>
    <row r="1" spans="1:19" ht="20" x14ac:dyDescent="0.2">
      <c r="A1" s="1" t="s">
        <v>0</v>
      </c>
    </row>
    <row r="4" spans="1:19" x14ac:dyDescent="0.2">
      <c r="A4" t="s">
        <v>2</v>
      </c>
      <c r="B4">
        <v>1000</v>
      </c>
      <c r="C4" t="s">
        <v>1</v>
      </c>
    </row>
    <row r="5" spans="1:19" x14ac:dyDescent="0.2">
      <c r="A5" t="s">
        <v>3</v>
      </c>
      <c r="B5">
        <v>500</v>
      </c>
      <c r="C5" t="s">
        <v>1</v>
      </c>
    </row>
    <row r="6" spans="1:19" x14ac:dyDescent="0.2">
      <c r="G6" t="s">
        <v>4</v>
      </c>
    </row>
    <row r="7" spans="1:19" x14ac:dyDescent="0.2">
      <c r="A7" t="s">
        <v>4</v>
      </c>
      <c r="B7">
        <v>3</v>
      </c>
      <c r="C7" t="s">
        <v>5</v>
      </c>
      <c r="F7" s="2">
        <f>B21</f>
        <v>228000</v>
      </c>
      <c r="G7">
        <v>2</v>
      </c>
      <c r="H7">
        <v>2.2000000000000002</v>
      </c>
      <c r="I7">
        <v>2.4</v>
      </c>
      <c r="J7">
        <v>2.6</v>
      </c>
      <c r="K7">
        <v>2.8</v>
      </c>
      <c r="L7">
        <v>3</v>
      </c>
      <c r="M7">
        <v>3.2</v>
      </c>
      <c r="N7">
        <v>3.4</v>
      </c>
      <c r="O7">
        <v>3.6</v>
      </c>
      <c r="P7">
        <v>3.8</v>
      </c>
      <c r="Q7">
        <v>4</v>
      </c>
      <c r="S7" t="s">
        <v>23</v>
      </c>
    </row>
    <row r="8" spans="1:19" x14ac:dyDescent="0.2">
      <c r="F8">
        <v>140</v>
      </c>
      <c r="G8" s="3">
        <f t="dataTable" ref="G8:Q28" dt2D="1" dtr="1" r1="B7" r2="B12" ca="1"/>
        <v>152000</v>
      </c>
      <c r="H8" s="3">
        <v>166000</v>
      </c>
      <c r="I8" s="3">
        <v>180000</v>
      </c>
      <c r="J8" s="3">
        <v>194000</v>
      </c>
      <c r="K8" s="3">
        <v>208000</v>
      </c>
      <c r="L8" s="3">
        <v>222000</v>
      </c>
      <c r="M8" s="3">
        <v>236000</v>
      </c>
      <c r="N8" s="3">
        <v>250000</v>
      </c>
      <c r="O8" s="3">
        <v>264000</v>
      </c>
      <c r="P8" s="3">
        <v>278000</v>
      </c>
      <c r="Q8" s="3">
        <v>292000</v>
      </c>
      <c r="S8" s="4">
        <f>AVERAGE(G8:Q28)</f>
        <v>225000</v>
      </c>
    </row>
    <row r="9" spans="1:19" x14ac:dyDescent="0.2">
      <c r="A9" t="s">
        <v>6</v>
      </c>
      <c r="B9">
        <v>1200</v>
      </c>
      <c r="C9" t="s">
        <v>7</v>
      </c>
      <c r="F9">
        <v>141</v>
      </c>
      <c r="G9" s="3">
        <v>151800</v>
      </c>
      <c r="H9" s="3">
        <v>165900</v>
      </c>
      <c r="I9" s="3">
        <v>180000</v>
      </c>
      <c r="J9" s="3">
        <v>194100</v>
      </c>
      <c r="K9" s="3">
        <v>208200</v>
      </c>
      <c r="L9" s="3">
        <v>222300</v>
      </c>
      <c r="M9" s="3">
        <v>236400</v>
      </c>
      <c r="N9" s="3">
        <v>250500</v>
      </c>
      <c r="O9" s="3">
        <v>264600</v>
      </c>
      <c r="P9" s="3">
        <v>278700</v>
      </c>
      <c r="Q9" s="3">
        <v>292800</v>
      </c>
      <c r="S9" s="4"/>
    </row>
    <row r="10" spans="1:19" x14ac:dyDescent="0.2">
      <c r="A10" t="s">
        <v>9</v>
      </c>
      <c r="B10" s="2">
        <v>150</v>
      </c>
      <c r="C10" t="s">
        <v>22</v>
      </c>
      <c r="E10" t="s">
        <v>17</v>
      </c>
      <c r="F10">
        <v>142</v>
      </c>
      <c r="G10" s="3">
        <v>151600</v>
      </c>
      <c r="H10" s="3">
        <v>165800</v>
      </c>
      <c r="I10" s="3">
        <v>180000</v>
      </c>
      <c r="J10" s="3">
        <v>194200</v>
      </c>
      <c r="K10" s="3">
        <v>208400</v>
      </c>
      <c r="L10" s="3">
        <v>222600</v>
      </c>
      <c r="M10" s="3">
        <v>236800</v>
      </c>
      <c r="N10" s="3">
        <v>251000</v>
      </c>
      <c r="O10" s="3">
        <v>265200</v>
      </c>
      <c r="P10" s="3">
        <v>279400</v>
      </c>
      <c r="Q10" s="3">
        <v>293600</v>
      </c>
    </row>
    <row r="11" spans="1:19" x14ac:dyDescent="0.2">
      <c r="E11" t="s">
        <v>8</v>
      </c>
      <c r="F11">
        <v>143</v>
      </c>
      <c r="G11" s="3">
        <v>151400</v>
      </c>
      <c r="H11" s="3">
        <v>165700</v>
      </c>
      <c r="I11" s="3">
        <v>180000</v>
      </c>
      <c r="J11" s="3">
        <v>194300</v>
      </c>
      <c r="K11" s="3">
        <v>208600</v>
      </c>
      <c r="L11" s="3">
        <v>222900</v>
      </c>
      <c r="M11" s="3">
        <v>237200</v>
      </c>
      <c r="N11" s="3">
        <v>251500</v>
      </c>
      <c r="O11" s="3">
        <v>265800</v>
      </c>
      <c r="P11" s="3">
        <v>280100</v>
      </c>
      <c r="Q11" s="3">
        <v>294400</v>
      </c>
    </row>
    <row r="12" spans="1:19" x14ac:dyDescent="0.2">
      <c r="A12" t="s">
        <v>10</v>
      </c>
      <c r="B12" s="2">
        <v>160</v>
      </c>
      <c r="C12" t="s">
        <v>22</v>
      </c>
      <c r="F12">
        <v>144</v>
      </c>
      <c r="G12" s="3">
        <v>151200</v>
      </c>
      <c r="H12" s="3">
        <v>165600</v>
      </c>
      <c r="I12" s="3">
        <v>180000</v>
      </c>
      <c r="J12" s="3">
        <v>194400</v>
      </c>
      <c r="K12" s="3">
        <v>208800</v>
      </c>
      <c r="L12" s="3">
        <v>223200</v>
      </c>
      <c r="M12" s="3">
        <v>237600</v>
      </c>
      <c r="N12" s="3">
        <v>252000</v>
      </c>
      <c r="O12" s="3">
        <v>266400</v>
      </c>
      <c r="P12" s="3">
        <v>280800</v>
      </c>
      <c r="Q12" s="3">
        <v>295200</v>
      </c>
    </row>
    <row r="13" spans="1:19" x14ac:dyDescent="0.2">
      <c r="F13">
        <v>145</v>
      </c>
      <c r="G13" s="3">
        <v>151000</v>
      </c>
      <c r="H13" s="3">
        <v>165500</v>
      </c>
      <c r="I13" s="3">
        <v>180000</v>
      </c>
      <c r="J13" s="3">
        <v>194500</v>
      </c>
      <c r="K13" s="3">
        <v>209000</v>
      </c>
      <c r="L13" s="3">
        <v>223500</v>
      </c>
      <c r="M13" s="3">
        <v>238000</v>
      </c>
      <c r="N13" s="3">
        <v>252500</v>
      </c>
      <c r="O13" s="3">
        <v>267000</v>
      </c>
      <c r="P13" s="3">
        <v>281500</v>
      </c>
      <c r="Q13" s="3">
        <v>296000</v>
      </c>
    </row>
    <row r="14" spans="1:19" x14ac:dyDescent="0.2">
      <c r="F14">
        <v>146</v>
      </c>
      <c r="G14" s="3">
        <v>150800</v>
      </c>
      <c r="H14" s="3">
        <v>165400</v>
      </c>
      <c r="I14" s="3">
        <v>180000</v>
      </c>
      <c r="J14" s="3">
        <v>194600</v>
      </c>
      <c r="K14" s="3">
        <v>209200</v>
      </c>
      <c r="L14" s="3">
        <v>223800</v>
      </c>
      <c r="M14" s="3">
        <v>238400</v>
      </c>
      <c r="N14" s="3">
        <v>253000</v>
      </c>
      <c r="O14" s="3">
        <v>267600</v>
      </c>
      <c r="P14" s="3">
        <v>282200</v>
      </c>
      <c r="Q14" s="3">
        <v>296800</v>
      </c>
    </row>
    <row r="15" spans="1:19" x14ac:dyDescent="0.2">
      <c r="A15" t="s">
        <v>11</v>
      </c>
      <c r="B15">
        <f>B5*B7</f>
        <v>1500</v>
      </c>
      <c r="C15" t="s">
        <v>7</v>
      </c>
      <c r="F15">
        <v>147</v>
      </c>
      <c r="G15" s="3">
        <v>150600</v>
      </c>
      <c r="H15" s="3">
        <v>165300</v>
      </c>
      <c r="I15" s="3">
        <v>180000</v>
      </c>
      <c r="J15" s="3">
        <v>194700</v>
      </c>
      <c r="K15" s="3">
        <v>209400</v>
      </c>
      <c r="L15" s="3">
        <v>224100</v>
      </c>
      <c r="M15" s="3">
        <v>238800</v>
      </c>
      <c r="N15" s="3">
        <v>253500</v>
      </c>
      <c r="O15" s="3">
        <v>268200</v>
      </c>
      <c r="P15" s="3">
        <v>282900</v>
      </c>
      <c r="Q15" s="3">
        <v>297600</v>
      </c>
    </row>
    <row r="16" spans="1:19" x14ac:dyDescent="0.2">
      <c r="A16" t="s">
        <v>12</v>
      </c>
      <c r="B16">
        <f>B15-B9</f>
        <v>300</v>
      </c>
      <c r="C16" t="s">
        <v>7</v>
      </c>
      <c r="F16">
        <v>148</v>
      </c>
      <c r="G16" s="3">
        <v>150400</v>
      </c>
      <c r="H16" s="3">
        <v>165200</v>
      </c>
      <c r="I16" s="3">
        <v>180000</v>
      </c>
      <c r="J16" s="3">
        <v>194800</v>
      </c>
      <c r="K16" s="3">
        <v>209600</v>
      </c>
      <c r="L16" s="3">
        <v>224400</v>
      </c>
      <c r="M16" s="3">
        <v>239200</v>
      </c>
      <c r="N16" s="3">
        <v>254000</v>
      </c>
      <c r="O16" s="3">
        <v>268800</v>
      </c>
      <c r="P16" s="3">
        <v>283600</v>
      </c>
      <c r="Q16" s="3">
        <v>298400</v>
      </c>
    </row>
    <row r="17" spans="1:17" x14ac:dyDescent="0.2">
      <c r="D17" s="2"/>
      <c r="F17">
        <v>149</v>
      </c>
      <c r="G17" s="3">
        <v>150200</v>
      </c>
      <c r="H17" s="3">
        <v>165100</v>
      </c>
      <c r="I17" s="3">
        <v>180000</v>
      </c>
      <c r="J17" s="3">
        <v>194900</v>
      </c>
      <c r="K17" s="3">
        <v>209800</v>
      </c>
      <c r="L17" s="3">
        <v>224700</v>
      </c>
      <c r="M17" s="3">
        <v>239600</v>
      </c>
      <c r="N17" s="3">
        <v>254500</v>
      </c>
      <c r="O17" s="3">
        <v>269400</v>
      </c>
      <c r="P17" s="3">
        <v>284300</v>
      </c>
      <c r="Q17" s="3">
        <v>299200</v>
      </c>
    </row>
    <row r="18" spans="1:17" x14ac:dyDescent="0.2">
      <c r="A18" t="s">
        <v>13</v>
      </c>
      <c r="B18" s="2">
        <f>B9*B10</f>
        <v>180000</v>
      </c>
      <c r="C18" t="s">
        <v>16</v>
      </c>
      <c r="F18">
        <v>150</v>
      </c>
      <c r="G18" s="3">
        <v>150000</v>
      </c>
      <c r="H18" s="3">
        <v>165000</v>
      </c>
      <c r="I18" s="3">
        <v>180000</v>
      </c>
      <c r="J18" s="3">
        <v>195000</v>
      </c>
      <c r="K18" s="3">
        <v>210000</v>
      </c>
      <c r="L18" s="3">
        <v>225000</v>
      </c>
      <c r="M18" s="3">
        <v>240000</v>
      </c>
      <c r="N18" s="3">
        <v>255000</v>
      </c>
      <c r="O18" s="3">
        <v>270000</v>
      </c>
      <c r="P18" s="3">
        <v>285000</v>
      </c>
      <c r="Q18" s="3">
        <v>300000</v>
      </c>
    </row>
    <row r="19" spans="1:17" x14ac:dyDescent="0.2">
      <c r="A19" t="s">
        <v>14</v>
      </c>
      <c r="B19" s="2">
        <f>B16*B12</f>
        <v>48000</v>
      </c>
      <c r="C19" t="s">
        <v>16</v>
      </c>
      <c r="D19" t="s">
        <v>20</v>
      </c>
      <c r="F19">
        <v>151</v>
      </c>
      <c r="G19" s="3">
        <v>149800</v>
      </c>
      <c r="H19" s="3">
        <v>164900</v>
      </c>
      <c r="I19" s="3">
        <v>180000</v>
      </c>
      <c r="J19" s="3">
        <v>195100</v>
      </c>
      <c r="K19" s="3">
        <v>210200</v>
      </c>
      <c r="L19" s="3">
        <v>225300</v>
      </c>
      <c r="M19" s="3">
        <v>240400</v>
      </c>
      <c r="N19" s="3">
        <v>255500</v>
      </c>
      <c r="O19" s="3">
        <v>270600</v>
      </c>
      <c r="P19" s="3">
        <v>285700</v>
      </c>
      <c r="Q19" s="3">
        <v>300800</v>
      </c>
    </row>
    <row r="20" spans="1:17" x14ac:dyDescent="0.2">
      <c r="D20" t="s">
        <v>21</v>
      </c>
      <c r="F20">
        <v>152</v>
      </c>
      <c r="G20" s="3">
        <v>149600</v>
      </c>
      <c r="H20" s="3">
        <v>164800</v>
      </c>
      <c r="I20" s="3">
        <v>180000</v>
      </c>
      <c r="J20" s="3">
        <v>195200</v>
      </c>
      <c r="K20" s="3">
        <v>210400</v>
      </c>
      <c r="L20" s="3">
        <v>225600</v>
      </c>
      <c r="M20" s="3">
        <v>240800</v>
      </c>
      <c r="N20" s="3">
        <v>256000</v>
      </c>
      <c r="O20" s="3">
        <v>271200</v>
      </c>
      <c r="P20" s="3">
        <v>286400</v>
      </c>
      <c r="Q20" s="3">
        <v>301600</v>
      </c>
    </row>
    <row r="21" spans="1:17" x14ac:dyDescent="0.2">
      <c r="A21" t="s">
        <v>15</v>
      </c>
      <c r="B21" s="2">
        <f>B18+B19</f>
        <v>228000</v>
      </c>
      <c r="C21" t="s">
        <v>16</v>
      </c>
      <c r="F21">
        <v>153</v>
      </c>
      <c r="G21" s="3">
        <v>149400</v>
      </c>
      <c r="H21" s="3">
        <v>164700</v>
      </c>
      <c r="I21" s="3">
        <v>180000</v>
      </c>
      <c r="J21" s="3">
        <v>195300</v>
      </c>
      <c r="K21" s="3">
        <v>210600</v>
      </c>
      <c r="L21" s="3">
        <v>225900</v>
      </c>
      <c r="M21" s="3">
        <v>241200</v>
      </c>
      <c r="N21" s="3">
        <v>256500</v>
      </c>
      <c r="O21" s="3">
        <v>271800</v>
      </c>
      <c r="P21" s="3">
        <v>287100</v>
      </c>
      <c r="Q21" s="3">
        <v>302400</v>
      </c>
    </row>
    <row r="22" spans="1:17" x14ac:dyDescent="0.2">
      <c r="F22">
        <v>154</v>
      </c>
      <c r="G22" s="3">
        <v>149200</v>
      </c>
      <c r="H22" s="3">
        <v>164600</v>
      </c>
      <c r="I22" s="3">
        <v>180000</v>
      </c>
      <c r="J22" s="3">
        <v>195400</v>
      </c>
      <c r="K22" s="3">
        <v>210800</v>
      </c>
      <c r="L22" s="3">
        <v>226200</v>
      </c>
      <c r="M22" s="3">
        <v>241600</v>
      </c>
      <c r="N22" s="3">
        <v>257000</v>
      </c>
      <c r="O22" s="3">
        <v>272400</v>
      </c>
      <c r="P22" s="3">
        <v>287800</v>
      </c>
      <c r="Q22" s="3">
        <v>303200</v>
      </c>
    </row>
    <row r="23" spans="1:17" x14ac:dyDescent="0.2">
      <c r="F23">
        <v>155</v>
      </c>
      <c r="G23" s="3">
        <v>149000</v>
      </c>
      <c r="H23" s="3">
        <v>164500</v>
      </c>
      <c r="I23" s="3">
        <v>180000</v>
      </c>
      <c r="J23" s="3">
        <v>195500</v>
      </c>
      <c r="K23" s="3">
        <v>211000</v>
      </c>
      <c r="L23" s="3">
        <v>226500</v>
      </c>
      <c r="M23" s="3">
        <v>242000</v>
      </c>
      <c r="N23" s="3">
        <v>257500</v>
      </c>
      <c r="O23" s="3">
        <v>273000</v>
      </c>
      <c r="P23" s="3">
        <v>288500</v>
      </c>
      <c r="Q23" s="3">
        <v>304000</v>
      </c>
    </row>
    <row r="24" spans="1:17" x14ac:dyDescent="0.2">
      <c r="F24">
        <v>156</v>
      </c>
      <c r="G24" s="3">
        <v>148800</v>
      </c>
      <c r="H24" s="3">
        <v>164400</v>
      </c>
      <c r="I24" s="3">
        <v>180000</v>
      </c>
      <c r="J24" s="3">
        <v>195600</v>
      </c>
      <c r="K24" s="3">
        <v>211200</v>
      </c>
      <c r="L24" s="3">
        <v>226800</v>
      </c>
      <c r="M24" s="3">
        <v>242400</v>
      </c>
      <c r="N24" s="3">
        <v>258000</v>
      </c>
      <c r="O24" s="3">
        <v>273600</v>
      </c>
      <c r="P24" s="3">
        <v>289200</v>
      </c>
      <c r="Q24" s="3">
        <v>304800</v>
      </c>
    </row>
    <row r="25" spans="1:17" x14ac:dyDescent="0.2">
      <c r="F25">
        <v>157</v>
      </c>
      <c r="G25" s="3">
        <v>148600</v>
      </c>
      <c r="H25" s="3">
        <v>164300</v>
      </c>
      <c r="I25" s="3">
        <v>180000</v>
      </c>
      <c r="J25" s="3">
        <v>195700</v>
      </c>
      <c r="K25" s="3">
        <v>211400</v>
      </c>
      <c r="L25" s="3">
        <v>227100</v>
      </c>
      <c r="M25" s="3">
        <v>242800</v>
      </c>
      <c r="N25" s="3">
        <v>258500</v>
      </c>
      <c r="O25" s="3">
        <v>274200</v>
      </c>
      <c r="P25" s="3">
        <v>289900</v>
      </c>
      <c r="Q25" s="3">
        <v>305600</v>
      </c>
    </row>
    <row r="26" spans="1:17" x14ac:dyDescent="0.2">
      <c r="F26">
        <v>158</v>
      </c>
      <c r="G26" s="3">
        <v>148400</v>
      </c>
      <c r="H26" s="3">
        <v>164200</v>
      </c>
      <c r="I26" s="3">
        <v>180000</v>
      </c>
      <c r="J26" s="3">
        <v>195800</v>
      </c>
      <c r="K26" s="3">
        <v>211600</v>
      </c>
      <c r="L26" s="3">
        <v>227400</v>
      </c>
      <c r="M26" s="3">
        <v>243200</v>
      </c>
      <c r="N26" s="3">
        <v>259000</v>
      </c>
      <c r="O26" s="3">
        <v>274800</v>
      </c>
      <c r="P26" s="3">
        <v>290600</v>
      </c>
      <c r="Q26" s="3">
        <v>306400</v>
      </c>
    </row>
    <row r="27" spans="1:17" x14ac:dyDescent="0.2">
      <c r="F27">
        <v>159</v>
      </c>
      <c r="G27" s="3">
        <v>148200</v>
      </c>
      <c r="H27" s="3">
        <v>164100</v>
      </c>
      <c r="I27" s="3">
        <v>180000</v>
      </c>
      <c r="J27" s="3">
        <v>195900</v>
      </c>
      <c r="K27" s="3">
        <v>211800</v>
      </c>
      <c r="L27" s="3">
        <v>227700</v>
      </c>
      <c r="M27" s="3">
        <v>243600</v>
      </c>
      <c r="N27" s="3">
        <v>259500</v>
      </c>
      <c r="O27" s="3">
        <v>275400</v>
      </c>
      <c r="P27" s="3">
        <v>291300</v>
      </c>
      <c r="Q27" s="3">
        <v>307200</v>
      </c>
    </row>
    <row r="28" spans="1:17" x14ac:dyDescent="0.2">
      <c r="F28">
        <v>160</v>
      </c>
      <c r="G28" s="3">
        <v>148000</v>
      </c>
      <c r="H28" s="3">
        <v>164000</v>
      </c>
      <c r="I28" s="3">
        <v>180000</v>
      </c>
      <c r="J28" s="3">
        <v>196000</v>
      </c>
      <c r="K28" s="3">
        <v>212000</v>
      </c>
      <c r="L28" s="3">
        <v>228000</v>
      </c>
      <c r="M28" s="3">
        <v>244000</v>
      </c>
      <c r="N28" s="3">
        <v>260000</v>
      </c>
      <c r="O28" s="3">
        <v>276000</v>
      </c>
      <c r="P28" s="3">
        <v>292000</v>
      </c>
      <c r="Q28" s="3">
        <v>308000</v>
      </c>
    </row>
    <row r="42" spans="5:17" x14ac:dyDescent="0.2">
      <c r="G42" t="s">
        <v>4</v>
      </c>
    </row>
    <row r="43" spans="5:17" x14ac:dyDescent="0.2">
      <c r="F43" s="2">
        <f>B21</f>
        <v>228000</v>
      </c>
      <c r="G43">
        <v>2</v>
      </c>
      <c r="H43">
        <v>2.2000000000000002</v>
      </c>
      <c r="I43">
        <v>2.4</v>
      </c>
      <c r="J43">
        <v>2.6</v>
      </c>
      <c r="K43">
        <v>2.8</v>
      </c>
      <c r="L43">
        <v>3</v>
      </c>
      <c r="M43">
        <v>3.2</v>
      </c>
      <c r="N43">
        <v>3.4</v>
      </c>
      <c r="O43">
        <v>3.6</v>
      </c>
      <c r="P43">
        <v>3.8</v>
      </c>
      <c r="Q43">
        <v>4</v>
      </c>
    </row>
    <row r="44" spans="5:17" x14ac:dyDescent="0.2">
      <c r="F44">
        <v>200</v>
      </c>
      <c r="G44" s="3">
        <f t="dataTable" ref="G44:Q60" dt2D="1" dtr="1" r1="B7" r2="B5"/>
        <v>52000</v>
      </c>
      <c r="H44" s="3">
        <v>58400</v>
      </c>
      <c r="I44" s="3">
        <v>64800</v>
      </c>
      <c r="J44" s="3">
        <v>71200</v>
      </c>
      <c r="K44" s="3">
        <v>77600</v>
      </c>
      <c r="L44" s="3">
        <v>84000</v>
      </c>
      <c r="M44" s="3">
        <v>90400</v>
      </c>
      <c r="N44" s="3">
        <v>96800</v>
      </c>
      <c r="O44" s="3">
        <v>103200</v>
      </c>
      <c r="P44" s="3">
        <v>109600</v>
      </c>
      <c r="Q44" s="3">
        <v>116000</v>
      </c>
    </row>
    <row r="45" spans="5:17" x14ac:dyDescent="0.2">
      <c r="F45">
        <v>250</v>
      </c>
      <c r="G45" s="3">
        <v>68000</v>
      </c>
      <c r="H45" s="3">
        <v>76000</v>
      </c>
      <c r="I45" s="3">
        <v>84000</v>
      </c>
      <c r="J45" s="3">
        <v>92000</v>
      </c>
      <c r="K45" s="3">
        <v>100000</v>
      </c>
      <c r="L45" s="3">
        <v>108000</v>
      </c>
      <c r="M45" s="3">
        <v>116000</v>
      </c>
      <c r="N45" s="3">
        <v>124000</v>
      </c>
      <c r="O45" s="3">
        <v>132000</v>
      </c>
      <c r="P45" s="3">
        <v>140000</v>
      </c>
      <c r="Q45" s="3">
        <v>148000</v>
      </c>
    </row>
    <row r="46" spans="5:17" x14ac:dyDescent="0.2">
      <c r="F46">
        <v>300</v>
      </c>
      <c r="G46" s="3">
        <v>84000</v>
      </c>
      <c r="H46" s="3">
        <v>93600</v>
      </c>
      <c r="I46" s="3">
        <v>103200</v>
      </c>
      <c r="J46" s="3">
        <v>112800</v>
      </c>
      <c r="K46" s="3">
        <v>122400</v>
      </c>
      <c r="L46" s="3">
        <v>132000</v>
      </c>
      <c r="M46" s="3">
        <v>141600</v>
      </c>
      <c r="N46" s="3">
        <v>151200</v>
      </c>
      <c r="O46" s="3">
        <v>160800</v>
      </c>
      <c r="P46" s="3">
        <v>170400</v>
      </c>
      <c r="Q46" s="3">
        <v>180000</v>
      </c>
    </row>
    <row r="47" spans="5:17" x14ac:dyDescent="0.2">
      <c r="E47" t="s">
        <v>18</v>
      </c>
      <c r="F47">
        <v>350</v>
      </c>
      <c r="G47" s="3">
        <v>100000</v>
      </c>
      <c r="H47" s="3">
        <v>111200.00000000001</v>
      </c>
      <c r="I47" s="3">
        <v>122400</v>
      </c>
      <c r="J47" s="3">
        <v>133600</v>
      </c>
      <c r="K47" s="3">
        <v>144800</v>
      </c>
      <c r="L47" s="3">
        <v>156000</v>
      </c>
      <c r="M47" s="3">
        <v>167200</v>
      </c>
      <c r="N47" s="3">
        <v>178400</v>
      </c>
      <c r="O47" s="3">
        <v>189600</v>
      </c>
      <c r="P47" s="3">
        <v>200800</v>
      </c>
      <c r="Q47" s="3">
        <v>212000</v>
      </c>
    </row>
    <row r="48" spans="5:17" x14ac:dyDescent="0.2">
      <c r="E48" t="s">
        <v>19</v>
      </c>
      <c r="F48">
        <v>400</v>
      </c>
      <c r="G48" s="3">
        <v>116000</v>
      </c>
      <c r="H48" s="3">
        <v>128800.00000000001</v>
      </c>
      <c r="I48" s="3">
        <v>141600</v>
      </c>
      <c r="J48" s="3">
        <v>154400</v>
      </c>
      <c r="K48" s="3">
        <v>167200</v>
      </c>
      <c r="L48" s="3">
        <v>180000</v>
      </c>
      <c r="M48" s="3">
        <v>192800</v>
      </c>
      <c r="N48" s="3">
        <v>205600</v>
      </c>
      <c r="O48" s="3">
        <v>218400</v>
      </c>
      <c r="P48" s="3">
        <v>231200</v>
      </c>
      <c r="Q48" s="3">
        <v>244000</v>
      </c>
    </row>
    <row r="49" spans="6:17" x14ac:dyDescent="0.2">
      <c r="F49">
        <v>450</v>
      </c>
      <c r="G49" s="3">
        <v>132000</v>
      </c>
      <c r="H49" s="3">
        <v>146400</v>
      </c>
      <c r="I49" s="3">
        <v>160800</v>
      </c>
      <c r="J49" s="3">
        <v>175200</v>
      </c>
      <c r="K49" s="3">
        <v>189600</v>
      </c>
      <c r="L49" s="3">
        <v>204000</v>
      </c>
      <c r="M49" s="3">
        <v>218400</v>
      </c>
      <c r="N49" s="3">
        <v>232800</v>
      </c>
      <c r="O49" s="3">
        <v>247200</v>
      </c>
      <c r="P49" s="3">
        <v>261600</v>
      </c>
      <c r="Q49" s="3">
        <v>276000</v>
      </c>
    </row>
    <row r="50" spans="6:17" x14ac:dyDescent="0.2">
      <c r="F50">
        <v>500</v>
      </c>
      <c r="G50" s="3">
        <v>148000</v>
      </c>
      <c r="H50" s="3">
        <v>164000</v>
      </c>
      <c r="I50" s="3">
        <v>180000</v>
      </c>
      <c r="J50" s="3">
        <v>196000</v>
      </c>
      <c r="K50" s="3">
        <v>212000</v>
      </c>
      <c r="L50" s="3">
        <v>228000</v>
      </c>
      <c r="M50" s="3">
        <v>244000</v>
      </c>
      <c r="N50" s="3">
        <v>260000</v>
      </c>
      <c r="O50" s="3">
        <v>276000</v>
      </c>
      <c r="P50" s="3">
        <v>292000</v>
      </c>
      <c r="Q50" s="3">
        <v>308000</v>
      </c>
    </row>
    <row r="51" spans="6:17" x14ac:dyDescent="0.2">
      <c r="F51">
        <v>550</v>
      </c>
      <c r="G51" s="3">
        <v>164000</v>
      </c>
      <c r="H51" s="3">
        <v>181600</v>
      </c>
      <c r="I51" s="3">
        <v>199200</v>
      </c>
      <c r="J51" s="3">
        <v>216800</v>
      </c>
      <c r="K51" s="3">
        <v>234400</v>
      </c>
      <c r="L51" s="3">
        <v>252000</v>
      </c>
      <c r="M51" s="3">
        <v>269600</v>
      </c>
      <c r="N51" s="3">
        <v>287200</v>
      </c>
      <c r="O51" s="3">
        <v>304800</v>
      </c>
      <c r="P51" s="3">
        <v>322400</v>
      </c>
      <c r="Q51" s="3">
        <v>340000</v>
      </c>
    </row>
    <row r="52" spans="6:17" x14ac:dyDescent="0.2">
      <c r="F52">
        <v>600</v>
      </c>
      <c r="G52" s="3">
        <v>180000</v>
      </c>
      <c r="H52" s="3">
        <v>199200</v>
      </c>
      <c r="I52" s="3">
        <v>218400</v>
      </c>
      <c r="J52" s="3">
        <v>237600</v>
      </c>
      <c r="K52" s="3">
        <v>256800</v>
      </c>
      <c r="L52" s="3">
        <v>276000</v>
      </c>
      <c r="M52" s="3">
        <v>295200</v>
      </c>
      <c r="N52" s="3">
        <v>314400</v>
      </c>
      <c r="O52" s="3">
        <v>333600</v>
      </c>
      <c r="P52" s="3">
        <v>352800</v>
      </c>
      <c r="Q52" s="3">
        <v>372000</v>
      </c>
    </row>
    <row r="53" spans="6:17" x14ac:dyDescent="0.2">
      <c r="F53">
        <v>650</v>
      </c>
      <c r="G53" s="3">
        <v>196000</v>
      </c>
      <c r="H53" s="3">
        <v>216800.00000000003</v>
      </c>
      <c r="I53" s="3">
        <v>237600</v>
      </c>
      <c r="J53" s="3">
        <v>258400</v>
      </c>
      <c r="K53" s="3">
        <v>279200</v>
      </c>
      <c r="L53" s="3">
        <v>300000</v>
      </c>
      <c r="M53" s="3">
        <v>320800</v>
      </c>
      <c r="N53" s="3">
        <v>341600</v>
      </c>
      <c r="O53" s="3">
        <v>362400</v>
      </c>
      <c r="P53" s="3">
        <v>383200</v>
      </c>
      <c r="Q53" s="3">
        <v>404000</v>
      </c>
    </row>
    <row r="54" spans="6:17" x14ac:dyDescent="0.2">
      <c r="F54">
        <v>700</v>
      </c>
      <c r="G54" s="3">
        <v>212000</v>
      </c>
      <c r="H54" s="3">
        <v>234400.00000000003</v>
      </c>
      <c r="I54" s="3">
        <v>256800</v>
      </c>
      <c r="J54" s="3">
        <v>279200</v>
      </c>
      <c r="K54" s="3">
        <v>301600</v>
      </c>
      <c r="L54" s="3">
        <v>324000</v>
      </c>
      <c r="M54" s="3">
        <v>346400</v>
      </c>
      <c r="N54" s="3">
        <v>368800</v>
      </c>
      <c r="O54" s="3">
        <v>391200</v>
      </c>
      <c r="P54" s="3">
        <v>413600</v>
      </c>
      <c r="Q54" s="3">
        <v>436000</v>
      </c>
    </row>
    <row r="55" spans="6:17" x14ac:dyDescent="0.2">
      <c r="F55">
        <v>750</v>
      </c>
      <c r="G55" s="3">
        <v>228000</v>
      </c>
      <c r="H55" s="3">
        <v>252000.00000000003</v>
      </c>
      <c r="I55" s="3">
        <v>276000</v>
      </c>
      <c r="J55" s="3">
        <v>300000</v>
      </c>
      <c r="K55" s="3">
        <v>324000</v>
      </c>
      <c r="L55" s="3">
        <v>348000</v>
      </c>
      <c r="M55" s="3">
        <v>372000</v>
      </c>
      <c r="N55" s="3">
        <v>396000</v>
      </c>
      <c r="O55" s="3">
        <v>420000</v>
      </c>
      <c r="P55" s="3">
        <v>444000</v>
      </c>
      <c r="Q55" s="3">
        <v>468000</v>
      </c>
    </row>
    <row r="56" spans="6:17" x14ac:dyDescent="0.2">
      <c r="F56">
        <v>800</v>
      </c>
      <c r="G56" s="3">
        <v>244000</v>
      </c>
      <c r="H56" s="3">
        <v>269600</v>
      </c>
      <c r="I56" s="3">
        <v>295200</v>
      </c>
      <c r="J56" s="3">
        <v>320800</v>
      </c>
      <c r="K56" s="3">
        <v>346400</v>
      </c>
      <c r="L56" s="3">
        <v>372000</v>
      </c>
      <c r="M56" s="3">
        <v>397600</v>
      </c>
      <c r="N56" s="3">
        <v>423200</v>
      </c>
      <c r="O56" s="3">
        <v>448800</v>
      </c>
      <c r="P56" s="3">
        <v>474400</v>
      </c>
      <c r="Q56" s="3">
        <v>500000</v>
      </c>
    </row>
    <row r="57" spans="6:17" x14ac:dyDescent="0.2">
      <c r="F57">
        <v>850</v>
      </c>
      <c r="G57" s="3">
        <v>260000</v>
      </c>
      <c r="H57" s="3">
        <v>287200</v>
      </c>
      <c r="I57" s="3">
        <v>314400</v>
      </c>
      <c r="J57" s="3">
        <v>341600</v>
      </c>
      <c r="K57" s="3">
        <v>368800</v>
      </c>
      <c r="L57" s="3">
        <v>396000</v>
      </c>
      <c r="M57" s="3">
        <v>423200</v>
      </c>
      <c r="N57" s="3">
        <v>450400</v>
      </c>
      <c r="O57" s="3">
        <v>477600</v>
      </c>
      <c r="P57" s="3">
        <v>504800</v>
      </c>
      <c r="Q57" s="3">
        <v>532000</v>
      </c>
    </row>
    <row r="58" spans="6:17" x14ac:dyDescent="0.2">
      <c r="F58">
        <v>900</v>
      </c>
      <c r="G58" s="3">
        <v>276000</v>
      </c>
      <c r="H58" s="3">
        <v>304800</v>
      </c>
      <c r="I58" s="3">
        <v>333600</v>
      </c>
      <c r="J58" s="3">
        <v>362400</v>
      </c>
      <c r="K58" s="3">
        <v>391200</v>
      </c>
      <c r="L58" s="3">
        <v>420000</v>
      </c>
      <c r="M58" s="3">
        <v>448800</v>
      </c>
      <c r="N58" s="3">
        <v>477600</v>
      </c>
      <c r="O58" s="3">
        <v>506400</v>
      </c>
      <c r="P58" s="3">
        <v>535200</v>
      </c>
      <c r="Q58" s="3">
        <v>564000</v>
      </c>
    </row>
    <row r="59" spans="6:17" x14ac:dyDescent="0.2">
      <c r="F59">
        <v>950</v>
      </c>
      <c r="G59" s="3">
        <v>292000</v>
      </c>
      <c r="H59" s="3">
        <v>322400</v>
      </c>
      <c r="I59" s="3">
        <v>352800</v>
      </c>
      <c r="J59" s="3">
        <v>383200</v>
      </c>
      <c r="K59" s="3">
        <v>413600</v>
      </c>
      <c r="L59" s="3">
        <v>444000</v>
      </c>
      <c r="M59" s="3">
        <v>474400</v>
      </c>
      <c r="N59" s="3">
        <v>504800</v>
      </c>
      <c r="O59" s="3">
        <v>535200</v>
      </c>
      <c r="P59" s="3">
        <v>565600</v>
      </c>
      <c r="Q59" s="3">
        <v>596000</v>
      </c>
    </row>
    <row r="60" spans="6:17" x14ac:dyDescent="0.2">
      <c r="F60">
        <v>1000</v>
      </c>
      <c r="G60" s="3">
        <v>308000</v>
      </c>
      <c r="H60" s="3">
        <v>340000</v>
      </c>
      <c r="I60" s="3">
        <v>372000</v>
      </c>
      <c r="J60" s="3">
        <v>404000</v>
      </c>
      <c r="K60" s="3">
        <v>436000</v>
      </c>
      <c r="L60" s="3">
        <v>468000</v>
      </c>
      <c r="M60" s="3">
        <v>500000</v>
      </c>
      <c r="N60" s="3">
        <v>532000</v>
      </c>
      <c r="O60" s="3">
        <v>564000</v>
      </c>
      <c r="P60" s="3">
        <v>596000</v>
      </c>
      <c r="Q60" s="3">
        <v>628000</v>
      </c>
    </row>
  </sheetData>
  <conditionalFormatting sqref="G8:Q28">
    <cfRule type="colorScale" priority="2">
      <colorScale>
        <cfvo type="min"/>
        <cfvo type="percentile" val="50"/>
        <cfvo type="max"/>
        <color rgb="FFF8696B"/>
        <color rgb="FFFFEB84"/>
        <color rgb="FF63BE7B"/>
      </colorScale>
    </cfRule>
  </conditionalFormatting>
  <conditionalFormatting sqref="G44:Q60">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Kemper, Nicholas (kempernb)</dc:creator>
  <cp:lastModifiedBy>Kemper, Nicholas (kempernb)</cp:lastModifiedBy>
  <dcterms:created xsi:type="dcterms:W3CDTF">2021-02-11T17:32:32Z</dcterms:created>
  <dcterms:modified xsi:type="dcterms:W3CDTF">2021-02-11T18:36:59Z</dcterms:modified>
</cp:coreProperties>
</file>