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3D-Object-Tracking/results/"/>
    </mc:Choice>
  </mc:AlternateContent>
  <xr:revisionPtr revIDLastSave="0" documentId="13_ncr:1_{188E5F0F-44FD-9848-8AE3-12F3B8C2E423}" xr6:coauthVersionLast="46" xr6:coauthVersionMax="46" xr10:uidLastSave="{00000000-0000-0000-0000-000000000000}"/>
  <bookViews>
    <workbookView xWindow="9940" yWindow="6300" windowWidth="38840" windowHeight="17820" activeTab="2" xr2:uid="{669A409B-D193-1243-8032-91F302D11FB1}"/>
  </bookViews>
  <sheets>
    <sheet name="Manual estimates" sheetId="1" r:id="rId1"/>
    <sheet name="Lidar TTC Analysis" sheetId="2" r:id="rId2"/>
    <sheet name="FP6 Analysis" sheetId="3" r:id="rId3"/>
  </sheets>
  <definedNames>
    <definedName name="_xlchart.v1.4" hidden="1">'FP6 Analysis'!$E$45</definedName>
    <definedName name="_xlchart.v1.5" hidden="1">'FP6 Analysis'!$E$46:$E$63</definedName>
    <definedName name="_xlchart.v1.6" hidden="1">'FP6 Analysis'!$F$45</definedName>
    <definedName name="_xlchart.v1.7" hidden="1">'FP6 Analysis'!$F$46:$F$63</definedName>
    <definedName name="_xlchart.v2.0" hidden="1">'FP6 Analysis'!$E$45</definedName>
    <definedName name="_xlchart.v2.1" hidden="1">'FP6 Analysis'!$E$46:$E$63</definedName>
    <definedName name="_xlchart.v2.2" hidden="1">'FP6 Analysis'!$F$45</definedName>
    <definedName name="_xlchart.v2.3" hidden="1">'FP6 Analysis'!$F$46:$F$63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7" i="1"/>
  <c r="H13" i="1"/>
  <c r="H14" i="1"/>
  <c r="H15" i="1"/>
  <c r="H16" i="1"/>
  <c r="H17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F6" i="1"/>
  <c r="F5" i="1"/>
  <c r="E2" i="1"/>
  <c r="F2" i="1" s="1"/>
  <c r="E7" i="1"/>
  <c r="E6" i="1"/>
  <c r="H6" i="1" s="1"/>
  <c r="E5" i="1"/>
  <c r="H5" i="1" s="1"/>
  <c r="E4" i="1"/>
  <c r="F4" i="1" s="1"/>
  <c r="E3" i="1"/>
  <c r="F3" i="1" s="1"/>
  <c r="H12" i="1" l="1"/>
  <c r="H10" i="1"/>
  <c r="H11" i="1"/>
  <c r="H9" i="1"/>
  <c r="H4" i="1"/>
  <c r="H2" i="1"/>
  <c r="H3" i="1"/>
  <c r="H8" i="1"/>
  <c r="H18" i="1"/>
</calcChain>
</file>

<file path=xl/sharedStrings.xml><?xml version="1.0" encoding="utf-8"?>
<sst xmlns="http://schemas.openxmlformats.org/spreadsheetml/2006/main" count="146" uniqueCount="18">
  <si>
    <t>d0</t>
  </si>
  <si>
    <t>d1</t>
  </si>
  <si>
    <t>dt</t>
  </si>
  <si>
    <t>Frame</t>
  </si>
  <si>
    <t>Frame Rate</t>
  </si>
  <si>
    <t>v0</t>
  </si>
  <si>
    <t>ttc (Lidar)</t>
  </si>
  <si>
    <t>Lidar points</t>
  </si>
  <si>
    <t>TTC Lidar</t>
  </si>
  <si>
    <t>TTC Camera</t>
  </si>
  <si>
    <t>v0 = d1/TTC</t>
  </si>
  <si>
    <t>-inf</t>
  </si>
  <si>
    <t>Shi_Tomasi</t>
  </si>
  <si>
    <t>BRISK</t>
  </si>
  <si>
    <t>Detector</t>
  </si>
  <si>
    <t>Descriptor</t>
  </si>
  <si>
    <t>BRIEF</t>
  </si>
  <si>
    <t>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</si>
</sst>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vertical="top"/>
    </xf>
    <xf numFmtId="2" fontId="0" fillId="0" borderId="2" xfId="0" applyNumberFormat="1" applyBorder="1" applyAlignment="1">
      <alignment vertical="top"/>
    </xf>
    <xf numFmtId="0" fontId="0" fillId="0" borderId="0" xfId="0" applyAlignment="1">
      <alignment horizontal="center" vertical="top"/>
    </xf>
    <xf numFmtId="2" fontId="0" fillId="0" borderId="4" xfId="0" applyNumberFormat="1" applyBorder="1" applyAlignment="1">
      <alignment vertical="top"/>
    </xf>
    <xf numFmtId="2" fontId="0" fillId="0" borderId="4" xfId="0" applyNumberFormat="1" applyBorder="1"/>
    <xf numFmtId="0" fontId="0" fillId="2" borderId="0" xfId="0" applyFill="1"/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0" fillId="3" borderId="1" xfId="0" applyFill="1" applyBorder="1"/>
    <xf numFmtId="0" fontId="0" fillId="2" borderId="2" xfId="0" applyFill="1" applyBorder="1" applyAlignment="1">
      <alignment vertical="top"/>
    </xf>
    <xf numFmtId="2" fontId="0" fillId="2" borderId="2" xfId="0" applyNumberFormat="1" applyFill="1" applyBorder="1" applyAlignment="1">
      <alignment vertical="top"/>
    </xf>
    <xf numFmtId="2" fontId="0" fillId="2" borderId="4" xfId="0" applyNumberFormat="1" applyFill="1" applyBorder="1" applyAlignment="1">
      <alignment vertical="top"/>
    </xf>
    <xf numFmtId="2" fontId="0" fillId="2" borderId="4" xfId="0" applyNumberFormat="1" applyFill="1" applyBorder="1"/>
    <xf numFmtId="164" fontId="0" fillId="0" borderId="0" xfId="0" applyNumberFormat="1"/>
    <xf numFmtId="164" fontId="0" fillId="0" borderId="2" xfId="0" applyNumberFormat="1" applyBorder="1"/>
    <xf numFmtId="2" fontId="1" fillId="0" borderId="2" xfId="0" applyNumberFormat="1" applyFont="1" applyBorder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estimates'!$H$1</c:f>
              <c:strCache>
                <c:ptCount val="1"/>
                <c:pt idx="0">
                  <c:v>v0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'Manual estimates'!$H$2:$H$18</c:f>
              <c:numCache>
                <c:formatCode>0.00</c:formatCode>
                <c:ptCount val="17"/>
                <c:pt idx="0">
                  <c:v>1.666666666666653</c:v>
                </c:pt>
                <c:pt idx="1">
                  <c:v>1.6666666666666776</c:v>
                </c:pt>
                <c:pt idx="2">
                  <c:v>0.90909090909090651</c:v>
                </c:pt>
                <c:pt idx="3">
                  <c:v>2.4999999999999978</c:v>
                </c:pt>
                <c:pt idx="4">
                  <c:v>1.6666666666666776</c:v>
                </c:pt>
                <c:pt idx="5">
                  <c:v>3.3333333333333059</c:v>
                </c:pt>
                <c:pt idx="6">
                  <c:v>1.2499999999999989</c:v>
                </c:pt>
                <c:pt idx="7">
                  <c:v>2.4999999999999978</c:v>
                </c:pt>
                <c:pt idx="8">
                  <c:v>2.4999999999999978</c:v>
                </c:pt>
                <c:pt idx="9">
                  <c:v>0.52631578947368562</c:v>
                </c:pt>
                <c:pt idx="10">
                  <c:v>-1.428571428571441</c:v>
                </c:pt>
                <c:pt idx="11">
                  <c:v>1.2500000000000129</c:v>
                </c:pt>
                <c:pt idx="12">
                  <c:v>1.666666666666653</c:v>
                </c:pt>
                <c:pt idx="13">
                  <c:v>1.1111111111111129</c:v>
                </c:pt>
                <c:pt idx="14">
                  <c:v>0.47619047619047628</c:v>
                </c:pt>
                <c:pt idx="15">
                  <c:v>-1.4285714285714228</c:v>
                </c:pt>
                <c:pt idx="16">
                  <c:v>1.1111111111111021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0-3445-BCE7-D06407C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42592"/>
        <c:axId val="425843296"/>
      </c:scatterChart>
      <c:valAx>
        <c:axId val="425742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25843296"/>
        <c:crosses val="autoZero"/>
        <c:crossBetween val="midCat"/>
      </c:valAx>
      <c:valAx>
        <c:axId val="425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'Lidar TTC Analysis'!$J$1</c:f>
              <c:strCache>
                <c:ptCount val="1"/>
                <c:pt idx="0">
                  <c:v>v0 = d1/TTC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'Lidar TTC Analysis'!$J$2:$J$19</c:f>
              <c:numCache>
                <c:formatCode>0.00</c:formatCode>
                <c:ptCount val="18"/>
                <c:pt idx="1">
                  <c:v>0.6223145344135973</c:v>
                </c:pt>
                <c:pt idx="2">
                  <c:v>0.55283514299907743</c:v>
                </c:pt>
                <c:pt idx="3">
                  <c:v>0.46017232494876986</c:v>
                </c:pt>
                <c:pt idx="4">
                  <c:v>0.4802554657346525</c:v>
                </c:pt>
                <c:pt idx="5">
                  <c:v>0.59785309219399474</c:v>
                </c:pt>
                <c:pt idx="6">
                  <c:v>0.62998564800907841</c:v>
                </c:pt>
                <c:pt idx="7">
                  <c:v>0.56918188675794912</c:v>
                </c:pt>
                <c:pt idx="8">
                  <c:v>0.57048087775738821</c:v>
                </c:pt>
                <c:pt idx="9">
                  <c:v>0.66132121060261662</c:v>
                </c:pt>
                <c:pt idx="10">
                  <c:v>0.56212232406351981</c:v>
                </c:pt>
                <c:pt idx="11">
                  <c:v>0.81140385143385207</c:v>
                </c:pt>
                <c:pt idx="12">
                  <c:v>0.72156950902162609</c:v>
                </c:pt>
                <c:pt idx="13">
                  <c:v>0.74281433912964656</c:v>
                </c:pt>
                <c:pt idx="14">
                  <c:v>0.82113297688697284</c:v>
                </c:pt>
                <c:pt idx="15">
                  <c:v>0.71772572368925724</c:v>
                </c:pt>
                <c:pt idx="16">
                  <c:v>0.7227719246054608</c:v>
                </c:pt>
                <c:pt idx="17">
                  <c:v>0.81083011858836973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3C44-A4BE-5FCAA90C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1120"/>
        <c:axId val="408138448"/>
      </c:lineChart>
      <c:catAx>
        <c:axId val="408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8448"/>
        <c:crosses val="autoZero"/>
        <c:auto val="1"/>
        <c:lblAlgn val="ctr"/>
        <c:lblOffset val="100"/>
        <c:noMultiLvlLbl val="0"/>
      </c:catAx>
      <c:valAx>
        <c:axId val="408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Analysis'!$E$2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Analysis'!$E$3:$E$20</c:f>
              <c:numCache>
                <c:formatCode>0.0000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DF44-9BCB-D909708CB5D1}"/>
            </c:ext>
          </c:extLst>
        </c:ser>
        <c:ser>
          <c:idx val="1"/>
          <c:order val="1"/>
          <c:tx>
            <c:strRef>
              <c:f>'FP6 Analysis'!$F$2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Analysis'!$F$3:$F$20</c:f>
              <c:numCache>
                <c:formatCode>0.0000</c:formatCode>
                <c:ptCount val="18"/>
                <c:pt idx="0">
                  <c:v>14.1119</c:v>
                </c:pt>
                <c:pt idx="1">
                  <c:v>14.7273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12.6754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11.512600000000001</c:v>
                </c:pt>
                <c:pt idx="9">
                  <c:v>0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11.8781</c:v>
                </c:pt>
                <c:pt idx="14">
                  <c:v>9.3378499999999995</c:v>
                </c:pt>
                <c:pt idx="15">
                  <c:v>11.3079</c:v>
                </c:pt>
                <c:pt idx="16">
                  <c:v>11.448700000000001</c:v>
                </c:pt>
                <c:pt idx="17">
                  <c:v>9.1279199999999996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9-DF44-9BCB-D909708C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04896"/>
        <c:axId val="426842464"/>
      </c:lineChart>
      <c:catAx>
        <c:axId val="4273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2464"/>
        <c:crosses val="autoZero"/>
        <c:auto val="1"/>
        <c:lblAlgn val="ctr"/>
        <c:lblOffset val="100"/>
        <c:noMultiLvlLbl val="0"/>
      </c:catAx>
      <c:valAx>
        <c:axId val="426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Analysis'!$E$23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Analysis'!$E$24:$E$41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E-ED41-9E95-BCDB6800521F}"/>
            </c:ext>
          </c:extLst>
        </c:ser>
        <c:ser>
          <c:idx val="1"/>
          <c:order val="1"/>
          <c:tx>
            <c:strRef>
              <c:f>'FP6 Analysis'!$F$23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Analysis'!$F$24:$F$41</c:f>
              <c:numCache>
                <c:formatCode>General</c:formatCode>
                <c:ptCount val="18"/>
                <c:pt idx="0">
                  <c:v>13.8948</c:v>
                </c:pt>
                <c:pt idx="1">
                  <c:v>13.1487</c:v>
                </c:pt>
                <c:pt idx="2">
                  <c:v>22.678100000000001</c:v>
                </c:pt>
                <c:pt idx="3">
                  <c:v>13.81</c:v>
                </c:pt>
                <c:pt idx="4">
                  <c:v>12.188599999999999</c:v>
                </c:pt>
                <c:pt idx="5">
                  <c:v>15.1561</c:v>
                </c:pt>
                <c:pt idx="6">
                  <c:v>18.3368</c:v>
                </c:pt>
                <c:pt idx="7">
                  <c:v>12.379300000000001</c:v>
                </c:pt>
                <c:pt idx="8">
                  <c:v>12.462999999999999</c:v>
                </c:pt>
                <c:pt idx="9">
                  <c:v>13.344799999999999</c:v>
                </c:pt>
                <c:pt idx="10">
                  <c:v>12.2</c:v>
                </c:pt>
                <c:pt idx="11">
                  <c:v>12.2294</c:v>
                </c:pt>
                <c:pt idx="12">
                  <c:v>12.3292</c:v>
                </c:pt>
                <c:pt idx="13">
                  <c:v>12.7102</c:v>
                </c:pt>
                <c:pt idx="14">
                  <c:v>12.9788</c:v>
                </c:pt>
                <c:pt idx="15">
                  <c:v>11.3856</c:v>
                </c:pt>
                <c:pt idx="16">
                  <c:v>13.606299999999999</c:v>
                </c:pt>
                <c:pt idx="17">
                  <c:v>7.7503900000000003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E-ED41-9E95-BCDB6800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69024"/>
        <c:axId val="1212395488"/>
      </c:lineChart>
      <c:catAx>
        <c:axId val="12205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95488"/>
        <c:crosses val="autoZero"/>
        <c:auto val="1"/>
        <c:lblAlgn val="ctr"/>
        <c:lblOffset val="100"/>
        <c:noMultiLvlLbl val="0"/>
      </c:catAx>
      <c:valAx>
        <c:axId val="12123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</a:t>
            </a:r>
            <a:r>
              <a:rPr lang="en-GB" baseline="0"/>
              <a:t> + ORB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Analysis'!$E$45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Analysis'!$E$46:$E$63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8-D441-A037-3B4A47A71291}"/>
            </c:ext>
          </c:extLst>
        </c:ser>
        <c:ser>
          <c:idx val="1"/>
          <c:order val="1"/>
          <c:tx>
            <c:strRef>
              <c:f>'FP6 Analysis'!$F$45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Analysis'!$F$46:$F$63</c:f>
              <c:numCache>
                <c:formatCode>General</c:formatCode>
                <c:ptCount val="18"/>
                <c:pt idx="0">
                  <c:v>13.880100000000001</c:v>
                </c:pt>
                <c:pt idx="1">
                  <c:v>17.7333</c:v>
                </c:pt>
                <c:pt idx="2">
                  <c:v>11.662599999999999</c:v>
                </c:pt>
                <c:pt idx="3">
                  <c:v>12.150600000000001</c:v>
                </c:pt>
                <c:pt idx="4">
                  <c:v>12.330500000000001</c:v>
                </c:pt>
                <c:pt idx="5">
                  <c:v>15.153600000000001</c:v>
                </c:pt>
                <c:pt idx="6">
                  <c:v>15.006500000000001</c:v>
                </c:pt>
                <c:pt idx="7">
                  <c:v>12.184799999999999</c:v>
                </c:pt>
                <c:pt idx="8">
                  <c:v>11.273999999999999</c:v>
                </c:pt>
                <c:pt idx="9">
                  <c:v>13.134499999999999</c:v>
                </c:pt>
                <c:pt idx="10">
                  <c:v>11.3027</c:v>
                </c:pt>
                <c:pt idx="11">
                  <c:v>12.7698</c:v>
                </c:pt>
                <c:pt idx="12">
                  <c:v>12.1119</c:v>
                </c:pt>
                <c:pt idx="13">
                  <c:v>14.6845</c:v>
                </c:pt>
                <c:pt idx="14">
                  <c:v>10.264200000000001</c:v>
                </c:pt>
                <c:pt idx="15">
                  <c:v>13.435700000000001</c:v>
                </c:pt>
                <c:pt idx="16">
                  <c:v>13.5261</c:v>
                </c:pt>
                <c:pt idx="17">
                  <c:v>12.0906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8-D441-A037-3B4A47A7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57424"/>
        <c:axId val="428859072"/>
      </c:lineChart>
      <c:catAx>
        <c:axId val="4288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9072"/>
        <c:crosses val="autoZero"/>
        <c:auto val="1"/>
        <c:lblAlgn val="ctr"/>
        <c:lblOffset val="100"/>
        <c:noMultiLvlLbl val="0"/>
      </c:catAx>
      <c:valAx>
        <c:axId val="428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2</xdr:row>
      <xdr:rowOff>118782</xdr:rowOff>
    </xdr:from>
    <xdr:to>
      <xdr:col>14</xdr:col>
      <xdr:colOff>190500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5353E-FB4D-CA40-9A8F-4F123810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8</xdr:row>
      <xdr:rowOff>165100</xdr:rowOff>
    </xdr:from>
    <xdr:to>
      <xdr:col>19</xdr:col>
      <xdr:colOff>63500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64E4-96DB-5C4C-A7C8-EDEE02A2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08D9-B731-8245-AB11-2BAC2DCC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22</xdr:row>
      <xdr:rowOff>0</xdr:rowOff>
    </xdr:from>
    <xdr:to>
      <xdr:col>12</xdr:col>
      <xdr:colOff>438150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1D707-8D07-DB47-A13E-B1E0C24E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44</xdr:row>
      <xdr:rowOff>12700</xdr:rowOff>
    </xdr:from>
    <xdr:to>
      <xdr:col>12</xdr:col>
      <xdr:colOff>419100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BD0F3-16A5-314B-916B-690B01A1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5358-868A-C944-AB53-3BECCE31F074}">
  <dimension ref="A1:I18"/>
  <sheetViews>
    <sheetView zoomScale="170" zoomScaleNormal="170" workbookViewId="0">
      <selection activeCell="B1" sqref="B1:E18"/>
    </sheetView>
  </sheetViews>
  <sheetFormatPr baseColWidth="10" defaultRowHeight="16" x14ac:dyDescent="0.2"/>
  <cols>
    <col min="1" max="1" width="8.33203125" customWidth="1"/>
    <col min="3" max="3" width="8.1640625" customWidth="1"/>
    <col min="4" max="4" width="8.33203125" customWidth="1"/>
    <col min="5" max="5" width="7.6640625" customWidth="1"/>
    <col min="7" max="7" width="2" customWidth="1"/>
    <col min="8" max="8" width="9.5" customWidth="1"/>
    <col min="9" max="9" width="10.83203125" style="2"/>
  </cols>
  <sheetData>
    <row r="1" spans="1:8" x14ac:dyDescent="0.2">
      <c r="A1" s="12" t="s">
        <v>3</v>
      </c>
      <c r="B1" s="13" t="s">
        <v>4</v>
      </c>
      <c r="C1" s="14" t="s">
        <v>0</v>
      </c>
      <c r="D1" s="14" t="s">
        <v>1</v>
      </c>
      <c r="E1" s="14" t="s">
        <v>2</v>
      </c>
      <c r="F1" s="15" t="s">
        <v>6</v>
      </c>
      <c r="G1" s="16"/>
      <c r="H1" s="15" t="s">
        <v>5</v>
      </c>
    </row>
    <row r="2" spans="1:8" x14ac:dyDescent="0.2">
      <c r="A2" s="7">
        <v>2</v>
      </c>
      <c r="B2" s="5">
        <v>10</v>
      </c>
      <c r="C2" s="6">
        <v>7.91</v>
      </c>
      <c r="D2" s="6">
        <v>7.85</v>
      </c>
      <c r="E2" s="5">
        <f t="shared" ref="E2:E7" si="0">1/B2</f>
        <v>0.1</v>
      </c>
      <c r="F2" s="8">
        <f t="shared" ref="F2:F7" si="1">(D2*E2)/(C2-D2)</f>
        <v>13.083333333333226</v>
      </c>
      <c r="G2" s="10"/>
      <c r="H2" s="9">
        <f>(E2)/(C2-D2)</f>
        <v>1.666666666666653</v>
      </c>
    </row>
    <row r="3" spans="1:8" x14ac:dyDescent="0.2">
      <c r="A3" s="11">
        <v>3</v>
      </c>
      <c r="B3" s="17">
        <v>10</v>
      </c>
      <c r="C3" s="18">
        <v>7.85</v>
      </c>
      <c r="D3" s="18">
        <v>7.79</v>
      </c>
      <c r="E3" s="17">
        <f t="shared" si="0"/>
        <v>0.1</v>
      </c>
      <c r="F3" s="19">
        <f t="shared" si="1"/>
        <v>12.983333333333418</v>
      </c>
      <c r="G3" s="10"/>
      <c r="H3" s="20">
        <f t="shared" ref="H3:H18" si="2">(E3)/(C3-D3)</f>
        <v>1.6666666666666776</v>
      </c>
    </row>
    <row r="4" spans="1:8" x14ac:dyDescent="0.2">
      <c r="A4" s="7">
        <v>4</v>
      </c>
      <c r="B4" s="5">
        <v>10</v>
      </c>
      <c r="C4" s="6">
        <v>7.79</v>
      </c>
      <c r="D4" s="6">
        <v>7.68</v>
      </c>
      <c r="E4" s="5">
        <f t="shared" si="0"/>
        <v>0.1</v>
      </c>
      <c r="F4" s="8">
        <f t="shared" si="1"/>
        <v>6.9818181818181619</v>
      </c>
      <c r="G4" s="10"/>
      <c r="H4" s="9">
        <f t="shared" si="2"/>
        <v>0.90909090909090651</v>
      </c>
    </row>
    <row r="5" spans="1:8" x14ac:dyDescent="0.2">
      <c r="A5" s="11">
        <v>5</v>
      </c>
      <c r="B5" s="17">
        <v>10</v>
      </c>
      <c r="C5" s="18">
        <v>7.68</v>
      </c>
      <c r="D5" s="18">
        <v>7.64</v>
      </c>
      <c r="E5" s="17">
        <f t="shared" si="0"/>
        <v>0.1</v>
      </c>
      <c r="F5" s="19">
        <f t="shared" si="1"/>
        <v>19.099999999999984</v>
      </c>
      <c r="G5" s="10"/>
      <c r="H5" s="20">
        <f t="shared" si="2"/>
        <v>2.4999999999999978</v>
      </c>
    </row>
    <row r="6" spans="1:8" x14ac:dyDescent="0.2">
      <c r="A6" s="7">
        <v>6</v>
      </c>
      <c r="B6" s="5">
        <v>10</v>
      </c>
      <c r="C6" s="6">
        <v>7.64</v>
      </c>
      <c r="D6" s="6">
        <v>7.58</v>
      </c>
      <c r="E6" s="5">
        <f t="shared" si="0"/>
        <v>0.1</v>
      </c>
      <c r="F6" s="8">
        <f t="shared" si="1"/>
        <v>12.633333333333416</v>
      </c>
      <c r="G6" s="10"/>
      <c r="H6" s="9">
        <f t="shared" si="2"/>
        <v>1.6666666666666776</v>
      </c>
    </row>
    <row r="7" spans="1:8" x14ac:dyDescent="0.2">
      <c r="A7" s="11">
        <v>7</v>
      </c>
      <c r="B7" s="17">
        <v>10</v>
      </c>
      <c r="C7" s="18">
        <v>7.58</v>
      </c>
      <c r="D7" s="18">
        <v>7.55</v>
      </c>
      <c r="E7" s="17">
        <f t="shared" si="0"/>
        <v>0.1</v>
      </c>
      <c r="F7" s="19">
        <f t="shared" si="1"/>
        <v>25.166666666666458</v>
      </c>
      <c r="G7" s="10"/>
      <c r="H7" s="20">
        <f t="shared" si="2"/>
        <v>3.3333333333333059</v>
      </c>
    </row>
    <row r="8" spans="1:8" x14ac:dyDescent="0.2">
      <c r="A8" s="7">
        <v>8</v>
      </c>
      <c r="B8" s="5">
        <v>10</v>
      </c>
      <c r="C8" s="6">
        <v>7.55</v>
      </c>
      <c r="D8" s="6">
        <v>7.47</v>
      </c>
      <c r="E8" s="5">
        <f t="shared" ref="E8:E18" si="3">1/B8</f>
        <v>0.1</v>
      </c>
      <c r="F8" s="8">
        <f t="shared" ref="F8:F18" si="4">(D8*E8)/(C8-D8)</f>
        <v>9.3374999999999915</v>
      </c>
      <c r="G8" s="10"/>
      <c r="H8" s="9">
        <f t="shared" si="2"/>
        <v>1.2499999999999989</v>
      </c>
    </row>
    <row r="9" spans="1:8" x14ac:dyDescent="0.2">
      <c r="A9" s="11">
        <v>9</v>
      </c>
      <c r="B9" s="17">
        <v>10</v>
      </c>
      <c r="C9" s="18">
        <v>7.47</v>
      </c>
      <c r="D9" s="18">
        <v>7.43</v>
      </c>
      <c r="E9" s="17">
        <f t="shared" si="3"/>
        <v>0.1</v>
      </c>
      <c r="F9" s="19">
        <f t="shared" si="4"/>
        <v>18.574999999999985</v>
      </c>
      <c r="G9" s="10"/>
      <c r="H9" s="20">
        <f t="shared" si="2"/>
        <v>2.4999999999999978</v>
      </c>
    </row>
    <row r="10" spans="1:8" x14ac:dyDescent="0.2">
      <c r="A10" s="7">
        <v>10</v>
      </c>
      <c r="B10" s="5">
        <v>10</v>
      </c>
      <c r="C10" s="6">
        <v>7.43</v>
      </c>
      <c r="D10" s="6">
        <v>7.39</v>
      </c>
      <c r="E10" s="5">
        <f t="shared" si="3"/>
        <v>0.1</v>
      </c>
      <c r="F10" s="8">
        <f t="shared" si="4"/>
        <v>18.474999999999984</v>
      </c>
      <c r="G10" s="10"/>
      <c r="H10" s="9">
        <f t="shared" si="2"/>
        <v>2.4999999999999978</v>
      </c>
    </row>
    <row r="11" spans="1:8" x14ac:dyDescent="0.2">
      <c r="A11" s="11">
        <v>11</v>
      </c>
      <c r="B11" s="17">
        <v>10</v>
      </c>
      <c r="C11" s="18">
        <v>7.39</v>
      </c>
      <c r="D11" s="18">
        <v>7.2</v>
      </c>
      <c r="E11" s="17">
        <f t="shared" si="3"/>
        <v>0.1</v>
      </c>
      <c r="F11" s="19">
        <f t="shared" si="4"/>
        <v>3.7894736842105368</v>
      </c>
      <c r="G11" s="10"/>
      <c r="H11" s="20">
        <f t="shared" si="2"/>
        <v>0.52631578947368562</v>
      </c>
    </row>
    <row r="12" spans="1:8" x14ac:dyDescent="0.2">
      <c r="A12" s="7">
        <v>12</v>
      </c>
      <c r="B12" s="5">
        <v>10</v>
      </c>
      <c r="C12" s="6">
        <v>7.2</v>
      </c>
      <c r="D12" s="6">
        <v>7.27</v>
      </c>
      <c r="E12" s="5">
        <f t="shared" si="3"/>
        <v>0.1</v>
      </c>
      <c r="F12" s="8">
        <f t="shared" si="4"/>
        <v>-10.385714285714375</v>
      </c>
      <c r="G12" s="10"/>
      <c r="H12" s="9">
        <f t="shared" si="2"/>
        <v>-1.428571428571441</v>
      </c>
    </row>
    <row r="13" spans="1:8" x14ac:dyDescent="0.2">
      <c r="A13" s="11">
        <v>13</v>
      </c>
      <c r="B13" s="17">
        <v>10</v>
      </c>
      <c r="C13" s="18">
        <v>7.27</v>
      </c>
      <c r="D13" s="18">
        <v>7.19</v>
      </c>
      <c r="E13" s="17">
        <f t="shared" si="3"/>
        <v>0.1</v>
      </c>
      <c r="F13" s="19">
        <f t="shared" si="4"/>
        <v>8.9875000000000931</v>
      </c>
      <c r="G13" s="10"/>
      <c r="H13" s="20">
        <f t="shared" si="2"/>
        <v>1.2500000000000129</v>
      </c>
    </row>
    <row r="14" spans="1:8" x14ac:dyDescent="0.2">
      <c r="A14" s="7">
        <v>14</v>
      </c>
      <c r="B14" s="5">
        <v>10</v>
      </c>
      <c r="C14" s="6">
        <v>7.19</v>
      </c>
      <c r="D14" s="6">
        <v>7.13</v>
      </c>
      <c r="E14" s="5">
        <f t="shared" si="3"/>
        <v>0.1</v>
      </c>
      <c r="F14" s="8">
        <f t="shared" si="4"/>
        <v>11.883333333333237</v>
      </c>
      <c r="G14" s="10"/>
      <c r="H14" s="9">
        <f t="shared" si="2"/>
        <v>1.666666666666653</v>
      </c>
    </row>
    <row r="15" spans="1:8" x14ac:dyDescent="0.2">
      <c r="A15" s="11">
        <v>15</v>
      </c>
      <c r="B15" s="17">
        <v>10</v>
      </c>
      <c r="C15" s="18">
        <v>7.13</v>
      </c>
      <c r="D15" s="18">
        <v>7.04</v>
      </c>
      <c r="E15" s="17">
        <f t="shared" si="3"/>
        <v>0.1</v>
      </c>
      <c r="F15" s="19">
        <f t="shared" si="4"/>
        <v>7.8222222222222353</v>
      </c>
      <c r="G15" s="10"/>
      <c r="H15" s="20">
        <f t="shared" si="2"/>
        <v>1.1111111111111129</v>
      </c>
    </row>
    <row r="16" spans="1:8" x14ac:dyDescent="0.2">
      <c r="A16" s="7">
        <v>16</v>
      </c>
      <c r="B16" s="5">
        <v>10</v>
      </c>
      <c r="C16" s="6">
        <v>7.04</v>
      </c>
      <c r="D16" s="6">
        <v>6.83</v>
      </c>
      <c r="E16" s="5">
        <f t="shared" si="3"/>
        <v>0.1</v>
      </c>
      <c r="F16" s="8">
        <f t="shared" si="4"/>
        <v>3.2523809523809533</v>
      </c>
      <c r="G16" s="10"/>
      <c r="H16" s="9">
        <f t="shared" si="2"/>
        <v>0.47619047619047628</v>
      </c>
    </row>
    <row r="17" spans="1:8" x14ac:dyDescent="0.2">
      <c r="A17" s="11">
        <v>17</v>
      </c>
      <c r="B17" s="17">
        <v>10</v>
      </c>
      <c r="C17" s="18">
        <v>6.83</v>
      </c>
      <c r="D17" s="18">
        <v>6.9</v>
      </c>
      <c r="E17" s="17">
        <f t="shared" si="3"/>
        <v>0.1</v>
      </c>
      <c r="F17" s="19">
        <f t="shared" si="4"/>
        <v>-9.8571428571428186</v>
      </c>
      <c r="G17" s="10"/>
      <c r="H17" s="20">
        <f t="shared" si="2"/>
        <v>-1.4285714285714228</v>
      </c>
    </row>
    <row r="18" spans="1:8" x14ac:dyDescent="0.2">
      <c r="A18" s="7">
        <v>18</v>
      </c>
      <c r="B18" s="5">
        <v>10</v>
      </c>
      <c r="C18" s="6">
        <v>6.9</v>
      </c>
      <c r="D18" s="6">
        <v>6.81</v>
      </c>
      <c r="E18" s="5">
        <f t="shared" si="3"/>
        <v>0.1</v>
      </c>
      <c r="F18" s="8">
        <f t="shared" si="4"/>
        <v>7.5666666666666043</v>
      </c>
      <c r="G18" s="10"/>
      <c r="H18" s="9">
        <f t="shared" si="2"/>
        <v>1.1111111111111021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7111-E84E-B84A-82C2-D6023A7617D0}">
  <dimension ref="A1:J19"/>
  <sheetViews>
    <sheetView workbookViewId="0">
      <selection activeCell="G23" sqref="G23"/>
    </sheetView>
  </sheetViews>
  <sheetFormatPr baseColWidth="10" defaultRowHeight="16" x14ac:dyDescent="0.2"/>
  <cols>
    <col min="1" max="1" width="8.6640625" style="1" customWidth="1"/>
    <col min="2" max="2" width="0" hidden="1" customWidth="1"/>
    <col min="4" max="6" width="0" hidden="1" customWidth="1"/>
    <col min="8" max="8" width="0" hidden="1" customWidth="1"/>
    <col min="9" max="9" width="3.6640625" customWidth="1"/>
    <col min="10" max="10" width="10.83203125" style="1"/>
  </cols>
  <sheetData>
    <row r="1" spans="1:10" s="1" customFormat="1" x14ac:dyDescent="0.2">
      <c r="A1" s="25" t="s">
        <v>3</v>
      </c>
      <c r="B1" s="25" t="s">
        <v>7</v>
      </c>
      <c r="C1" s="26" t="s">
        <v>8</v>
      </c>
      <c r="D1" s="25" t="s">
        <v>9</v>
      </c>
      <c r="E1" s="25" t="s">
        <v>4</v>
      </c>
      <c r="F1" s="27" t="s">
        <v>0</v>
      </c>
      <c r="G1" s="28" t="s">
        <v>1</v>
      </c>
      <c r="H1" s="27" t="s">
        <v>2</v>
      </c>
      <c r="I1" s="25"/>
      <c r="J1" s="26" t="s">
        <v>10</v>
      </c>
    </row>
    <row r="2" spans="1:10" x14ac:dyDescent="0.2">
      <c r="A2" s="24">
        <v>1</v>
      </c>
      <c r="B2">
        <v>340</v>
      </c>
      <c r="C2" s="22">
        <v>12.515599999999999</v>
      </c>
      <c r="D2" s="21">
        <v>15.3278</v>
      </c>
      <c r="G2" s="3"/>
      <c r="J2" s="23"/>
    </row>
    <row r="3" spans="1:10" x14ac:dyDescent="0.2">
      <c r="A3" s="24">
        <v>2</v>
      </c>
      <c r="B3">
        <v>309</v>
      </c>
      <c r="C3" s="22">
        <v>12.6142</v>
      </c>
      <c r="D3" s="21">
        <v>12.763400000000001</v>
      </c>
      <c r="E3">
        <v>10</v>
      </c>
      <c r="F3" s="2">
        <v>7.91</v>
      </c>
      <c r="G3" s="4">
        <v>7.85</v>
      </c>
      <c r="H3">
        <v>0.1</v>
      </c>
      <c r="J3" s="23">
        <f>G3/C3</f>
        <v>0.6223145344135973</v>
      </c>
    </row>
    <row r="4" spans="1:10" x14ac:dyDescent="0.2">
      <c r="A4" s="24">
        <v>3</v>
      </c>
      <c r="B4">
        <v>326</v>
      </c>
      <c r="C4" s="22">
        <v>14.090999999999999</v>
      </c>
      <c r="D4" s="21">
        <v>13.5261</v>
      </c>
      <c r="E4">
        <v>10</v>
      </c>
      <c r="F4" s="2">
        <v>7.85</v>
      </c>
      <c r="G4" s="4">
        <v>7.79</v>
      </c>
      <c r="H4">
        <v>0.1</v>
      </c>
      <c r="J4" s="23">
        <f t="shared" ref="J4:J19" si="0">G4/C4</f>
        <v>0.55283514299907743</v>
      </c>
    </row>
    <row r="5" spans="1:10" x14ac:dyDescent="0.2">
      <c r="A5" s="24">
        <v>4</v>
      </c>
      <c r="B5">
        <v>322</v>
      </c>
      <c r="C5" s="22">
        <v>16.689399999999999</v>
      </c>
      <c r="D5" s="21">
        <v>13.81</v>
      </c>
      <c r="E5">
        <v>10</v>
      </c>
      <c r="F5" s="2">
        <v>7.79</v>
      </c>
      <c r="G5" s="4">
        <v>7.68</v>
      </c>
      <c r="H5">
        <v>0.1</v>
      </c>
      <c r="J5" s="23">
        <f t="shared" si="0"/>
        <v>0.46017232494876986</v>
      </c>
    </row>
    <row r="6" spans="1:10" x14ac:dyDescent="0.2">
      <c r="A6" s="24">
        <v>5</v>
      </c>
      <c r="B6">
        <v>344</v>
      </c>
      <c r="C6" s="22">
        <v>15.908200000000001</v>
      </c>
      <c r="D6" s="21">
        <v>13.0276</v>
      </c>
      <c r="E6">
        <v>10</v>
      </c>
      <c r="F6" s="2">
        <v>7.68</v>
      </c>
      <c r="G6" s="4">
        <v>7.64</v>
      </c>
      <c r="H6">
        <v>0.1</v>
      </c>
      <c r="J6" s="23">
        <f t="shared" si="0"/>
        <v>0.4802554657346525</v>
      </c>
    </row>
    <row r="7" spans="1:10" x14ac:dyDescent="0.2">
      <c r="A7" s="24">
        <v>6</v>
      </c>
      <c r="B7">
        <v>352</v>
      </c>
      <c r="C7" s="22">
        <v>12.678699999999999</v>
      </c>
      <c r="D7" s="21">
        <v>11.426</v>
      </c>
      <c r="E7">
        <v>10</v>
      </c>
      <c r="F7" s="2">
        <v>7.64</v>
      </c>
      <c r="G7" s="4">
        <v>7.58</v>
      </c>
      <c r="H7">
        <v>0.1</v>
      </c>
      <c r="J7" s="23">
        <f t="shared" si="0"/>
        <v>0.59785309219399474</v>
      </c>
    </row>
    <row r="8" spans="1:10" x14ac:dyDescent="0.2">
      <c r="A8" s="24">
        <v>7</v>
      </c>
      <c r="B8">
        <v>317</v>
      </c>
      <c r="C8" s="22">
        <v>11.984400000000001</v>
      </c>
      <c r="D8" s="21">
        <v>12.8408</v>
      </c>
      <c r="E8">
        <v>10</v>
      </c>
      <c r="F8" s="2">
        <v>7.58</v>
      </c>
      <c r="G8" s="4">
        <v>7.55</v>
      </c>
      <c r="H8">
        <v>0.1</v>
      </c>
      <c r="J8" s="23">
        <f t="shared" si="0"/>
        <v>0.62998564800907841</v>
      </c>
    </row>
    <row r="9" spans="1:10" x14ac:dyDescent="0.2">
      <c r="A9" s="24">
        <v>8</v>
      </c>
      <c r="B9">
        <v>312</v>
      </c>
      <c r="C9" s="22">
        <v>13.1241</v>
      </c>
      <c r="D9" s="21">
        <v>13.992100000000001</v>
      </c>
      <c r="E9">
        <v>10</v>
      </c>
      <c r="F9" s="2">
        <v>7.55</v>
      </c>
      <c r="G9" s="4">
        <v>7.47</v>
      </c>
      <c r="H9">
        <v>0.1</v>
      </c>
      <c r="J9" s="23">
        <f t="shared" si="0"/>
        <v>0.56918188675794912</v>
      </c>
    </row>
    <row r="10" spans="1:10" x14ac:dyDescent="0.2">
      <c r="A10" s="24">
        <v>9</v>
      </c>
      <c r="B10">
        <v>311</v>
      </c>
      <c r="C10" s="22">
        <v>13.024100000000001</v>
      </c>
      <c r="D10" s="21">
        <v>11.273999999999999</v>
      </c>
      <c r="E10">
        <v>10</v>
      </c>
      <c r="F10" s="2">
        <v>7.47</v>
      </c>
      <c r="G10" s="4">
        <v>7.43</v>
      </c>
      <c r="H10">
        <v>0.1</v>
      </c>
      <c r="I10" s="1"/>
      <c r="J10" s="23">
        <f t="shared" si="0"/>
        <v>0.57048087775738821</v>
      </c>
    </row>
    <row r="11" spans="1:10" x14ac:dyDescent="0.2">
      <c r="A11" s="24">
        <v>10</v>
      </c>
      <c r="B11">
        <v>286</v>
      </c>
      <c r="C11" s="22">
        <v>11.1746</v>
      </c>
      <c r="D11" s="21">
        <v>35.585000000000001</v>
      </c>
      <c r="E11">
        <v>10</v>
      </c>
      <c r="F11" s="2">
        <v>7.43</v>
      </c>
      <c r="G11" s="4">
        <v>7.39</v>
      </c>
      <c r="H11">
        <v>0.1</v>
      </c>
      <c r="J11" s="23">
        <f t="shared" si="0"/>
        <v>0.66132121060261662</v>
      </c>
    </row>
    <row r="12" spans="1:10" x14ac:dyDescent="0.2">
      <c r="A12" s="24">
        <v>11</v>
      </c>
      <c r="B12">
        <v>302</v>
      </c>
      <c r="C12" s="22">
        <v>12.8086</v>
      </c>
      <c r="D12" s="21">
        <v>12.776199999999999</v>
      </c>
      <c r="E12">
        <v>10</v>
      </c>
      <c r="F12" s="2">
        <v>7.39</v>
      </c>
      <c r="G12" s="4">
        <v>7.2</v>
      </c>
      <c r="H12">
        <v>0.1</v>
      </c>
      <c r="J12" s="23">
        <f t="shared" si="0"/>
        <v>0.56212232406351981</v>
      </c>
    </row>
    <row r="13" spans="1:10" x14ac:dyDescent="0.2">
      <c r="A13" s="24">
        <v>12</v>
      </c>
      <c r="B13">
        <v>302</v>
      </c>
      <c r="C13" s="22">
        <v>8.9597800000000003</v>
      </c>
      <c r="D13" s="21">
        <v>11.583600000000001</v>
      </c>
      <c r="E13">
        <v>10</v>
      </c>
      <c r="F13" s="2">
        <v>7.2</v>
      </c>
      <c r="G13" s="4">
        <v>7.27</v>
      </c>
      <c r="H13">
        <v>0.1</v>
      </c>
      <c r="J13" s="23">
        <f t="shared" si="0"/>
        <v>0.81140385143385207</v>
      </c>
    </row>
    <row r="14" spans="1:10" x14ac:dyDescent="0.2">
      <c r="A14" s="24">
        <v>13</v>
      </c>
      <c r="B14">
        <v>316</v>
      </c>
      <c r="C14" s="22">
        <v>9.9643899999999999</v>
      </c>
      <c r="D14" s="21">
        <v>11.4876</v>
      </c>
      <c r="E14">
        <v>10</v>
      </c>
      <c r="F14" s="2">
        <v>7.27</v>
      </c>
      <c r="G14" s="4">
        <v>7.19</v>
      </c>
      <c r="H14">
        <v>0.1</v>
      </c>
      <c r="J14" s="23">
        <f t="shared" si="0"/>
        <v>0.72156950902162609</v>
      </c>
    </row>
    <row r="15" spans="1:10" x14ac:dyDescent="0.2">
      <c r="A15" s="24">
        <v>14</v>
      </c>
      <c r="B15">
        <v>312</v>
      </c>
      <c r="C15" s="22">
        <v>9.59863</v>
      </c>
      <c r="D15" s="21">
        <v>12.2294</v>
      </c>
      <c r="E15">
        <v>10</v>
      </c>
      <c r="F15" s="2">
        <v>7.19</v>
      </c>
      <c r="G15" s="4">
        <v>7.13</v>
      </c>
      <c r="H15">
        <v>0.1</v>
      </c>
      <c r="J15" s="23">
        <f t="shared" si="0"/>
        <v>0.74281433912964656</v>
      </c>
    </row>
    <row r="16" spans="1:10" x14ac:dyDescent="0.2">
      <c r="A16" s="24">
        <v>15</v>
      </c>
      <c r="B16">
        <v>289</v>
      </c>
      <c r="C16" s="22">
        <v>8.5735200000000003</v>
      </c>
      <c r="D16" s="21">
        <v>10.225</v>
      </c>
      <c r="E16">
        <v>10</v>
      </c>
      <c r="F16" s="2">
        <v>7.13</v>
      </c>
      <c r="G16" s="4">
        <v>7.04</v>
      </c>
      <c r="H16">
        <v>0.1</v>
      </c>
      <c r="J16" s="23">
        <f t="shared" si="0"/>
        <v>0.82113297688697284</v>
      </c>
    </row>
    <row r="17" spans="1:10" x14ac:dyDescent="0.2">
      <c r="A17" s="24">
        <v>16</v>
      </c>
      <c r="B17">
        <v>297</v>
      </c>
      <c r="C17" s="22">
        <v>9.5161700000000007</v>
      </c>
      <c r="D17" s="21">
        <v>10.685700000000001</v>
      </c>
      <c r="E17">
        <v>10</v>
      </c>
      <c r="F17" s="2">
        <v>7.04</v>
      </c>
      <c r="G17" s="4">
        <v>6.83</v>
      </c>
      <c r="H17">
        <v>0.1</v>
      </c>
      <c r="J17" s="23">
        <f t="shared" si="0"/>
        <v>0.71772572368925724</v>
      </c>
    </row>
    <row r="18" spans="1:10" x14ac:dyDescent="0.2">
      <c r="A18" s="24">
        <v>17</v>
      </c>
      <c r="B18">
        <v>279</v>
      </c>
      <c r="C18" s="22">
        <v>9.5465800000000005</v>
      </c>
      <c r="D18" s="21">
        <v>10.0052</v>
      </c>
      <c r="E18">
        <v>10</v>
      </c>
      <c r="F18" s="2">
        <v>6.83</v>
      </c>
      <c r="G18" s="4">
        <v>6.9</v>
      </c>
      <c r="H18">
        <v>0.1</v>
      </c>
      <c r="J18" s="23">
        <f t="shared" si="0"/>
        <v>0.7227719246054608</v>
      </c>
    </row>
    <row r="19" spans="1:10" x14ac:dyDescent="0.2">
      <c r="A19" s="24">
        <v>18</v>
      </c>
      <c r="B19">
        <v>303</v>
      </c>
      <c r="C19" s="22">
        <v>8.3987999999999996</v>
      </c>
      <c r="D19" s="21">
        <v>10.5152</v>
      </c>
      <c r="E19">
        <v>10</v>
      </c>
      <c r="F19" s="2">
        <v>6.9</v>
      </c>
      <c r="G19" s="4">
        <v>6.81</v>
      </c>
      <c r="H19">
        <v>0.1</v>
      </c>
      <c r="J19" s="23">
        <f t="shared" si="0"/>
        <v>0.81083011858836973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F804-578D-8247-A7EA-6F6AE5995009}">
  <dimension ref="A2:F63"/>
  <sheetViews>
    <sheetView tabSelected="1" topLeftCell="A32" workbookViewId="0">
      <selection activeCell="P50" sqref="P50"/>
    </sheetView>
  </sheetViews>
  <sheetFormatPr baseColWidth="10" defaultRowHeight="16" x14ac:dyDescent="0.2"/>
  <sheetData>
    <row r="2" spans="1:6" x14ac:dyDescent="0.2">
      <c r="A2" s="1" t="s">
        <v>14</v>
      </c>
      <c r="B2" s="1" t="s">
        <v>15</v>
      </c>
      <c r="C2" s="1" t="s">
        <v>3</v>
      </c>
      <c r="D2" s="1" t="s">
        <v>7</v>
      </c>
      <c r="E2" s="1" t="s">
        <v>8</v>
      </c>
      <c r="F2" s="1" t="s">
        <v>9</v>
      </c>
    </row>
    <row r="3" spans="1:6" x14ac:dyDescent="0.2">
      <c r="A3" t="s">
        <v>12</v>
      </c>
      <c r="B3" t="s">
        <v>13</v>
      </c>
      <c r="C3" s="29">
        <v>1</v>
      </c>
      <c r="D3" s="29">
        <v>340</v>
      </c>
      <c r="E3" s="30">
        <v>12.515599999999999</v>
      </c>
      <c r="F3" s="30">
        <v>14.1119</v>
      </c>
    </row>
    <row r="4" spans="1:6" x14ac:dyDescent="0.2">
      <c r="A4" t="s">
        <v>12</v>
      </c>
      <c r="B4" t="s">
        <v>13</v>
      </c>
      <c r="C4" s="29">
        <v>2</v>
      </c>
      <c r="D4" s="29">
        <v>309</v>
      </c>
      <c r="E4" s="30">
        <v>12.6142</v>
      </c>
      <c r="F4" s="30">
        <v>14.7273</v>
      </c>
    </row>
    <row r="5" spans="1:6" x14ac:dyDescent="0.2">
      <c r="A5" t="s">
        <v>12</v>
      </c>
      <c r="B5" t="s">
        <v>13</v>
      </c>
      <c r="C5" s="29">
        <v>3</v>
      </c>
      <c r="D5" s="29">
        <v>326</v>
      </c>
      <c r="E5" s="30">
        <v>14.090999999999999</v>
      </c>
      <c r="F5" s="30">
        <v>13.490399999999999</v>
      </c>
    </row>
    <row r="6" spans="1:6" x14ac:dyDescent="0.2">
      <c r="A6" t="s">
        <v>12</v>
      </c>
      <c r="B6" t="s">
        <v>13</v>
      </c>
      <c r="C6" s="29">
        <v>4</v>
      </c>
      <c r="D6" s="29">
        <v>322</v>
      </c>
      <c r="E6" s="30">
        <v>16.689399999999999</v>
      </c>
      <c r="F6" s="30">
        <v>12.398</v>
      </c>
    </row>
    <row r="7" spans="1:6" x14ac:dyDescent="0.2">
      <c r="A7" t="s">
        <v>12</v>
      </c>
      <c r="B7" t="s">
        <v>13</v>
      </c>
      <c r="C7" s="29">
        <v>5</v>
      </c>
      <c r="D7" s="29">
        <v>344</v>
      </c>
      <c r="E7" s="30">
        <v>15.908200000000001</v>
      </c>
      <c r="F7" s="30">
        <v>12.6754</v>
      </c>
    </row>
    <row r="8" spans="1:6" x14ac:dyDescent="0.2">
      <c r="A8" t="s">
        <v>12</v>
      </c>
      <c r="B8" t="s">
        <v>13</v>
      </c>
      <c r="C8" s="29">
        <v>6</v>
      </c>
      <c r="D8" s="29">
        <v>352</v>
      </c>
      <c r="E8" s="30">
        <v>12.678699999999999</v>
      </c>
      <c r="F8" s="30" t="s">
        <v>11</v>
      </c>
    </row>
    <row r="9" spans="1:6" x14ac:dyDescent="0.2">
      <c r="A9" t="s">
        <v>12</v>
      </c>
      <c r="B9" t="s">
        <v>13</v>
      </c>
      <c r="C9" s="29">
        <v>7</v>
      </c>
      <c r="D9" s="29">
        <v>317</v>
      </c>
      <c r="E9" s="30">
        <v>11.984400000000001</v>
      </c>
      <c r="F9" s="30" t="s">
        <v>11</v>
      </c>
    </row>
    <row r="10" spans="1:6" x14ac:dyDescent="0.2">
      <c r="A10" t="s">
        <v>12</v>
      </c>
      <c r="B10" t="s">
        <v>13</v>
      </c>
      <c r="C10" s="29">
        <v>8</v>
      </c>
      <c r="D10" s="29">
        <v>312</v>
      </c>
      <c r="E10" s="30">
        <v>13.1241</v>
      </c>
      <c r="F10" s="30" t="s">
        <v>11</v>
      </c>
    </row>
    <row r="11" spans="1:6" x14ac:dyDescent="0.2">
      <c r="A11" t="s">
        <v>12</v>
      </c>
      <c r="B11" t="s">
        <v>13</v>
      </c>
      <c r="C11" s="29">
        <v>9</v>
      </c>
      <c r="D11" s="29">
        <v>311</v>
      </c>
      <c r="E11" s="30">
        <v>13.024100000000001</v>
      </c>
      <c r="F11" s="30">
        <v>11.512600000000001</v>
      </c>
    </row>
    <row r="12" spans="1:6" x14ac:dyDescent="0.2">
      <c r="A12" t="s">
        <v>12</v>
      </c>
      <c r="B12" t="s">
        <v>13</v>
      </c>
      <c r="C12" s="29">
        <v>10</v>
      </c>
      <c r="D12" s="29">
        <v>286</v>
      </c>
      <c r="E12" s="30">
        <v>11.1746</v>
      </c>
      <c r="F12" s="30" t="s">
        <v>11</v>
      </c>
    </row>
    <row r="13" spans="1:6" x14ac:dyDescent="0.2">
      <c r="A13" t="s">
        <v>12</v>
      </c>
      <c r="B13" t="s">
        <v>13</v>
      </c>
      <c r="C13" s="29">
        <v>11</v>
      </c>
      <c r="D13" s="29">
        <v>302</v>
      </c>
      <c r="E13" s="30">
        <v>12.8086</v>
      </c>
      <c r="F13" s="30">
        <v>11.3024</v>
      </c>
    </row>
    <row r="14" spans="1:6" x14ac:dyDescent="0.2">
      <c r="A14" t="s">
        <v>12</v>
      </c>
      <c r="B14" t="s">
        <v>13</v>
      </c>
      <c r="C14" s="29">
        <v>12</v>
      </c>
      <c r="D14" s="29">
        <v>302</v>
      </c>
      <c r="E14" s="30">
        <v>8.9597800000000003</v>
      </c>
      <c r="F14" s="30">
        <v>11.6524</v>
      </c>
    </row>
    <row r="15" spans="1:6" x14ac:dyDescent="0.2">
      <c r="A15" t="s">
        <v>12</v>
      </c>
      <c r="B15" t="s">
        <v>13</v>
      </c>
      <c r="C15" s="29">
        <v>13</v>
      </c>
      <c r="D15" s="29">
        <v>316</v>
      </c>
      <c r="E15" s="30">
        <v>9.9643899999999999</v>
      </c>
      <c r="F15" s="30">
        <v>11.724299999999999</v>
      </c>
    </row>
    <row r="16" spans="1:6" x14ac:dyDescent="0.2">
      <c r="A16" t="s">
        <v>12</v>
      </c>
      <c r="B16" t="s">
        <v>13</v>
      </c>
      <c r="C16" s="29">
        <v>14</v>
      </c>
      <c r="D16" s="29">
        <v>312</v>
      </c>
      <c r="E16" s="30">
        <v>9.59863</v>
      </c>
      <c r="F16" s="30">
        <v>11.8781</v>
      </c>
    </row>
    <row r="17" spans="1:6" x14ac:dyDescent="0.2">
      <c r="A17" t="s">
        <v>12</v>
      </c>
      <c r="B17" t="s">
        <v>13</v>
      </c>
      <c r="C17" s="29">
        <v>15</v>
      </c>
      <c r="D17" s="29">
        <v>289</v>
      </c>
      <c r="E17" s="30">
        <v>8.5735200000000003</v>
      </c>
      <c r="F17" s="30">
        <v>9.3378499999999995</v>
      </c>
    </row>
    <row r="18" spans="1:6" x14ac:dyDescent="0.2">
      <c r="A18" t="s">
        <v>12</v>
      </c>
      <c r="B18" t="s">
        <v>13</v>
      </c>
      <c r="C18" s="29">
        <v>16</v>
      </c>
      <c r="D18" s="29">
        <v>297</v>
      </c>
      <c r="E18" s="30">
        <v>9.5161700000000007</v>
      </c>
      <c r="F18" s="30">
        <v>11.3079</v>
      </c>
    </row>
    <row r="19" spans="1:6" x14ac:dyDescent="0.2">
      <c r="A19" t="s">
        <v>12</v>
      </c>
      <c r="B19" t="s">
        <v>13</v>
      </c>
      <c r="C19" s="29">
        <v>17</v>
      </c>
      <c r="D19" s="29">
        <v>279</v>
      </c>
      <c r="E19" s="30">
        <v>9.5465800000000005</v>
      </c>
      <c r="F19" s="30">
        <v>11.448700000000001</v>
      </c>
    </row>
    <row r="20" spans="1:6" x14ac:dyDescent="0.2">
      <c r="A20" t="s">
        <v>12</v>
      </c>
      <c r="B20" t="s">
        <v>13</v>
      </c>
      <c r="C20" s="29">
        <v>18</v>
      </c>
      <c r="D20" s="29">
        <v>303</v>
      </c>
      <c r="E20" s="30">
        <v>8.3987999999999996</v>
      </c>
      <c r="F20" s="30">
        <v>9.1279199999999996</v>
      </c>
    </row>
    <row r="23" spans="1:6" x14ac:dyDescent="0.2">
      <c r="A23" s="1" t="s">
        <v>14</v>
      </c>
      <c r="B23" s="1" t="s">
        <v>15</v>
      </c>
      <c r="C23" s="1" t="s">
        <v>3</v>
      </c>
      <c r="D23" s="1" t="s">
        <v>7</v>
      </c>
      <c r="E23" s="1" t="s">
        <v>8</v>
      </c>
      <c r="F23" s="1" t="s">
        <v>9</v>
      </c>
    </row>
    <row r="24" spans="1:6" x14ac:dyDescent="0.2">
      <c r="A24" t="s">
        <v>12</v>
      </c>
      <c r="B24" t="s">
        <v>16</v>
      </c>
      <c r="C24">
        <v>1</v>
      </c>
      <c r="D24">
        <v>340</v>
      </c>
      <c r="E24">
        <v>12.515599999999999</v>
      </c>
      <c r="F24">
        <v>13.8948</v>
      </c>
    </row>
    <row r="25" spans="1:6" x14ac:dyDescent="0.2">
      <c r="A25" t="s">
        <v>12</v>
      </c>
      <c r="B25" t="s">
        <v>16</v>
      </c>
      <c r="C25">
        <v>2</v>
      </c>
      <c r="D25">
        <v>309</v>
      </c>
      <c r="E25">
        <v>12.6142</v>
      </c>
      <c r="F25">
        <v>13.1487</v>
      </c>
    </row>
    <row r="26" spans="1:6" x14ac:dyDescent="0.2">
      <c r="A26" t="s">
        <v>12</v>
      </c>
      <c r="B26" t="s">
        <v>16</v>
      </c>
      <c r="C26">
        <v>3</v>
      </c>
      <c r="D26">
        <v>326</v>
      </c>
      <c r="E26">
        <v>14.090999999999999</v>
      </c>
      <c r="F26">
        <v>22.678100000000001</v>
      </c>
    </row>
    <row r="27" spans="1:6" x14ac:dyDescent="0.2">
      <c r="A27" t="s">
        <v>12</v>
      </c>
      <c r="B27" t="s">
        <v>16</v>
      </c>
      <c r="C27">
        <v>4</v>
      </c>
      <c r="D27">
        <v>322</v>
      </c>
      <c r="E27">
        <v>16.689399999999999</v>
      </c>
      <c r="F27">
        <v>13.81</v>
      </c>
    </row>
    <row r="28" spans="1:6" x14ac:dyDescent="0.2">
      <c r="A28" t="s">
        <v>12</v>
      </c>
      <c r="B28" t="s">
        <v>16</v>
      </c>
      <c r="C28">
        <v>5</v>
      </c>
      <c r="D28">
        <v>344</v>
      </c>
      <c r="E28">
        <v>15.908200000000001</v>
      </c>
      <c r="F28">
        <v>12.188599999999999</v>
      </c>
    </row>
    <row r="29" spans="1:6" x14ac:dyDescent="0.2">
      <c r="A29" t="s">
        <v>12</v>
      </c>
      <c r="B29" t="s">
        <v>16</v>
      </c>
      <c r="C29">
        <v>6</v>
      </c>
      <c r="D29">
        <v>352</v>
      </c>
      <c r="E29">
        <v>12.678699999999999</v>
      </c>
      <c r="F29">
        <v>15.1561</v>
      </c>
    </row>
    <row r="30" spans="1:6" x14ac:dyDescent="0.2">
      <c r="A30" t="s">
        <v>12</v>
      </c>
      <c r="B30" t="s">
        <v>16</v>
      </c>
      <c r="C30">
        <v>7</v>
      </c>
      <c r="D30">
        <v>317</v>
      </c>
      <c r="E30">
        <v>11.984400000000001</v>
      </c>
      <c r="F30">
        <v>18.3368</v>
      </c>
    </row>
    <row r="31" spans="1:6" x14ac:dyDescent="0.2">
      <c r="A31" t="s">
        <v>12</v>
      </c>
      <c r="B31" t="s">
        <v>16</v>
      </c>
      <c r="C31">
        <v>8</v>
      </c>
      <c r="D31">
        <v>312</v>
      </c>
      <c r="E31">
        <v>13.1241</v>
      </c>
      <c r="F31">
        <v>12.379300000000001</v>
      </c>
    </row>
    <row r="32" spans="1:6" x14ac:dyDescent="0.2">
      <c r="A32" t="s">
        <v>12</v>
      </c>
      <c r="B32" t="s">
        <v>16</v>
      </c>
      <c r="C32">
        <v>9</v>
      </c>
      <c r="D32">
        <v>311</v>
      </c>
      <c r="E32">
        <v>13.024100000000001</v>
      </c>
      <c r="F32">
        <v>12.462999999999999</v>
      </c>
    </row>
    <row r="33" spans="1:6" x14ac:dyDescent="0.2">
      <c r="A33" t="s">
        <v>12</v>
      </c>
      <c r="B33" t="s">
        <v>16</v>
      </c>
      <c r="C33">
        <v>10</v>
      </c>
      <c r="D33">
        <v>286</v>
      </c>
      <c r="E33">
        <v>11.1746</v>
      </c>
      <c r="F33">
        <v>13.344799999999999</v>
      </c>
    </row>
    <row r="34" spans="1:6" x14ac:dyDescent="0.2">
      <c r="A34" t="s">
        <v>12</v>
      </c>
      <c r="B34" t="s">
        <v>16</v>
      </c>
      <c r="C34">
        <v>11</v>
      </c>
      <c r="D34">
        <v>302</v>
      </c>
      <c r="E34">
        <v>12.8086</v>
      </c>
      <c r="F34">
        <v>12.2</v>
      </c>
    </row>
    <row r="35" spans="1:6" x14ac:dyDescent="0.2">
      <c r="A35" t="s">
        <v>12</v>
      </c>
      <c r="B35" t="s">
        <v>16</v>
      </c>
      <c r="C35">
        <v>12</v>
      </c>
      <c r="D35">
        <v>302</v>
      </c>
      <c r="E35">
        <v>8.9597800000000003</v>
      </c>
      <c r="F35">
        <v>12.2294</v>
      </c>
    </row>
    <row r="36" spans="1:6" x14ac:dyDescent="0.2">
      <c r="A36" t="s">
        <v>12</v>
      </c>
      <c r="B36" t="s">
        <v>16</v>
      </c>
      <c r="C36">
        <v>13</v>
      </c>
      <c r="D36">
        <v>316</v>
      </c>
      <c r="E36">
        <v>9.9643899999999999</v>
      </c>
      <c r="F36">
        <v>12.3292</v>
      </c>
    </row>
    <row r="37" spans="1:6" x14ac:dyDescent="0.2">
      <c r="A37" t="s">
        <v>12</v>
      </c>
      <c r="B37" t="s">
        <v>16</v>
      </c>
      <c r="C37">
        <v>14</v>
      </c>
      <c r="D37">
        <v>312</v>
      </c>
      <c r="E37">
        <v>9.59863</v>
      </c>
      <c r="F37">
        <v>12.7102</v>
      </c>
    </row>
    <row r="38" spans="1:6" x14ac:dyDescent="0.2">
      <c r="A38" t="s">
        <v>12</v>
      </c>
      <c r="B38" t="s">
        <v>16</v>
      </c>
      <c r="C38">
        <v>15</v>
      </c>
      <c r="D38">
        <v>289</v>
      </c>
      <c r="E38">
        <v>8.5735200000000003</v>
      </c>
      <c r="F38">
        <v>12.9788</v>
      </c>
    </row>
    <row r="39" spans="1:6" x14ac:dyDescent="0.2">
      <c r="A39" t="s">
        <v>12</v>
      </c>
      <c r="B39" t="s">
        <v>16</v>
      </c>
      <c r="C39">
        <v>16</v>
      </c>
      <c r="D39">
        <v>297</v>
      </c>
      <c r="E39">
        <v>9.5161700000000007</v>
      </c>
      <c r="F39">
        <v>11.3856</v>
      </c>
    </row>
    <row r="40" spans="1:6" x14ac:dyDescent="0.2">
      <c r="A40" t="s">
        <v>12</v>
      </c>
      <c r="B40" t="s">
        <v>16</v>
      </c>
      <c r="C40">
        <v>17</v>
      </c>
      <c r="D40">
        <v>279</v>
      </c>
      <c r="E40">
        <v>9.5465800000000005</v>
      </c>
      <c r="F40">
        <v>13.606299999999999</v>
      </c>
    </row>
    <row r="41" spans="1:6" x14ac:dyDescent="0.2">
      <c r="A41" t="s">
        <v>12</v>
      </c>
      <c r="B41" t="s">
        <v>16</v>
      </c>
      <c r="C41">
        <v>18</v>
      </c>
      <c r="D41">
        <v>303</v>
      </c>
      <c r="E41">
        <v>8.3987999999999996</v>
      </c>
      <c r="F41">
        <v>7.7503900000000003</v>
      </c>
    </row>
    <row r="45" spans="1:6" x14ac:dyDescent="0.2">
      <c r="A45" s="1" t="s">
        <v>14</v>
      </c>
      <c r="B45" s="1" t="s">
        <v>15</v>
      </c>
      <c r="C45" s="1" t="s">
        <v>3</v>
      </c>
      <c r="D45" s="1" t="s">
        <v>7</v>
      </c>
      <c r="E45" s="1" t="s">
        <v>8</v>
      </c>
      <c r="F45" s="1" t="s">
        <v>9</v>
      </c>
    </row>
    <row r="46" spans="1:6" x14ac:dyDescent="0.2">
      <c r="A46" t="s">
        <v>12</v>
      </c>
      <c r="B46" t="s">
        <v>17</v>
      </c>
      <c r="C46">
        <v>1</v>
      </c>
      <c r="D46">
        <v>340</v>
      </c>
      <c r="E46">
        <v>12.515599999999999</v>
      </c>
      <c r="F46">
        <v>13.880100000000001</v>
      </c>
    </row>
    <row r="47" spans="1:6" x14ac:dyDescent="0.2">
      <c r="A47" t="s">
        <v>12</v>
      </c>
      <c r="B47" t="s">
        <v>17</v>
      </c>
      <c r="C47">
        <v>2</v>
      </c>
      <c r="D47">
        <v>309</v>
      </c>
      <c r="E47">
        <v>12.6142</v>
      </c>
      <c r="F47">
        <v>17.7333</v>
      </c>
    </row>
    <row r="48" spans="1:6" x14ac:dyDescent="0.2">
      <c r="A48" t="s">
        <v>12</v>
      </c>
      <c r="B48" t="s">
        <v>17</v>
      </c>
      <c r="C48">
        <v>3</v>
      </c>
      <c r="D48">
        <v>326</v>
      </c>
      <c r="E48">
        <v>14.090999999999999</v>
      </c>
      <c r="F48">
        <v>11.662599999999999</v>
      </c>
    </row>
    <row r="49" spans="1:6" x14ac:dyDescent="0.2">
      <c r="A49" t="s">
        <v>12</v>
      </c>
      <c r="B49" t="s">
        <v>17</v>
      </c>
      <c r="C49">
        <v>4</v>
      </c>
      <c r="D49">
        <v>322</v>
      </c>
      <c r="E49">
        <v>16.689399999999999</v>
      </c>
      <c r="F49">
        <v>12.150600000000001</v>
      </c>
    </row>
    <row r="50" spans="1:6" x14ac:dyDescent="0.2">
      <c r="A50" t="s">
        <v>12</v>
      </c>
      <c r="B50" t="s">
        <v>17</v>
      </c>
      <c r="C50">
        <v>5</v>
      </c>
      <c r="D50">
        <v>344</v>
      </c>
      <c r="E50">
        <v>15.908200000000001</v>
      </c>
      <c r="F50">
        <v>12.330500000000001</v>
      </c>
    </row>
    <row r="51" spans="1:6" x14ac:dyDescent="0.2">
      <c r="A51" t="s">
        <v>12</v>
      </c>
      <c r="B51" t="s">
        <v>17</v>
      </c>
      <c r="C51">
        <v>6</v>
      </c>
      <c r="D51">
        <v>352</v>
      </c>
      <c r="E51">
        <v>12.678699999999999</v>
      </c>
      <c r="F51">
        <v>15.153600000000001</v>
      </c>
    </row>
    <row r="52" spans="1:6" x14ac:dyDescent="0.2">
      <c r="A52" t="s">
        <v>12</v>
      </c>
      <c r="B52" t="s">
        <v>17</v>
      </c>
      <c r="C52">
        <v>7</v>
      </c>
      <c r="D52">
        <v>317</v>
      </c>
      <c r="E52">
        <v>11.984400000000001</v>
      </c>
      <c r="F52">
        <v>15.006500000000001</v>
      </c>
    </row>
    <row r="53" spans="1:6" x14ac:dyDescent="0.2">
      <c r="A53" t="s">
        <v>12</v>
      </c>
      <c r="B53" t="s">
        <v>17</v>
      </c>
      <c r="C53">
        <v>8</v>
      </c>
      <c r="D53">
        <v>312</v>
      </c>
      <c r="E53">
        <v>13.1241</v>
      </c>
      <c r="F53">
        <v>12.184799999999999</v>
      </c>
    </row>
    <row r="54" spans="1:6" x14ac:dyDescent="0.2">
      <c r="A54" t="s">
        <v>12</v>
      </c>
      <c r="B54" t="s">
        <v>17</v>
      </c>
      <c r="C54">
        <v>9</v>
      </c>
      <c r="D54">
        <v>311</v>
      </c>
      <c r="E54">
        <v>13.024100000000001</v>
      </c>
      <c r="F54">
        <v>11.273999999999999</v>
      </c>
    </row>
    <row r="55" spans="1:6" x14ac:dyDescent="0.2">
      <c r="A55" t="s">
        <v>12</v>
      </c>
      <c r="B55" t="s">
        <v>17</v>
      </c>
      <c r="C55">
        <v>10</v>
      </c>
      <c r="D55">
        <v>286</v>
      </c>
      <c r="E55">
        <v>11.1746</v>
      </c>
      <c r="F55">
        <v>13.134499999999999</v>
      </c>
    </row>
    <row r="56" spans="1:6" x14ac:dyDescent="0.2">
      <c r="A56" t="s">
        <v>12</v>
      </c>
      <c r="B56" t="s">
        <v>17</v>
      </c>
      <c r="C56">
        <v>11</v>
      </c>
      <c r="D56">
        <v>302</v>
      </c>
      <c r="E56">
        <v>12.8086</v>
      </c>
      <c r="F56">
        <v>11.3027</v>
      </c>
    </row>
    <row r="57" spans="1:6" x14ac:dyDescent="0.2">
      <c r="A57" t="s">
        <v>12</v>
      </c>
      <c r="B57" t="s">
        <v>17</v>
      </c>
      <c r="C57">
        <v>12</v>
      </c>
      <c r="D57">
        <v>302</v>
      </c>
      <c r="E57">
        <v>8.9597800000000003</v>
      </c>
      <c r="F57">
        <v>12.7698</v>
      </c>
    </row>
    <row r="58" spans="1:6" x14ac:dyDescent="0.2">
      <c r="A58" t="s">
        <v>12</v>
      </c>
      <c r="B58" t="s">
        <v>17</v>
      </c>
      <c r="C58">
        <v>13</v>
      </c>
      <c r="D58">
        <v>316</v>
      </c>
      <c r="E58">
        <v>9.9643899999999999</v>
      </c>
      <c r="F58">
        <v>12.1119</v>
      </c>
    </row>
    <row r="59" spans="1:6" x14ac:dyDescent="0.2">
      <c r="A59" t="s">
        <v>12</v>
      </c>
      <c r="B59" t="s">
        <v>17</v>
      </c>
      <c r="C59">
        <v>14</v>
      </c>
      <c r="D59">
        <v>312</v>
      </c>
      <c r="E59">
        <v>9.59863</v>
      </c>
      <c r="F59">
        <v>14.6845</v>
      </c>
    </row>
    <row r="60" spans="1:6" x14ac:dyDescent="0.2">
      <c r="A60" t="s">
        <v>12</v>
      </c>
      <c r="B60" t="s">
        <v>17</v>
      </c>
      <c r="C60">
        <v>15</v>
      </c>
      <c r="D60">
        <v>289</v>
      </c>
      <c r="E60">
        <v>8.5735200000000003</v>
      </c>
      <c r="F60">
        <v>10.264200000000001</v>
      </c>
    </row>
    <row r="61" spans="1:6" x14ac:dyDescent="0.2">
      <c r="A61" t="s">
        <v>12</v>
      </c>
      <c r="B61" t="s">
        <v>17</v>
      </c>
      <c r="C61">
        <v>16</v>
      </c>
      <c r="D61">
        <v>297</v>
      </c>
      <c r="E61">
        <v>9.5161700000000007</v>
      </c>
      <c r="F61">
        <v>13.435700000000001</v>
      </c>
    </row>
    <row r="62" spans="1:6" x14ac:dyDescent="0.2">
      <c r="A62" t="s">
        <v>12</v>
      </c>
      <c r="B62" t="s">
        <v>17</v>
      </c>
      <c r="C62">
        <v>17</v>
      </c>
      <c r="D62">
        <v>279</v>
      </c>
      <c r="E62">
        <v>9.5465800000000005</v>
      </c>
      <c r="F62">
        <v>13.5261</v>
      </c>
    </row>
    <row r="63" spans="1:6" x14ac:dyDescent="0.2">
      <c r="A63" t="s">
        <v>12</v>
      </c>
      <c r="B63" t="s">
        <v>17</v>
      </c>
      <c r="C63">
        <v>18</v>
      </c>
      <c r="D63">
        <v>303</v>
      </c>
      <c r="E63">
        <v>8.3987999999999996</v>
      </c>
      <c r="F63">
        <v>12.0906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estimates</vt:lpstr>
      <vt:lpstr>Lidar TTC Analysis</vt:lpstr>
      <vt:lpstr>FP6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2021-01-14T18:04:45Z</dcterms:created>
  <dcterms:modified xsi:type="dcterms:W3CDTF">2021-01-17T20:24:39Z</dcterms:modified>
</cp:coreProperties>
</file>