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ngwenken\Desktop\Ken\CTMO\PwayLoco\"/>
    </mc:Choice>
  </mc:AlternateContent>
  <bookViews>
    <workbookView xWindow="0" yWindow="60" windowWidth="20490" windowHeight="8280"/>
  </bookViews>
  <sheets>
    <sheet name="RAW ALL" sheetId="1" r:id="rId1"/>
    <sheet name="2017Table1" sheetId="5" r:id="rId2"/>
    <sheet name="Table3" sheetId="8" r:id="rId3"/>
    <sheet name="2018Table2" sheetId="6" r:id="rId4"/>
    <sheet name="Sheet5" sheetId="9" r:id="rId5"/>
    <sheet name="No. of Operation" sheetId="7" r:id="rId6"/>
    <sheet name="ACON" sheetId="10" r:id="rId7"/>
    <sheet name="ELTR" sheetId="11" r:id="rId8"/>
    <sheet name="PNEU" sheetId="12" r:id="rId9"/>
    <sheet name="CND1" sheetId="13" r:id="rId10"/>
    <sheet name="CND2" sheetId="14" r:id="rId11"/>
  </sheets>
  <externalReferences>
    <externalReference r:id="rId12"/>
    <externalReference r:id="rId13"/>
    <externalReference r:id="rId14"/>
    <externalReference r:id="rId15"/>
  </externalReferences>
  <definedNames>
    <definedName name="_xlnm._FilterDatabase" localSheetId="0" hidden="1">'RAW ALL'!$A$2:$P$805</definedName>
    <definedName name="CHART">#REF!</definedName>
    <definedName name="Depot" localSheetId="0">[1]LEGEND!$C$2:$C$5</definedName>
    <definedName name="LOCO">#REF!</definedName>
  </definedNames>
  <calcPr calcId="152511"/>
  <pivotCaches>
    <pivotCache cacheId="0" r:id="rId16"/>
    <pivotCache cacheId="1"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9" i="14" l="1"/>
  <c r="V19" i="14"/>
  <c r="W19" i="14"/>
  <c r="X19" i="14"/>
  <c r="Y19" i="14"/>
  <c r="Z19" i="14"/>
  <c r="AA19" i="14"/>
  <c r="AB19" i="14"/>
  <c r="AC19" i="14"/>
  <c r="AD19" i="14"/>
  <c r="AE19" i="14"/>
  <c r="AF19" i="14"/>
  <c r="AG19" i="14"/>
  <c r="AH19" i="14"/>
  <c r="T19" i="14"/>
  <c r="U7" i="14"/>
  <c r="V7" i="14"/>
  <c r="W7" i="14"/>
  <c r="X7" i="14"/>
  <c r="Y7" i="14"/>
  <c r="Z7" i="14"/>
  <c r="AA7" i="14"/>
  <c r="AB7" i="14"/>
  <c r="AC7" i="14"/>
  <c r="AD7" i="14"/>
  <c r="AE7" i="14"/>
  <c r="AF7" i="14"/>
  <c r="AG7" i="14"/>
  <c r="AH7" i="14"/>
  <c r="T7" i="14"/>
  <c r="R15" i="7" l="1"/>
  <c r="Q15" i="7"/>
  <c r="C9" i="5"/>
  <c r="C13" i="5"/>
  <c r="C6" i="5"/>
  <c r="C14" i="5"/>
  <c r="C4" i="5"/>
  <c r="C3" i="5"/>
  <c r="C2" i="5"/>
  <c r="C8" i="5"/>
  <c r="C5" i="5"/>
  <c r="C17" i="5"/>
  <c r="C11" i="5"/>
  <c r="C10" i="5"/>
  <c r="C7" i="5"/>
  <c r="C16" i="5"/>
  <c r="C12" i="5"/>
  <c r="C15" i="5"/>
</calcChain>
</file>

<file path=xl/sharedStrings.xml><?xml version="1.0" encoding="utf-8"?>
<sst xmlns="http://schemas.openxmlformats.org/spreadsheetml/2006/main" count="12471" uniqueCount="2587">
  <si>
    <t>Day</t>
  </si>
  <si>
    <t>Month</t>
  </si>
  <si>
    <t>Launch</t>
  </si>
  <si>
    <t>Return</t>
  </si>
  <si>
    <t>Work Location</t>
  </si>
  <si>
    <t>Consist</t>
  </si>
  <si>
    <t>Job Status</t>
  </si>
  <si>
    <t>Oil Leak</t>
  </si>
  <si>
    <t>Loco ID</t>
  </si>
  <si>
    <t>Fault Code</t>
  </si>
  <si>
    <t>Fault Description</t>
  </si>
  <si>
    <t>Fault Rectification</t>
  </si>
  <si>
    <t>UPD</t>
  </si>
  <si>
    <t>CHD</t>
  </si>
  <si>
    <t>CTH-BGS  EB</t>
  </si>
  <si>
    <t>D202+RLW7+5+4+WWCOM1+D211</t>
  </si>
  <si>
    <t>PWAY</t>
  </si>
  <si>
    <t>COMPLETED</t>
  </si>
  <si>
    <t>NO</t>
  </si>
  <si>
    <t>D202</t>
  </si>
  <si>
    <t>POWR</t>
  </si>
  <si>
    <t>When 1DIS (MAIN BREAKER) put to ON position loco unable to ON ,put to OFF position loco able to ON.</t>
  </si>
  <si>
    <t>Unable to simulate fault. 
1DIS working normal. 
To be monitored.</t>
  </si>
  <si>
    <t>Cannot duplicate fault</t>
  </si>
  <si>
    <t>TIB-OTP  EB</t>
  </si>
  <si>
    <t>D207+TGV1+2+3+WWCOM2+D219</t>
  </si>
  <si>
    <t>D207</t>
  </si>
  <si>
    <t>ENGI</t>
  </si>
  <si>
    <t>Engine unable to shunt down from cabin and yellow box, shunt down from engine side.</t>
  </si>
  <si>
    <t>Checked and was able to start/stop at both desks in the cabin &amp; also from the engine ESS unit. No abnormalities found.</t>
  </si>
  <si>
    <t>CLE-JUR WB</t>
  </si>
  <si>
    <t>D217+TTV2+MFV2+D212</t>
  </si>
  <si>
    <t>ET</t>
  </si>
  <si>
    <t>D217</t>
  </si>
  <si>
    <t>COMS</t>
  </si>
  <si>
    <t>Radio intermittance.</t>
  </si>
  <si>
    <t>Fault reported to COMS</t>
  </si>
  <si>
    <t>Radio Units</t>
  </si>
  <si>
    <t>OTP-TPG EB</t>
  </si>
  <si>
    <t>SIGN</t>
  </si>
  <si>
    <t xml:space="preserve"> Loco unable to move in CM when coming back to depot, back in RM.In RM sometime it tripped while moving.</t>
  </si>
  <si>
    <t>Function test in RM. No abnormalities SIR able to hold. Liase with Signal Team. Shunt Loco to coded track for testing. Loco able to receive code and able to hold. Trips only when no code received. Loco transferring bck BSD for Test track testing.</t>
  </si>
  <si>
    <t>ATP</t>
  </si>
  <si>
    <t>Both desk radio not working</t>
  </si>
  <si>
    <t>Fault reported to COMS.</t>
  </si>
  <si>
    <t>BSD</t>
  </si>
  <si>
    <t>BSH-AMK BB</t>
  </si>
  <si>
    <t>D212</t>
  </si>
  <si>
    <t>PNEU</t>
  </si>
  <si>
    <t>MR keeps dropping when tripped SIR.</t>
  </si>
  <si>
    <t>Check and confirm MR difficult to charge up due to LHS aircompressor auto drain valve air continous leak.
Dismantle and replaced 3 pcs flatten O rings and install back.
Start up engine and observe MR able to charge from 2bars at P3 position = 3.5mins.
Trip SIR in  - Single loco - MR only drop about 0.5bars.
                      - In consists - MR pressure maintain.</t>
  </si>
  <si>
    <t>D213+TGV4+TGV5+TGV6+D214</t>
  </si>
  <si>
    <t>D214</t>
  </si>
  <si>
    <t>D214 (Slave) when coming back engine dies off by itself, unable to re-start engine. Dead loco back to BSD.</t>
  </si>
  <si>
    <t>Check expansion water level, engine oil level, scrubber water level, ok.
Further check and found over speed light illuminated, reset and able to start engine.
Start and stop few times in 10mins interval and monitor about 30mins, engine able to sustain.</t>
  </si>
  <si>
    <t>Not a defect</t>
  </si>
  <si>
    <t>QUE-RDH EB</t>
  </si>
  <si>
    <t>D204+TGV1+2+3+WWCOM2+D219</t>
  </si>
  <si>
    <t>D219</t>
  </si>
  <si>
    <t>Engine able to crank but unable to start.</t>
  </si>
  <si>
    <t>Check battery voltage was 22v and drop during cranking to 19v.
Check alternator beltings condition and tension, ok.
Driive to BSD to collect battery charger and back to UPD.
Charge up battery to 26.5v, engine able to start.
Observe cabin voltage gauge is 26v.</t>
  </si>
  <si>
    <t>Main Battery</t>
  </si>
  <si>
    <t>LKS-CNG EB</t>
  </si>
  <si>
    <t>Single Loco When ABV Handle At Running Position Working Reservoir Only At 4 Bar.</t>
  </si>
  <si>
    <t>Replaced ABV/IBV assembly and main valve found to be faulty &amp; tested with fault cleared.</t>
  </si>
  <si>
    <t>ABV/IBV Unit</t>
  </si>
  <si>
    <t>BRAK</t>
  </si>
  <si>
    <t>Parking Brake Handle At Cabin Air Discharge Sound Very Loud.</t>
  </si>
  <si>
    <t>Checked with no leak detected. To monitor.</t>
  </si>
  <si>
    <t>AUXI</t>
  </si>
  <si>
    <t>Fuel Indication Light 4/5 Not Functioning.</t>
  </si>
  <si>
    <t>Will be followed up due to time constraint. Fuel level 4/5 working on the engine side just in case need to check.</t>
  </si>
  <si>
    <t>DBG-SOM NB</t>
  </si>
  <si>
    <t>D208+RGV5+TOGV+D207</t>
  </si>
  <si>
    <t>Back To Depot Unable To Travel In CM Mode Due To RM Receive Code But In CM No Code.</t>
  </si>
  <si>
    <t>Conducted Test Track testing with no abnormalities. Signal declared loco fit.</t>
  </si>
  <si>
    <t>Both Desk Radio Sets Unable To Transmit And Receive.</t>
  </si>
  <si>
    <t xml:space="preserve">COMS staff tested communication with DCS. Able to receive &amp; transmit on both desks. </t>
  </si>
  <si>
    <t>D208</t>
  </si>
  <si>
    <t>S/E FWD 1 &amp; 2 Switch Loose.</t>
  </si>
  <si>
    <t>Replaced switch &amp; tested OK.</t>
  </si>
  <si>
    <t>Switch</t>
  </si>
  <si>
    <t>TNM-XPO BB SIM-TNM BB TNM MT</t>
  </si>
  <si>
    <t>ECTO Reported While Loco At Master Charging Up MR Pressure - Working Reservoir Pressure Remain At 0 Bar. Also BC/BP At 0 Bar. Only When Slave Loco D211 Take Over Master And Charge Up Air D202 Working Reservoir Can Reach 5 Bar.</t>
  </si>
  <si>
    <t>Check and confirmed fault. Replace regulator and set to 3.4 bar. Tested single loco and set SIR. BP able to go to 5 bar and working resevoir able to maintain at 5 bar without any dropping.  Found the operational valve to be at 4 bar. Adjust the setting to 5 bar. Conduct master/slave test and both pneumatic tallies either in master / loco.</t>
  </si>
  <si>
    <t>ELTR</t>
  </si>
  <si>
    <t>Consist Having Wrong Direction Need To By-Pass DCS Switch.</t>
  </si>
  <si>
    <t>Check and found that DCS switch to be in normal position. Conduct master/slave test and direction follows either in master/slave. No wrong direction observed. Physical check on directional diodes and jumper cable looseness. No abnormalities observed. To be monitored.</t>
  </si>
  <si>
    <t>BGS-LVR EB</t>
  </si>
  <si>
    <t>D217 + MFV2 + D212</t>
  </si>
  <si>
    <t xml:space="preserve"> L/E Wiper Faulty.</t>
  </si>
  <si>
    <t>Replace faulty wiper. Tested OK.</t>
  </si>
  <si>
    <t>Wiper Blade</t>
  </si>
  <si>
    <t>XPO-CGA EB</t>
  </si>
  <si>
    <t>D208 + RGV5 + TCW +D207</t>
  </si>
  <si>
    <t>Inside Pneumatic Compartment  MR Cut-Off Valve Leaking Very Badly.</t>
  </si>
  <si>
    <t>Checked and found MR cut-off valve to be faulty.
Replaced &amp; tested with fault cleared.</t>
  </si>
  <si>
    <t>DVR-BNV EB</t>
  </si>
  <si>
    <t>D213</t>
  </si>
  <si>
    <t>Air Compressor Safety Relief Valve Keep Purging.</t>
  </si>
  <si>
    <t>Confirmed Safety relieve valve found to be faulty.
Replaced &amp; tested with fault cleared.</t>
  </si>
  <si>
    <t>TNM-SIM BB XPO-TNM BB TNM MT</t>
  </si>
  <si>
    <t>Cabin Window Handle Fall- Off.</t>
  </si>
  <si>
    <t>Re-installed &amp; secured back.</t>
  </si>
  <si>
    <t>Window Handle</t>
  </si>
  <si>
    <t>CGA-XPO WB</t>
  </si>
  <si>
    <t>Loco's RPM Unable To Increase. 
(Working Intermittenly)</t>
  </si>
  <si>
    <t>Check &amp; verify CM.
CM affirmed. Stepper motor end shaft locking nut loose. Tighten &amp; function test in single loco, OK. Form up as a consists &amp; shunt to track 44 to stable,  OK.</t>
  </si>
  <si>
    <t>BGB-CCK SB</t>
  </si>
  <si>
    <t>S/E ABV Air Leaking Badly.</t>
  </si>
  <si>
    <t>Check &amp; verify CM. D219 switch to Slave mode &amp; put to both desks on handle off position. No obnormalities found. During shunting of consists from track 09 to RT 3, D219 takeover master mode, no air leak emit from the ABV.</t>
  </si>
  <si>
    <t>CGA-XPO BB</t>
  </si>
  <si>
    <t>D204</t>
  </si>
  <si>
    <t>Loco Having Wrong Direction. 
Need To By-Pass The DCS Switch.</t>
  </si>
  <si>
    <t>Confirm fault on the loco wrong direction. Check and discovered that the diode burned on wire (174). Replaced on conduct master and slave fault cleared.</t>
  </si>
  <si>
    <t>Diode</t>
  </si>
  <si>
    <t>DIRECT TRANSFER</t>
  </si>
  <si>
    <t>D217  + MFV2 + TTV1+ D212</t>
  </si>
  <si>
    <t>Fault Alarm Activated Due To Power Room Temperature Indicates 100 Degrees.</t>
  </si>
  <si>
    <t>When shunting no fault arises from T28 to T34. 
Unable to simulate fault.</t>
  </si>
  <si>
    <t>SIM-TNM BB XPO-TNM BB TNM MT</t>
  </si>
  <si>
    <t>D215+TTVM+D202</t>
  </si>
  <si>
    <t>PROJECT</t>
  </si>
  <si>
    <t>ABORT</t>
  </si>
  <si>
    <t>unable to set SIR during turn around at CHD RT in CM/RM mode.</t>
  </si>
  <si>
    <t>Found that wire 130 has no supply when setting SIR. Found that wire lug has came off. Reconnect back the wire. Relay SMCPR was energise. Loco was able to set SIR however RPM does not respond. Replace the low limit sensor wire on the stepper motor. Tested and found the RPM increase to Maximum and unable to reduce when put to 0. Replace the high limit sensor and adjusted the sensor. Readjusted the RPM as found that P5 at only 1800. Tested P1- P5 RPM all ok.</t>
  </si>
  <si>
    <t>Stepper Motor Sensor</t>
  </si>
  <si>
    <t>TAM-PSR EB</t>
  </si>
  <si>
    <t>D208+RGV5+TCW+D207</t>
  </si>
  <si>
    <t>LE RHS headlamp not working.</t>
  </si>
  <si>
    <t>Repalced faulty headlight &amp; tested working.</t>
  </si>
  <si>
    <t>Bulb</t>
  </si>
  <si>
    <t>CNG-LKS WB</t>
  </si>
  <si>
    <t>D205+RLW7+5+4+WWCOM1+D211</t>
  </si>
  <si>
    <t>D211</t>
  </si>
  <si>
    <t>Cabin Light not working.</t>
  </si>
  <si>
    <t>Bub Replaced. Tested OK.</t>
  </si>
  <si>
    <t>In slave MR drop to 6 bar</t>
  </si>
  <si>
    <t xml:space="preserve">Tested in consist both 211 and in master no drop of MR observed. Check jumper cable for looseness ok. Shunted consist from TK09 to TK33 with no abnormalities observed. To be monitored. </t>
  </si>
  <si>
    <t>In master MR drop to 6 bar</t>
  </si>
  <si>
    <t xml:space="preserve">Tested in consist both 208 and in master no drop of MR observed. Check jumper cable for looseness ok. Conducted limited movememt with no abnormalities observed. To be monitored. </t>
  </si>
  <si>
    <t>TPG-TIB WB</t>
  </si>
  <si>
    <t xml:space="preserve">Unable to receive CM code. OCC direct consist to UPD instead of BSD </t>
  </si>
  <si>
    <t>Liase with the Signal Team. Check no fault registered on print out. Check plug 3 &amp; 4. Readings all normal. Shunted loco to coded track for code testng. Loco  able to receive code on L/E &amp; S/E. Reorientate loco to become slave</t>
  </si>
  <si>
    <t>Transfer</t>
  </si>
  <si>
    <t>D202+FWPW1+FWPW2+WWPW2+D210</t>
  </si>
  <si>
    <t>Engine shutdown by itself a few times in depot. Mainline no problem.</t>
  </si>
  <si>
    <t>Check expansion water level ok. Run engine and loco was utilise during shunting and reformation. No signs of engine shutdown or unloading observed</t>
  </si>
  <si>
    <t>TNM BB XPO-TNM BB</t>
  </si>
  <si>
    <t>Engine unable to shut down from cabin. Shut down from engine.</t>
  </si>
  <si>
    <t>Checked and was able to start / stop from cabin.</t>
  </si>
  <si>
    <t>LKS-BNL WB</t>
  </si>
  <si>
    <t>SIR keeps tripping when release IBV.</t>
  </si>
  <si>
    <t>No signal at deadman module.
Replaced the deadman module.
Fault cleared.</t>
  </si>
  <si>
    <t>Deadman Module</t>
  </si>
  <si>
    <t>JUR-CLE EB</t>
  </si>
  <si>
    <r>
      <t xml:space="preserve">Engine shut down by itself. </t>
    </r>
    <r>
      <rPr>
        <b/>
        <sz val="11"/>
        <color rgb="FFFF0000"/>
        <rFont val="Calibri"/>
        <family val="2"/>
        <scheme val="minor"/>
      </rPr>
      <t>Job Aborted due to late TOA approval.</t>
    </r>
  </si>
  <si>
    <t>EWT light on. Reset &amp; was able to clear.</t>
  </si>
  <si>
    <t>RFP-DBG NB</t>
  </si>
  <si>
    <t>D208+RGV5+TCW+D218</t>
  </si>
  <si>
    <t>D218</t>
  </si>
  <si>
    <t>ACON</t>
  </si>
  <si>
    <t>Air-con not cold</t>
  </si>
  <si>
    <t>Check and found freon gas level low at 130psi. Top up freon gas to 180psi.</t>
  </si>
  <si>
    <t>Freon Gas</t>
  </si>
  <si>
    <t>OTP-TIB WB</t>
  </si>
  <si>
    <t>Check and found freon gas level low at 110psi. Top up freon gas to 180psi.</t>
  </si>
  <si>
    <r>
      <t xml:space="preserve">In slave FWD/REV indication lighted up intermittent. </t>
    </r>
    <r>
      <rPr>
        <b/>
        <sz val="11"/>
        <color rgb="FFFF0000"/>
        <rFont val="Calibri"/>
        <family val="2"/>
        <scheme val="minor"/>
      </rPr>
      <t>Job Aborted due to Rain.</t>
    </r>
  </si>
  <si>
    <t>Check and found fwd indications intermitent. Check jumper cable, found  jumper cable at D219 towards wagon loose due to rubber seal missing. Replaced receptical rubber seal and tested again, fault cleared. No intermitent signal was found.</t>
  </si>
  <si>
    <t>Rubber Seal</t>
  </si>
  <si>
    <t>CLE-DVR EB</t>
  </si>
  <si>
    <t>D210</t>
  </si>
  <si>
    <t>Engine unable to shut down from cabin. Shut down from engine room.</t>
  </si>
  <si>
    <t xml:space="preserve">Unable to simulate fault. Check loco, able to start and stop at cabin. Check stop switch continuity, able to receive 24V. </t>
  </si>
  <si>
    <t>SIM-TNM/XPO-TNM B/B</t>
  </si>
  <si>
    <t>D217+MFV2+D212</t>
  </si>
  <si>
    <t>BC shoot up to 4bar when S/E ABV in min.reduction.</t>
  </si>
  <si>
    <t>Check BC in single loco S/E and in consist, during min reduction test, observe BC went up to 1.2 bar and during max reduction, BC went up to 3.4 bar. No abnormalities was seen. Unable to simulate fault.</t>
  </si>
  <si>
    <t>Both S/E and L/E RHS wiper faulty.</t>
  </si>
  <si>
    <t>D217 L/E desk R/H/S replace wiper blade. S/E desk replace fuse.</t>
  </si>
  <si>
    <r>
      <t xml:space="preserve">In master, D219 in slave SIR keep tripping. </t>
    </r>
    <r>
      <rPr>
        <b/>
        <sz val="11"/>
        <color rgb="FFFF0000"/>
        <rFont val="Calibri"/>
        <family val="2"/>
        <scheme val="minor"/>
      </rPr>
      <t xml:space="preserve"> Job Aborted due to Rain.</t>
    </r>
  </si>
  <si>
    <t>Check and tested COM2 in consist and as single loco, no abnormalities was observed. No tripping and wrong direction signal was observed. Perform shunting from track 45 to track 47 vise versa. Unable to simulate fault.</t>
  </si>
  <si>
    <r>
      <t xml:space="preserve">In master, slave loco D204 having wrong direction movement need to bypass the wrong direction switch. </t>
    </r>
    <r>
      <rPr>
        <b/>
        <sz val="11"/>
        <color rgb="FFFF0000"/>
        <rFont val="Calibri"/>
        <family val="2"/>
        <scheme val="minor"/>
      </rPr>
      <t xml:space="preserve"> Job Aborted due to Rain.</t>
    </r>
  </si>
  <si>
    <t>D203+TTVM+D215</t>
  </si>
  <si>
    <t>D215</t>
  </si>
  <si>
    <t>EXHT</t>
  </si>
  <si>
    <t>Smoky exhaust emitting from scrubber tank</t>
  </si>
  <si>
    <t xml:space="preserve">Comfirm smoke is emitting from the top part of the scrubber tank. Loco is awaiting transfer to BSD to replace scrubber tank. Loco is still fit for use, water level to be checked and topped up daily till transfer. </t>
  </si>
  <si>
    <t>Scrubber Tank</t>
  </si>
  <si>
    <t>Loco unable to shutdown from cabin</t>
  </si>
  <si>
    <t>Repeated fault. Awating for spare from Caterpillar to change in the ESS unit. Please be adviced to shutdown from engine compartment temporarily</t>
  </si>
  <si>
    <t>ESS Unit</t>
  </si>
  <si>
    <t>JKN-JKO BB</t>
  </si>
  <si>
    <t>D214+MFV2+D212</t>
  </si>
  <si>
    <t>In slave having wrong direction movement and need to bypass wrong direction switch.</t>
  </si>
  <si>
    <t>Checked and found 3CSR relay loose, did not energize.
Secured back firmly and tested with fault cleared.</t>
  </si>
  <si>
    <t>Air-compressor surrounding and absorbent pad soiled with oil.</t>
  </si>
  <si>
    <t>Checked and found that the oil leak was due to air compressor oil overfilled.
Drained out oil &amp; topped up to required level. Replaced all absorbent pads.</t>
  </si>
  <si>
    <t>SIM-BDK/TNM-SIM BB</t>
  </si>
  <si>
    <t>Only 1/5 fuel level indicator lighted up the rest 2/5, 3/5, 4/5 and 5/5 faulty.</t>
  </si>
  <si>
    <t>Checked the fuel level on the engine side also showing 1/5 only. This shows actual fuel level at 1/5. To be monitored.</t>
  </si>
  <si>
    <t>DBG-ORC NB</t>
  </si>
  <si>
    <t>D218+RGV5+TCW+D207</t>
  </si>
  <si>
    <t>COOL</t>
  </si>
  <si>
    <t>At mainline engine suddenly shutdown by itself with engine fault error msg display on the screen panel.
Engine down for about 20min.</t>
  </si>
  <si>
    <t>Checked and found expansion tank water level low. No lighting up EWT. Topped up water and run engine for about an hour. No shut down of engine or any other abnormalities.</t>
  </si>
  <si>
    <t>BBT-JUR/CNG-JUR BB</t>
  </si>
  <si>
    <t>In master air continuously leaking from ABV even though both ABV at slave loco in handle off position.</t>
  </si>
  <si>
    <t>Checked and tested with no leaks or abnormalities.
To be monitored.</t>
  </si>
  <si>
    <t>SBW-YIS SB</t>
  </si>
  <si>
    <t>Consist air still leaking badly continously from ABV even though both ABV at slave loco in handle-off position.</t>
  </si>
  <si>
    <t>Replace with new sets of ABV on the SE desk. Perform limited movement ok.</t>
  </si>
  <si>
    <t>YCK-KTB NB</t>
  </si>
  <si>
    <t>Consist in master SE ABV initially was working fine when ABV was in running position. After EB was applied air start to leak even though both ABV in handle off position.</t>
  </si>
  <si>
    <t>Check air purging time from ABV. 12 sec for Max Reduction and 3 secs for EB. Normal.</t>
  </si>
  <si>
    <t>CCK-BGB NB</t>
  </si>
  <si>
    <t>1) In master and ABV at running position, air leaking from ABV body. 2) In slave , air leaking at ABV if put to running position.</t>
  </si>
  <si>
    <t>Swap ABV from LE to the leading desk SE. Perform Master/slave limited movement. Check air purging time from ABV. 12 sec for Max Reduction and 3 secs for EB.</t>
  </si>
  <si>
    <t>WHAX</t>
  </si>
  <si>
    <t>Wheel Flat badly.</t>
  </si>
  <si>
    <t>Wheel profiling done on 04.02.2017</t>
  </si>
  <si>
    <t>Wheel</t>
  </si>
  <si>
    <t>Air-con blower not working.</t>
  </si>
  <si>
    <t>Replace blower. Tested ok.</t>
  </si>
  <si>
    <t>Blower</t>
  </si>
  <si>
    <t>D213+TGV4+TGV5+TGV6+D217</t>
  </si>
  <si>
    <t>MR dropping very fast when in single loco. Need to charge up MR when taking over master.</t>
  </si>
  <si>
    <t>Found Norgen filters dirty. Cleaned / serviced &amp; placed back. Tested again with no abnormalities.</t>
  </si>
  <si>
    <t>SIM-TNM-XPO BB/MT</t>
  </si>
  <si>
    <t>D210+TTVP+D202</t>
  </si>
  <si>
    <t>Engine unable to shutdown from cabin.</t>
  </si>
  <si>
    <t>Found the Timer Relay in the ESS panel faulty. 
Replaced &amp; tested again with fault cleared.</t>
  </si>
  <si>
    <t>BDK-SIM-TNM-XPO</t>
  </si>
  <si>
    <t>D212+TTVM+D203</t>
  </si>
  <si>
    <t>PROP</t>
  </si>
  <si>
    <t>MCH at P3 and ASS switch is neutral, Loco move by itself.</t>
  </si>
  <si>
    <t>Replace FW/REV actuator. Reset plunger.</t>
  </si>
  <si>
    <t>LE side parking brake slow to release.</t>
  </si>
  <si>
    <t>Check BP, BC, MR, WR pressure OK. BPCT OK. No abnormalities found.</t>
  </si>
  <si>
    <t>CANCEL</t>
  </si>
  <si>
    <t>Found valve block wrongly position for FW/REV.</t>
  </si>
  <si>
    <t>Direct Transfer</t>
  </si>
  <si>
    <t>SE wiper not working.</t>
  </si>
  <si>
    <t>Replace faulty wiper</t>
  </si>
  <si>
    <t>Wiper Unit</t>
  </si>
  <si>
    <t>KAL-LVR WB</t>
  </si>
  <si>
    <t>D205</t>
  </si>
  <si>
    <t>Cabin light bulb blow.</t>
  </si>
  <si>
    <t xml:space="preserve">Replace faulty bulb </t>
  </si>
  <si>
    <t>KTB-YCK SB</t>
  </si>
  <si>
    <t>D214+MFV2+D215</t>
  </si>
  <si>
    <t>Air-con not cold.</t>
  </si>
  <si>
    <t>Charge Freon and tested ok.</t>
  </si>
  <si>
    <t>D214+MFV2+TTV+D215</t>
  </si>
  <si>
    <t>Checked &amp; found L/E blowing warm air after charging freon. Vaccuum freon &amp; replaced expansion valve on the L/E. Charged freon up to 180 psi &amp; repalced both side Air-Con filters. Tested with Air-Con very cold on the L/E.</t>
  </si>
  <si>
    <t>Expansion Valve</t>
  </si>
  <si>
    <t>RFP-MRB BB</t>
  </si>
  <si>
    <t>D214+MFV2+MFV1+D215</t>
  </si>
  <si>
    <t>Checked and found slight leak of freon at S/E expansion valve. Replaced the expansion valve vacuum freon &amp; charge freon to 180PSI. Checked for any leaks using the leakage tester with no leak detected. Tested aircon cold.</t>
  </si>
  <si>
    <t>PNR-JKN WB</t>
  </si>
  <si>
    <t>D208+TGV1/2/3+WWCOM2+D204</t>
  </si>
  <si>
    <t xml:space="preserve">When in slave  no forward/Reverse light (Intermitten)
</t>
  </si>
  <si>
    <t>Physical check found jumper cable on D204 to wagon bloated. Replaced jumper cable and shunted consist 11 to 35 with no abnormalities found.</t>
  </si>
  <si>
    <t>MCH put to P5,RPM only 1760</t>
  </si>
  <si>
    <t>Adjusted RPM at P5 from 1760-2000.  Tested P1- P5 RPM all within range.</t>
  </si>
  <si>
    <t>Stepper Motor</t>
  </si>
  <si>
    <t>BNV-COM EB</t>
  </si>
  <si>
    <t>D202+FWPW1+FWPW2+WWPW2+D203</t>
  </si>
  <si>
    <t>BOTH rpm of D203 and D202 not tally</t>
  </si>
  <si>
    <t xml:space="preserve">Tested single and in consist found RPM P0- P5 all within range. Tested in master /slave found RPM differintial at only 100. To be monitored </t>
  </si>
  <si>
    <t>D203</t>
  </si>
  <si>
    <t>Found stepper motor sensor caused intermitent fault. Replaced sensor and tested, fault able to clear.</t>
  </si>
  <si>
    <t>SBW-YIS BB YIS SDG</t>
  </si>
  <si>
    <t>Vacuum the freon. Replace receiver. Charge freon to 180 PSI. Run the acon system for 1hr. Check for leakage. Aircon cold. To be monitored.</t>
  </si>
  <si>
    <t>Receiver</t>
  </si>
  <si>
    <t>S/E wiper not working</t>
  </si>
  <si>
    <t>Replaced wiper and tested ok</t>
  </si>
  <si>
    <t>D210+TTVM+D212</t>
  </si>
  <si>
    <t>Engine water temp and Engine oil temp indicator blinking</t>
  </si>
  <si>
    <t xml:space="preserve">Found that EWT TOT  EOL indication ligjhted up on EPC card causing RPM unable to increase. Check Engine water level ok. Check TC oil level ok. Recalibrated card and run engine for 30 Mins. To be monitored </t>
  </si>
  <si>
    <t>EPC</t>
  </si>
  <si>
    <t>KTB-YIS NB</t>
  </si>
  <si>
    <t>D217+TGV4/5/6+D215</t>
  </si>
  <si>
    <t>Coded suddenly disappear,when reaching KHATIB. Unable to receive code,travel in RM mode,one track circuit</t>
  </si>
  <si>
    <t>SIG Suty staff checked. Based on printout, fault is from trackside.</t>
  </si>
  <si>
    <t>ALJ-KAL WB</t>
  </si>
  <si>
    <t>Engine shut down by ifself(2x)</t>
  </si>
  <si>
    <t>Checked overspeed Alarm, CB at ESS panel and Water from Expansion tank. No abnormalities. To monitor.</t>
  </si>
  <si>
    <t xml:space="preserve">L/E seat spoiled   </t>
  </si>
  <si>
    <t>Hinge of the seat snapped. To replace when returning to BSD.</t>
  </si>
  <si>
    <t>Seat Hinge</t>
  </si>
  <si>
    <t>EUN-PYL WB</t>
  </si>
  <si>
    <t>D207+RGV5+D218</t>
  </si>
  <si>
    <t>From MOC-Unable to receive code,RM all the way to CHD</t>
  </si>
  <si>
    <t>Master &amp; Slave Knob came off.</t>
  </si>
  <si>
    <t>Secured and tighen knob</t>
  </si>
  <si>
    <t>L/E back rest broken</t>
  </si>
  <si>
    <t>No spare currently. Metal plate broken. Seat not the leading end. Ecto advised to be careful. Will replaced with a new piece tomorrow</t>
  </si>
  <si>
    <t>Seat Back Rest</t>
  </si>
  <si>
    <t>YCK-AMK SB</t>
  </si>
  <si>
    <t>D205+RLW7+5+4+WWCOM1+D213</t>
  </si>
  <si>
    <r>
      <t xml:space="preserve">SIR Frequently Trip. </t>
    </r>
    <r>
      <rPr>
        <b/>
        <sz val="11"/>
        <color rgb="FFFF0000"/>
        <rFont val="Calibri"/>
        <family val="2"/>
        <scheme val="minor"/>
      </rPr>
      <t>Aborted due to rain</t>
    </r>
  </si>
  <si>
    <t xml:space="preserve">Found that deadman module sensitivity run out. Adjusted the module sensor and tested ok. </t>
  </si>
  <si>
    <t>D207+TOGV+RGV5+D218</t>
  </si>
  <si>
    <t>Radio down. Use portable radio.</t>
  </si>
  <si>
    <t>Informed Coms. Coms found that the coms antenna is missing. Coms team sourcing for antenna. Night ops to use portable radio for tonight ops.</t>
  </si>
  <si>
    <t>Radio Antennae</t>
  </si>
  <si>
    <t>Unable to receive CM code.</t>
  </si>
  <si>
    <t>Found no fault in RM. D207 tested with signal staff L/E 7 S/E at coded track able to receive and hold code when code is available. No fault registered on printout. No abnormalities on ATP system. Check antenna resistance reading to be within range. Informed night duty staff to follow D207 to monitor .</t>
  </si>
  <si>
    <t>D214+MFV2+D219</t>
  </si>
  <si>
    <t>S/E WRL not working.</t>
  </si>
  <si>
    <t>No spare. To replace when spare is available</t>
  </si>
  <si>
    <t>Tachometer not working.</t>
  </si>
  <si>
    <r>
      <t xml:space="preserve">Conduct ATP step test and found analogue on S/E not working. L/E working.  Reorientate loco L/E  as leading desk. To be followed up.                                            </t>
    </r>
    <r>
      <rPr>
        <b/>
        <sz val="11"/>
        <color rgb="FFFF0000"/>
        <rFont val="Calibri"/>
        <family val="2"/>
        <scheme val="minor"/>
      </rPr>
      <t xml:space="preserve">02.05.2017 receive stock and replaced.  </t>
    </r>
    <r>
      <rPr>
        <sz val="11"/>
        <rFont val="Calibri"/>
        <family val="2"/>
        <scheme val="minor"/>
      </rPr>
      <t xml:space="preserve">                                         </t>
    </r>
  </si>
  <si>
    <t>Speedometer</t>
  </si>
  <si>
    <t>XPO-CGA E/B</t>
  </si>
  <si>
    <t xml:space="preserve">Engine room temperature 120 </t>
  </si>
  <si>
    <t>Checked temperature of engine room in iddling and with load. Temperature found within spec . 
No warning light indication found on PLC. 
Checked expansion tank, found coolant water level ok.
To be monitored.</t>
  </si>
  <si>
    <t>RDH-QUE W/B</t>
  </si>
  <si>
    <t>D217+TGV6/5/4+D215</t>
  </si>
  <si>
    <t>Both radio speaker to soft (unable to hear)</t>
  </si>
  <si>
    <t>Informed Coms. Coms installed new radio antenna, test found radio in optimum working condition.</t>
  </si>
  <si>
    <t>QUE-PYL E/B</t>
  </si>
  <si>
    <t>D203+FWPW1+FWPW2+WWPW2+D202</t>
  </si>
  <si>
    <t>Aircon down</t>
  </si>
  <si>
    <t>Switched on aircon onboard D203, both blowers were functioning however aircon was not cold.Proceed to check aircon compressor, no abnormalities found.
Found out that Freon level was only at 90 psi upon checking.Charged up Freon to 180 psi and ran aircon for 30mins, tested cold.No leakage found on compressor, tested pass.</t>
  </si>
  <si>
    <t>Engine unable to start from both end</t>
  </si>
  <si>
    <t>Checked on batteries, both battery 1 &amp; 2 have readings of 11.75V &amp; 11.84V respectively.
Checked individual cells and all had readings of approx. 1.25V, pass.
Total voltage before starting up was 23.8V, pass.
Upon cranking, voltage was 19.8V and increased constantly.
Total voltage with all loads on, 26.1V, alternator was charging, pass.
D214 was able to start from both desk, unable to simulate fault. To be monitored.</t>
  </si>
  <si>
    <t>Aircon not cold</t>
  </si>
  <si>
    <t>Start up on aircon system, checked  &amp; found aircon not cold. Found clutch not turning. Checked fuse was loose. Resecured fuse and tested, found clutch turning.Pass. 
Found freon level at 150 psi, top up freon gas to 180 psi.</t>
  </si>
  <si>
    <t>Fuse Connector</t>
  </si>
  <si>
    <t>D205 +RLW7+RLW5+RLW4+WWCOM1+D213</t>
  </si>
  <si>
    <t>Start up on aircon system, checked  &amp; found aircon not cold. 
Checked battery charging rate, found at 27V, Pass.
Checked blower function, found working at optimum condition.Pass.
Checked aircon compressor, found clutch working. aircon compressor oil level ok. Pass.
Checked aircon freon level, found to be at 100 psi. Checked for leaks, unable to find leak, top up freon gas to 180 psi. 
Test aircon, found to be cold after starting. Pass.</t>
  </si>
  <si>
    <t>SBW-YIS SIDING BB</t>
  </si>
  <si>
    <t>D219+MFV2+TTV2+D214</t>
  </si>
  <si>
    <t xml:space="preserve"> RPM can only reach max 1500 in master and intermittent when in slave.</t>
  </si>
  <si>
    <t>Conduct single loco check . Tested RPM  P1 -P5. P5 cn achieve 2000. Tested in consist both master and slave loco RPM tally with no abnormalities. Conduct limited movement with no signs of fault occur. To be monitored.</t>
  </si>
  <si>
    <t>CNG-JUR-BBT BB JEMP</t>
  </si>
  <si>
    <t>D219+MFV2+D214</t>
  </si>
  <si>
    <t>Radio both ends volume very soft.</t>
  </si>
  <si>
    <t>Fault reported to Coms. Coms conducted static test. Radio volume was ok.</t>
  </si>
  <si>
    <t>SIM-TNM-XPO BB</t>
  </si>
  <si>
    <t>S/E wiper not working.</t>
  </si>
  <si>
    <t>Adjust the air controller and function test . Wiper both working for S/E &amp; L/E</t>
  </si>
  <si>
    <t>Wiper Air Regulator</t>
  </si>
  <si>
    <t>RDH-TIB BB</t>
  </si>
  <si>
    <t>D203+FWPW1/2+WWPW2+D202</t>
  </si>
  <si>
    <t>REV1/REV2 LEDs intermittent when in slave.</t>
  </si>
  <si>
    <t xml:space="preserve">Checked each connection between jumper cable and receptacle are properly intact.
Shunted the consist from T34-T33 with D202 as master &amp; slave, no intermittent light shown. 
Unable to simulate fault
</t>
  </si>
  <si>
    <t>JUR-CLE BB</t>
  </si>
  <si>
    <t xml:space="preserve"> D210+TTVM+D212</t>
  </si>
  <si>
    <t>EWT/EOP lighted up when in master causing RPM to intermittent</t>
  </si>
  <si>
    <t>Checked and found expansion tank water level below required level. Top up water. Checked for leaks, no leaks found.
Revved up engine rpm to P4 and check EPC card alarm. Readjust sensor setting and tested OK. To monitor.</t>
  </si>
  <si>
    <t>PSR-SIM WB</t>
  </si>
  <si>
    <t>D207+RGV5+TOGV+D218</t>
  </si>
  <si>
    <t>Unable to set SIR when returning back to depot and push into CHD by rear loco</t>
  </si>
  <si>
    <t xml:space="preserve">Switched on single loco D218, able to set SIR and charge up MR as per normal. 
In consist, performed BPCT/limited movement. SIR able to set normally, RPM and direction indicators at both locos tally. 
Unable to simulate fault. NFF.
</t>
  </si>
  <si>
    <t>QUE-COM WB</t>
  </si>
  <si>
    <t>D205+RLW7/5/4+WWCOM1+D213</t>
  </si>
  <si>
    <t>Air con not cold</t>
  </si>
  <si>
    <t xml:space="preserve">Switched on aircon, both blowers were functioning however aircon was not cold.
Proceed to check aircon compressor, no abnormalities found.
Charge up Freon which was found at 140 psi, to 180 psi.
Let the aircon run for 30 mins, tested cold.
Monitored  compressor for any leakages, no abnormalities found.
</t>
  </si>
  <si>
    <t>TAM-PSR E/B</t>
  </si>
  <si>
    <t>L/E radio speaker faulty-unable to hear conversation.</t>
  </si>
  <si>
    <t>Fault reported to Coms. Coms conducted static tesT. Radio volume was ok.</t>
  </si>
  <si>
    <t>PNR-JKN W/B</t>
  </si>
  <si>
    <t>Air-cond.not cold.</t>
  </si>
  <si>
    <t>Found belt broken. Replace belt . Top up freon and found freon pressure decreases when running. Found leaking at the base plate. To be followed up with air con compressor replacemenr. Swop loco with D210</t>
  </si>
  <si>
    <t>Compressor Chasis</t>
  </si>
  <si>
    <t>BDK-SIM/XPO-TNM B/B</t>
  </si>
  <si>
    <t>D212+TTVM+D213</t>
  </si>
  <si>
    <t>Either loco in slave, brake unable to release after change end at T46,despite ECTO swapping to other receptacle fault still persist{no spare jumper cable onboard}.</t>
  </si>
  <si>
    <r>
      <t xml:space="preserve">Initial Checks: 
Test both D213 &amp; D212 in Single loco, no fault was found. Brake able to release.
Test in consist, found slave loco ebv not energised and BP did not build up. 
Replaced both locos' jumper cable, fault still persist. 
Removed TTVM and coupled both D212 &amp; D213 together, found fault still persist. 
Tested recepticle continuity with tester. Found D213 L/E line 11 and 12 continuity not responding when in slave. 
Continue from previous page.
Checked  D212 recepticle continuity, found all line are responding in master and slave. 
Reoriented loco with TTVM. Checked master and slave &amp; BPCT on consist.
Found fault able to clear. Pass.
Suspected recepticle fault on D213 L/E. Will follow up tomorrow.  </t>
    </r>
    <r>
      <rPr>
        <sz val="11"/>
        <color rgb="FFFF0000"/>
        <rFont val="Calibri"/>
        <family val="2"/>
        <scheme val="minor"/>
      </rPr>
      <t>On the 04/02/2017,  continue check on fault. Checked recepticle continuity found ok, checked juntion box, found continuity ok. Checked line 200 connecting to  MWR and diode 24D. No abnormalities found. Replaced recepticle as a fleet wide replacement. Will continue troubleshooting fault on the 06/02/2017.</t>
    </r>
    <r>
      <rPr>
        <sz val="11"/>
        <rFont val="Calibri"/>
        <family val="2"/>
        <scheme val="minor"/>
      </rPr>
      <t xml:space="preserve">                                                                                                                                                                      </t>
    </r>
  </si>
  <si>
    <t>ALJ-KAL W/B</t>
  </si>
  <si>
    <t>D203+FW.PW1/2+WW.PW2+D202</t>
  </si>
  <si>
    <t>Lost of forward direction and engine rpm unload to idling. No fault indication lighted up.</t>
  </si>
  <si>
    <t>Checked in consist. Found when D202 in slave mode, FWD light indicator deactivated intermitently. During braking/ stoping of loco, FWD light activated. 
Check recepticle connectivity to with tester, found connectivity ok. Checked all 3 CSR1/2/3 relay by replacing with new CSR relays. Fault still persist. 
Checked other relays, found RR1 showing abnormal symptoms. Replaced with new RR1 relay, fault able to clear. 
Limited movement and BPCT done, all systems found ok.Pass.</t>
  </si>
  <si>
    <t>CCK-BGB N/B</t>
  </si>
  <si>
    <t>D205+RLW7/1/4+WWCOM1+D210</t>
  </si>
  <si>
    <t>Air-cond.not cold blowing warm air.</t>
  </si>
  <si>
    <t>Initial check: 
Physical check done on loco aircon system. Checked found blower is working but found only hot air blowing.
Checked battery charging ok. 27V
Physical check on aircon compressor, found belt broken. 
Replaced belt and test, at the same time check freon level.
Test ok, aircon found to be cold. 
Freon level was at 180psi.Pass.</t>
  </si>
  <si>
    <t>Belt</t>
  </si>
  <si>
    <t>PYL-EUN E/B</t>
  </si>
  <si>
    <t>In master during passage movement to worksite at BNV Stn.engine rpm suddenly unload to idling by itself without any faults</t>
  </si>
  <si>
    <t>Checked in single loco, found D208 unable to  increase  rpm. 
Replace MPC &amp; EPC card able to increase the rpm.
Test master/ slave No abnormalities found.
Test BPCT and Limited movement from T35 to  T40. Pass.</t>
  </si>
  <si>
    <t>D214+MFV2+FW.POW+D219</t>
  </si>
  <si>
    <t xml:space="preserve">Short End headlight not working due to faulty toggle switch </t>
  </si>
  <si>
    <t xml:space="preserve">Checked &amp; found  toggle switch loose. Replace toggle switch.Tested.ok
</t>
  </si>
  <si>
    <t>Toggle Switch</t>
  </si>
  <si>
    <t>D206+TGV4/5/6+D215</t>
  </si>
  <si>
    <t>Long End radio unable to hear/receive conversation and cabin bulb faulty due to bulb blown and bardic lamp missing.</t>
  </si>
  <si>
    <t xml:space="preserve">Called up COMMs duty personnel to report fault.
Troubleshoot by COMMs staff.
COMMs duty personnel verify radio is working at both ends . L/E hand free radio speaker faulty. Need to pick the hand set to make radio call.
No spare radio. They will follow up on Monday.
</t>
  </si>
  <si>
    <t>BBT-JUR BB CNG-JUR BB JUR MT</t>
  </si>
  <si>
    <t>Air con not cold.</t>
  </si>
  <si>
    <t>Checked &amp; found Air-Con freon low. Charged up freon to 180 PSI. Tested Air-Con cold with no leak detected.</t>
  </si>
  <si>
    <t>D203+FW.PW1/2+WW.PW2+TTVP+D202</t>
  </si>
  <si>
    <t>MPC card faulty. Unable to reset causing rpm unload at idling speed.</t>
  </si>
  <si>
    <t>Replaced the MPC card &amp; tested in consist in Master/Slave. Fault cleared.</t>
  </si>
  <si>
    <t>MPC</t>
  </si>
  <si>
    <t>Initial check: 
Found S/E wiper not moving when wiper switch put at 'on' position. Open up wiper body cover, found motor linkage was rusty which may have affected wiper movement. 
Sprayed WD40 and test, found wiper able to move. 
Rectification:
Serviced motor linkage. Function test after reservice. Wiper functionality found ok.</t>
  </si>
  <si>
    <t xml:space="preserve">Wiper Motor Linkage </t>
  </si>
  <si>
    <t xml:space="preserve">TAP-NEW SB 
</t>
  </si>
  <si>
    <t>D216+MFV2+D219</t>
  </si>
  <si>
    <t>D216</t>
  </si>
  <si>
    <t xml:space="preserve">Air con not cold. Cabin fan emit arc when switched on.       
</t>
  </si>
  <si>
    <t>Checked aircon system: Start loco, check aircon functionality. Aircon blower found working and cold air blowing. Checked freon level, found to be at 180 psi. Checked for leaks. No leaks found. Run aircon for 1 hr, aircon cold. Pass.</t>
  </si>
  <si>
    <t xml:space="preserve">KAL-ALJ EB 
</t>
  </si>
  <si>
    <t xml:space="preserve">D212+TTVM+D213
</t>
  </si>
  <si>
    <t xml:space="preserve">MR charged up above 10 bar causing continuous air purging from safety valve.       
</t>
  </si>
  <si>
    <t>MR charged up above 10 bar causing continuous air purging from safety valve. (WO 9660613)
Checked and verified that the unloader cut-off valve is faulty.
Replaced  and test with new unloader valve. 
Air compressor cut in at 8 bar; cut-off at 9 bar.</t>
  </si>
  <si>
    <t>Unloader Valve</t>
  </si>
  <si>
    <t xml:space="preserve">NEW-TAP N/B 
</t>
  </si>
  <si>
    <t xml:space="preserve"> Air Con Not Working.       
</t>
  </si>
  <si>
    <t xml:space="preserve">Checked aircon system, found aircon working but not cold. Checked main blower working however condensor found choked with dirt and debris.Checked freon level, found to be at 80 PSI.Checked aircon compressor, found minor leak at charging port due to check valve loose. 
Rec: Charge freon gas to 180 PSI.
Tighthen loose check valve.
Clean condensor and intall aircon filter 
Run system for 30 mins, aircon found cold. Pass. </t>
  </si>
  <si>
    <t>Check valve</t>
  </si>
  <si>
    <t>JKN-PNR E/B</t>
  </si>
  <si>
    <t>SIR suddenly trip and unable to set.</t>
  </si>
  <si>
    <t xml:space="preserve">Checked single loco, found when set SIR, FWD directional light was lighted up but BP remained at 0 bar. Checked CAV line 152, 154, 151, 144, 141 &amp; 150 no supply. Found diode loosen, when push in, CAV line was active and SIR able to set. 
Rec: Replaced diode as precautionary measure and test in single loco. pass.
Masterslave, BPCT and limited movement done on consist. Fault cleared. </t>
  </si>
  <si>
    <t>CLE-CNG BB BBT-JUR BB JUR MT</t>
  </si>
  <si>
    <t>D202 + FW1/2 + WW2 + D203</t>
  </si>
  <si>
    <t>DC/DC Converter Supply Working Intermittently Causing SIR To Trip.</t>
  </si>
  <si>
    <t>Check in single loco,  able to set SIR and found both channel at 110V. Check wire connection and terminal but unable to find any abnormalities. Unable to simulate fault.
Found battery voltage at 21V while engine running. Checked each cells and found it to be above 1.2V each. 
Rec: Replace with new alternator and battery.</t>
  </si>
  <si>
    <t>Alternator</t>
  </si>
  <si>
    <t>QUE-COM W/B</t>
  </si>
  <si>
    <t>D203+RLW7/1/4+WWCOM1 + D210</t>
  </si>
  <si>
    <t xml:space="preserve">Encounter DC/DC Converter Lost Of Power Supply Causing Loco To Trip.  </t>
  </si>
  <si>
    <t>Check and found ATP supply intermitent. Checked voltage supply to DC/DC unit 23.5Vdc. Loco Voltmeter gauge reading drop from 26 Vdc to 21 Vdc whenWRL switch is in 'on' but supply to ATP DC/DC maintain at 23.5V.. Found  ESSR and ESS unit contact loose connection. 
Replaced both ESSR relay &amp;  ESS unit, Tested ok.</t>
  </si>
  <si>
    <t>D206+TGV4/5/6/+D215</t>
  </si>
  <si>
    <t>Loco's Main Engine Suddenly Shut Down By Itself. No Fault Indication Lighted -Up.</t>
  </si>
  <si>
    <t>Check &amp; found the overspeed relay loose. Checked engine oil And water level, ok.
Rec: Secure overspeed relay. Check and test ok. Run engine for 30 mins,ok fault did not occur.</t>
  </si>
  <si>
    <t>D202 + FW1/2 + WW2 + D205</t>
  </si>
  <si>
    <t>Smoky At Scrubber Tank Compartment.</t>
  </si>
  <si>
    <t>Check &amp; found scrubber tank top up cap came loose cause smoke to emit out. Found thread worn off. 
Rec: Secure cap with cable tie and test. No leak found. Due to loco not operating tonight, cap replacement will be follow up by weekend duty staff.</t>
  </si>
  <si>
    <t>Scrubber tank Cap</t>
  </si>
  <si>
    <t>PYL-ALJ W/B</t>
  </si>
  <si>
    <t xml:space="preserve"> Loco's RPM working intermittently</t>
  </si>
  <si>
    <t xml:space="preserve">
Tested in single Loco, simulate and verify fault confirm MPC card not responding to MCH.
•Replace with spare MPC card, engine rpm responding to MCH position from P1-P6 tested in master/slave and conduct limited movement at Tk42.
</t>
  </si>
  <si>
    <t>RPM working but at times when we put to P3 to P4 the RPM dropped to 1134 .</t>
  </si>
  <si>
    <t>Initial check observe iddling at 300 RPM,RPM decrease when  put at  P1  and  P2. Checked actuator, observed at P0, air still found flowing towards actuator. Found actuator diaphragm worn and 'o' ring flat. 
Rec: Replaced stepper motor diaphragm and test. Fault still persist. Will continue trouble shooting tomorrow.             Encountered fault again on 28.03.2017 due to stepper Motor.</t>
  </si>
  <si>
    <t>Stepper Motor Diaphragm</t>
  </si>
  <si>
    <t>CTH-MRB SB</t>
  </si>
  <si>
    <t>D216+MFV2+D218</t>
  </si>
  <si>
    <t>When coming back D216 in master loco unable to move in CM .They reset ACE several time still no CM code .OCC  told them to stable consist at MARINA SOUTH PIER STATION.</t>
  </si>
  <si>
    <t>1) Checked and found SS bypass switch at NVS. 
2) Switch back to SS switch to seal position. Test,no abnormalities found. Checked at coded track, able to receive code</t>
  </si>
  <si>
    <t>TAM-SIM WB</t>
  </si>
  <si>
    <t>D219+TGV4+TGV5+TGV6+D211+D206</t>
  </si>
  <si>
    <t xml:space="preserve">Charged Freon up to 180 psi. no leaks detected.
L/E air-cond blower faulty.
</t>
  </si>
  <si>
    <t>SIM-TNM BB</t>
  </si>
  <si>
    <t>D208+TGV1+2+3+WWCOM2+D207</t>
  </si>
  <si>
    <t xml:space="preserve">S/E desk radio unable to transimt. </t>
  </si>
  <si>
    <t>Called up COMMs duty personnel to report fault.
Troubleshoot by COMMs staff.
COMMs duty personnel verify no fault found.
to be monitored.</t>
  </si>
  <si>
    <t>CTH-MRB S/B</t>
  </si>
  <si>
    <t>ATP system fault lighted up and no ZVR. All the way to BSD in RM mode.</t>
  </si>
  <si>
    <t>Informed signal team for checks. Found SS(safety) fault on.
Replaced ATP card and dynamic testing done by signal team in test track. Test track still on going.</t>
  </si>
  <si>
    <t>RFP-MRB S/B</t>
  </si>
  <si>
    <t>D204+RGV3+D214</t>
  </si>
  <si>
    <t xml:space="preserve">MCH at P1 (only) rpm fluctuated. </t>
  </si>
  <si>
    <t>Checked &amp; found stepper motor cam gear out of position. Replaced stepper motor assemnbly cannibalize from D215. Further checks to be done on stepper motor to determine cause.</t>
  </si>
  <si>
    <t>Stepper Motor Cam Gear</t>
  </si>
  <si>
    <t>BGS-CTH W/B</t>
  </si>
  <si>
    <t>D219+TGV6/5/4+D211</t>
  </si>
  <si>
    <t xml:space="preserve">SIR frequently trip at main line. ECTO requested to replace other loco. </t>
  </si>
  <si>
    <t>Informed signal to check D219 fault. 
1) Signal team did printout, showed SIR tripped several times at mainline. 
2) Checked plug 3 &amp; 4 reading ok, no abnormalities. 
3) Shunted to track 43 to check for if able to receive code. 
4) Tested found able to receive code. No abnormalities on ATP signal card. 
5) Signal team agreed to release loco for night operation.</t>
  </si>
  <si>
    <t>SIM-TNM MT B/B</t>
  </si>
  <si>
    <t>D205+FWPW1+FWPW2+WWPW2+D202</t>
  </si>
  <si>
    <r>
      <t xml:space="preserve">Unable to receive code in CM mode and rpm intermittence. </t>
    </r>
    <r>
      <rPr>
        <b/>
        <sz val="11"/>
        <color rgb="FFFF0000"/>
        <rFont val="Calibri"/>
        <family val="2"/>
        <scheme val="minor"/>
      </rPr>
      <t>Cancel under SIG. Aborted.</t>
    </r>
  </si>
  <si>
    <t>D202 Signal fault.
1) Checked DC/DC power supply ok 109Vdc.
2) Function of MPC reset ok, rpm master/slave no fault.
3) Limited movement in consistin RM for both end ok.
4) Signal check p3 &amp; p4, found both end antenna shorted to ground.
5) Shunted to TK43 to teat in coded mode for both end, found loco tripping.
6) Checked antenna box, found terminal rusted &amp; ground cable wire dislodge from lug.
Rec: Replace ground wire lug and reinstall to teminal and clean juntion box terminal with contact cleaner.</t>
  </si>
  <si>
    <t>QUE-RDH E/B</t>
  </si>
  <si>
    <t>D213+TTVM+D206</t>
  </si>
  <si>
    <t>D206</t>
  </si>
  <si>
    <t xml:space="preserve">Unable to CM mode, SIR keep tripping loco return to depot in RM.  </t>
  </si>
  <si>
    <r>
      <t xml:space="preserve">D206 Signal fault.
1) Checked DC/DC power supply ok 109Vdc.
2) Function of MPC reset ok, rpm master/slave no fault.
3) Limited movement in consistin RM for both end ok.
4) Did printout, found CM tripping in mainline and NVS fault found.
4) Signal check p3 &amp; p4, found both end antenna shorted to ground.
5) Shunted to coded track 25, unable to receive CM code
6) Checked antenna box, all terminal in good condition and no loose wire/contact.
7) Signal team replace 1 of their card to rectify NVS fault.
8) Follow up another day for test track testing and Cm rectification
</t>
    </r>
    <r>
      <rPr>
        <sz val="11"/>
        <color rgb="FFFF0000"/>
        <rFont val="Calibri"/>
        <family val="2"/>
        <scheme val="minor"/>
      </rPr>
      <t>Follow up action: CM code test track testing wiith signal staff, ok. Fit for mainline.</t>
    </r>
  </si>
  <si>
    <t>D219+TGV6/5/4+D202 (rep D211)</t>
  </si>
  <si>
    <t>Air dryer change over v/v (top) leaking, couse MR drop.</t>
  </si>
  <si>
    <t>Dryer Changeover Valve</t>
  </si>
  <si>
    <t>SBW-YIS S/B</t>
  </si>
  <si>
    <t>D206+RLW7+RLW1+RLW4+WWCOM1+D210</t>
  </si>
  <si>
    <t>One of the eveperator blower not working.</t>
  </si>
  <si>
    <t xml:space="preserve">
Checked aircon fault,
1) Found L/E blower not working.
2) Checked freon level, 180 psi.pass
Rec:
1) Replaced faulty aircon blower, ok. (No freon charge up required).
</t>
  </si>
  <si>
    <t>KTB-SBW N/B</t>
  </si>
  <si>
    <t>D213+MFV2+D218</t>
  </si>
  <si>
    <t xml:space="preserve">CM always trip. Consist back to depot in RM mode. </t>
  </si>
  <si>
    <t xml:space="preserve"> Reported CM always tripped. Consist back to depot in RM mode. 
Signal staff did printout at test track and found out CM tripped due to overspeed either in RM or CM.
Tested CM coded in both direction, unable to simulate fault as reported.
</t>
  </si>
  <si>
    <t>RDH-TPG E/B</t>
  </si>
  <si>
    <t>D213+MFV2+D217</t>
  </si>
  <si>
    <t>Checked fault, found aircon not cold.
1) Observed blower blowing hot air.
2) Checked freon level, found it to be at 100psi.
Rec:
Top up freon level to 180psi. 
Checked aircon, found cold. Pass.</t>
  </si>
  <si>
    <t>PSO-TAM W/B</t>
  </si>
  <si>
    <t>D219+TGV6+TGV5+TGV4+D211</t>
  </si>
  <si>
    <r>
      <t xml:space="preserve">SSF uanble to clear. </t>
    </r>
    <r>
      <rPr>
        <b/>
        <sz val="11"/>
        <color rgb="FFFF0000"/>
        <rFont val="Calibri"/>
        <family val="2"/>
        <scheme val="minor"/>
      </rPr>
      <t>Cancel under SIG.</t>
    </r>
  </si>
  <si>
    <t>Called signal team to check on fault.
1) Found SSF fault permanent, unable to reset.
2)No light indication found, suspected COM card faulty.
Rec: 
1) Replaced COM card,SS fault cleared.
2) Signal request loco for test track to declare loco fit for mainline.</t>
  </si>
  <si>
    <t>TIB-RDH W/B</t>
  </si>
  <si>
    <t>D211+TGV6+TGV5+TGV4+D202</t>
  </si>
  <si>
    <t>Engine unable to start at driving cab,need to start at engine compartment.</t>
  </si>
  <si>
    <r>
      <t xml:space="preserve">1) Tested to start engine at driving cab, found able to start.
2) Checked battery level and condition. Ok, initially found at 24V before charge and 27.4V after charge. Battery condition ok, with no abnormalities.
3) Checked for any loose connection or faulty electronics at ESS panel, no abnormalities observed. 
4) To be monitored.
</t>
    </r>
    <r>
      <rPr>
        <sz val="11"/>
        <color rgb="FFFF0000"/>
        <rFont val="Calibri"/>
        <family val="2"/>
        <scheme val="minor"/>
      </rPr>
      <t xml:space="preserve">
LOCO unable to start. Checked &amp; found CPC contactor faulty.
Repalced with a new spare &amp; tested with LOCO able to start with ease.</t>
    </r>
  </si>
  <si>
    <t>CPC Contactor</t>
  </si>
  <si>
    <t>OTP-TPG E/B</t>
  </si>
  <si>
    <t>YES</t>
  </si>
  <si>
    <t>AT site oil spill at four foot</t>
  </si>
  <si>
    <t>1) Checked gearbox oil level. Ok
2) Torque convertor oil level. Ok
3) No over topped up found.
4) Engine oil pan wet, discharge some oil and clean oil pan with absorbant pad.</t>
  </si>
  <si>
    <t>Oil Pan</t>
  </si>
  <si>
    <t>D216+RGV5+D204</t>
  </si>
  <si>
    <t>1) SIR cannot set,spotted engine oil fuel cap dislodge
2) Oil spill on the engine compartment and dip stick oil level very low
3) DC/DC  CONVERTOR  no voltage reading</t>
  </si>
  <si>
    <r>
      <t xml:space="preserve">1)After cleaning up engine compartment and top up water and oil, engine able to crank but not able to start. 
2)LOCO Messager showing rpm fault.
3)Called in caterpiller contractors Mr Lee, to assist with checks. Unable to find fault. Follow up tomorrow for further checks with contractor.
</t>
    </r>
    <r>
      <rPr>
        <sz val="11"/>
        <color rgb="FFFF0000"/>
        <rFont val="Calibri"/>
        <family val="2"/>
        <scheme val="minor"/>
      </rPr>
      <t>Follow up on Loco unable to start fault on 11/04/2017:
Charge battery to 24 V.
Found SAR damaged and DC to DC converter circuit shorted causeing line 800 MCB trip.
Replaced SAR and DC to DC converter circuit.
Awaiting Catterpillar contractor.
Follow up CM on engine unable to start 13/04/2017.
Caterpillar contractor came to check :
1) Found line 800 from electical panel to engine shorted.
2) Release air lock at fuel line.
3) Charge battery to 24Vdc.
Wil follow up on Monday.
Service report: 168521
Follow up CM on engine unable to start ON 17/04/2017.
Caterpillar contractor came to check :
1) Wire harness chaffing against engine body to cause shorting.
2) Rectified fault and was able to start.
3) Will be followed up tomorrow with further test run of engine.
Service report: 168521</t>
    </r>
  </si>
  <si>
    <t>QUE-BNV W/B</t>
  </si>
  <si>
    <t>D213+TTVM+D217</t>
  </si>
  <si>
    <t>Changeover switch under off position, set SIR ,Loco move by itself.</t>
  </si>
  <si>
    <r>
      <t xml:space="preserve">Check as single loco and confirm, loco able to move in either direction when set SIR, eventhough
    changeover switch was at Neutral.
&gt; Removed all the 3 plungers (Fwd/Rev, Fwd1/2, Rev1/2) and press manually to ensure plunger free play.
&gt; Trouble shoot and found Fwd1 plunger keep receiving air supply, eventhough changeover switch was at Neutral. 
&gt; Replaced Fwd1 solenoid and tested, no more auto move when set SIR.
</t>
    </r>
    <r>
      <rPr>
        <sz val="11"/>
        <color rgb="FFFF0000"/>
        <rFont val="Calibri"/>
        <family val="2"/>
        <scheme val="minor"/>
      </rPr>
      <t>&gt;Found Rev1 pneumatic solenoid valve leaking caused actuator to be at active position.
&gt;Replace all 5 valve as preventive measures. 
&gt;Tested, fault cleared.</t>
    </r>
  </si>
  <si>
    <t>AT Mainline alternator n aircon belt dislodge</t>
  </si>
  <si>
    <t xml:space="preserve">&gt; Check and found both alternator and aircon belts badly worn and snapped.
&gt; Manually rotate both alternator and aircon pulley, ok.
&gt; Installed both alternator, aircon with new belts and tension, ok.
&gt; Engine unable to start due to weak battery, charge up battery and tested, ok. </t>
  </si>
  <si>
    <t>PYL-BDK E/B</t>
  </si>
  <si>
    <t>D203+MFV2+D212</t>
  </si>
  <si>
    <t>Inside cabin very smoky</t>
  </si>
  <si>
    <t>Found scrubber tank cap not close. No top up of scrubber tank water.</t>
  </si>
  <si>
    <t>D217+RGV5+D204</t>
  </si>
  <si>
    <r>
      <t xml:space="preserve">Check &amp; verify CM.
&gt;CM affirm, Switch on aircon system on D217 to check.
&gt;Perform aircon checks on the engine room compartment, found that aircon compressor fault.
</t>
    </r>
    <r>
      <rPr>
        <sz val="11"/>
        <color rgb="FFFF0000"/>
        <rFont val="Calibri"/>
        <family val="2"/>
        <scheme val="minor"/>
      </rPr>
      <t>CM follow up:
Checked and found fuse blown. Replace fuse and test again.
Found new fuse blown again.
Suspected clutch shorted to ground.
Replaced aircon compressor and test.
Charged freon to 200 PSI &amp; test.
Aircon found cold.</t>
    </r>
  </si>
  <si>
    <t>Compressor Clutch</t>
  </si>
  <si>
    <t>KEM-EUN WB</t>
  </si>
  <si>
    <t>D208+TGV1+TGV2+TGV3+WWCOM2+D207</t>
  </si>
  <si>
    <t>In consist MR dropped below 6 bar causing SIR to trip. Happened twice at mainline.</t>
  </si>
  <si>
    <t xml:space="preserve">In consist when D207 in master found MR drop to 6 bar. Found air leaking from air dryer RHS. Replace unloader valve and fault cleared, To be monitired. </t>
  </si>
  <si>
    <t>D210+D206+RGV5+D204</t>
  </si>
  <si>
    <t xml:space="preserve">Unable to increase rpm. Intermittent SIR tripping. </t>
  </si>
  <si>
    <t xml:space="preserve">1) Found Power Supply card loose. 
2) No supply o GSC card. Secure card and function test . 3) Loco able tos set SIR and traction. </t>
  </si>
  <si>
    <t>D208+TGV1/2/3+D207</t>
  </si>
  <si>
    <t>Checked aircon, 
1) Initial check, aircon found not cold as reported.
2) Checked compressor clutch, found working. Pass.
3) Checked freon pressure with manifold, observed pressure was at 100 PSI.
4) Charged aircon freon gas to 180 PSI.
5) Test, aircon found cold.</t>
  </si>
  <si>
    <t>QUE-TIB EB</t>
  </si>
  <si>
    <t>D217+TTVM+D218</t>
  </si>
  <si>
    <t>Cancelled due to loco alarm sounded causing consist unable to move in CM/RM mode at RT3. NVS fault lighted upon returned back to</t>
  </si>
  <si>
    <r>
      <t xml:space="preserve">1) Loco alarm sounded causing consist unable to move in CM / RM  mode at RT3.
2) NVS lighted upon returned back to Depot by OCC.
3) Check both scrubber and expansion water level was at 3/4, top up to full.
- Tested, unable to simulate alarm sounded as reported and able to move in RM.
4) Tested with Signal, no NVS fault illuminated.
-ATP print out done by Signal and confrmed tripping record at mainline.
-Signal requested D218 to be back to BSD for test track testing.    
</t>
    </r>
    <r>
      <rPr>
        <sz val="11"/>
        <color rgb="FFFF0000"/>
        <rFont val="Calibri"/>
        <family val="2"/>
        <scheme val="minor"/>
      </rPr>
      <t xml:space="preserve">
Test track done on the 17/04/2017.
Pass.</t>
    </r>
  </si>
  <si>
    <t>Wheel flat.</t>
  </si>
  <si>
    <t>Dimension of flat wheel :-    
L1 = 30mm x 20 mm          
R1 = 50mm x 30mm           
L2 = 35mm x 10mm              
L3 = 10mm x 10mm           
R3 = 20mm x 20mm
L4 = 50mm x 10mm</t>
  </si>
  <si>
    <t>RDH-QUE WB</t>
  </si>
  <si>
    <t>D212+RGV5+D219</t>
  </si>
  <si>
    <t>Oil seepage torque convertor undercarridge.</t>
  </si>
  <si>
    <t>1) 1pc Changeover valve bolt for Rev1 / Rev2 loosen and 1pc of inspection cover bolt loosen.
2)Re-tighten and also fleetwide the rest, clean undercarriage and replace absorbant pad.
3)Tested about an hour and also check again after reformation, ok.</t>
  </si>
  <si>
    <t>D213+WWPW2+FWPW1/2+D214</t>
  </si>
  <si>
    <t xml:space="preserve">Wiper not working. </t>
  </si>
  <si>
    <t>Wiper not working.
1) Found due to open circuit and switch connector loose.
2) Re-fit the wire and connector, tested, ok.</t>
  </si>
  <si>
    <t>Switch Connector</t>
  </si>
  <si>
    <t>Oil seepage torque convertor undercarridge</t>
  </si>
  <si>
    <t>Oil seepage at Torque Converter undercarriage. 
1)  Slight leak at Torque Converter changeover valve gasket, re-tighten.
2)  Clean undercarriage and replace absorban pads, ok.                     
3) Test run engine about 1hr, no leak. To monitor.</t>
  </si>
  <si>
    <t xml:space="preserve">
3) SE radio not working.</t>
  </si>
  <si>
    <t xml:space="preserve">S/E radio not working.
1) Check by Comm's staff and confirmed MTM faulty.
2) Comm's staff went back to Lavender for the spare and was told 2nd shift staff will take over to replace the MTM set and test again. </t>
  </si>
  <si>
    <t>SE radio not working.</t>
  </si>
  <si>
    <t>Adjusted wiper speed for S/E side and tested</t>
  </si>
  <si>
    <t>Air Regulator</t>
  </si>
  <si>
    <t>AMK-BSH SB</t>
  </si>
  <si>
    <t>D211+TGV4/5/6+WWCOM2+D207</t>
  </si>
  <si>
    <t>L/E driver seat unable raise up.</t>
  </si>
  <si>
    <t>Checked &amp; found one its bracket broken &amp; one its spring faulty.
Due to multiple shunting activities going on &amp; rain in the afternnon, will be followed up tomorrow.</t>
  </si>
  <si>
    <t>Seat Bracket</t>
  </si>
  <si>
    <t>MRB-RFP NB</t>
  </si>
  <si>
    <t>D203+RLW7/1/4+WWCOM1+D205</t>
  </si>
  <si>
    <t>S/E radio no signal.</t>
  </si>
  <si>
    <r>
      <t xml:space="preserve">Informed COMS &amp; raised notification. Will be followed up by their night shift due to their busy schedule.
</t>
    </r>
    <r>
      <rPr>
        <sz val="11"/>
        <color rgb="FFFF0000"/>
        <rFont val="Calibri"/>
        <family val="2"/>
        <scheme val="minor"/>
      </rPr>
      <t>Follow up be Comms team on 18/04/2017 at 2200hr. Replaced MTM unit and tested again with fault cleared.
On 19/04/2017, Comms team checked on fault again. No fault found.</t>
    </r>
  </si>
  <si>
    <t>Air-Con not cold.</t>
  </si>
  <si>
    <t>Freon low at 110 psi. Charged to 190 psi &amp; tested cold. No leaks detected.</t>
  </si>
  <si>
    <t>SIM-TNM-XPO MT</t>
  </si>
  <si>
    <t>Checked &amp; found freon low at 100 psi. Charged freon to 190 psi &amp; tested with Air-Con cold with no leaks detected.</t>
  </si>
  <si>
    <t>L/E driver seat back rest loose.</t>
  </si>
  <si>
    <t>S/E wiper faulty</t>
  </si>
  <si>
    <t xml:space="preserve">Checked and found the pipe end ferrol bend out of shape. Re-bend ferrol back to shape and test.
Fault able to clear. </t>
  </si>
  <si>
    <t>Wiper Pipe Ferrule Joint</t>
  </si>
  <si>
    <t>D218+RGV5+D202</t>
  </si>
  <si>
    <t>Found oil seepage at undercarriage and axle gearbox.</t>
  </si>
  <si>
    <r>
      <t xml:space="preserve">Checked and found oil leaking at the carden shaft of torque converter flange towards the engine. Swap D202 with D217. Will follow up tomorrow.                              </t>
    </r>
    <r>
      <rPr>
        <b/>
        <sz val="11"/>
        <color rgb="FFFF0000"/>
        <rFont val="Calibri"/>
        <family val="2"/>
        <scheme val="minor"/>
      </rPr>
      <t>21.04.2017</t>
    </r>
    <r>
      <rPr>
        <sz val="11"/>
        <rFont val="Calibri"/>
        <family val="2"/>
        <scheme val="minor"/>
      </rPr>
      <t xml:space="preserve"> Inspecr TC at which 2 adjacent flange seepage coming from. Suspect seepage coming from inner flange. Tighten cardan shaft bolts and run engine. Seepage is less and apply absorbent bad. To be followed up tommorow</t>
    </r>
  </si>
  <si>
    <t>Analog &amp; Speedometer not tally.</t>
  </si>
  <si>
    <r>
      <t xml:space="preserve">Follow up tomorrow due to time constraint.                   </t>
    </r>
    <r>
      <rPr>
        <b/>
        <sz val="11"/>
        <color rgb="FFFF0000"/>
        <rFont val="Calibri"/>
        <family val="2"/>
        <scheme val="minor"/>
      </rPr>
      <t>02.05.2017</t>
    </r>
    <r>
      <rPr>
        <sz val="11"/>
        <rFont val="Calibri"/>
        <family val="2"/>
        <scheme val="minor"/>
      </rPr>
      <t xml:space="preserve"> down for CBTC.</t>
    </r>
  </si>
  <si>
    <t>When take over as master, MR dropping and unable to charge more than 5 bars.</t>
  </si>
  <si>
    <t>Checked with MR able to charge up. Charging rate also within 3 minutes.</t>
  </si>
  <si>
    <t>D219+TGV1/2/3+D212</t>
  </si>
  <si>
    <t>After uncouple at worksite, loco SIR able to set and traction ok but unable to move.</t>
  </si>
  <si>
    <t>Tested in single &amp; in consist and was able to traction / move with no other abnormalities observed.</t>
  </si>
  <si>
    <t>D218+RGV5+D217</t>
  </si>
  <si>
    <t>Abnormal pneumatic noise when ABV at 'OVERCHARGE' position.</t>
  </si>
  <si>
    <t xml:space="preserve">When ABV is put to put to overcharge position found abnormal sound from pneumatic compartment. Found air leaking from Brape pipe reservoir, Check and found that drain valve inlet and O ring broken. Replaced and tested ok. </t>
  </si>
  <si>
    <t>D205+TTV2+TTV1+D210</t>
  </si>
  <si>
    <t xml:space="preserve">Engine and cabin very smokey </t>
  </si>
  <si>
    <t xml:space="preserve"> Found scrubber tank water level low. Top up scrubber tank . Run engine for 45 mins and no smoke visible</t>
  </si>
  <si>
    <t>BNV-QUE EB</t>
  </si>
  <si>
    <t>D204+TTVM+D208</t>
  </si>
  <si>
    <t>When taking over master, MR unable to charge up more 6bar. When in slave able to charge up to 8bar but air-compressor did not cut-out.</t>
  </si>
  <si>
    <r>
      <t xml:space="preserve">When charging MR found air leaking from air compressor piston lining
</t>
    </r>
    <r>
      <rPr>
        <sz val="11"/>
        <color rgb="FFFF0000"/>
        <rFont val="Calibri"/>
        <family val="2"/>
        <scheme val="minor"/>
      </rPr>
      <t>Follow up on 24/04/2017, Replace air compressor.</t>
    </r>
  </si>
  <si>
    <t>Piston Lining</t>
  </si>
  <si>
    <t>BBT-JUR-CNG BB</t>
  </si>
  <si>
    <t>D218+RGV3+D217</t>
  </si>
  <si>
    <t>Power room temperature reaches to 95 degrees, causing fault light lighted up with alarm</t>
  </si>
  <si>
    <t>Checked oil &amp; expansion water tank level, okay
-       Found expansion water tank level very low (Indication lighted up)
-       Topped up expansion water tank till full, tested okay</t>
  </si>
  <si>
    <t>Aircon only one side working and intermittent</t>
  </si>
  <si>
    <t>Confirmed above fault, ACON Blower faulty 
-       Feedback no spare blower available for Wanghang Locos
-       Will be followed up by Loco Team tomorrow</t>
  </si>
  <si>
    <t>Always have to reset due to alarm activated</t>
  </si>
  <si>
    <t xml:space="preserve">Confirmed above fault
-       Fault cleared once D218 expansion water tank topped up
 </t>
  </si>
  <si>
    <t>CTH-BGS EB</t>
  </si>
  <si>
    <t xml:space="preserve"> SCS lighted up at long end with continous alarm.</t>
  </si>
  <si>
    <t>Check and tested:
1) Check temperature , found above 95 degree celcius.
2) Observed the scrubber tank warning light on and alarm sounded.
3) Top up scrubber tank.
4) Found water pump leaking.
5) Reoriented to slave loco to bring back BSD and top up scrubber tank.
6) Will replace water pump tomorrow.</t>
  </si>
  <si>
    <t>Water Pump</t>
  </si>
  <si>
    <t>Air con not cold ,long end blower not working.</t>
  </si>
  <si>
    <t>Check and tested:
1) Aircon, L/E blower not working.
2) Check freon pressure level, 180PSI.
3) Check, currently no spare. 
4) Will follow up when spare arrives.</t>
  </si>
  <si>
    <t>D210+TTV2+D208+D219</t>
  </si>
  <si>
    <r>
      <t xml:space="preserve">Able to move in CM but speedometer does not show code and travel speed .The overspeed alarm sound but SIR does not trip. </t>
    </r>
    <r>
      <rPr>
        <b/>
        <sz val="11"/>
        <color rgb="FFFF0000"/>
        <rFont val="Calibri"/>
        <family val="2"/>
        <scheme val="minor"/>
      </rPr>
      <t>ABORT</t>
    </r>
  </si>
  <si>
    <r>
      <t xml:space="preserve">Check and tested:
1) D201 test in single loco &amp; consist, able to move in RM mode.
2) Found able to receive and hold code at coded track. Both end tested.
3) Reoriented as slave loco to bring back BSD for test track.                                                                                       </t>
    </r>
    <r>
      <rPr>
        <b/>
        <sz val="11"/>
        <color rgb="FFFF0000"/>
        <rFont val="Calibri"/>
        <family val="2"/>
        <scheme val="minor"/>
      </rPr>
      <t>25.04.2017</t>
    </r>
    <r>
      <rPr>
        <sz val="11"/>
        <rFont val="Calibri"/>
        <family val="2"/>
        <scheme val="minor"/>
      </rPr>
      <t xml:space="preserve"> Test track pass.</t>
    </r>
  </si>
  <si>
    <t>TPG-RFP EB</t>
  </si>
  <si>
    <t>Scrubber water pump badly leaked.</t>
  </si>
  <si>
    <r>
      <t xml:space="preserve">1) Confirmed water pump leaking badly.
2) Replaced with new water pump assy.
3) Test and did endurance test for an hour. No leak found. Pass.
4) Will follow up with cause of failure of water pump findings.
</t>
    </r>
    <r>
      <rPr>
        <sz val="11"/>
        <color rgb="FFFF0000"/>
        <rFont val="Calibri"/>
        <family val="2"/>
        <scheme val="minor"/>
      </rPr>
      <t>Findings on 26/04/2017:
Upon further checkes, found water pump body assy corroded with holes.</t>
    </r>
  </si>
  <si>
    <t>BSH-AMK NB</t>
  </si>
  <si>
    <t>S/E desk BP/BC meter bulb not working.</t>
  </si>
  <si>
    <t>No spares of the light bulb type.
To be followed up.</t>
  </si>
  <si>
    <t>NEW-NOV NB</t>
  </si>
  <si>
    <t>D208+TGV3+TGV2+TGV1+D205</t>
  </si>
  <si>
    <t xml:space="preserve">Engine compartment very smoky </t>
  </si>
  <si>
    <t>Checked and found the threading on the top-up piece worn.
Secured cap &amp; to be monitored.</t>
  </si>
  <si>
    <t>Scrubber Tank Cap</t>
  </si>
  <si>
    <t>SBW-MSL NB</t>
  </si>
  <si>
    <t>D207+MFV2+FWSIG+D219</t>
  </si>
  <si>
    <t>Loco unable to move in CM. Consist stable at YISHUN Siding.</t>
  </si>
  <si>
    <r>
      <t xml:space="preserve">To be followed after transfer to BSD. NC staff to follow the consist.                                                                    </t>
    </r>
    <r>
      <rPr>
        <b/>
        <sz val="11"/>
        <color rgb="FFFF0000"/>
        <rFont val="Calibri"/>
        <family val="2"/>
        <scheme val="minor"/>
      </rPr>
      <t>Test Track on 13.05.2017. Passed. No abnormalities. Late test track booking due to clearing Engine Fault.</t>
    </r>
  </si>
  <si>
    <t>D202+RLW7+1+4+WWCOM1+D216</t>
  </si>
  <si>
    <t>D216 was leading loco,
MR dropped to 4 bar.</t>
  </si>
  <si>
    <r>
      <t xml:space="preserve">Checked and air compresssor gearbox centa wrap flex damaged.
Replaced the wrapflex and tested again with MR charging, cut-in, cut-out all OK.
</t>
    </r>
    <r>
      <rPr>
        <sz val="11"/>
        <color rgb="FFFF0000"/>
        <rFont val="Calibri"/>
        <family val="2"/>
        <scheme val="minor"/>
      </rPr>
      <t>Fleetwide on all wrapflex done for all affected locos.</t>
    </r>
    <r>
      <rPr>
        <sz val="11"/>
        <rFont val="Calibri"/>
        <family val="2"/>
        <scheme val="minor"/>
      </rPr>
      <t xml:space="preserve">
</t>
    </r>
  </si>
  <si>
    <t>DEPOT</t>
  </si>
  <si>
    <t>D219 able to move in CM but not more then 20 kph.
SIR keeps tripping when move more than 20 kph.
and speedometer also not working comfirm by signal staff.</t>
  </si>
  <si>
    <r>
      <t xml:space="preserve">Speedometer was checked with connection connected wrongly.
Rectified the connection and fault cleared. Signal print-out no abnormalities.
</t>
    </r>
    <r>
      <rPr>
        <sz val="11"/>
        <color rgb="FFFF0000"/>
        <rFont val="Calibri"/>
        <family val="2"/>
        <scheme val="minor"/>
      </rPr>
      <t xml:space="preserve">
</t>
    </r>
    <r>
      <rPr>
        <b/>
        <sz val="11"/>
        <color rgb="FFFF0000"/>
        <rFont val="Calibri"/>
        <family val="2"/>
        <scheme val="minor"/>
      </rPr>
      <t>Test track testing pass on 28/04/2017.</t>
    </r>
  </si>
  <si>
    <t>D210+TCW+D218</t>
  </si>
  <si>
    <t xml:space="preserve">Buzzer alarm activated, need to reset consistently </t>
  </si>
  <si>
    <t>Fault cleared once D210 EPC Card slotted back</t>
  </si>
  <si>
    <t>Buzzer alarm activate for engine temperature</t>
  </si>
  <si>
    <t>Verified Engine Oil Level, okay
-       Found EPC Card loosen,
-       Slotted back in, tested okay</t>
  </si>
  <si>
    <t>ORC-NEW NB</t>
  </si>
  <si>
    <t>D210+RGV3+D218</t>
  </si>
  <si>
    <t>Reported S/E glass panel dirty.</t>
  </si>
  <si>
    <t>Clean up both S/E and L/E internal and external cabin glass, ok.</t>
  </si>
  <si>
    <t>D213+FWPW1+FWPW2+WWPW2+D216</t>
  </si>
  <si>
    <t>Reported S/E radio unable to transmit.</t>
  </si>
  <si>
    <t>Informed by Comms staff Rosli, to be follow up next day 01.05.17 (staff not available).                                                                       Rectified on 01.05.2017. Static Radio Check OK.</t>
  </si>
  <si>
    <t>Reported radio unable to receive when communicating with D213.</t>
  </si>
  <si>
    <t>TNM-XPO/SIM-TNM B/B</t>
  </si>
  <si>
    <t>D203+TGV4+TGV5+TGV6+COM2+D211</t>
  </si>
  <si>
    <t>LE SIR didn’t trip when hands off MCH handle.</t>
  </si>
  <si>
    <t>Swapped module card with D208 LE. Tested, SIR tripped after 5 seconds. Pass.</t>
  </si>
  <si>
    <t>CLE-JUR W/B</t>
  </si>
  <si>
    <t>L/E MCH sensor too senstive cause SIR frequently trip need to hold both MCH in order SIR will not trip.</t>
  </si>
  <si>
    <t>Readjusted sensitivity of the MCH  and fucntion test ok.</t>
  </si>
  <si>
    <t>BDK-KEM W/B</t>
  </si>
  <si>
    <t>D205+TGV3+TGV2+TGV1+D208</t>
  </si>
  <si>
    <t>S/E radio not working</t>
  </si>
  <si>
    <t>Check radio, observed no signal found. Called COMMS team to check fault. Reroute notification 1796308 to COMMS OCC.
NIGHT OPS advice to bring portable radio set.</t>
  </si>
  <si>
    <t>ALJ-PYL E/B</t>
  </si>
  <si>
    <t>D216+FW.PW1+FW.PW2+WW.PW2+D213</t>
  </si>
  <si>
    <t>Checked and found:
1) Freon pressure level at 150 PSI.
2) Checked for leakage on the pipe, no leak found. 
3) Top up freon to 180PSI.</t>
  </si>
  <si>
    <t>In slave, MR drop to 0 bar and having difficulties to charge up.</t>
  </si>
  <si>
    <t>Checked and found wrepflex melted. Observed backlash of air-compressor very bad. Suspected hub on the air-compressor set srcew came loose. Further check found the hub to the air compressor gearbox having great free play. Will follow up rectification tomorrow with welding of hub to shaft..</t>
  </si>
  <si>
    <t>No FWD2 in auto mode</t>
  </si>
  <si>
    <t>Unable to simulate FWD2 in auto mode as only able to check in RM mode. Other checks done
1) Check FWD2 light in manual switch on D203/D211 single loco, able to get supply.
2) Further monitoring required.</t>
  </si>
  <si>
    <t>SIM-TAM B/B</t>
  </si>
  <si>
    <t>D213+MFV2+FW.SIG+D217</t>
  </si>
  <si>
    <t>At mainline either loco after taking over control in master had difficulties to set SIR need to shutdown and restart the loco.</t>
  </si>
  <si>
    <t>Check in single loco and in consist. Able to set SIR with no difficulty.
Unable to simulate fault.</t>
  </si>
  <si>
    <t>JKN-PNR B/B</t>
  </si>
  <si>
    <t>S/E cabin light bulb blown.</t>
  </si>
  <si>
    <t xml:space="preserve">Replaced with new bulb and test, both cabin lights are ok. </t>
  </si>
  <si>
    <t>BNV-COM E/B</t>
  </si>
  <si>
    <t>D203+RGV3+D211</t>
  </si>
  <si>
    <t xml:space="preserve">MR keep dropping and charge very slow. </t>
  </si>
  <si>
    <t xml:space="preserve">1) Found that air continuously leaking at D203 air compressor filter.
2) Cleaned and washed  the air compressor filter, no leakage and tested, compressor cut-in = 7.5 bar, cut off 9 bar.
3) Checked MR in consist, both loco MR able to charge. 
4)  Shunt consist D203+RGV3+D211 from T34 to T03, no abnormalities encountered. </t>
  </si>
  <si>
    <t>COM-CLE W/B</t>
  </si>
  <si>
    <t>D204+TTVM+TTVP+D212</t>
  </si>
  <si>
    <t xml:space="preserve">DC/DC converter at P1 is 80.5 V. </t>
  </si>
  <si>
    <t xml:space="preserve">1) Checked converter output:  P1 = 80.6 V, P2 = 109.1.
2) Set SIR using individual supply, able to set.
3) Advised operation to use P2 supply. </t>
  </si>
  <si>
    <t>DC/DC Convertor</t>
  </si>
  <si>
    <t>D216+FW.PW1+FW.PW2+WW.PW2+D207</t>
  </si>
  <si>
    <t>Air-con at times blowing warm air</t>
  </si>
  <si>
    <t>Top-up Freon gas up to 180 kPa. After testing, found air-con unit at LE side blowing warm air, at SE side cold air.</t>
  </si>
  <si>
    <t>BGS-KAL E/B</t>
  </si>
  <si>
    <t>D217+TGV4/5/6+WW.COM2+D204+D213</t>
  </si>
  <si>
    <t xml:space="preserve">Having wheel flat. </t>
  </si>
  <si>
    <t>Pitting (L: 70mm W: 30mm) on wheel surface was observed at RHS SE front wheel. 3rd rail on LHS of loco, unable to check due to 3rd rail.</t>
  </si>
  <si>
    <t xml:space="preserve">In slave overheating alarm triggered unable to reset </t>
  </si>
  <si>
    <t xml:space="preserve">Checked scrubber tank indicator and water level, okay. Found engine oil level low, top up to nearly 'full' mark and run engine at idling speed for 40 minutes.EWT stable at 70 deg Celsius. Pass. </t>
  </si>
  <si>
    <t xml:space="preserve">Engine Oil </t>
  </si>
  <si>
    <t>Air-con not cold blowing warm air blower down.</t>
  </si>
  <si>
    <t xml:space="preserve">Top-up Freon gas up to 180 kPa. Tested, air-con cold. Pass. 1 blower down, awaiting spare. </t>
  </si>
  <si>
    <t>BSH-AMK N/B</t>
  </si>
  <si>
    <t>In consist Master/slave fault</t>
  </si>
  <si>
    <t>Checked in consist and single loco,
1) Checked master slave in consist for both loco as master. No abnormlities found. Able to shunt with no fault.
2) Checked jumper cable and electronic components, no abnormalities seen. 
Unable to simulate fault.</t>
  </si>
  <si>
    <t>Aircon blower not working</t>
  </si>
  <si>
    <t>Checked aircon fault,
1) Found L/E blower not working.
2) Checked freon level, 180 psi.pass
Rec:
1) Require to replace faulty aircon blower, but no spare available (No freon charge up required).</t>
  </si>
  <si>
    <t>Checked fault, found aircon not cold.
1) Observed blower blowing hot air.
2) Checked freon level, found it to be at 100psi.
Rec:
Top up freon level to 180psi. 
Checked aircon, found cold. Pass.</t>
  </si>
  <si>
    <t>LVR-KAL E/B</t>
  </si>
  <si>
    <t>D218+RLW7+1+4+WWCOM1+D215</t>
  </si>
  <si>
    <t>SBW-ADM N/B</t>
  </si>
  <si>
    <t>D217+TGV4/5/6+WWCOM2+D213</t>
  </si>
  <si>
    <t>Checked aircon, observed fault as reported.
1) Checked freon pressure, found at 100 PSI. Charged freon and test.
2) Function test found aircon still not cold and L/E blower not working.
3) Due to time constraint and no spare, will follow up tomorrow.</t>
  </si>
  <si>
    <t>CLE-BNV E/B</t>
  </si>
  <si>
    <t>D216+FWPW1+FWPW2+WWPW2+D207</t>
  </si>
  <si>
    <t>Checked fault, found aircon not cold.
1) Observed blower blowing hot air.
2) Checked freon level, found it to be at 100psi.
Rec:
Top up freon level to 200psi. 
Checked aircon, found cold. Pass.</t>
  </si>
  <si>
    <t xml:space="preserve">At Site in RM mode,Coded appear </t>
  </si>
  <si>
    <t xml:space="preserve">Called signal team to checked.
- Checked ATP system. Did print out. No fault.
- Signal team informed that it is normal for code to appear in RM mode.
</t>
  </si>
  <si>
    <t>When coming back to depot,Master/Slave fault</t>
  </si>
  <si>
    <t>Checked fault, fault was observed,
1)Checked jumper cable for any defects.
2) Observed jumper cable between D207 to WWPW connector head loose, able to turn. Suspected internal wire broken cause fault.
3) Replaced jumper cable and did master/slave and limited movement. Fault cleared and no abnormalities seen.
4) Jumper cable tag with red tag and send for further checks.</t>
  </si>
  <si>
    <t>COM-BNV W/B</t>
  </si>
  <si>
    <t xml:space="preserve">Display monitor, power room temp up to 100 deg </t>
  </si>
  <si>
    <t>Checked and found expansion level low. Topped up and tested no fault  occur. To be monitored.</t>
  </si>
  <si>
    <t>D214+FWPW1+FWPW2+WWPW2+TTVM+D212</t>
  </si>
  <si>
    <t>In consist BC release very slow</t>
  </si>
  <si>
    <t>Checked in single loco and in consist.
1) Found BC, BP and MR function test according to spec.
2) Brake able to release when BP =5bar and BC=0bar.
3) Unable to simulate fault.</t>
  </si>
  <si>
    <t>MRB-RFP N/B</t>
  </si>
  <si>
    <t xml:space="preserve">Aircon not cold. </t>
  </si>
  <si>
    <t>Found out that both blowers of D217 were intermittent, confirmed with Duty Manager that blower was standing fault that was awaiting spare.</t>
  </si>
  <si>
    <t>MSL-WDL S/B</t>
  </si>
  <si>
    <t>D207+RGV3+D216</t>
  </si>
  <si>
    <t>COUP</t>
  </si>
  <si>
    <t xml:space="preserve">Crack coupler donut on S/E. </t>
  </si>
  <si>
    <t>1) D207 loco swapped with D208 on TOGV consist.
2) Duty manager advice D207 donut replacement to be followed up by loco team on Monday.                                          3) No signs of hard coupling and S/E was not in use.</t>
  </si>
  <si>
    <t>Rubber Cushion</t>
  </si>
  <si>
    <t>D208+TOGV+D216</t>
  </si>
  <si>
    <t>Air Con Not Cold.</t>
  </si>
  <si>
    <t>Charge freon from 120 PSI - 180 PSI . Tested acon for coldness ok.</t>
  </si>
  <si>
    <t>BBT-CCK S/B</t>
  </si>
  <si>
    <t>D219 + MFV2 + D211</t>
  </si>
  <si>
    <t>At Mainline When Loco Take Over Master Unable To Travel In CM Mode. SIR Keep Tripping. Back To Depot In RM Mode.</t>
  </si>
  <si>
    <r>
      <t xml:space="preserve">Liaise with Signal team. Check Plug 3 &amp; $4 reading. No abnormalities. Shunted consist to coded track and loco able to receive code on both L/E &amp; S/E. Loco to be transferred to BSD for test track testing.                </t>
    </r>
    <r>
      <rPr>
        <b/>
        <sz val="11"/>
        <color rgb="FFFF0000"/>
        <rFont val="Calibri"/>
        <family val="2"/>
        <scheme val="minor"/>
      </rPr>
      <t>Test Track 17.05.2017. Passed.</t>
    </r>
  </si>
  <si>
    <t>D218+RLW7/1/4+WWCOM1+D215</t>
  </si>
  <si>
    <t>Charge freon from 110 PSI - 180 PSI . Tested acon for coldness ok.</t>
  </si>
  <si>
    <t>D214+FWPW1/2+WWPW2+ TTVM+D212</t>
  </si>
  <si>
    <t>MR Drop Below 5Bar When Applying ABV. BC Pressure Only Reached 2Bar.</t>
  </si>
  <si>
    <t>Replace air compressor norgen filter element. Found sludge particles in the filter element. Tested in single and in consist when apply ABV BC maintain at 3.4 bar. No significant drop in MR when apply ABV</t>
  </si>
  <si>
    <t>Wiper At L/E Not Working.</t>
  </si>
  <si>
    <t>Replace L/E wiper and tested ok.</t>
  </si>
  <si>
    <t>Wiper unit</t>
  </si>
  <si>
    <t>ORC-SOM S/B</t>
  </si>
  <si>
    <t>D216 + TGV4/5/6 +WWCOM2+ D217</t>
  </si>
  <si>
    <t>MR Unable To Charge-Up. Loco Need To Push-Up At Mainline.</t>
  </si>
  <si>
    <t xml:space="preserve">Checked Air compressor and found the rubber coupling damaged also due to shaft keyway damaged. Loco down for shaft replacement </t>
  </si>
  <si>
    <t>Air-Con Not Cold.</t>
  </si>
  <si>
    <t>Checked Air con freon at 200 PSI. S/ E blower not working. (Awaiiting for spares)  L/E evaporator unit present with sludge/debris. Cleaned and tested acon cold on L/E side</t>
  </si>
  <si>
    <t>LKS-CNG E/B</t>
  </si>
  <si>
    <t>D207+RGV3+D205</t>
  </si>
  <si>
    <t xml:space="preserve"> L/E Radio Faulty.</t>
  </si>
  <si>
    <t>Fault reported to comms. Comms feedback connection loose . Secure connection and tested ok.</t>
  </si>
  <si>
    <t>Radio Wire Connector</t>
  </si>
  <si>
    <t>BGB-BBT N/B</t>
  </si>
  <si>
    <t>Radio System Faulty. Speaker Not Emitting Any Sound.</t>
  </si>
  <si>
    <t>Informed Comms, to be followed up.</t>
  </si>
  <si>
    <t>BGB-CCK S/B</t>
  </si>
  <si>
    <t>D213+TGV3+TGV2+TGV1+D208</t>
  </si>
  <si>
    <t>Air-Con Not cold.</t>
  </si>
  <si>
    <r>
      <t xml:space="preserve">Checked and found the air-con compressor magnetic clutch seized.
To be followed up tomorrow, consist not launching today.                                                                                                   </t>
    </r>
    <r>
      <rPr>
        <b/>
        <sz val="11"/>
        <color rgb="FFFF0000"/>
        <rFont val="Calibri"/>
        <family val="2"/>
        <scheme val="minor"/>
      </rPr>
      <t>18.05.2017, Change air-con compressor.</t>
    </r>
  </si>
  <si>
    <t>ADM-MSL N/B</t>
  </si>
  <si>
    <t>D210 + TTV2 + D219</t>
  </si>
  <si>
    <r>
      <t xml:space="preserve"> At Mainline Loco Unable To Travel In CM Mode SIR keep Tripping. OCC Abort The Job And Route Back To Depot. </t>
    </r>
    <r>
      <rPr>
        <b/>
        <sz val="11"/>
        <color rgb="FFFF0000"/>
        <rFont val="Calibri"/>
        <family val="2"/>
        <scheme val="minor"/>
      </rPr>
      <t>ABORTED by SIG</t>
    </r>
  </si>
  <si>
    <t>Follow up:                                                                                        
# Signal dynamic test fails.
# L/E pass.S/E fails (SIR Tripping)                                           
# Replace MD card (Signal card).
# Loco down under siganal to continue CM.
# 20/5/17 afternoon signal team request D219 to standby for test track.</t>
  </si>
  <si>
    <t>BDL-TAP S/B</t>
  </si>
  <si>
    <t>LE very smoky inside cabin affected.</t>
  </si>
  <si>
    <t>Found scrubbber tank cap not closed</t>
  </si>
  <si>
    <t>D218+MFV2+D210</t>
  </si>
  <si>
    <t>At mainline slave fault indication keeps lighted up and alarm sounded.</t>
  </si>
  <si>
    <t>Found fault occurs when D210 taking over master slave loco D218 will have slave fault lighted up. Visual check receptacle and jumper cable for any signs of looseness. Found the jumper cable at D210 to be loose as the receptacle rubber was missing . Replace and secure rubber and fault cleared.</t>
  </si>
  <si>
    <t>BNV-CLE W/B</t>
  </si>
  <si>
    <t>D214+TTVP+TTVM+D212</t>
  </si>
  <si>
    <t>Both end digital speedometer not working.</t>
  </si>
  <si>
    <t>Found that the analoque working but the digital speedometer not working. Will replace once spare is available.</t>
  </si>
  <si>
    <t>TNM-SIM BB TNM-XPO BB TNM MT</t>
  </si>
  <si>
    <t>D210+MFV2+TTV2+VIW+D218</t>
  </si>
  <si>
    <t>Slave fault indication keeps lighted up and alarm. Engine rpm keeps unloading. Stabled at T42. Swapped with D207.</t>
  </si>
  <si>
    <t>Tested in single loco &amp; in consist
RPM no abnormalities &amp; no master / slave fault occur.</t>
  </si>
  <si>
    <t>D216+TGV4/5/6+WWCOM2+D211</t>
  </si>
  <si>
    <t xml:space="preserve">In slave working reservoir WR dropped till 0 bar. 
</t>
  </si>
  <si>
    <t>Checked &amp; confirmed fault as stated. Found the check valve dirty / sticky on the main valve. Serviced &amp; tested with fault cleared. WR maintained at 5 bar.</t>
  </si>
  <si>
    <t>Check Valve</t>
  </si>
  <si>
    <t>Wheel flat</t>
  </si>
  <si>
    <t>Need to await for wheel profiling.
E-mail sent to RSD respectives.</t>
  </si>
  <si>
    <t xml:space="preserve">Wheel </t>
  </si>
  <si>
    <t>D219+RLW7/1/4+WWCOM1+D215</t>
  </si>
  <si>
    <t>MR dropped to 4 bar and unable to charge up happened leading towards JUR station.</t>
  </si>
  <si>
    <t>1)Performed MR Charge Up Rate Test, MR Charge up from 0 to 9 bar in 5 mins – pass
2)Performed MR Leakage Rate Test, MR dropped less than 1 bar in 5 mins – pass
3)Performed on both D219 &amp; D215 in single loco and in consist
-       Verified no leaking component found
-       Verified no leakage along Wagon of COM1 Consist
-       Verified Wrapflex Couplings for Air Compressor, no abnormalities
-       Verified Air Compressor backlash, no abnormalities   
29.05.2017 follow-up: shunting consist in master / slave.
No MR drop occurred, maintained at 7.5 to 9.0 bar.</t>
  </si>
  <si>
    <t>In consist MR dropped rapidly,need to charge up constantly.</t>
  </si>
  <si>
    <t>Checked &amp; found Air Compressor Norgen Filter faulty / leaking.
Replaced the Filter and tested again with fault cleared.</t>
  </si>
  <si>
    <t>MSP-JUR BB CNG-JUR BB JUR MT JEMP</t>
  </si>
  <si>
    <t>D201+MFV2+D206</t>
  </si>
  <si>
    <t>D201</t>
  </si>
  <si>
    <t>Charged up freon from 100 to 180 psi.
Checked Air-Con cold with no leakage detected.</t>
  </si>
  <si>
    <t>EL02+RLW2+EL04</t>
  </si>
  <si>
    <t>EL02</t>
  </si>
  <si>
    <t>Unable to shunt to pit area. 
To be followed up.</t>
  </si>
  <si>
    <t>Supply &amp; Traction fault intermittently.</t>
  </si>
  <si>
    <r>
      <t xml:space="preserve">Fault confirmed. Download fault and found DCH and Cooling fan faulty. Also found speedprobe faulty but when reset, OK. Checked cooling fan and found turning. To follow-up checking of DCH. </t>
    </r>
    <r>
      <rPr>
        <b/>
        <sz val="11"/>
        <color rgb="FFFF0000"/>
        <rFont val="Calibri"/>
        <family val="2"/>
        <scheme val="minor"/>
      </rPr>
      <t>Currently shore supply OK. 3rd Rail Supply to be f/up.</t>
    </r>
  </si>
  <si>
    <t>Cooling Fan</t>
  </si>
  <si>
    <t>DVR-CLE WB</t>
  </si>
  <si>
    <t>D217+RGV5+D205</t>
  </si>
  <si>
    <t>L/E Radio speaker not working</t>
  </si>
  <si>
    <t>Called COMMS team to check:
1) Initial check found L/E radio not working
2) Found signal wire to comms set loose.
3) COMMS team replaced with new COMMS radio set.
$) Radio check with DC UPD, able to send and receive.</t>
  </si>
  <si>
    <t>Radio Comms</t>
  </si>
  <si>
    <t>RFP-TPG WB</t>
  </si>
  <si>
    <t>D211+TGV4+TGV5+TGV6+WWCOM2+D216</t>
  </si>
  <si>
    <t xml:space="preserve">SIR keep tripping. </t>
  </si>
  <si>
    <t xml:space="preserve"> Liaise with signal team for 216 tripping fault. Signal team did printout and only found loco trip due to 000 code. Suspected track fault. Loco declared fit by Signal team. Informed  Night consist personell to follow this cosist.</t>
  </si>
  <si>
    <t>D211+TGV4+TGV5+TGV6+WWCOM2+ D216</t>
  </si>
  <si>
    <t>In consist Both WR and BP only increase 4 bar</t>
  </si>
  <si>
    <t>Conducted single loco check. Conducted MR charge up rate test: Both locos 3 bar - 9 bar less than 3 minutes. No abnormalities or sign of WR and BP dropping.  Conducted master slave test. Both locos WR and BP able to maintain in master and slave. Check jumper cable for any abnormalities. None found. Conducted depot shunting but no abnormalities on pneumatic gauges found. Informed  Night consist personell to follow this cosist.</t>
  </si>
  <si>
    <t>LVR-KAL EB</t>
  </si>
  <si>
    <t>D211+WWCOM2+TGV4+TGV5+TGV6+D216</t>
  </si>
  <si>
    <t>When turn around at BGS,WR drop to 0 bar</t>
  </si>
  <si>
    <t>Performed testing in single loco and confirmed above fault
When ABV handle is at Emergency Brake, WR dropped to 0 Bar
Replaced Main Valve
Performed testing for both driving desks, WR remains at 5 Bar – Pass</t>
  </si>
  <si>
    <t>Main Valve</t>
  </si>
  <si>
    <t>LVR-CTH W/B</t>
  </si>
  <si>
    <t>D211+TGV4/5/6+WWCOM2+D216</t>
  </si>
  <si>
    <t>BC unable to release (both master / slave) this happen intermittence. Working reseervoir drop to 2 bar and this couse BP also drop (&lt;5 bar) and unable to release BC</t>
  </si>
  <si>
    <t xml:space="preserve">Check D216 function test in single and in consist.
1) Found MR charging rate was 2:29 minutes.
2) Brake function tested all normal.
3) Working reservoirleaking test no leak in 15 minutes.
4) Test in consist found brake not able to release.
5) Further check found D211 non operating desk ABV handle put at over reduction position.
6) Normalised to handle off position, all brake function pass.
7) Shunted the consist from TK44 to TK43. No faults observed. </t>
  </si>
  <si>
    <t>JUR-CLE E/B</t>
  </si>
  <si>
    <t>In depot consist testing in master/slave no problem. From CHD D216 as slave to JKN have no fault. At JKN consist turn around, and D216 take over master, consist unable to move in CM, SIR trip whenever consist move.</t>
  </si>
  <si>
    <r>
      <t xml:space="preserve">Called signal team for checks together.
1) Did printout, found there was tripping in CM mode during mainline operation yesterday.
2) Checked at coded track 25 for coded message. Found unable to receive.
3) Signal team replaced ATP MD card
4) Signal team advice to bring loco back to BSD for test track testing.                                          </t>
    </r>
    <r>
      <rPr>
        <b/>
        <sz val="11"/>
        <color rgb="FFFF0000"/>
        <rFont val="Calibri"/>
        <family val="2"/>
        <scheme val="minor"/>
      </rPr>
      <t xml:space="preserve">                       28.06.2017 CM  follor up:
</t>
    </r>
    <r>
      <rPr>
        <sz val="11"/>
        <color rgb="FFFF0000"/>
        <rFont val="Calibri"/>
        <family val="2"/>
        <scheme val="minor"/>
      </rPr>
      <t>Test Track Testing done. 
Loco fit for mainline by signal team.
Couple with TOGV consist for transfer to UPD</t>
    </r>
  </si>
  <si>
    <t>KRJ-YWT N/B</t>
  </si>
  <si>
    <t>D201+TGV3/2/1 +D206</t>
  </si>
  <si>
    <t xml:space="preserve">Air con not cold. </t>
  </si>
  <si>
    <t>1) Checked and found aircon pressure at 100PSI.
2) Checked for leaks, unable to find location of leak.
3) Topped up freon gas, will continue to do further checks tomorrow due to time constraint.</t>
  </si>
  <si>
    <t xml:space="preserve">Floorboard unsecured. </t>
  </si>
  <si>
    <t>Found aluminium floor board deform.
Called in contractor to refabricate a new floorboard. 
Replaced with new fabricated wooden floorboard as a temporary measure.
Fleetwide checks done for floorboard.</t>
  </si>
  <si>
    <t>Cabin Floorboard</t>
  </si>
  <si>
    <t xml:space="preserve"> Radio down. </t>
  </si>
  <si>
    <t>COMS team checked test together. Found radio tx/rx ok.</t>
  </si>
  <si>
    <t xml:space="preserve">SIR frequently trip at mainline. MR dropping.   </t>
  </si>
  <si>
    <r>
      <t xml:space="preserve">Found MR unable to achive more that 3 bar thus SIR unable to set. Inspect and clean the norgen filters as found sludge to be present. Inspect centa coupling and air compressor for any abnormalities. No crack or abnormalities on centa and fan blade. Inspect for any leakage on compressor. No leakage to be present.  Observe abnormal sound from air compressor. Feel the air inlet filter and suction was minimal. Suspect internal leakage from air compressor, To be followed up with further checks and replacement tommorow.            </t>
    </r>
    <r>
      <rPr>
        <b/>
        <sz val="11"/>
        <color rgb="FFFF0000"/>
        <rFont val="Calibri"/>
        <family val="2"/>
        <scheme val="minor"/>
      </rPr>
      <t xml:space="preserve">08.06.2017 Fault rectified. Continue Monitoring. OK. </t>
    </r>
  </si>
  <si>
    <t>Air Compressor</t>
  </si>
  <si>
    <t>YCK-KTB N/B</t>
  </si>
  <si>
    <t>D201+TGV3/2/1+D213+D206</t>
  </si>
  <si>
    <t>1) Checked aircon freon pressure low, at 100PSI.
2) Checked aircon high and low pressure hosses, evaporator coil and joints for signs of leaks using UV light. No leakage found.
3) Checked aircon compressor, found supply line connector loose. Replace with new lug connector.
4) Found leaking on compressor base plate and aircon compressor oil level low. 
5) Replaced with new compressor, charged freon and test. Aircon found cold.
6) However observed new compressor clutch intermitent rubbing. screeching noice was heard.
7) Advice night duty staff Saaid, D201 aircon not to be use. Will follow up tomorrow for further rectification.
Replace air con compressor</t>
  </si>
  <si>
    <t>D205+RGV5+TCW+D217</t>
  </si>
  <si>
    <t xml:space="preserve">Engine room temperature 90 degree C &amp; burning smell </t>
  </si>
  <si>
    <t>Switched on Loco, smoky smell present but engine room temperature indication no abnormalities
Topped up scrubber tank water till full
Checked expansion tank water level, full
Checked engine oil level, ok
Switched on Loco, no more smoky smell
Unable to simulate fault for engine room temperature high.</t>
  </si>
  <si>
    <t>BDK-SIM, TNM-XPO MT B/B</t>
  </si>
  <si>
    <t>D208+TTVM+D212 (D218)</t>
  </si>
  <si>
    <t>Unable to start. Swap D218.</t>
  </si>
  <si>
    <t>Checked engine ESS Junction Box, no indication of tripping
Measured battery banks
1)     11.66 VDC
2)     11.76 VDC
Total: 23.42 VDC
After start up from Engine, voltage measurement shows 26.99 VDC
Verified alternator charging
After shut down from driving cab, measurement shows 25.75 VDC
Unable to simulate fault</t>
  </si>
  <si>
    <t>D201+TGV3/2/1+D206</t>
  </si>
  <si>
    <t>1- Checked initial aircon pressure was 120psi. Charge up to 190psi.
2- Monitor system pressure about 45mins, pressure maintain at 190psi.
3- Re-tighten spare plugs for gauges at suction / discharge of aircon compressor ports.
4- Unable to detect any visual leak at engine side and dryer side.
5- To monitor further.</t>
  </si>
  <si>
    <t>Cabin smokey</t>
  </si>
  <si>
    <t>Found scrubber tank cover not close, closed back and test, ok.M247</t>
  </si>
  <si>
    <t>Not A Defect</t>
  </si>
  <si>
    <t>TNM-BDK W/B</t>
  </si>
  <si>
    <t>D211+TGV4/5/6+WWCOM2+D212</t>
  </si>
  <si>
    <t xml:space="preserve">Replaced aircon belt and charge up freon from 160psi to 180psi, ok. </t>
  </si>
  <si>
    <t>VOBC 1 never appear although after reset a few times, happen when going back depot. Reported by ECTO.</t>
  </si>
  <si>
    <t>Tested VOBC on both end in single &amp; consist.
Able to set SIR. Unable to simulate fault.
Note: To switch to RM mode after TEST END on TOD display before setting SIR &amp; not upon starting LOCO.</t>
  </si>
  <si>
    <t>MRB-MSO BB</t>
  </si>
  <si>
    <t>D204+MFV2+D203</t>
  </si>
  <si>
    <t>VOBC fault appeared and difficult to set SIR even after afew times reset. Happened both in depot and at mainline.</t>
  </si>
  <si>
    <t>BBT-JUR-CNG BB JUR MT</t>
  </si>
  <si>
    <t>D204+TTV2+D213+D203</t>
  </si>
  <si>
    <t>Consists cancelled due MR dropping and BP unable to charge up to 5bar. VOBC ok. In slave ok but fault happen when take over as master. Put air compressor switch to ON but still MR and BP unable to charge up. Consists cancelled @ 0100hrs due to time constraints and fault unable to clear.</t>
  </si>
  <si>
    <t>1) Initially found auto service auto drain valve for oil seperator leaking
2) Replaced with new repair kit. Tested ok.
3) Test in consist found when SIR BP not able to build up. 
4) Further checks found slave loco EBV leaking. Single loco no problem.
5) Replaced TTV2 both end jumper cable, fault able to clear.
6) However found  found new fault, when D204 in slave, no FW and RPM not reponding.
7) Replaced EBV solenoid valve, test in consist without D213, fault able to clear.</t>
  </si>
  <si>
    <t>EBV Solenoid Valve</t>
  </si>
  <si>
    <t>TRAN</t>
  </si>
  <si>
    <t xml:space="preserve">Radiator fan gear box shaft dislodged. </t>
  </si>
  <si>
    <t>Checked &amp; found carden shaft dislodged.
Cage found damaged with cardon shaft screw found sheared off.
Futher checks found gearbox hub shaft bend.
Loco down for further checks and rectification.</t>
  </si>
  <si>
    <t>Cabin center floorboard loosen and unstable.</t>
  </si>
  <si>
    <t>Found aluminium floor board deform.
Called in contractor to refabricate a new floorboard. 
Replaced with new fabricated wooden floorboard as a temporary measure.</t>
  </si>
  <si>
    <t>D205+RGV5+D217</t>
  </si>
  <si>
    <t>Aircon not cold.</t>
  </si>
  <si>
    <t>1) Checked and found aircon pressure at 100PSI.
2) Checked for leaks, unable to find location of leak.
3) Topped up freon gas to 180 PSI.
4) Function test for 45 Mins, freon pressure did not drop. Pass.</t>
  </si>
  <si>
    <t>TNM-BDK WB</t>
  </si>
  <si>
    <t>D211+TGV4/5/6+WWCOM2+D218</t>
  </si>
  <si>
    <t>1) Check and found acon pressure at 180 PSI
2) Checked for leaks, unable to find location of leak.
3) Found that 1 blower is not working and the other emitting cold air. 1 blower is not sufficient to circulate the whole cabin. Unable to replace due to no spare. To be followed up.</t>
  </si>
  <si>
    <t>JUR-LKS-BBT BB JUR MT</t>
  </si>
  <si>
    <t>D208+TTVM+D212</t>
  </si>
  <si>
    <t>KSL-LVR BB</t>
  </si>
  <si>
    <t>D210+VIW+D214</t>
  </si>
  <si>
    <t>L/E LHS WRL blinking.</t>
  </si>
  <si>
    <t>1) Checked and found WRL in good working condition. No flickering was found.
2) Unable to duplicate fault.</t>
  </si>
  <si>
    <t>Digital and analog speedometer no tally.</t>
  </si>
  <si>
    <t>1) Checked and found analog &amp; digital speedometer not able to tally.
2) Currently no spare available, will follow up tomorrow for replacement.</t>
  </si>
  <si>
    <t>In slave MR keep dropping causing D217 in master SIR tripping a few times at RT.</t>
  </si>
  <si>
    <t>Checked the consist and found MR line open on one end &amp; closed on the other end.
MR line put to closed on both ends and tested with no abnormalities
Conducted movement from T33 to T38. No abnormalities.</t>
  </si>
  <si>
    <t>D203+D213+TGV3/2/1+D204</t>
  </si>
  <si>
    <r>
      <t xml:space="preserve">Fault confirmed.
Cannot charge in Freon. Consider aircon compressor fault, informed Loco team follow up Monday.                </t>
    </r>
    <r>
      <rPr>
        <b/>
        <sz val="11"/>
        <color rgb="FFFF0000"/>
        <rFont val="Calibri"/>
        <family val="2"/>
        <scheme val="minor"/>
      </rPr>
      <t xml:space="preserve">19.06.2017 </t>
    </r>
    <r>
      <rPr>
        <sz val="11"/>
        <rFont val="Calibri"/>
        <family val="2"/>
        <scheme val="minor"/>
      </rPr>
      <t xml:space="preserve">Reconnect wire to receiver and found the magnetic cklutch moving. Will follow up freon charging tommorow. Loco is set to dead loco to transfer to UPD. </t>
    </r>
    <r>
      <rPr>
        <b/>
        <sz val="11"/>
        <color rgb="FFFF0000"/>
        <rFont val="Calibri"/>
        <family val="2"/>
        <scheme val="minor"/>
      </rPr>
      <t>20.06.2017</t>
    </r>
    <r>
      <rPr>
        <sz val="11"/>
        <rFont val="Calibri"/>
        <family val="2"/>
        <scheme val="minor"/>
      </rPr>
      <t xml:space="preserve"> While trying to charge freon, found the charging port valve stem rounded.
To be followed up tomorrow.                                             </t>
    </r>
    <r>
      <rPr>
        <b/>
        <sz val="11"/>
        <color rgb="FFFF0000"/>
        <rFont val="Calibri"/>
        <family val="2"/>
        <scheme val="minor"/>
      </rPr>
      <t>21.06.2017</t>
    </r>
    <r>
      <rPr>
        <sz val="11"/>
        <rFont val="Calibri"/>
        <family val="2"/>
        <scheme val="minor"/>
      </rPr>
      <t xml:space="preserve"> Replaced the freon top-up valve, charged freon to 180 psi &amp; tested cold.
Checked for any leaks with no leak detected.</t>
    </r>
  </si>
  <si>
    <t>Charging Port</t>
  </si>
  <si>
    <t>Consists cancelled due to loco TOD screen shows NO COMMUNICATION. Did all the neccesary resetting procedures but still unable to get the VOBC home screen. Inform MOC and consists cancelled @0059hrs. Consists still in BSD at track 54.</t>
  </si>
  <si>
    <t>Signal staff upload MPU1 and reboot software, fault cleared</t>
  </si>
  <si>
    <t>WDL-MSL NB</t>
  </si>
  <si>
    <t>D201+RGV3+D206</t>
  </si>
  <si>
    <t>Cancelled by MOC due to late launching. After cancelled by MOC, loco encounter similar fault like D204, only difference are, L/E shows NO COMMUNICATION while S/E shows plain white screen.</t>
  </si>
  <si>
    <t>Signal and Thales staff replaced TOD, fault cleared</t>
  </si>
  <si>
    <t>RDH-TIB EB</t>
  </si>
  <si>
    <t>D219+RLW7+RLW1+RLW4+WWCOM1+ D215</t>
  </si>
  <si>
    <t>Both ends radio display went blank.</t>
  </si>
  <si>
    <t xml:space="preserve">COMMs staff to cleared fault: adjust display, tested ok </t>
  </si>
  <si>
    <t>EL02+MFV2+EL04</t>
  </si>
  <si>
    <t>EL04</t>
  </si>
  <si>
    <t>Consists cancelled due to VOBC position unable to detect. Re-route back to UPD from JUR MT. Consists still in UPD at track 36.</t>
  </si>
  <si>
    <t xml:space="preserve">Fault cleared by Thales </t>
  </si>
  <si>
    <t>S/E side having no lighting at all. L/E ok.</t>
  </si>
  <si>
    <r>
      <t xml:space="preserve">Fault confirmed, all lighting don’t have.
Found two wires come out from key switch of S/E (see attached photo) 
Follow wire connection of L/E key switch
Fault cleared, only Red light don’t have.                     Informed loco team to follow up as no spare bulb.  </t>
    </r>
    <r>
      <rPr>
        <b/>
        <sz val="11"/>
        <color rgb="FFFF0000"/>
        <rFont val="Calibri"/>
        <family val="2"/>
        <scheme val="minor"/>
      </rPr>
      <t>22.06.2017</t>
    </r>
    <r>
      <rPr>
        <sz val="11"/>
        <rFont val="Calibri"/>
        <family val="2"/>
        <scheme val="minor"/>
      </rPr>
      <t xml:space="preserve"> replace bulb</t>
    </r>
  </si>
  <si>
    <t>D203+TGV3/2/1+D204</t>
  </si>
  <si>
    <t>L/E driving cab MCH deadman sensor intermittent. Need to grip and hold tight to drive.</t>
  </si>
  <si>
    <t xml:space="preserve">Check on the MCH able to hold and trip accordingly, tested a few times unable to simulate fault </t>
  </si>
  <si>
    <t>KTB-SBW NB</t>
  </si>
  <si>
    <t>D201+TTV2+D206</t>
  </si>
  <si>
    <t>No BPCT hammer.</t>
  </si>
  <si>
    <t>Replaced the hammer from D202 to D206 informed loco steven</t>
  </si>
  <si>
    <t>Safety Hammer</t>
  </si>
  <si>
    <t>SIR unable to set. Consists cancelled by PM @0031hrs.</t>
  </si>
  <si>
    <t>AE Deming came down and rectify @0050hrs. Fault was due to emergency button at S/E side was not normalized.</t>
  </si>
  <si>
    <t>AMK-BSH S/B</t>
  </si>
  <si>
    <t>D201 + TTV2 + D206</t>
  </si>
  <si>
    <t>S/E Wiper Not Working.</t>
  </si>
  <si>
    <r>
      <t xml:space="preserve">Found that S/E wire missing. Unable to trace wire , To follow up tomorrow.                                                                   </t>
    </r>
    <r>
      <rPr>
        <b/>
        <sz val="11"/>
        <color rgb="FFFF0000"/>
        <rFont val="Calibri"/>
        <family val="2"/>
        <scheme val="minor"/>
      </rPr>
      <t>22.06.2017</t>
    </r>
    <r>
      <rPr>
        <sz val="11"/>
        <rFont val="Calibri"/>
        <family val="2"/>
        <scheme val="minor"/>
      </rPr>
      <t xml:space="preserve"> Able to trace wire and reconnect. Tested and passed.</t>
    </r>
  </si>
  <si>
    <t xml:space="preserve">Wiper Solenoid Valve Wire </t>
  </si>
  <si>
    <t>Reported Loco In Forward Direction OK In Reverse Unable To Move.</t>
  </si>
  <si>
    <r>
      <t xml:space="preserve">1.Measure and found that Reverse solenoid valve OC
2, To be replaced tommorow.                                           </t>
    </r>
    <r>
      <rPr>
        <b/>
        <sz val="11"/>
        <color rgb="FFFF0000"/>
        <rFont val="Calibri"/>
        <family val="2"/>
        <scheme val="minor"/>
      </rPr>
      <t>20.06.2017</t>
    </r>
    <r>
      <rPr>
        <sz val="11"/>
        <rFont val="Calibri"/>
        <family val="2"/>
        <scheme val="minor"/>
      </rPr>
      <t xml:space="preserve"> LOCO cannot move in S/E direction. 
Replaced Norgen soleniod &amp; tested with fault cleared.</t>
    </r>
  </si>
  <si>
    <t>Consist Transfer</t>
  </si>
  <si>
    <t>D203+TGV3/2/1+D213+D204</t>
  </si>
  <si>
    <t xml:space="preserve">At Mainline Loco Keep Tripping When Switch To ATPM Mode. Back To UPD In RM Mode. </t>
  </si>
  <si>
    <r>
      <t xml:space="preserve">Signal staffs did step test &amp; found SIR tripping in ATPM.
Coming back to BSD with test track testing follow up. </t>
    </r>
    <r>
      <rPr>
        <b/>
        <sz val="11"/>
        <color rgb="FFFF0000"/>
        <rFont val="Calibri"/>
        <family val="2"/>
        <scheme val="minor"/>
      </rPr>
      <t>21.06.2017</t>
    </r>
    <r>
      <rPr>
        <sz val="11"/>
        <rFont val="Calibri"/>
        <family val="2"/>
        <scheme val="minor"/>
      </rPr>
      <t xml:space="preserve"> Thales Staff not present.                                </t>
    </r>
    <r>
      <rPr>
        <b/>
        <sz val="11"/>
        <color rgb="FFFF0000"/>
        <rFont val="Calibri"/>
        <family val="2"/>
        <scheme val="minor"/>
      </rPr>
      <t>22.06.2017</t>
    </r>
    <r>
      <rPr>
        <sz val="11"/>
        <rFont val="Calibri"/>
        <family val="2"/>
        <scheme val="minor"/>
      </rPr>
      <t xml:space="preserve"> Test Track Testing incomplete on 21.06.2017 due to thales staff not present. 
Signal declared loco fit for mainline.</t>
    </r>
  </si>
  <si>
    <t>DVR-CLE W/B</t>
  </si>
  <si>
    <t>D210+RLW7+RLW1+RLW4+WWCOM1+ D215</t>
  </si>
  <si>
    <t>At RT ECTO Reported Heavy Air Leaking Sound Coming From ABV. MR Unable To Charge-Up And BP Pressure Only 3 Bar. Lococ Unable To Proceed Even MCH At P5. OCC Cancelled The Consist.</t>
  </si>
  <si>
    <r>
      <t xml:space="preserve">Checked and found the air dryer tower A exhaust valve leaking &amp; does not stop even after isolating using the ball valve.
Repalced the tower A exhaust valve D208 (12M), function test. But MR found to be charging up slow. 
No physical leak detected though.
Suspect Air Compressor faulty. 
To do the replacement tommorrow.                                 </t>
    </r>
    <r>
      <rPr>
        <b/>
        <sz val="11"/>
        <color rgb="FFFF0000"/>
        <rFont val="Calibri"/>
        <family val="2"/>
        <scheme val="minor"/>
      </rPr>
      <t>21.06.2017</t>
    </r>
    <r>
      <rPr>
        <sz val="11"/>
        <rFont val="Calibri"/>
        <family val="2"/>
        <scheme val="minor"/>
      </rPr>
      <t xml:space="preserve"> Removed faulty air compressor.
No spares but one being serviced in BSD.
Installation will be followed up tomorrow.                         </t>
    </r>
    <r>
      <rPr>
        <b/>
        <sz val="11"/>
        <color rgb="FFFF0000"/>
        <rFont val="Calibri"/>
        <family val="2"/>
        <scheme val="minor"/>
      </rPr>
      <t>23.06.2017</t>
    </r>
    <r>
      <rPr>
        <sz val="11"/>
        <rFont val="Calibri"/>
        <family val="2"/>
        <scheme val="minor"/>
      </rPr>
      <t xml:space="preserve"> Installation of air compressor.
Function test for 1 hour and housekeeping done. 
No abnormalities found. Pass.</t>
    </r>
  </si>
  <si>
    <t xml:space="preserve">D207 + FWPW1+FWPW2+WWPW2+D213 </t>
  </si>
  <si>
    <t>BPCT Hammer Missing.</t>
  </si>
  <si>
    <t xml:space="preserve">Repalced with hammer cannibalize from D208 </t>
  </si>
  <si>
    <t>Scotch Block Missing.</t>
  </si>
  <si>
    <t>Repalced with scotch block cannibalize from D209.</t>
  </si>
  <si>
    <t>Safety Scotch Block</t>
  </si>
  <si>
    <t>YIS-SBW BB YIS sdg</t>
  </si>
  <si>
    <t>EL04 + MFV2 + EL02</t>
  </si>
  <si>
    <t>While proceeding towards YCK N/B Loco lost powering and unable to move. Shut Down the system and try to re-set but still unable to 'ON' the power. OCC route back to depot.</t>
  </si>
  <si>
    <t>– Conducted limited movement within TK23 in master/slave with powering also OK.
– Both EL02 &amp; EL04 battery level at 70%. 27.06.2017 Suspected Control Battery issue. Fault seems intermittent. Every 2 years change control battery. Delayed in change out due to CBTC project. Change and tested OK. Control battery changed. Currently monitoring.</t>
  </si>
  <si>
    <t>Control Battery</t>
  </si>
  <si>
    <t xml:space="preserve">(2) MR pressure uable to charge up more than 7Bar. </t>
  </si>
  <si>
    <t xml:space="preserve">– Initial check on air compressor oil level was below sight glass level.
– Topped up air compressor oil level to FULL.
– Started EL02 with MR able to charge up fast (within 3 mins).                                                                                                                   – Tested in consist with MFV2 &amp; EL04 MR charge up was also OK (within 6 mins).
</t>
  </si>
  <si>
    <t>Lubrication Oil</t>
  </si>
  <si>
    <t>(3) Air Con Not Cold.</t>
  </si>
  <si>
    <t>– Air-Con was also cold at the same time.</t>
  </si>
  <si>
    <t>D214+RLW7+RLW1+RLW4+WWCOM1+ D215</t>
  </si>
  <si>
    <t>L/E LHS WRL intermittenly blinking ( White).</t>
  </si>
  <si>
    <t xml:space="preserve">– Found L/E white light blinking as reported.
– Replaced the faulty LED light bulb.
– Tested again with fault cleared. 
</t>
  </si>
  <si>
    <t>D205 + RGV5 + D217</t>
  </si>
  <si>
    <t>S/E Air Con Working Intermitten.</t>
  </si>
  <si>
    <r>
      <rPr>
        <sz val="11"/>
        <color theme="1"/>
        <rFont val="Calibri"/>
        <family val="2"/>
        <scheme val="minor"/>
      </rPr>
      <t>– Tested with S/E blower already not working.
– Tested L/E working with initial start and then suddenly not working all the way.
– Shut down &amp; restarted with L/E blower not working at all.
– Freon pressure &amp; Supply-in all OK.
– Will be replaced upon blower spares available.</t>
    </r>
    <r>
      <rPr>
        <b/>
        <sz val="11"/>
        <color rgb="FFFF0000"/>
        <rFont val="Calibri"/>
        <family val="2"/>
        <scheme val="minor"/>
      </rPr>
      <t xml:space="preserve">
27.06.2017</t>
    </r>
    <r>
      <rPr>
        <sz val="11"/>
        <rFont val="Calibri"/>
        <family val="2"/>
        <scheme val="minor"/>
      </rPr>
      <t xml:space="preserve"> Both side Air-Con blowers faulty.
Replaced &amp; tested with both blowers working + Air-Con cold.</t>
    </r>
  </si>
  <si>
    <t>Job aborted due to EL02 ATPM keep tripping at mainline. OCC re-route back to BSD when consists was between YCK and KTB.  in depot when at initial pre-ops check, both locos MR very difficult to charge up. Need numorous times of shut down to be able to charge up. Both MFV2 MR valves need  to be close in order for both locos MR to charge up which in a normal situation both MR and BP need to open.</t>
  </si>
  <si>
    <t>Awaiting Test track.</t>
  </si>
  <si>
    <t>AMK-YCK NB</t>
  </si>
  <si>
    <t>D203+TGV3+TGV2+TGV1+WWCOM2+ D204</t>
  </si>
  <si>
    <t>Fuel level indicators 3/5 to 5/5 are faulty. Top up diesel to full but level shown still at 2/5.</t>
  </si>
  <si>
    <r>
      <rPr>
        <b/>
        <sz val="11"/>
        <color rgb="FFFF0000"/>
        <rFont val="Calibri"/>
        <family val="2"/>
        <scheme val="minor"/>
      </rPr>
      <t>27.06.2017</t>
    </r>
    <r>
      <rPr>
        <sz val="11"/>
        <rFont val="Calibri"/>
        <family val="2"/>
        <scheme val="minor"/>
      </rPr>
      <t xml:space="preserve"> Fuel Level indicator for 3/5 &amp; 4/5 not working. Checked &amp; confirmed fault. Repalced LED for both indicator.
Fault Cleared with 1/5 to 4/5 working tallying with the indication on the engine ESS unit.</t>
    </r>
  </si>
  <si>
    <t>BNL-LKS EB</t>
  </si>
  <si>
    <t>DC/DC shut down by itself twice. Suspect power cable loose.</t>
  </si>
  <si>
    <t>Checked fault:
1) Start up loco, observed   DC/DC  output voltage 109.5V and current 0.8A at position number 1.
2) Checked for any loose wire, no abnormalities found.
3) Unable to simulate fault.</t>
  </si>
  <si>
    <t>D211+TGV4/5/6+D218</t>
  </si>
  <si>
    <t>Reported when in master, the master/slave LED always lighted up.</t>
  </si>
  <si>
    <t xml:space="preserve">Checked fault:
1) Start up loco, observe no abnormalities when either locos take over master. 
2) Conduct movement TK47-46 with no abnormalities. To be monitored. </t>
  </si>
  <si>
    <t>No communication Fault</t>
  </si>
  <si>
    <t xml:space="preserve">Tested at Track test. 2200 hrs Passed. No fault found. Monitoring. </t>
  </si>
  <si>
    <t>D201+TGV3+TGV2+TGV1+WWCOM2+ D206</t>
  </si>
  <si>
    <t>D201+TGV3+TGV2+TGV1+WWCOM2+D206 &gt; consists cancelled at RT by OCC. Initially was undetected by OCC, then was instructed to reset MCB3 and MCB4 but still undetected.                                                                                  Was instructed to go back to track 54. Cancelled @0110hrs.</t>
  </si>
  <si>
    <t>Checked fault:
1) Called in signal team for test track testing together.
2) Found loco able to receive location. 
3) Test in RMF &amp; ATPM mode. No abnormalities found.
4) Unable to replicate fault.</t>
  </si>
  <si>
    <t>BDK-TNM EB</t>
  </si>
  <si>
    <t>In single loco, gear unable to engaged. In consists ok. Happened when they uncouple at worksite.</t>
  </si>
  <si>
    <t>Checked fault:
1) Check in single loco, loco able to traction  in FWD and RVS mode.
2) Check in consist, able to traction in FWD &amp; RVS mode as well.
3) Shunt from track 47 to track 44 and back.
4) Unable to replicate fault.</t>
  </si>
  <si>
    <t>CNG-JUR BB, BBT-JUR BB, JUR MT</t>
  </si>
  <si>
    <t>D207+TTVM+D213</t>
  </si>
  <si>
    <t>Having wheel flat.</t>
  </si>
  <si>
    <t xml:space="preserve">Checked fault:
1) Found flat wheel with dimension :
    Wheel A1: 20 x 20
    Wheel B3: 20 x 20
Will schedule wheel profilling.
</t>
  </si>
  <si>
    <t>CTH-TPG WB</t>
  </si>
  <si>
    <t>D212+RGV5+TCW+D217</t>
  </si>
  <si>
    <t>Swapped with D212 due to diesel leaking from the flange cover.</t>
  </si>
  <si>
    <r>
      <t xml:space="preserve">Found float switch cover having oil seepage. Required welding work.(Loco unfit for mainline).                                       </t>
    </r>
    <r>
      <rPr>
        <b/>
        <sz val="11"/>
        <color rgb="FFFF0000"/>
        <rFont val="Calibri"/>
        <family val="2"/>
        <scheme val="minor"/>
      </rPr>
      <t>Follow up CM 03/07/2017:</t>
    </r>
    <r>
      <rPr>
        <sz val="11"/>
        <rFont val="Calibri"/>
        <family val="2"/>
        <scheme val="minor"/>
      </rPr>
      <t xml:space="preserve">
Check fuel leak at fuel tank.
1) Found fuel over topped up.
2) Remove additional fuel.
3) Test, no leak found. Pass. </t>
    </r>
  </si>
  <si>
    <t>MR unable to charge.</t>
  </si>
  <si>
    <t>MR able to charge up. Unable to simulate fault.</t>
  </si>
  <si>
    <t>D215+TTV1+D219</t>
  </si>
  <si>
    <t>S/E no lightings all, L/E ok.</t>
  </si>
  <si>
    <t xml:space="preserve">Found key switch wire dislodged.
Connect back  the wire &amp; tested. All light can lighted up.
</t>
  </si>
  <si>
    <t>Key Switch Connector</t>
  </si>
  <si>
    <t>L/E radio unable to receive.</t>
  </si>
  <si>
    <t>Perform COMS check able to received. unable to simulate fault.</t>
  </si>
  <si>
    <t>D203+RLW7+RLW1+RLW4+WWCOM1+ D204</t>
  </si>
  <si>
    <t>S/E REV direction LED not lighted. L/E ok.</t>
  </si>
  <si>
    <t>Perform M/S test in consists and in Single Loco, S/E rev direction lighted up.
Unable to simulate fault.</t>
  </si>
  <si>
    <t>TIB-TPG EB</t>
  </si>
  <si>
    <t>D214+FWPOW+D216</t>
  </si>
  <si>
    <t>Consists cancelled due to oil leaking from engine side, copper tubing loose/break. Oil leak dripping on running rail during pre-opt checks. Cancelled @0050hrs.</t>
  </si>
  <si>
    <r>
      <t xml:space="preserve">-       Confirm copper tubing ferrule damage.
-       Return to BSD to fabricate new fitting.
-       Once reach CHD found fitting unable to screw in to adaptor.
-       Advice from AE Steven to blank off Engine oil pressure sensor.
-       Test single loco in idling mode,and from P1 to P6. No oil seepage from the Blank off.
-       Conduct test for one hours,No abnormalities found.
-       Perform M/S and limited movement in consists. No oil seepage from the Blank off.
-       Observe from PLC screen Engine oil pressure indicator remain at 0 Kpa.
*Assisted by Loading Team.
-      </t>
    </r>
    <r>
      <rPr>
        <b/>
        <sz val="11"/>
        <color rgb="FFFF0000"/>
        <rFont val="Calibri"/>
        <family val="2"/>
        <scheme val="minor"/>
      </rPr>
      <t xml:space="preserve"> Follow-up on 11/07/2017. Replace ferrule joint.</t>
    </r>
    <r>
      <rPr>
        <sz val="11"/>
        <rFont val="Calibri"/>
        <family val="2"/>
        <scheme val="minor"/>
      </rPr>
      <t xml:space="preserve">
</t>
    </r>
  </si>
  <si>
    <t>Ferrule Joint</t>
  </si>
  <si>
    <t>Ecto reported, S/E front RHS current collector shoe having high arching at RT and burning smell, kindly check.</t>
  </si>
  <si>
    <t>Replace current collector shoe.</t>
  </si>
  <si>
    <t>Current Collector Shoe</t>
  </si>
  <si>
    <t>D214+FWPW1+FWPW2+WWPW2+FWPOW+D216</t>
  </si>
  <si>
    <r>
      <t xml:space="preserve">charge the Freon to 150 to 160 psi 
check the air con still no cold 
check the fuse no anomaly 
change that the clutch of the air con compressor is not turning 
check that no supply to air compressor unable to find the root cause 
</t>
    </r>
    <r>
      <rPr>
        <b/>
        <sz val="11"/>
        <color rgb="FFFF0000"/>
        <rFont val="Calibri"/>
        <family val="2"/>
        <scheme val="minor"/>
      </rPr>
      <t>CM follow up 03/07/2017:</t>
    </r>
    <r>
      <rPr>
        <sz val="11"/>
        <rFont val="Calibri"/>
        <family val="2"/>
        <scheme val="minor"/>
      </rPr>
      <t xml:space="preserve">
Checked air con not cold.
1) Function test, found blower working.
2) Checked fuse box, found 10A fuse blown.
3) Replaced with new fuse, but found fuse blown upon  contact.
4) Checked for short, observed arching and burning smell on aircon compressor clutch.
5) Suspect clutch shorted.
6) No aircon compressor spare available currently. </t>
    </r>
    <r>
      <rPr>
        <b/>
        <sz val="11"/>
        <color rgb="FFFF0000"/>
        <rFont val="Calibri"/>
        <family val="2"/>
        <scheme val="minor"/>
      </rPr>
      <t>Replaced on 08.07.2017</t>
    </r>
  </si>
  <si>
    <t xml:space="preserve">charge the Freon to 100 to 150 psi 
air con working 
</t>
  </si>
  <si>
    <t>BNL-LKS B/B</t>
  </si>
  <si>
    <t>Air-cond.still not cold as reported yesterday blowing warm air.</t>
  </si>
  <si>
    <r>
      <t xml:space="preserve">Checked fault:
1) Checked aircon function, found blower working.
2) Checked aircon fuse, no abnormalities.
3) Check freon level, found low at 100PSI.
4) Charged freon but found leaking on aircompressor.
5) Currently no spare available.                                      </t>
    </r>
    <r>
      <rPr>
        <b/>
        <sz val="11"/>
        <color rgb="FFFF0000"/>
        <rFont val="Calibri"/>
        <family val="2"/>
        <scheme val="minor"/>
      </rPr>
      <t>Replaced on 11.07.2017</t>
    </r>
  </si>
  <si>
    <t>CBTC Loco Transfer</t>
  </si>
  <si>
    <t>EL02+EL01+EL04</t>
  </si>
  <si>
    <t xml:space="preserve">EL02+EL01+EL04-Consist was cancelled by OCC and reroute back to BSD depot upon reaching KTB Stn.due to time constraint. </t>
  </si>
  <si>
    <t>Checked fault:
1) Called Signal team for rectification checks, unable to find any abnormalitis.
2) Print out done, only ebrake applied was seen. No abnormalities.
3) Signal team request to confirm fault at test track.
4) Test track currently on-going.</t>
  </si>
  <si>
    <t>D203+RLW4+RLW7+RLW1+WW.COM1+D204</t>
  </si>
  <si>
    <t>5/5 fuel level indicator faulty.</t>
  </si>
  <si>
    <t xml:space="preserve">Checked fault:
1) Found LED bulb faulty.
2) Replaced and test, ok.
</t>
  </si>
  <si>
    <t>2/5 and 4/5 fuel level indicator faulty.</t>
  </si>
  <si>
    <t>EL01+MFV2+EL04</t>
  </si>
  <si>
    <t>EL01</t>
  </si>
  <si>
    <t xml:space="preserve">In master no FWD/REV indication </t>
  </si>
  <si>
    <r>
      <t xml:space="preserve">i) EL01 unable to set SIR when EL01 take over master. 
Ii) No fault on compressor and MR able to maintain at 8 bar.
Iii) Signal check and found VOBC PPE card faulty
iv) Loco to transfer to BSD for card replacement and test track                                                                                                          </t>
    </r>
    <r>
      <rPr>
        <b/>
        <sz val="11"/>
        <color rgb="FFFF0000"/>
        <rFont val="Calibri"/>
        <family val="2"/>
        <scheme val="minor"/>
      </rPr>
      <t>Follow up CM on 06/07/2017 :
Signal replace VOBC PPU unit, function test ok.</t>
    </r>
  </si>
  <si>
    <t xml:space="preserve">To follow up with acon fault once transfer to BSD </t>
  </si>
  <si>
    <t>ADM-WDL N/B</t>
  </si>
  <si>
    <t>D203+RLW4+RLW7+RLW1+WW.COM1+ D208+D204</t>
  </si>
  <si>
    <t>992 consist was cancelled by OCC and routed back to UPD while at BGB S/B due to mainline having intermittent lost of ATPM while D203 in master.</t>
  </si>
  <si>
    <t>Checked D203 signal fault.
1) Called thales and signal team to check.
2) Signal team reset VOBC.
3) Function test, system found normal.</t>
  </si>
  <si>
    <t>EL04+WW.PW1+RLW3+RLW2+EL01</t>
  </si>
  <si>
    <t xml:space="preserve">Consist cancelled due to TOD no communication despite several attempts made to reset the VOBC from 2230hrs-0045hrs witnessed by EMM Muhd.Darwis. </t>
  </si>
  <si>
    <t>Checked D203 signal fault.
1) Checked and found no communication as reported.
2) Reset VOBC system, fault still appear.
3) Reupload software and tested, system ok. Pass.</t>
  </si>
  <si>
    <t>BNV-DVR W/B</t>
  </si>
  <si>
    <t>D215+MFV1+D219</t>
  </si>
  <si>
    <t>Engine unable to start from the start button need to press the shunt inside the electrical cabinet to start the engine.</t>
  </si>
  <si>
    <t>1) Checked on fault, try to start on S/E &amp; L/E desk, able to start.
2) checked for any abnormalities, no issue.
3) checked alternator charging rate, 27 V when engine start and 24 volt when shutdown. Within spec.
4) Unable to simulate fault.</t>
  </si>
  <si>
    <t>D203+RLW4+RLW7+RLW1+WW.COM1+D208+D204</t>
  </si>
  <si>
    <t>In master still having intermittent lost of ATPM after JUR-CCK S/B.Consist cancelled by OCC around 0145hrs and routed back to depot.</t>
  </si>
  <si>
    <r>
      <t xml:space="preserve">Checked D203 signal fault.
1) Called thales and signal team to check.
2) PPU unit suspect intermitent fault.
3) Thales still checking on VOBC fault.                                          </t>
    </r>
    <r>
      <rPr>
        <b/>
        <sz val="11"/>
        <color rgb="FFFF0000"/>
        <rFont val="Calibri"/>
        <family val="2"/>
        <scheme val="minor"/>
      </rPr>
      <t>As of 1900hrs NFF.</t>
    </r>
  </si>
  <si>
    <t>Both radio on board lost of communication and screen become blank</t>
  </si>
  <si>
    <t>Test and found no abnormalities.</t>
  </si>
  <si>
    <t>In slave MR pressure drop to 3bar and slow to charge up.</t>
  </si>
  <si>
    <t>D201+TGV1/2/3/+WW.COM2+D206</t>
  </si>
  <si>
    <t>Scrubber tank lighted up.</t>
  </si>
  <si>
    <t>Found Scrubber tank low. Top-up. Light clear.</t>
  </si>
  <si>
    <t>D203+RLW4+RLW7+RLW1+WW.COM1+ D204</t>
  </si>
  <si>
    <t>In master still having intermittent lost of ATPM{ATS/MAU Comms.}after JUR-CCK S/B.Consist cancelled by MOC around 0125hrs and routed back to depot.Thales and signal staff attend to the fault around 0300hrs and work still on going.Pls.contact Thomas frm SMRT project at Hp.97272307 regarding loco status.</t>
  </si>
  <si>
    <t>- Fault will be rectified/attended by both Signal and Thales staff.
- As per request by Signal and Thales personnel, D203 is to be brought back to BSD to conduct test track testing.
- Instructions by Duty Manager to re-form the consist for direct transfer whereby D204 will be leading (Master) and D203 trailing (Slave).
- Re-formation did as told.
- Final formation (Facing RT): D204+RLW7+RLW1+RLW4+WWCOM1+D203 stabled at UPD T37.</t>
  </si>
  <si>
    <t>KAL-BGS W/B</t>
  </si>
  <si>
    <t>D210+RGV5+TCW+D212</t>
  </si>
  <si>
    <t>As inform by RGV PM founf oil drop at T46 running rail during pre-ops check.</t>
  </si>
  <si>
    <t>- Traced the oil seepage/leak from undercarriage to engine compartment.
- Minimal oil seepage was found from fittings from engine compartment.
- Double checked all fittings and piping are secured and tight, passed.
- Cleaned up the oil seepage from the piping and undercarriage. 
- Replaced all absorbant pads at undercarriage and engine compartment.</t>
  </si>
  <si>
    <t>D204+RLW4+RLW7+RLW1+WW.COM1+ D203</t>
  </si>
  <si>
    <t>S/E cabin light faulty due to bulb blown</t>
  </si>
  <si>
    <t>Replaced the faulty light for D204.</t>
  </si>
  <si>
    <t>Cabin 2/5 fuel level indication faulty.</t>
  </si>
  <si>
    <t xml:space="preserve">Further checks found fuel float sensor faulty. Awaiting spares. </t>
  </si>
  <si>
    <t>Float Sensor</t>
  </si>
  <si>
    <t>EL01+RLW2+RLW3+WW.PW1+EL04</t>
  </si>
  <si>
    <t>EL01/EL04-Consist cancelled at depot by MOC due to both Schoma loco took about 1hr to charge MR.Either loco in Master/Slave MR drop drastically and very slow to charge up.</t>
  </si>
  <si>
    <t xml:space="preserve">Topped up Air compressor oil from 3/4 to full EL01
Topped up Air compressor oil from 2/4 to full EL04
Tested MR charged up rate in single loco pass 
informed by SAE steven to bypass wires 575 and 579 for both schoma 
Tested MR charge up rate in consist
 -EL01(Master): 19:35mins, EL04 (Slave 10:39 mins)
 -EL01(Slave): 19:42mins, EL04 (Slave 10:41 mins)
Observed EL01 charged up rate is slower in either master or slave 
Performed dynamic testing from T38 to T37, no abnormality </t>
  </si>
  <si>
    <t>D205+FWPW2+FWPW1+WWPW2+D214</t>
  </si>
  <si>
    <t>MR unable to charge up when at idlling speed stay at 6 bar but put to P3 MR able to charge up.</t>
  </si>
  <si>
    <t>Checked D205 fault.
1) Initial charged up found slow.
2) Checked air compressor and pipe for leaks, found leaking at norgen air filter.
3) Clean and retigthen filter.
4) Test, found charging rate as per normal. 0bar- 8 bar in 3 minutes.</t>
  </si>
  <si>
    <t>EL04+SGW+EL03</t>
  </si>
  <si>
    <t>Unable to start up swoop with EL04</t>
  </si>
  <si>
    <t>1) Found that the control battery is weak at 21V
2) Charge the battery and function test ok</t>
  </si>
  <si>
    <t>NEW-NOV N/B</t>
  </si>
  <si>
    <t>D201+TGV1+2+3+WW.COM2+D206</t>
  </si>
  <si>
    <t>When consist coming back D201 in master VOBC no pick up ,D206 pushed all the way back to depot. TELLAS staff on board fault unable to rectify.</t>
  </si>
  <si>
    <t>1) Coducted test track testing
2) No abnormalities. Loco able to pick up when maximum speed was given. Conducted few passages on both ends.</t>
  </si>
  <si>
    <t>KEM-EUN W/B</t>
  </si>
  <si>
    <t>D219+RGV5+D212</t>
  </si>
  <si>
    <t>At mainline D219 SIR few time tripped when in master but consist  managed reached at work site.</t>
  </si>
  <si>
    <t>1) Tested in RM with no abnormalities
2) Liase with Signal Team. Printout indicates few trippings at mainline. 
3) Conducted code testing at TK42. Able to receive code but Signal team down the loco. Loco to be transferred to BSD for test track testing
4) Loco swop with MFV2 loco. Direct transfer to UPD</t>
  </si>
  <si>
    <t>D218+TTV1+D216</t>
  </si>
  <si>
    <t>Air not cold</t>
  </si>
  <si>
    <t>1) Found freon level at 100PSI.
2) Charge freon level to 180PSI.
3) Checked for leaks. No leaks found.</t>
  </si>
  <si>
    <t>Hammer missing</t>
  </si>
  <si>
    <t>1) Replaced with new hammer.</t>
  </si>
  <si>
    <t>Cabin fan not working</t>
  </si>
  <si>
    <t>1) Checked, found fuse holder loose.
2) Readjust fuse holder. Test ok.</t>
  </si>
  <si>
    <t>MCH s/e desk loose</t>
  </si>
  <si>
    <t xml:space="preserve">1) Checked &amp; found MCH s/e nut loose.
2) Retigthen &amp; secure nut.
3) Tested. Ok. </t>
  </si>
  <si>
    <t>MCH Handle</t>
  </si>
  <si>
    <t>BDK-TNM E/B</t>
  </si>
  <si>
    <t>D210+RGV5+D212</t>
  </si>
  <si>
    <t>Window screen dirty and wiper missing</t>
  </si>
  <si>
    <t>Clean glass to acceptable vision. Replaced with new wiper blade.</t>
  </si>
  <si>
    <t>Oil speeage found at L/E gearbox axle and nut.</t>
  </si>
  <si>
    <t>1) Found oil residue on L/E axle gearbox nut
2) Checeked tightness of nut. Ok.
3) Load test, no seepage was seen.</t>
  </si>
  <si>
    <t>When coming back D206 in master loco having VOBC failure reset few time fault still not cleared.D201 rear loco pushed the consist all the way back to depot. When D201 pushed the consist, D206 no forward light and RPM not increasing.</t>
  </si>
  <si>
    <t>1) Signal &amp; Thales atteneded fault.
2) Did print out, found fault occured
3) Observed supply to VOBC having intermitent fault.
4) Load test system for 2 hours. 
5) Checked supply from DC/DC supply by checking for loose wire connection. No abnormalities found.
6) DC/DC voltage was observed at 109.5 V. Pass.
7) Thales replace PPU as precautionary.                                  8) Tested at Test-track.Passed</t>
  </si>
  <si>
    <t>YWT-KRJ B/B</t>
  </si>
  <si>
    <t>D203+RLW7+RLW1+RLW4+COM1+D204</t>
  </si>
  <si>
    <t>MR unable to maintain 3 bar</t>
  </si>
  <si>
    <t>1) Function check initially able to charge up to 9 bar.
2) Drained MR tank to check charging rate found MR not able to charge in auto mode. But can charge when its on 'ON' mode.
3)  Checked for any loose wire on compressor switch and pressure switch, no abnormalities.
4) Further checks, found battery voltage at 20Vdc.
5) Suspect alternator fault.
6) Replaced alternator and test, ok.
7) Function test. ok.</t>
  </si>
  <si>
    <t>On drive desk all the  fault light blinking but loco able to move as normal.</t>
  </si>
  <si>
    <t>1) Checked fault. Initial start up found fault indication lights lighted up.
2) Checked EPC card, found card contact slightly touching motherboard.
3) Resecured EPC card to motherboard, fault cleared.</t>
  </si>
  <si>
    <t>D215+TCW+D216</t>
  </si>
  <si>
    <t>Air con blowing warm air.Cabin fan not working.</t>
  </si>
  <si>
    <t xml:space="preserve">-Check &amp; verify CM.
-CM affirm, perform Freon pressure check using the aircon manifold.
-50 psi, charge up freon to 180 PSI. 
-Check the air-con fittings &amp; air-con compressor for any leaks &amp; looseness. Done.
-Perform air-con function test. Tested - Working condition.
</t>
  </si>
  <si>
    <t>KAL-LVR W/B</t>
  </si>
  <si>
    <t>D205+FWPW1+FWPW2+WWPW2+FWPOW+D214</t>
  </si>
  <si>
    <t>S/E Digital speedometer not working.</t>
  </si>
  <si>
    <r>
      <t xml:space="preserve">1) Checked and confirmed unit faulty.
2) Swapped with L/E.
3) Follow up tomorrow, awaiting for spare.                       </t>
    </r>
    <r>
      <rPr>
        <b/>
        <sz val="11"/>
        <color rgb="FFFF0000"/>
        <rFont val="Calibri"/>
        <family val="2"/>
        <scheme val="minor"/>
      </rPr>
      <t>20.07.2017</t>
    </r>
    <r>
      <rPr>
        <sz val="11"/>
        <rFont val="Calibri"/>
        <family val="2"/>
        <scheme val="minor"/>
      </rPr>
      <t xml:space="preserve"> Found out not working due to supply wiring OC and one signal wiring loose contact causing unsteady reading. Rewire and retighten the signal wiring. </t>
    </r>
  </si>
  <si>
    <t>S/E WOL RHS not working.</t>
  </si>
  <si>
    <t>Checked function of WRL. Found working.</t>
  </si>
  <si>
    <t>S/E Radio Set not working properly.</t>
  </si>
  <si>
    <t>1)Did comms check with DC CHD. Able to send &amp; receive message.
2) Nevertheless, report fault to COMMS team.</t>
  </si>
  <si>
    <t>1) Checked &amp; confirm aircon fault.
2) Found freon pressure at 90PSI.
3)  Charged freon to 180PSI and checked for leaks.
4) No leaks found.
5) Replaced new air con filter and function test.
6) Aircon found cold.</t>
  </si>
  <si>
    <t>D210 + RGV5 + D212</t>
  </si>
  <si>
    <t>RM/CM Mode Selector Switch Dislodge.</t>
  </si>
  <si>
    <t>Replace mode selector swtich</t>
  </si>
  <si>
    <t>SBW-YIS N/B</t>
  </si>
  <si>
    <t>EL03+EL04+TTV2+EL02+EL01</t>
  </si>
  <si>
    <t>EL03</t>
  </si>
  <si>
    <r>
      <t xml:space="preserve">Charge freon but pressure unable to increase. Suspect due to air con compressor did not start. Unable to further check due to thales and signal check on schoma. Advised by Steven To be followed up tommorow. </t>
    </r>
    <r>
      <rPr>
        <b/>
        <sz val="11"/>
        <color rgb="FFFF0000"/>
        <rFont val="Calibri"/>
        <family val="2"/>
        <scheme val="minor"/>
      </rPr>
      <t>Follow up charge on 21.07.2017, monitoring system.</t>
    </r>
  </si>
  <si>
    <t>Scrubber Tank Low Level Indication Lighted Up</t>
  </si>
  <si>
    <t xml:space="preserve">Found that the scrubber tank valve was choke. Clear the sludge particles. Removed, serviced and reinstallled the scrubber tank sensor. Top up the scrubber tank water. No leakage was observed. </t>
  </si>
  <si>
    <t>YIS-SBW N/B</t>
  </si>
  <si>
    <t>CARB</t>
  </si>
  <si>
    <t>Engine Compartment Door Unable To Open</t>
  </si>
  <si>
    <r>
      <t>Door can be opened, found the mechanical gear latch dislodged. Unscrewed the casing to reassemble, unable to fix due to worn out gears. Temporarily secured the door with cable tie.</t>
    </r>
    <r>
      <rPr>
        <b/>
        <sz val="11"/>
        <color rgb="FFFF0000"/>
        <rFont val="Calibri"/>
        <family val="2"/>
        <scheme val="minor"/>
      </rPr>
      <t xml:space="preserve"> Fault was rectified by contractor on 28.07.2017.</t>
    </r>
  </si>
  <si>
    <t>Latch</t>
  </si>
  <si>
    <t xml:space="preserve">D203+D219+TGV4+TGV5+TGV6+D204  </t>
  </si>
  <si>
    <t>Loco In Slave Mode Having Wrong Direction. (Need To Activate By Pass Switch). In Master -OK.</t>
  </si>
  <si>
    <t>1)Removed Loco D219 from COM1 consist. 2) Conducted Master slave D204+TGV4+TGV5+TGV6+D203. 3) No abnormalities found when either 203/204 in master and slave. 3) Conducted BPCT and  limited movement 4) To further check on D219</t>
  </si>
  <si>
    <t>CLE-DVR E/B</t>
  </si>
  <si>
    <t>D207+RLW5+RLW1+RLW4+COM1+D217</t>
  </si>
  <si>
    <t>At Mainline Unable To Receive CM Code.Consist Proceed In RM Mode.</t>
  </si>
  <si>
    <r>
      <t xml:space="preserve">Fault reported to Signal Team but unable to attend due to CM on EMU. Loco swop with D218. To be followed up with Signal team tomorrow. CM FOLLOW-UP : UNABLE TO RECEIVE CM CODE
</t>
    </r>
    <r>
      <rPr>
        <b/>
        <sz val="11"/>
        <color rgb="FFFF0000"/>
        <rFont val="Calibri"/>
        <family val="2"/>
        <scheme val="minor"/>
      </rPr>
      <t>24.07.2017.</t>
    </r>
    <r>
      <rPr>
        <sz val="11"/>
        <rFont val="Calibri"/>
        <family val="2"/>
        <scheme val="minor"/>
      </rPr>
      <t xml:space="preserve"> FOUND SCS SWITCH AT NVS POSITION. PUT TO 'OFF' POSITION AND TESTED AT TRACKS 25 &amp; 39. ABLE TO RECEIVE CM CODE.</t>
    </r>
  </si>
  <si>
    <t>ADM-WDL NB</t>
  </si>
  <si>
    <t>D204+TGV4+TGV5+TGV6+D203</t>
  </si>
  <si>
    <t>In slave rpm unable to increase.</t>
  </si>
  <si>
    <t>LOCO CHECKED AS CONSIST CHECKED IN SLAVE.
DIRECTION TALLY WITH MASTER LOCO. 
RPM ABLE TO INCREASE ACCORDINGLY FROM P1 TO P5.
LIMITED MOVEMENT ALSO DONE WITH NO ABNORMALITIES.</t>
  </si>
  <si>
    <t>XPO-CGA BB</t>
  </si>
  <si>
    <t>D215+MFV2+D216</t>
  </si>
  <si>
    <t>WHEEL FLAT SCORE MARKS WITHIN TOLERENCE.
CHECKED WITH WHEEL PROFILE GAUGE ALSO WITHIN TOLERENCE.
TO BE MONITORED FURTHER FOR ANY WHEEL PROFILING.</t>
  </si>
  <si>
    <t>COM-BNV WB</t>
  </si>
  <si>
    <t>D205+FWPW1+FWPW2+WWPW2+D214</t>
  </si>
  <si>
    <t>LE radio not working.</t>
  </si>
  <si>
    <t>INFORMED COMMS. COMMS STAFFS CHECKED ON BOTH DESK RADIOS ABLE TO COMMUNICATE WITH DC ULU PANDAN.</t>
  </si>
  <si>
    <t>TPG-OTP WB</t>
  </si>
  <si>
    <t>D217+TGV3+TGV2+TGV1+WWCOM2+ D219</t>
  </si>
  <si>
    <t>Power room temperature keeps alarm.</t>
  </si>
  <si>
    <t>CHECKED AND UNABLE TO SIMULATE FAULT. ONLY CHECKED WITH SCRUBBER TANK LOW &amp; TOPPED UP TO FULL. TO BE MONITORED…</t>
  </si>
  <si>
    <t>Power room temperature reached 100 degrees celsius.</t>
  </si>
  <si>
    <t>Relocated the engine room temperature sensor as it is also too close to the exhaust.
To be monitored further…</t>
  </si>
  <si>
    <t>Temperature Sensor</t>
  </si>
  <si>
    <t>Checked with freon level low at 100 PSI.
Charged up freon to 180 PSI.
Tested cold with no leak detected.</t>
  </si>
  <si>
    <t>PSR-TAM WB</t>
  </si>
  <si>
    <t xml:space="preserve">Wheel flat. </t>
  </si>
  <si>
    <t>Measure individual wheel flat spots
Found that all flat wheel spots exceed 50mm length
Checked BC and BP pressure readings, all PASSED
Note: To arrange for wheel profiling</t>
  </si>
  <si>
    <t>Top-up freon and tested, PASSED</t>
  </si>
  <si>
    <t>Measure individual wheel flat spots
Found that all flat wheel spots exceed 50mm length
Checked BC and BP pressure readings, all PASSED
Note: To arrange for wheel profiling, both locos have the same findings</t>
  </si>
  <si>
    <t>YIS-KTB B/B</t>
  </si>
  <si>
    <t>L/E TOD at times lost of display{no communication}</t>
  </si>
  <si>
    <t xml:space="preserve">Called signal team for rectification at 0815hr.
1) Signal team function check system, found TOD functioning. </t>
  </si>
  <si>
    <t>CCK-KRJ S/B</t>
  </si>
  <si>
    <r>
      <t xml:space="preserve">Checked and confirm fault.
1) Found high pressure hose damaged.
2) Spare will be available on the 02/08/2017.
</t>
    </r>
    <r>
      <rPr>
        <b/>
        <sz val="11"/>
        <color rgb="FFFF0000"/>
        <rFont val="Calibri"/>
        <family val="2"/>
        <scheme val="minor"/>
      </rPr>
      <t>On 03/08/2017 CM follow up.</t>
    </r>
    <r>
      <rPr>
        <sz val="11"/>
        <rFont val="Calibri"/>
        <family val="2"/>
        <scheme val="minor"/>
      </rPr>
      <t xml:space="preserve">
1) Replaced hi pressure aircon hose from aircon compressor to receiver and low pressure hose from aircon compressor to T-joint.
2) Vaccumed and tried to start up charging, however found clutch not engaged, after troubleshooting, found pressure switch faulty.
3) Follow up on replaceing new pressure switch tomorrow.</t>
    </r>
  </si>
  <si>
    <t>Hose</t>
  </si>
  <si>
    <t>Checked and confirm fault.
1) Found freon pressure level low at 90PSI.
2) Checked for leaks, no leak.
3) Charged freon pressure to 180PSI.
4) Function test, fault cleared.</t>
  </si>
  <si>
    <t>OTP-TIB/OTP Siding W/B</t>
  </si>
  <si>
    <t>D218+RLW4+RLW5+RLW1+COM1+D207</t>
  </si>
  <si>
    <t>Air-cond.not cold blowing warm air.Main unit air-cond.evaporator down and side unit working intermittent ON/OFF.</t>
  </si>
  <si>
    <r>
      <t xml:space="preserve">Checked and confirmed fault.
1) Found main unit blower faulty.
2) Replaced blower unit, fault cleared.
3) Checked freon pressure, found at 90PSI. 
4) Tried to top up freon but found no clutch did not engage.
5) Checked and found no supply from blower to fuse.
6) Due to time constraint, will follow up tomorrow for further troubleshooting.                                                      </t>
    </r>
    <r>
      <rPr>
        <b/>
        <sz val="11"/>
        <color rgb="FFFF0000"/>
        <rFont val="Calibri"/>
        <family val="2"/>
        <scheme val="minor"/>
      </rPr>
      <t>03.08.2017 replaced fuse. Tested OK.</t>
    </r>
  </si>
  <si>
    <t>Fuse</t>
  </si>
  <si>
    <t>COM-QUE E/B</t>
  </si>
  <si>
    <t>D210+RGV5+D216</t>
  </si>
  <si>
    <t>Engine shutdown by itself twice while at RT. Consist cancelled due to loco faults.</t>
  </si>
  <si>
    <r>
      <t xml:space="preserve">1) Check the expansion water level and engine oil to be within specification
2) Run engine to monitor temperature
3) When ramming to P6 found abnormal nose and abnormal vibrations from the engine compartment
4) Found one engine mounting loose and starter motor loose due to the vibration
5) Tighten the bolts and further checks found the engine air intake filter braket broken. 
6) Will follow up on welding works and further checks </t>
    </r>
    <r>
      <rPr>
        <b/>
        <sz val="11"/>
        <color rgb="FFFF0000"/>
        <rFont val="Calibri"/>
        <family val="2"/>
        <scheme val="minor"/>
      </rPr>
      <t xml:space="preserve">04.08.2017 follow-up   </t>
    </r>
    <r>
      <rPr>
        <sz val="11"/>
        <rFont val="Calibri"/>
        <family val="2"/>
        <scheme val="minor"/>
      </rPr>
      <t xml:space="preserve">                                                                 1) Welded engine air inlet filter assembly bracket 
2) Checked for other defects.
3) Retigthen other loose screws and apply torque seal.</t>
    </r>
  </si>
  <si>
    <t>Mounting</t>
  </si>
  <si>
    <t>RDH-TIB E/B</t>
  </si>
  <si>
    <t>D213+RLW4+RLW5+RLW1+WW.COM1+ D207</t>
  </si>
  <si>
    <t xml:space="preserve">Air-cond.not cold blowing warm air. </t>
  </si>
  <si>
    <t xml:space="preserve">1) Charge up freon from 120-180 PSI 
2) Tested acon for coldness ok. </t>
  </si>
  <si>
    <t>D205+FW.PW1+FW.PW2+WW.PW2+D214</t>
  </si>
  <si>
    <t>S/E RHS white/red light blinking.</t>
  </si>
  <si>
    <t xml:space="preserve">Tested but unable to simulate fault </t>
  </si>
  <si>
    <t>D203+TGV4+TGV5+TGV6+D209</t>
  </si>
  <si>
    <t>In master encounter VOBC failure unable to reset even after reset VOBC for several times,consist was push back to depot frm BSH Stn.</t>
  </si>
  <si>
    <t>Called signal team for checks,
1) Signal team checked VOBC function and reset function.
2) Advice to bring loco test track for test track testing at 2000hr.
3) OT team will follow up along side signal for test track.</t>
  </si>
  <si>
    <t>Receptacles rubber seal found missing{3nos.}</t>
  </si>
  <si>
    <t>Replaced 3 pcs receptacles rubber seal.</t>
  </si>
  <si>
    <t>BPCT hammer missing.</t>
  </si>
  <si>
    <t xml:space="preserve">Replaced BPCT hammer. </t>
  </si>
  <si>
    <t>D217+TGV3+TGV2+TGV1+WW.COM2+ D219</t>
  </si>
  <si>
    <t>Both radio set onboard screen blank.</t>
  </si>
  <si>
    <t>Called up COMMs duty personnel to report fault.
Troubleshoot by COMs staff (Mohammad Rozzi).
Found out brightness radio set low. 
COMs staff set back the brightness radio set.
Visual check Brightness ok.</t>
  </si>
  <si>
    <t>YCK-AMK S/B</t>
  </si>
  <si>
    <t>D201+TOGV+D216+D208+D206</t>
  </si>
  <si>
    <t>As inform by EMM MD.Initially in master/slave and single loco engine rpm unable to increase remains at idling, after ECTO pull out and slot in back EPC card fault clear.Pls.check.</t>
  </si>
  <si>
    <t>D209</t>
  </si>
  <si>
    <t>Air-cond.not cold</t>
  </si>
  <si>
    <t>Observe pressure manifold gauge 110 PSI.
*Charge up Freon to 190 PSI. Tested - Working Condition.</t>
  </si>
  <si>
    <t>Cabin 2/5 and 4/5 fuel level indication faulty.</t>
  </si>
  <si>
    <t>YIS-KTB S/B</t>
  </si>
  <si>
    <t>L/E desk dead man handle must hold tight otherwise SIR will tripped.</t>
  </si>
  <si>
    <t>Check fault ,
1) In singe loco, found when hands on MCH, no tripping observed.
2) Check MCH senservity, found ok.
3) Unable to simulate fault.</t>
  </si>
  <si>
    <t>TRANSFER</t>
  </si>
  <si>
    <t>D219+TGV1+TGV2+TGV3+COM2+D217</t>
  </si>
  <si>
    <t>When consist arrived at Redhill station d219 SIR tripped ,reset from ATP system consist able to move in CM and code given 50kph but only can travel at 18kph. we tried to move more than 18kph but SIR keeps tripping.When move about 200 meters in CM ,SS fault appeared, reset from ATP system,fault still no cleared,OCC asked  D217 pushed the consist back to upd.</t>
  </si>
  <si>
    <t xml:space="preserve">D219:  at CM, SIR keeps tripping if more than 18kph.SS fault appeared.
- Test the consist locos in RM, both locos able to ramp up RPM. 
- Informed signal duty staff, attended the fault at 1330 hours.
- Signal staff D219 rectification: 
 - Checked the speedometer functionality, SE and LE desk both working.
- Checked antenna resistance, all ok.
- Shunt D219 from T33 to T24 (coded track), check D219 if able to get code, both SE and LE able to able get code.
- Signal staff down the loco for test track testing. Loco AE please take note.
- Swapped D219 with spare loco, D210. </t>
  </si>
  <si>
    <t>SOM-ORC N/B</t>
  </si>
  <si>
    <t>D203+TGV4+TGV5+TGV6+D201</t>
  </si>
  <si>
    <t>When D201 in slave VOBC failure appeared,but when in master loco no fault.</t>
  </si>
  <si>
    <t>Signal is following up with the fault. Troubleshooting in progress. Cannot Simulate Fault.</t>
  </si>
  <si>
    <t>TPG-RFP E/B</t>
  </si>
  <si>
    <t>D207+RLW5+RLW1+RLW4+COM1+D213</t>
  </si>
  <si>
    <t>Switched on aircon onboard D213, both blowers were functioning however aircon was not cold.
Proceed to check aircon compressor, no abnormalities found.
Found out that Freon level was only at 100 psi upon checking.
Charged up Freon to 180 psi and ran aircon for 30mins, tested cold.
No leakage found on compressor, tested pass.</t>
  </si>
  <si>
    <t>D215+TCW+D218</t>
  </si>
  <si>
    <t>Air leak from parking brake.</t>
  </si>
  <si>
    <r>
      <t xml:space="preserve">Checked and confirmed fault.
Replaced the parking brake valve.
Tested again with further leak.                                                      </t>
    </r>
    <r>
      <rPr>
        <b/>
        <sz val="11"/>
        <color rgb="FFFF0000"/>
        <rFont val="Calibri"/>
        <family val="2"/>
        <scheme val="minor"/>
      </rPr>
      <t>CM 18.08.2017</t>
    </r>
    <r>
      <rPr>
        <sz val="11"/>
        <rFont val="Calibri"/>
        <family val="2"/>
        <scheme val="minor"/>
      </rPr>
      <t xml:space="preserve"> Replace air regulator found leaking.</t>
    </r>
  </si>
  <si>
    <t>Parking Brake Valve</t>
  </si>
  <si>
    <t xml:space="preserve">Went back to depot s/e SIR frequently tripping. </t>
  </si>
  <si>
    <t>Checked and confirmed SIR keeps tripping.
Further checked and found the sensitivity of the MCH deadman module was out.
Readjusted and tested with fault cleared.</t>
  </si>
  <si>
    <t>Air con faulty</t>
  </si>
  <si>
    <t>Replaced Air-Con Compressor found to be faulty. Vacuumed freon from system.
Repalced compressor &amp; charge up freon to 190 psi. Replaced fuse found faulty as Air-Con clutch not turning. 
Tested cold with no leak detected. 
Assist from Hafed (OH)</t>
  </si>
  <si>
    <t>PNR-JKN B/B</t>
  </si>
  <si>
    <t>D211+MFV2+D212</t>
  </si>
  <si>
    <t>L/E wiper not working.</t>
  </si>
  <si>
    <r>
      <t xml:space="preserve">Checked and found wiper switch broken.
Replaced with non-working desk switch.
Non-working desk side will be followed up tomorrow. CM </t>
    </r>
    <r>
      <rPr>
        <b/>
        <sz val="11"/>
        <color rgb="FFFF0000"/>
        <rFont val="Calibri"/>
        <family val="2"/>
        <scheme val="minor"/>
      </rPr>
      <t/>
    </r>
  </si>
  <si>
    <r>
      <t xml:space="preserve">Tested and confirmed above fault
- Charged up Freon to 180 psi, but ACON is still not blowing cold air
- Suspected D209 ACON Compressor faulty
- Swapped D209 with D201                                                             </t>
    </r>
    <r>
      <rPr>
        <b/>
        <sz val="11"/>
        <color rgb="FFFF0000"/>
        <rFont val="Calibri"/>
        <family val="2"/>
        <scheme val="minor"/>
      </rPr>
      <t>On 21.08.2017</t>
    </r>
    <r>
      <rPr>
        <sz val="11"/>
        <rFont val="Calibri"/>
        <family val="2"/>
        <scheme val="minor"/>
      </rPr>
      <t xml:space="preserve"> Air con compressor due to Aircon receiver choke. Replace receiver and air compressor. Tested ok</t>
    </r>
  </si>
  <si>
    <t>In master BC unable to release.</t>
  </si>
  <si>
    <t>Replace Main Valve.</t>
  </si>
  <si>
    <t>BDL-TAP SB</t>
  </si>
  <si>
    <t>ATPM intermittent Coming back to depot in RM</t>
  </si>
  <si>
    <t xml:space="preserve">Liase with Signal Team. Signal unable to attend due to urgent work on EMU. D201 to be followed up with test track at 1930hrs. </t>
  </si>
  <si>
    <t>PNR-LKS EB</t>
  </si>
  <si>
    <t>L/E Radio unable to transmit</t>
  </si>
  <si>
    <t>Called COMMS team to check, 
informed by COMMS team after checks, no fault was found.</t>
  </si>
  <si>
    <t xml:space="preserve">CLE-DVR EB </t>
  </si>
  <si>
    <t>D207+RLW5+RLW1+RLW4+WWCOM1+ D213</t>
  </si>
  <si>
    <t>Unable to receive code,coming back to depot in RM</t>
  </si>
  <si>
    <t>Checked signalfault with signal team:
1) Shunt to track 38 - 25.
2) Checked ATP system. No fault.
3) Signal declared loco fit for mainline.</t>
  </si>
  <si>
    <t>Checked &amp; confirm aircon fault:
1) Checked freon pressure at 100PSI.
2) Checked for any leaks, no leaks found.
3) Charged freon to 180PSI.
4) function test, found cold.</t>
  </si>
  <si>
    <t>D209+RGV3+D204</t>
  </si>
  <si>
    <t>When in Master,SIR difficult to set(CBTC loco)</t>
  </si>
  <si>
    <t>Checked &amp; confirm fault:
1) Start up as per normal
2) Charged up MR (single loco)
3) Waited for 60 sec before setting SIR
4) SIR set ,EB lighted up green.
5) Test master slave in consist ,ok.
6) Checked electronics cards for any loose connections. Found ok.
7) Resecure cards as preventive measures.
8) To be monitored.</t>
  </si>
  <si>
    <t xml:space="preserve">ADM-WDL NB </t>
  </si>
  <si>
    <t>EL02+RLW2+EL03</t>
  </si>
  <si>
    <t>BC unable to hold 0 bar when release brakes.</t>
  </si>
  <si>
    <t>Found  Brake Control Unit is purging. Replace BCU Unit.</t>
  </si>
  <si>
    <t>Brake Control Unit</t>
  </si>
  <si>
    <t xml:space="preserve">CNG-CLE BB JUR-BBT BB JNE JUR MT </t>
  </si>
  <si>
    <t>D208+MFV+D217</t>
  </si>
  <si>
    <t>Check &amp; verify CM.
-Install aircon manifold to check for pressure readings.
-Aircon pressure 180 PSI. Tested - Cabin in cool condition.</t>
  </si>
  <si>
    <t>D214+FWPW1+FWPW2+WWPW2+D205</t>
  </si>
  <si>
    <t>RM/CM switch loose.</t>
  </si>
  <si>
    <t>Replace and secured missing bolt</t>
  </si>
  <si>
    <t>BGS-RFP WB</t>
  </si>
  <si>
    <t>D218+RGV5+TCW+D215</t>
  </si>
  <si>
    <t>Abnormal noise at facing LE right side area. Noise occurs only when travelling at high rpm P4 onwards single and in consist.</t>
  </si>
  <si>
    <t>Checked and unable to simulate the horning sound. But found the gasket at the exhaust pipe damaged. Replaced the damaged gasket. Fould also the turbocharger seal loose causing some knocking sound while engine running. Receive advice from tractor that the loco is still good for operation.</t>
  </si>
  <si>
    <t>MSL-KRJ N/B</t>
  </si>
  <si>
    <t>D201+RLW7+RLW3+WW.PW1+D204</t>
  </si>
  <si>
    <t>Checked with freon low at 120 psi.
Charged freon to 180 psi.
Air-Con tested cold.</t>
  </si>
  <si>
    <t>S/E TOD uinable to key in user ID.</t>
  </si>
  <si>
    <t>Signal team rectified fault with the input of CBTC login &amp; user ID made accessable.</t>
  </si>
  <si>
    <t>D203+TGV6/5/4+D206</t>
  </si>
  <si>
    <t>Consist cancelled due to CBTC fault.TOD no communication and unable to reset VOBC and CB3/4.</t>
  </si>
  <si>
    <t>Signal team upgraded software with no test track testing required. 
LOCO declared fit for mainline.</t>
  </si>
  <si>
    <t>Scrubber water tank low water level indication keep on lighted up.</t>
  </si>
  <si>
    <t xml:space="preserve">Top up the scrubber tank water </t>
  </si>
  <si>
    <t>Air-cond.still not cold blowing warm air.</t>
  </si>
  <si>
    <r>
      <t xml:space="preserve">To be followed up tommorow due to LTA audit   </t>
    </r>
    <r>
      <rPr>
        <b/>
        <sz val="11"/>
        <color rgb="FFFF0000"/>
        <rFont val="Calibri"/>
        <family val="2"/>
        <scheme val="minor"/>
      </rPr>
      <t>06.09.2017</t>
    </r>
    <r>
      <rPr>
        <sz val="11"/>
        <rFont val="Calibri"/>
        <family val="2"/>
        <scheme val="minor"/>
      </rPr>
      <t xml:space="preserve"> Topped-up Air-Con compressor oil.
Vacuumed Freon &amp; charged up 180 psi.
Air-Con still not cold. Vacuumed freon again.
Replaced the expansion valves.
Left with charging up of freon &amp; testing.
To be further followed up tomorrow.                    </t>
    </r>
    <r>
      <rPr>
        <b/>
        <sz val="11"/>
        <color rgb="FFFF0000"/>
        <rFont val="Calibri"/>
        <family val="2"/>
        <scheme val="minor"/>
      </rPr>
      <t>07.09.2017</t>
    </r>
    <r>
      <rPr>
        <sz val="11"/>
        <rFont val="Calibri"/>
        <family val="2"/>
        <scheme val="minor"/>
      </rPr>
      <t xml:space="preserve"> Tested with air compressor clutch not turning.
Checked fuse OK positive continuity.
Bypassed at pressure switch, able to turn.
Further checked with connection at pressure switch loose.
Tightened &amp; firmly secured and tested again.
Air-Con was still slightly cold only.
Will follow up further tomorrow by replacing the dryer receiver unit.</t>
    </r>
  </si>
  <si>
    <t>Pressure Switch Connector</t>
  </si>
  <si>
    <t>MR keep dropping and need to be charge up frequently.S/E cabin light faulty and L/E ABV had difficulties and at time stuck at certain position when applying brake.</t>
  </si>
  <si>
    <t>Checked Norgen Filter with sludge.
Replaced Norgen Filters &amp; L/E ABV.
From 3bar checked MR charge up rate @ P3 to 9bar, was within 5 mins (3 mins).</t>
  </si>
  <si>
    <t>LKS-BNL W/B</t>
  </si>
  <si>
    <t>D211+TGV1/2/3+WWCOM2+D210</t>
  </si>
  <si>
    <t>Fuel cap loosen and unable to be tighten and without any safety chain intact.</t>
  </si>
  <si>
    <t>Installed connecting chain &amp; tightened fuel cap fully.</t>
  </si>
  <si>
    <t>Chain</t>
  </si>
  <si>
    <t>D217+TCW+D208</t>
  </si>
  <si>
    <t>Faulty wiper.</t>
  </si>
  <si>
    <t>Checked &amp; found the wiper regulator in closed position.
Turned to open position &amp; tested with fault cleared.
Wiper operation in good condition.</t>
  </si>
  <si>
    <t>Wiper Regulator</t>
  </si>
  <si>
    <t>S/E driving cab unable to traction.</t>
  </si>
  <si>
    <t>Checked in single loco.
Able to traction in P1 - P5.
Conducted limited movement.
Shift I / II / AUTO / JOG all OK.
Conducted movement in consist OK.</t>
  </si>
  <si>
    <t>In slave engine rpm at times did not respond to master loco and lost of FWD/REV indication during consist movement back to BSD.</t>
  </si>
  <si>
    <t xml:space="preserve">Checked on D203. All switch is normalise.
Performed consist limited movement along TK54 approximately 30 minutes. Consist able to move, with FWD/REV indication lighted up and RPM responded. No abnormalities found. Unable to simulate fault.
</t>
  </si>
  <si>
    <t>KTB-YCK S/B</t>
  </si>
  <si>
    <t>EL02+MFV2+EL03</t>
  </si>
  <si>
    <t>Cabin light faulty</t>
  </si>
  <si>
    <t>Checked and confirmed cabin light never light up.
Replaced the light bulb. Cabin light able to light up, tested okay.</t>
  </si>
  <si>
    <t xml:space="preserve"> Air-cond down</t>
  </si>
  <si>
    <t>Air con down is due to the air con compressor unable to start. Confirmed by the Loco AEs that they will follow up on the CM. Acknowledged by Duty Manager.</t>
  </si>
  <si>
    <t>TAP-NEW S/B</t>
  </si>
  <si>
    <t>Lost of traction and not strong enough to go up gradient.EL02 had to be push back from Newton Stn.back to BSD.</t>
  </si>
  <si>
    <t>Seek advice &amp; as per instructed from Duty Manager regarding the consists CM as the fault persist &amp; to swap schomas locos to Deli locos(D203/D206)</t>
  </si>
  <si>
    <t>S/E air-cond.blower down.</t>
  </si>
  <si>
    <t>Replace with a new blower. Perform aircon functional checks. Tested - Working condition.</t>
  </si>
  <si>
    <t>D215+RGV5+TCW+D217</t>
  </si>
  <si>
    <t xml:space="preserve">Consists cancelled due to D215 unable to charge MR. Consists route back to UPD in RM mode pushed by rear loco D217 from RFP.  </t>
  </si>
  <si>
    <t>Found bottom plate of air inlet filter housing loose. Tighten both inlet air filter housing and tested ok.</t>
  </si>
  <si>
    <t>MSP-MSO BB</t>
  </si>
  <si>
    <t>EL04+MFV2+EL02</t>
  </si>
  <si>
    <t>Consists cancelled due to loco no braking when using IBV both in single and in consists. All valves at pneumatic compartment are normal. No trippings from inside MEP panel. Tested and shut down a few times and remove jumper cable but fault still persists. Consists cancelled @0040hrs.</t>
  </si>
  <si>
    <t>1.Found that the octocoupler faulty
2.Replace optocoupler and conduct                      
3.fucntion test ok
Adjusted BP to 5 bar</t>
  </si>
  <si>
    <t>Optocoupler</t>
  </si>
  <si>
    <t>D219+TTV1+D208</t>
  </si>
  <si>
    <t>Consists cancelled due to loco shutdown by itself while on the way to booking stn. When at KAL stn, engine dies off with EWT lighted up. Advice them to pull out the EP card and able to restart engine. Consists move and engine dies off again at BDK. Hence, MOC cancelled and reroute to CHD as dead loco pushed by rear loco D219.</t>
  </si>
  <si>
    <t>1. Top up scrubber and expansion tank water
2. Run engine at P3 to check for leakages
3. Found slight seepage at expansion water pump
4. Replace waterpump.                                                                         5. Replace Thermostat.                                                                         6. Function Test. OK.</t>
  </si>
  <si>
    <t>D203+TGV4/5/6+D206</t>
  </si>
  <si>
    <t xml:space="preserve">After booking in and TOA approved at YCK stn, loco unable to set SIR. Rear loco have to push to worksite. </t>
  </si>
  <si>
    <t>1) Found that the deadman sensitivty is less sensitive
2) Replace deadman module and adjust the MCH sensitivity
3) Conduct function test. SIR able to be set with no tripping observed.</t>
  </si>
  <si>
    <t>When coming back depot as slave, there is no direction indications and RPM was at idle.</t>
  </si>
  <si>
    <t>1) Physically check jumper cables and receptacles for any abnormalities
2) Conducted master slave in both directions with no abnormalities.
3) Conduct shunting and unable to simulate fault
4) Suspect encounter VOBC failure on slave loco which cause direction indication not to light up
4) To be monitored by Night consist staff</t>
  </si>
  <si>
    <t xml:space="preserve">After work, loco in single unable to set SIR/VOBC. The whole consists of TGV4/5/6+D206 have to couple instead. After couple and fix jumper cable, no direction indications and RPM at idle. Rear loco D206 has to push the whole consists into book-out stn KTB. Upon reaching KTB, both faults still occurred even after D203 takeover as master. Switch back to slave, switch off and handover loco keys to SM KTB with engine running. After SM remove SCD and give back loco keys, we switch on loco and we able to get    the directions indication and RPM able to increase together with master loco. All are normal while we travel back to BSD. These are what I encountered while monitoring D203. </t>
  </si>
  <si>
    <t xml:space="preserve">1.Inform signal team. Signal team attended and unable to simulate fault 
2. Check on their equipment and no abnormalities in their system
3. Loco declared fit by signal team. </t>
  </si>
  <si>
    <t>CLE-BNV EB</t>
  </si>
  <si>
    <t>D214+WWPW2+FWPW1/2+D205</t>
  </si>
  <si>
    <t>Driving desk, abnormal noise/sound occur when applying IBV.</t>
  </si>
  <si>
    <t>Replace ABV and tested ok</t>
  </si>
  <si>
    <t>BBT-JUR BB MT JNE-CNG</t>
  </si>
  <si>
    <t>D215+RGV5+D217</t>
  </si>
  <si>
    <r>
      <t xml:space="preserve">Encounter fault as MR unable to charge approximately at 0415. TO Hikmal was driving toward Jur MT to couple up and the loco trip due to MR drop. He went into the pneumatic compartment and found there is a leak from behind the air dryer. RGV5+D217 have to couple up with the loco instead. Time extension was asked and PM book out 0450hrs. 
</t>
    </r>
    <r>
      <rPr>
        <b/>
        <sz val="11"/>
        <color rgb="FFFF0000"/>
        <rFont val="Calibri"/>
        <family val="2"/>
        <scheme val="minor"/>
      </rPr>
      <t>ID 5mins Delay.</t>
    </r>
  </si>
  <si>
    <t xml:space="preserve">Conduct function test and confirmed air was leaking from the Air dryer changeover valve.
Removed and inspected the gasket was damaged. 
Replaced the gasket and conduct function test MR was able to charge up. 
Conduct the MR charge rate was &lt;3 mins
MR cut in:7.5 bar Cut out:9 bar. No leakage observed.
</t>
  </si>
  <si>
    <t>YIS-SBW NB OB</t>
  </si>
  <si>
    <t>Scrbber water tank low level LED lighted up.</t>
  </si>
  <si>
    <t xml:space="preserve">– Checked with scrubber tank level low indicator lighted up.
– Topped up scrubber tank until full with indicator going OFF.
– Tested again with fault cleared. </t>
  </si>
  <si>
    <t>Loco having wheel flat.</t>
  </si>
  <si>
    <t xml:space="preserve">– Checked for score marks.
– Found on all wheels 10 x 10 mm.
– Still good to go.
</t>
  </si>
  <si>
    <t xml:space="preserve">Checked for score marks.
– Found on all wheels 50 x 10 mm.
– To be further monitored for wheel profiling. 
</t>
  </si>
  <si>
    <t>OTP-TIB EB</t>
  </si>
  <si>
    <t>D207+RLW5/1/4+WWCOM1+D213</t>
  </si>
  <si>
    <t xml:space="preserve">– Checked &amp; found air-con not that cold.
– Found freon at 100 PSI.
– Charged freon to 180 PSI &amp; replaced air-con filters
– Tested again with air-con cold &amp; no leaks detected
</t>
  </si>
  <si>
    <t>MSO-MSP BB</t>
  </si>
  <si>
    <t>S/E Radio set Unable To Transmit.</t>
  </si>
  <si>
    <t>Replaced the S/E radio handset unit with its display screen blank.
L/E radio display is OK.</t>
  </si>
  <si>
    <t>Screen Display</t>
  </si>
  <si>
    <t>L/E Radio Set Screen Blank.</t>
  </si>
  <si>
    <t>Checked with both end radio able to receive and transmit.</t>
  </si>
  <si>
    <t xml:space="preserve">S/E LHS WRL Cover Crack. </t>
  </si>
  <si>
    <t>1) Replaced WRL cover
2) To be followed up tommorow due to Prep works for LTA Audit</t>
  </si>
  <si>
    <t>Cover</t>
  </si>
  <si>
    <t>LVR-BGS W/B</t>
  </si>
  <si>
    <t>D217 + TCW + D215</t>
  </si>
  <si>
    <t>Wiper Faulty.</t>
  </si>
  <si>
    <t>Checked &amp; Found:
1) Wiper connecter at key switch loose.
2) Tighthen and test; in working condition.</t>
  </si>
  <si>
    <t>Wiper Connector</t>
  </si>
  <si>
    <t>D203+TGV4+TGV5+TGV6+D206</t>
  </si>
  <si>
    <t>Charge freon from 110 -180 PSI. Tested acon for coldness ok. No leakage detected</t>
  </si>
  <si>
    <t>BBT-JUR BB JUR-CNG BB JUR MT</t>
  </si>
  <si>
    <t>D204+TGV3+TGV2+TGV1+WWCOM2+ MFV2+D209</t>
  </si>
  <si>
    <t xml:space="preserve">At Mainline Loco Unable To Receive ATPM. Consist At AMK Stn OCC Abort The Job And Route The Consist Back To Depot. </t>
  </si>
  <si>
    <r>
      <t xml:space="preserve">Arrange with BSD signal staff to verified at T55 
- Confirmed able to receive CM code at both S/E &amp; L/E
- Advised D209 arrange for test track testing
  * Loco AE, take note
-  D209 @T57 with target disc &amp; wheel choke applied (Unfit for Mainline)                                                                              </t>
    </r>
    <r>
      <rPr>
        <b/>
        <sz val="11"/>
        <color rgb="FFFF0000"/>
        <rFont val="Calibri"/>
        <family val="2"/>
        <scheme val="minor"/>
      </rPr>
      <t>Test Track 27.09.2017 Passed</t>
    </r>
  </si>
  <si>
    <t>LOCO TRANSFER</t>
  </si>
  <si>
    <t>D208 + D219</t>
  </si>
  <si>
    <t xml:space="preserve">SIR Keep Tripping In CM. Back To Depot In RM mode. </t>
  </si>
  <si>
    <r>
      <t xml:space="preserve">Arrange with UPD signal staff to verified at T39 UPD
- Confirmed able to receive CM code at both S/E &amp; L/E
- Advised D219 Arrange send back to BSD for test track testing
 * Loco AE, take note
- Target disc &amp; wheel choke applied.                            </t>
    </r>
    <r>
      <rPr>
        <b/>
        <sz val="11"/>
        <color rgb="FFFF0000"/>
        <rFont val="Calibri"/>
        <family val="2"/>
        <scheme val="minor"/>
      </rPr>
      <t xml:space="preserve">Pending Test Track* 
</t>
    </r>
    <r>
      <rPr>
        <sz val="11"/>
        <rFont val="Calibri"/>
        <family val="2"/>
        <scheme val="minor"/>
      </rPr>
      <t>Open up junction box and measure resistance - all normal
*Measure resistance at ATP side - also normal
*25 Oct : To confirm fault in test track.
*27 Oct : Test track failed/Unable to receive CM Code/Done by Signal for futher inspection.
*31 Oct : OT team test track testing completed. FAILED. LOCO Antenna Resistance is now found to be Low. Still down under Signal.
*6 Nov  : Replace antena cable's &gt; Test in progress.
*7 Nov : MCH Problem unable to simulate, need test track to verify
*8 Nov : Test track in progress.</t>
    </r>
  </si>
  <si>
    <t>Turn on both side thermostat switch. Tested cold enough.</t>
  </si>
  <si>
    <t>D204+TGV3+TGV2+TGV1+WWCOM2+ D201</t>
  </si>
  <si>
    <t>Check air compressor oil level - Passed
Found out that Freon was at 100 psi.
- Charge up to 180 psi and tested OK.</t>
  </si>
  <si>
    <t>EL04+TTV2+EL03+EL02</t>
  </si>
  <si>
    <t>MR Unable To Charge -Up. Air Compressor Working. Use EL03 To Charge EL02 MR.</t>
  </si>
  <si>
    <t>Unable to simulate fault. Monitoring. Possible could be the VOBC signal affecting the air compressor.</t>
  </si>
  <si>
    <t>EL07</t>
  </si>
  <si>
    <t>CSR LOCOs Delivery Cancelled &gt; At U46 Consist Unable To Move Also Unable To Rectify The Fault.</t>
  </si>
  <si>
    <t xml:space="preserve">Fault has been rectified by contractor. </t>
  </si>
  <si>
    <t>WDL-ADM S/B</t>
  </si>
  <si>
    <t>EL05+FWPW8+EL06+EL07</t>
  </si>
  <si>
    <t>EL05</t>
  </si>
  <si>
    <t xml:space="preserve">Had traction power fault.  </t>
  </si>
  <si>
    <t xml:space="preserve">Fault reffered to contractor. To be followed up by contractor </t>
  </si>
  <si>
    <t xml:space="preserve">MR unable to built up when air compress in auto but put to ON MR able to built up.D206 in master D203 in slave rpm not increasing, swoop jumper cable fault not cleared.Checked the diode on both loco all ok. When D203 in master consist having wrong direction.Consist cancelled due to fault not rectify. </t>
  </si>
  <si>
    <t>1) Check air compressor oul ok. Inspect air compressor ok. Check single loco MR able to charge up Cut in 7.5 Cut out 9 bar. Check in consist . Unable to simulate fault.
2) D203 in master 6FU breaker keep tripping. Check and found the jumper cable at D203 shorted causing breaker to trip. Replace jumper cable and conduct master/slave and limited movement. Fault cleared.</t>
  </si>
  <si>
    <t>SOM-DBG S/B</t>
  </si>
  <si>
    <t>EL03+CCFW1+CCWW1+EL04</t>
  </si>
  <si>
    <t xml:space="preserve">Loco unable to move in CM,back to depot all the way in RM from DBG station. </t>
  </si>
  <si>
    <t>Follow up test track on 28.09.2017. Passed</t>
  </si>
  <si>
    <t>D204+TGV1+TGV2+TGV3+COM2+D201</t>
  </si>
  <si>
    <t>VOBC failure appeared unable to set SIR, fault happened at yishun station.D201 pushed back the consist all the way to depot after job completed.</t>
  </si>
  <si>
    <r>
      <t xml:space="preserve">1) Fault reported to signal team
2) Signal team unable to simulate fault and confirmed no issues with their equipment
</t>
    </r>
    <r>
      <rPr>
        <b/>
        <sz val="11"/>
        <color rgb="FFFF0000"/>
        <rFont val="Calibri"/>
        <family val="2"/>
        <scheme val="minor"/>
      </rPr>
      <t>3) Test track testing on 28.09.2017 passed.</t>
    </r>
  </si>
  <si>
    <t>DBG-SOM N/B</t>
  </si>
  <si>
    <t>EL06+CCFW1+CCWW1+EL07</t>
  </si>
  <si>
    <t>SIR keeps tripping and unable to move when in master.The contractor did not turn up.The translator for china contractor came.Consist cancelled.</t>
  </si>
  <si>
    <t>1)  Found control battery drained due to circuit breaker left om.
2) Unable  to simulate fault due to this.</t>
  </si>
  <si>
    <t>YWT-CCK N/B</t>
  </si>
  <si>
    <t>EL02+MFV2+RLW2+EL03</t>
  </si>
  <si>
    <t>When put parking brake to off there is continous air leak.</t>
  </si>
  <si>
    <r>
      <t xml:space="preserve">1) Found that the parking brake valve leaking when put to off
</t>
    </r>
    <r>
      <rPr>
        <b/>
        <sz val="11"/>
        <color rgb="FFFF0000"/>
        <rFont val="Calibri"/>
        <family val="2"/>
        <scheme val="minor"/>
      </rPr>
      <t>2) 28.09.2017 Replaced parking brake valve; Function test, no leak observed. Passed.</t>
    </r>
  </si>
  <si>
    <t xml:space="preserve">S/E headlight flickering. </t>
  </si>
  <si>
    <t>1) Function test and unable to simualte fault. No flickering observed</t>
  </si>
  <si>
    <t>Very smoky.</t>
  </si>
  <si>
    <t>1) Top up scrubber tank water
2) Function test run engine at P4 no significant smoke observed</t>
  </si>
  <si>
    <t>MR unable to charge up in consist and single loco advised to put dead loco on D207 pushed back to upd.</t>
  </si>
  <si>
    <t>1)  Initial physical check on compressor (NR), no abnormalities found.
2) Start loco and test MR charging rate, found slow even at P3. 0 - 6 bar in 5 mins.
3) Observe leaking found at pneumatic compartment. 
4) Found norgen auto drain valve on the brake service reservoir leaking badly. Assembly found damage on the glass causing bad leak.
5) Replaced valve and did function test, MR charging rate test &amp; MR leak test.
6) All within spec after replacement.
7) MR leak test; 0-9 bar in 2 min 50 sec. Pass.</t>
  </si>
  <si>
    <t xml:space="preserve">Loco having fleet wheel at S/E wheel bogie. </t>
  </si>
  <si>
    <t xml:space="preserve">Found within spec.
A1: 20X40mm
B2: 20X20mm
Conduct  MR charge up rate ok &lt;3min. Check Maximum reduction and minimum reduction all within range. </t>
  </si>
  <si>
    <t>When leaving depot D214 in master unable to travel in CM ,consist travel in RM all the way to QUE station.Consist turn around D205 in master no problem.</t>
  </si>
  <si>
    <t>Contact signal team. Check Plug 3 &amp; 4. Found that Plug 3 C15/B16 reading flunctuating. Found that the L/E antenna connector is damaged causing the connector to be loose. To be followed up with replacement of antenna by Signal team. Currently S/E can be used.</t>
  </si>
  <si>
    <t>CGA W/B platform</t>
  </si>
  <si>
    <t>D218+MFV2+D217</t>
  </si>
  <si>
    <t>After job completed at work site D218 engine unable to start due to contacter wire burt.D218 put to dead loco back to chd.</t>
  </si>
  <si>
    <t>Found the CPC contact lug burnt &amp; broken. Replaced wire also from 4mm to 6mm core. Fault cleared.</t>
  </si>
  <si>
    <t>CTH-RFP S/B</t>
  </si>
  <si>
    <t>D209+TGV4+TGV5+TGV6+D204</t>
  </si>
  <si>
    <t>TEST TRACK</t>
  </si>
  <si>
    <t>Both desk change over switch loose.</t>
  </si>
  <si>
    <t>Tighten both desk change over switch, ok.</t>
  </si>
  <si>
    <t>CTH-RFP SB</t>
  </si>
  <si>
    <t>Engine rpm reads 1934 when MCH at coast position.</t>
  </si>
  <si>
    <t xml:space="preserve">Rec: Found that the RPM gauge was not working on leading end. Replaced and tested P1-P5. RPM all ok. Put to idiling RPM does not stay at P5. Tried several times with no abnormalities. Unable to simulate fault. </t>
  </si>
  <si>
    <t>RPM Display Unit</t>
  </si>
  <si>
    <t>MRB- CTH NB</t>
  </si>
  <si>
    <t>EL03+CCFW1+CCW1+FW8+EL02</t>
  </si>
  <si>
    <t>In master consist having no powering up the gradient from BSH to RT. Due to time constraint TSC instructed consist stable at BSH siding.</t>
  </si>
  <si>
    <t>D213+RLW4+RLW5+RLW1+WWCOM1+ D207</t>
  </si>
  <si>
    <t>Rec: Found that B2 wheel has pitted marks. To schedule loco for wheel profiling. Done on 04.11.2017.</t>
  </si>
  <si>
    <t>TLK-TCR EB</t>
  </si>
  <si>
    <t>Found the is no supply. To be further check tommorow</t>
  </si>
  <si>
    <t>TIB-CTH EB</t>
  </si>
  <si>
    <t>In slave at TNM to CHD master/slave indication lighted up intermittently.</t>
  </si>
  <si>
    <t>Tested master/slave. Unable to simulate fault</t>
  </si>
  <si>
    <t>TCR-TLK WB</t>
  </si>
  <si>
    <t>Alarm keeps activate causing engine rpm to unload.</t>
  </si>
  <si>
    <t xml:space="preserve">Run engine for 30mins. Conducted limited movement. Unable to simulate. </t>
  </si>
  <si>
    <t>D201+TOGV+TTV2+D202</t>
  </si>
  <si>
    <t xml:space="preserve">Top up freon 10-180 PSI. Tested for  coldness ok. </t>
  </si>
  <si>
    <t>Unable to detect VOBC at RT2.</t>
  </si>
  <si>
    <t xml:space="preserve">Found that the TOD no display. Liased with signal team and found that the ATP no supply. Check found loose connection on 25A on DCDC converter. Secured and function test ok </t>
  </si>
  <si>
    <t>D201+TTV2+D202</t>
  </si>
  <si>
    <t>VOBC failure when coupling back as a consist at mainline.</t>
  </si>
  <si>
    <r>
      <t xml:space="preserve">Fault reported to Signal Team. Unable to attend due to down train. 
</t>
    </r>
    <r>
      <rPr>
        <b/>
        <sz val="11"/>
        <color rgb="FFFF0000"/>
        <rFont val="Calibri"/>
        <family val="2"/>
        <scheme val="minor"/>
      </rPr>
      <t>Test Track done on 06.10.2017 Passed.</t>
    </r>
  </si>
  <si>
    <t>EL06+TOGV+EL07</t>
  </si>
  <si>
    <t>No powering in consist.</t>
  </si>
  <si>
    <t>Fault reported to  Contractor . To be followed up</t>
  </si>
  <si>
    <t>QUE W/B platform</t>
  </si>
  <si>
    <t>Having 'slave fault' in slave mode, need to press reset button to clear.</t>
  </si>
  <si>
    <t>Checked Master and Slave switching between locos while not moving, PASS
Checked Master and Slave switching between locos while shunting from Tk33-37, PASS</t>
  </si>
  <si>
    <t>DBG-RFP S/B</t>
  </si>
  <si>
    <t>EL03+CCFW1+CCWW1+FW08+EL04</t>
  </si>
  <si>
    <t>Consist 995 cancelled due to VOBC fault</t>
  </si>
  <si>
    <t>Update Software and change PPU unit.</t>
  </si>
  <si>
    <t>YWT N/B platform</t>
  </si>
  <si>
    <t>D201+EL06+EL07+D212+D202</t>
  </si>
  <si>
    <t>Air con blown hot air. Consist stable at Trk.10</t>
  </si>
  <si>
    <t xml:space="preserve">Found S/E Aircon evaporator coil unit freon leak. No spare so temporarily blank off at S/E driving desk expansion valve, to source for spare. Also found Aircon compressor faulty &amp; Pressure limit switch faulty, replaced and tested ok. </t>
  </si>
  <si>
    <t>Evaporator Coil</t>
  </si>
  <si>
    <t>At main line after work on the way back to depot D204 unable to receive code.</t>
  </si>
  <si>
    <t>Tested at test track and Passed. SIG declared Fit for Mainline.</t>
  </si>
  <si>
    <t>KRJ S/B platform</t>
  </si>
  <si>
    <t>D202+D219+TCW+MFV2+D201</t>
  </si>
  <si>
    <t>Air con blown hot air</t>
  </si>
  <si>
    <t>L/E blower blowing cold air
S/E blower blanked off due to evaporator coil leaking. No spare.</t>
  </si>
  <si>
    <t>CTH-SOM N/B</t>
  </si>
  <si>
    <t>EL03+CCFW1+CCWW1+FW08+EL04+EL01</t>
  </si>
  <si>
    <t>At main line unable to receive code, OCC call back return to BSD</t>
  </si>
  <si>
    <t>TIU unit Faulty and replaced. Currently awaiting test track.</t>
  </si>
  <si>
    <t>BSH-SOM S/B</t>
  </si>
  <si>
    <t>EL01+TCW+EL04</t>
  </si>
  <si>
    <t xml:space="preserve">No air con. </t>
  </si>
  <si>
    <t>Replaced the 3-Phase Aircon System Frequency Relay, tested OK</t>
  </si>
  <si>
    <t>Relay</t>
  </si>
  <si>
    <t>MR drop, happen three times. One at depot two at main line.</t>
  </si>
  <si>
    <t>No drop of MR occurred throughout maintenance &amp; shunting. 
To be monitired further.</t>
  </si>
  <si>
    <t xml:space="preserve">SIR frequently trip at s/e need to engage hard. </t>
  </si>
  <si>
    <t>Checked and found MCH handle sensor unit aluminium foil peel off causing wire to break &amp; open-circuit.
Soldering of wiring and testing in progress.</t>
  </si>
  <si>
    <t>MCH Sensor</t>
  </si>
  <si>
    <t>D203+WWPW1+RLW7+RLW6+RLW3+ D206</t>
  </si>
  <si>
    <t>Checked &amp; found aircon belt broken. 
Replaced Aircon belt, test ok.</t>
  </si>
  <si>
    <t>WDL-MSL sdg B/B</t>
  </si>
  <si>
    <t>D201+MFV2+D202</t>
  </si>
  <si>
    <r>
      <rPr>
        <b/>
        <sz val="11"/>
        <color rgb="FFFF0000"/>
        <rFont val="Calibri"/>
        <family val="2"/>
        <scheme val="minor"/>
      </rPr>
      <t>F/up 16.10.2017:</t>
    </r>
    <r>
      <rPr>
        <sz val="11"/>
        <rFont val="Calibri"/>
        <family val="2"/>
        <scheme val="minor"/>
      </rPr>
      <t xml:space="preserve"> Remove hose and did blowing to remove dirt that is choking the system.
- Vacuum and replaced freon gas.
- Test, L/E blower found blowing cold air but S/E blower still blanked off due to no spare for evaporator coil.</t>
    </r>
  </si>
  <si>
    <t>Both desk radio distortion intermittently.</t>
  </si>
  <si>
    <t>Both end radio having intermittent distortion at mainline.
  &gt; Fault attended by Sembawang Comms duty staff, unable to simulate fault as reported. To monitor further.</t>
  </si>
  <si>
    <t>D203+WWPW1+RLW7+RLW6+RLW3+D213+D206</t>
  </si>
  <si>
    <t>BC '0' bar BP &lt; 4 bar but still unable to houling the consist (heavy). At depot in consist D203 FW indicator did not lighted up, no traction. At main line OCC reroute back to  depot. Please read SIP for full report.</t>
  </si>
  <si>
    <t>Tests conducted:
- Torque converter power test at P3 with IBV full brake applied. Passed.
- BPCT. Passed.
- Traction system train line test in 'Auto'. Passed. Both loco in shift 1.
- Set SIR and shake individual jumper cable. Passed with no tripping.
Informed night duty Zainal to follow this consist.</t>
  </si>
  <si>
    <t>JUR-BBT CNG B/B</t>
  </si>
  <si>
    <t>D210+TGV321+WWCOM2+D211</t>
  </si>
  <si>
    <t>MR frequently drop. Job aborted due to time limit (late TOA)</t>
  </si>
  <si>
    <t>Tests:
- MR charge up rate &lt; 3 minutes to 9 bar. Passed.
- MR leakage rate &lt; 1 bar. Passed.
- To be monitored further.</t>
  </si>
  <si>
    <t>Consists cancelled due to SIR unable to hold and keep tripping. BPCT and master/slave testing were all completed with no  problem.</t>
  </si>
  <si>
    <t>Checked &amp; found dead man module sensitivity intermitent out of spec.
- Re-adjust sensitivity to the max; still found when operator with glove on, MCH sensor unable to sense. 
- Replaced T-grip sensor, Test ok.</t>
  </si>
  <si>
    <t>When D206 in slave, air leaking causing BP unable to charge. Leaking from the brass valve(near the door) and need to tap with a hammer to stop the leak. Need to do so when every time master loco set SIR.</t>
  </si>
  <si>
    <t>Checked voltage at solenoid valve with D213 still coupled. Observed 19V. (Min: 21V).
Remove D213 from consist and checked again solenoid valve input voltage; observed at 21V.
Test master/slave and limited movement, no abnormality observed.</t>
  </si>
  <si>
    <t>Checked aircon freon pressure, found at 80 PSI.
- Observed freon smell in driver cabin; checked for leakage.
- Noticed some freon leaks at the low pressure hose T-joint under the floorboard.
- Re-tighthen hose connector with liquid sealant.
- Charged aircon to 180 PSI and replace aircon filter
- Test blowing cold air. No leak observed at T-joint. To be monitored.</t>
  </si>
  <si>
    <t>T-Joint</t>
  </si>
  <si>
    <t>D210+TGV3/2/1+WWCOM2+D211</t>
  </si>
  <si>
    <t>When in master, BC intermittently unable to release.</t>
  </si>
  <si>
    <t>&gt; Found Operation reservoir only 4.6bars, adjusted regulator to 5bars.
&gt; Tested again, BC drop faster than before to 0 bar. 
&gt; Tested as consists (D210+TGV 1/2/3+WWCOM2+D211) from track 34 to 33, fault cleared</t>
  </si>
  <si>
    <t>CTH-RFP WB</t>
  </si>
  <si>
    <t>D218+RLW4/5/1+WWCOM1+D217</t>
  </si>
  <si>
    <t>When MR reaches more than 9bar, safety valve was activated instead of unloading. Both desks air compressor switch are in AUTO.</t>
  </si>
  <si>
    <t>Tested D218 as Single approximately about 15mins, unable to simulate fault as reported.
&gt; MR cut-in 7.5bars, cut-out 9bars. No sign of air leak.  
&gt; To monitor further.</t>
  </si>
  <si>
    <t>CTH-NEW NB</t>
  </si>
  <si>
    <t>Tested acon L/E ok. S /E not blowing cold air due to bypass. S/E condenser coil was leaking and sourcing for spare.</t>
  </si>
  <si>
    <t>Condensor Coil</t>
  </si>
  <si>
    <t>L/E radio not working.</t>
  </si>
  <si>
    <t xml:space="preserve">Fault reported to comms. Ectos are advised to us portable radio  for tonight ops </t>
  </si>
  <si>
    <t>JKN-PNR EB</t>
  </si>
  <si>
    <t>D208+RGV5+D215</t>
  </si>
  <si>
    <t>Checked with freon at 110 PSI. Cherged to 180 PSI.
Tested Air-Con cold with no significant leakage detected.</t>
  </si>
  <si>
    <t>RFP-CTH NB</t>
  </si>
  <si>
    <t>EL01+MFV2+EL04 - consists cancelled due to EL04 unable to receive ATPM after RT, before reaching BSH stn.</t>
  </si>
  <si>
    <t xml:space="preserve">Fault attended by Signal duty staff, they conducted measurement, no fault found, To be monitored </t>
  </si>
  <si>
    <t>TIB-RDH WB</t>
  </si>
  <si>
    <t>Wheel flat quite bad especially when travelling at bends.</t>
  </si>
  <si>
    <t>Wheel Profiling done on</t>
  </si>
  <si>
    <t>KRJ NB platform</t>
  </si>
  <si>
    <t>Job aborted due to unable to receive VOBC at YCK. Re-route back to BSD. Refer to attach report details.</t>
  </si>
  <si>
    <t>Loco and SIG staffs to follow-up the following day 23.10.2017 (Monday).
Unable to receive VOBC at YCK.
Checked by Signal &amp; declared FIT FOR MAINLINE.</t>
  </si>
  <si>
    <t>YIS-SBW NB</t>
  </si>
  <si>
    <t xml:space="preserve">Comm's staffs check and confirmed fault as reported. They replaced new L/E radio set and tested, ok.
</t>
  </si>
  <si>
    <t>KTB-YIS N/B</t>
  </si>
  <si>
    <t>Fuel gauge on 2/5 and 3/5 led light not lighted.</t>
  </si>
  <si>
    <t>Fuel gauge on 2/5 and 3/5 led light not lighted.
Checked &amp; found the LED indicators were OK. 
Float sensor faulty. Awaiting spares.</t>
  </si>
  <si>
    <t>TAP-BDL N/B</t>
  </si>
  <si>
    <t>VOBC failure ativate ,reset few times fault not cleared.</t>
  </si>
  <si>
    <t>Antennae Faulty. Replaced and Tested at Test Track.</t>
  </si>
  <si>
    <t>D209+TGV4+TGV5+TGV6+D202</t>
  </si>
  <si>
    <t>After job completed when consist couple up D202 in master ,D209 in slave no forwad light and RPM no respond.As D209 in master consist no problem.</t>
  </si>
  <si>
    <t>Tested in consist in both master &amp; slave.
Unable to simulate fault. To be monitored.</t>
  </si>
  <si>
    <t>There are few switches knobs loosen.</t>
  </si>
  <si>
    <t>Tightened all loose switches.</t>
  </si>
  <si>
    <t>SOM-NEW N/B</t>
  </si>
  <si>
    <t>EL05+CFW+CWW+FW08+EL07</t>
  </si>
  <si>
    <t>Unable to traction.</t>
  </si>
  <si>
    <t>Replace PWM function test OK.</t>
  </si>
  <si>
    <t>PWM Module</t>
  </si>
  <si>
    <t>TAP-BSH N/B</t>
  </si>
  <si>
    <t>Fuel level on 2/5</t>
  </si>
  <si>
    <t xml:space="preserve"> Fuel tank float sensor Faulty. Still awaiting spares.</t>
  </si>
  <si>
    <t xml:space="preserve"> Scrubber tank water level light not lighted.</t>
  </si>
  <si>
    <t>After fully drained, checked Scrubber Tank Water Level Low indicator at Cabin.</t>
  </si>
  <si>
    <t>CCK N/B Platform</t>
  </si>
  <si>
    <t>D201+TCW+TOGV+D204</t>
  </si>
  <si>
    <t>TOD screen display no comminication,reset several time fault not cleared.Advised them to wait bit longer and reset still fault not cleared. Consist cancelled.</t>
  </si>
  <si>
    <t xml:space="preserve">Informed signal duty staff, attended the fault at 1430 hours.
- Signal staff (Shawal, Adam, Azhar) D201 rectification: 
-  Found that the VOBC program hang. Uninstall and re-upload VOBC program. 
- Tested for both desk, both TOD display working, able to set SIR.
- Test track testing is not advised by signal staff. D201 is fit for mainline.
</t>
  </si>
  <si>
    <t>Air con not cold blowing warm air.</t>
  </si>
  <si>
    <t>Awaiting Spares</t>
  </si>
  <si>
    <t>D215+RGV5+D212</t>
  </si>
  <si>
    <r>
      <t xml:space="preserve">Found high pressure hose from compressor to receiver leaking freon gas. Follow up tomorrow to replace hose.
</t>
    </r>
    <r>
      <rPr>
        <b/>
        <sz val="11"/>
        <color rgb="FFFF0000"/>
        <rFont val="Calibri"/>
        <family val="2"/>
        <scheme val="minor"/>
      </rPr>
      <t>02.11.2017:</t>
    </r>
    <r>
      <rPr>
        <sz val="11"/>
        <rFont val="Calibri"/>
        <family val="2"/>
        <scheme val="minor"/>
      </rPr>
      <t xml:space="preserve"> Replaced hose &amp; tested with freon leaking at crimping joint. To be further followed up. Awaiting spare.
</t>
    </r>
    <r>
      <rPr>
        <b/>
        <sz val="11"/>
        <color rgb="FFFF0000"/>
        <rFont val="Calibri"/>
        <family val="2"/>
        <scheme val="minor"/>
      </rPr>
      <t>07.11.2017:</t>
    </r>
    <r>
      <rPr>
        <sz val="11"/>
        <rFont val="Calibri"/>
        <family val="2"/>
        <scheme val="minor"/>
      </rPr>
      <t xml:space="preserve"> Vacuum freon. Removed hose and and sent to AMK industrial for repair works. Replace and charge freon - 180PSI. Tested for leakage and coldness. No leakage observed </t>
    </r>
  </si>
  <si>
    <t>D202+WWPW1+RLW3+RLW7+RLW6+ D204</t>
  </si>
  <si>
    <t>VOBC failure reset a few times fault still persists. Rear loco D204 in RMF pushed consist back to depot from KTB. DC/DC converter ampere/voltmeter digital no display. Radio both end intermittent no service.</t>
  </si>
  <si>
    <t>REC: PPU faulty, send to IEW for servicing.
Follow up: Signal brought new PPU unit. However when taking out unit, found unit jammed. Upon further checks, noticed internal damged causing unit not able to take out. Furthermore, this could be the cause for shorting to ground.</t>
  </si>
  <si>
    <t>D204+WWPW1+RLW3+RLW7+RLW6+ D201</t>
  </si>
  <si>
    <r>
      <t xml:space="preserve">Evaporator Unit Faulty. 
Awaiting Spares. 
</t>
    </r>
    <r>
      <rPr>
        <b/>
        <sz val="11"/>
        <color rgb="FFFF0000"/>
        <rFont val="Calibri"/>
        <family val="2"/>
        <scheme val="minor"/>
      </rPr>
      <t>09.11.2017</t>
    </r>
    <r>
      <rPr>
        <sz val="11"/>
        <rFont val="Calibri"/>
        <family val="2"/>
        <scheme val="minor"/>
      </rPr>
      <t xml:space="preserve"> - Replaced faulty evaporator unit. Vacuum freon &amp; charged freon to 180 psi. Tested with Air-Con cold with no leakage detected.</t>
    </r>
  </si>
  <si>
    <t>Evaporator Unit</t>
  </si>
  <si>
    <t>D206+TGV6+TGV5+TGV4+D203</t>
  </si>
  <si>
    <t>To follow-up with wheel profiling.</t>
  </si>
  <si>
    <t>Tested Air-Con &amp; confirmed fault as reported.
- Charged Freon up to 180 psi
- Tested Air-Con cold with no leaks detected.</t>
  </si>
  <si>
    <t>D217+RLW5+RLW1+RLW4+WWCOM1+ D211</t>
  </si>
  <si>
    <t>Air con not cold. .</t>
  </si>
  <si>
    <t xml:space="preserve">Tested, aircon is cold. No charge up of freon is required. </t>
  </si>
  <si>
    <t>Found that the wire on the fuse holder was having loose connection. Reconnect wiring and tested ok</t>
  </si>
  <si>
    <t xml:space="preserve"> LE wiper not working.</t>
  </si>
  <si>
    <t>D210+TGV3+TGV2+TGV1+WWCOM2+ D215</t>
  </si>
  <si>
    <t>In depot consist having problem, BC unable to release I advise to change jumper cable and fault clear.They change jumper cable on  D215 side.When at site after book in fault appeared again .PM aborted the job.</t>
  </si>
  <si>
    <t xml:space="preserve">Tested as single locos loco able to relase with no abnormalities. Physical and visual check jumper cable and receptacles in between locos and wagons.  When in consist ( open the BP cock on the slave loco). Ok. After 5 sec when BP cock normalise BP goes to 5 bar BC goes to 0. Tested master / slave. Shunted consist  TK37- TK25-TK33-TK39 with no abnormalities. No voltage drop observed. </t>
  </si>
  <si>
    <t>Wheel flat at A1 and B1 wheel.</t>
  </si>
  <si>
    <t>Checked and Found within tolerance. Continue Monitoring.</t>
  </si>
  <si>
    <t>EL03+TTV1+EL04</t>
  </si>
  <si>
    <t>Traction battery not charging.</t>
  </si>
  <si>
    <t>Start the loco and charge MR then engage the Collector Shoe, use laptop to view charging voltage - Pass. Unable to simulate fault. To monitor</t>
  </si>
  <si>
    <t>S/E desk parking brake and low voltage detection indication light faulty.S/E headlight faulty.</t>
  </si>
  <si>
    <t>Fault is confirmed. Due to shunting and reformation, unable to rectify. Fault is caused by blown LED. To replace tomorrow.</t>
  </si>
  <si>
    <t>NOV-ORC S/B</t>
  </si>
  <si>
    <t>D202+RGV3+D209</t>
  </si>
  <si>
    <t>VOD suddenly not working on S/E desk.At the mainline occurs again but this time DC+ DC converter also trip.</t>
  </si>
  <si>
    <t>VOBC suspect hang causing TOD to fail. Reset back VOBC and set SIR, TOD still working. DC/DC Converter confirm got tripping, after reset 2 times circuit breaker able to maintain. To monitor. Notified Night Duty to follow this loco tonight.</t>
  </si>
  <si>
    <t>Parking brake manual release tool missing.</t>
  </si>
  <si>
    <t>Parking Brake Releasing Tool was replaced.</t>
  </si>
  <si>
    <t>Safety Brake Release Tool</t>
  </si>
  <si>
    <t>BBT-JUR B/B</t>
  </si>
  <si>
    <t>3/5 fuel led light working but blinking, 4/5 ok.</t>
  </si>
  <si>
    <t>Checked and found no supply at line 645 to LED 3/5 indicator. LED OK.
Float sensor faulty. Awaiting spares for float sensors.</t>
  </si>
  <si>
    <t>EL05+FW08+EL07</t>
  </si>
  <si>
    <r>
      <rPr>
        <b/>
        <sz val="11"/>
        <color rgb="FFFF0000"/>
        <rFont val="Calibri"/>
        <family val="2"/>
        <scheme val="minor"/>
      </rPr>
      <t>ID &gt;20mins delay</t>
    </r>
    <r>
      <rPr>
        <sz val="11"/>
        <rFont val="Calibri"/>
        <family val="2"/>
        <scheme val="minor"/>
      </rPr>
      <t>. Consist return back to BSD in RMF with 3rd rail power. EL05 rear loco push. Stalled at AMK MT. EMU rescue.</t>
    </r>
  </si>
  <si>
    <t xml:space="preserve">Found Battery Cap popped out. Battery cell was detected to be about 50DegC, higher than the rest of the cells. Error message indicated low battery voltage but there was no alarm for operator. </t>
  </si>
  <si>
    <t>Battery Cap</t>
  </si>
  <si>
    <t>D204+WWPW1+RLW7+RLW6+RLW3+ D201</t>
  </si>
  <si>
    <t>VOBC failure appeared reset several times still fault not cleared.</t>
  </si>
  <si>
    <t xml:space="preserve">VOBC failure appeared reset several times still fault not cleared.
Rect:
-Contact Signal Duty team to attend to D204 &amp; highlight to duty manager pertaining to it.
- At 1730H,Signal team check &amp; found MPU hangs.
-Reset &amp; perform functional testing - working condition. Fit for mainline.
</t>
  </si>
  <si>
    <r>
      <t>From RT2, proceeding to AMK,SIR keep tripping(3x)</t>
    </r>
    <r>
      <rPr>
        <b/>
        <sz val="11"/>
        <color rgb="FFFF0000"/>
        <rFont val="Calibri"/>
        <family val="2"/>
        <scheme val="minor"/>
      </rPr>
      <t xml:space="preserve"> ABORTED due to Raining.</t>
    </r>
  </si>
  <si>
    <t>Checked loco in single &amp; consist with no tripping of SIR, CBTC also OK.</t>
  </si>
  <si>
    <t>L/E  driving cab seat spoiled</t>
  </si>
  <si>
    <r>
      <t xml:space="preserve">Driver Seat no spares available. 
</t>
    </r>
    <r>
      <rPr>
        <b/>
        <sz val="11"/>
        <color rgb="FFFF0000"/>
        <rFont val="Calibri"/>
        <family val="2"/>
        <scheme val="minor"/>
      </rPr>
      <t>14.11.2017</t>
    </r>
    <r>
      <rPr>
        <sz val="11"/>
        <rFont val="Calibri"/>
        <family val="2"/>
        <scheme val="minor"/>
      </rPr>
      <t xml:space="preserve"> - Replaced the L/E seat with D213 seat. D213 is down for 36 Monthly Maintenance </t>
    </r>
  </si>
  <si>
    <t>Safety valve keep on purging</t>
  </si>
  <si>
    <t>Replaced the faulty valve and tested with fault cleared. 
No more leak detected.</t>
  </si>
  <si>
    <t>YWT-KRJ SB</t>
  </si>
  <si>
    <t>D202+RGV5+TOGV+D209</t>
  </si>
  <si>
    <t>VOBC error</t>
  </si>
  <si>
    <t xml:space="preserve">
Signal checked on loco also with no fault on the VOBC. Loco fit for mainline usage.</t>
  </si>
  <si>
    <t>DC/DC convertor no output voltage</t>
  </si>
  <si>
    <r>
      <t xml:space="preserve">Checked with 3 MCB tripped, after resetting no further tripping. Checked with full load with no tripping also.
</t>
    </r>
    <r>
      <rPr>
        <b/>
        <sz val="11"/>
        <color rgb="FFFF0000"/>
        <rFont val="Calibri"/>
        <family val="2"/>
        <scheme val="minor"/>
      </rPr>
      <t>14.11.2017</t>
    </r>
    <r>
      <rPr>
        <sz val="11"/>
        <rFont val="Calibri"/>
        <family val="2"/>
        <scheme val="minor"/>
      </rPr>
      <t xml:space="preserve"> - Found that the DCDC input wire was thin. Added another wire parallel to the input. Separated the COMs DCDC from tapping our DCDC supply. Monitor voltage to be stable. To be monitored </t>
    </r>
  </si>
  <si>
    <t>JUR-BBT BB/JUR-CNG BB JUR MT</t>
  </si>
  <si>
    <t>D217+RLW5+RLW4+RLW1+WWCOM1+ D211</t>
  </si>
  <si>
    <t>TAM-PSR EB                                   PSR-TAM WB</t>
  </si>
  <si>
    <t>D210+TGV1+TGV2+TGV3+WWCOM2+ D215</t>
  </si>
  <si>
    <t>A1:30x20 A2:60x20 A3:30x30 A4:20x20 B2:50x20 
To scheduled for wheel profiling</t>
  </si>
  <si>
    <t xml:space="preserve">CCK-YWT SB         </t>
  </si>
  <si>
    <t>D202+RGV5+D213+D209</t>
  </si>
  <si>
    <t>Keep on tripping,unable to move even when ATPM is green</t>
  </si>
  <si>
    <t xml:space="preserve"> Signal require LOCO to be transferred for test track testing follow-up. 
20.11.2017 - SIG cleared passed after test track testing. Fit for Mainline.</t>
  </si>
  <si>
    <t>MR drop drastically when trip</t>
  </si>
  <si>
    <t>Checked with no drastic drop of MR. BPCT conducted with no leakage in master or slave.</t>
  </si>
  <si>
    <t>MSL-WDL SB</t>
  </si>
  <si>
    <t>EL04+TOGV+EL03</t>
  </si>
  <si>
    <t xml:space="preserve">MR sudden drop during passage way to WDL
Slow charging up MR
When set SIR,MR keep dopping      </t>
  </si>
  <si>
    <t xml:space="preserve">Checked in consist and found EL04 coupler BP cock brass cap drop off.
Installed back and tested with fault cleared. </t>
  </si>
  <si>
    <t>BP Cock</t>
  </si>
  <si>
    <t xml:space="preserve">TAM-PSR EB      </t>
  </si>
  <si>
    <t>Checked with score marks within tolerance. To be monitored.</t>
  </si>
  <si>
    <t>Charge Acon 100-180 PSI. Tested Acon for coldness. Unable to detect any leakage.</t>
  </si>
  <si>
    <t>MRB-MSO SB</t>
  </si>
  <si>
    <t>3rd rail charging light on one side,both not working/blown</t>
  </si>
  <si>
    <t xml:space="preserve">Tested and unable to replace to unavailable spare. To replace when spare is available </t>
  </si>
  <si>
    <t xml:space="preserve">  BSH-AMK NB                                   BSH sdg</t>
  </si>
  <si>
    <t>At mainline,when apply  ABV ,BP drop to 0 bar.         Consist still moving,when apply ABV.</t>
  </si>
  <si>
    <t xml:space="preserve">Found D201 RHS BP cock valve facing wagon was closed.
&gt; Open back, tested Master / Slave, both loco BP/BC responding.
&gt; Performed limited movement with ABV applied, brake respond and stop.
&gt; BPCT done for both Master / Slave, ok. No problem.
</t>
  </si>
  <si>
    <t>NOV-TAP NB</t>
  </si>
  <si>
    <t xml:space="preserve">Engine can crank,but unable to start,coming back dead loco        </t>
  </si>
  <si>
    <r>
      <t>Tested and confirmed engine able to crank but unable to start (battery 22volts).
&gt; Check fuel level 3/5, engine oil and expansion water level, ok.
&gt; Suspect engine air lock, unable to find good engine primer pump, only manage to find old primer pump.
&gt; Installed primer pump to engine for bleeding purpose but primer pump faulty (unable to build up pressure). 
&gt; As instructed by Duty Manager to swapped D206 with D209.</t>
    </r>
    <r>
      <rPr>
        <b/>
        <sz val="11"/>
        <color rgb="FFFF0000"/>
        <rFont val="Calibri"/>
        <family val="2"/>
        <scheme val="minor"/>
      </rPr>
      <t xml:space="preserve">
20.11.2017</t>
    </r>
    <r>
      <rPr>
        <sz val="11"/>
        <rFont val="Calibri"/>
        <family val="2"/>
        <scheme val="minor"/>
      </rPr>
      <t xml:space="preserve"> - Top up diesel(Dead loco)
Unable to start  batt volatge was found to be low
Charge battery and prime engine but still unable. To be followed up tommorrow </t>
    </r>
  </si>
  <si>
    <t>KAL-BGS WB</t>
  </si>
  <si>
    <t>D218+TCW+D208</t>
  </si>
  <si>
    <t>Aircomp WRAPFLEX give way.</t>
  </si>
  <si>
    <t>Replaced Wrapflex. Tested OK. Used for TR Consist.</t>
  </si>
  <si>
    <t>D209+TGV6+TGV5+TGV4+D203</t>
  </si>
  <si>
    <t>ATPM unable to received,coming back in RMF</t>
  </si>
  <si>
    <t>Awaiting Signal to replace PPU and follow up with test track testing.</t>
  </si>
  <si>
    <t>D218+TGV1+TGV2+TGV3+WWCOM2+ D215</t>
  </si>
  <si>
    <t>Loco Having Flat Wheels.</t>
  </si>
  <si>
    <t>Check and Found within tolerance. To monitor further.</t>
  </si>
  <si>
    <t>D202+TTV2+MFV2+D206</t>
  </si>
  <si>
    <t xml:space="preserve">D202 &gt; (1) At Mainline AMK N/B Leading Loco D206 Having Difficulties To Proceed. </t>
  </si>
  <si>
    <t xml:space="preserve">Jumper cable between D206 &amp; MFV2 faulty;(Jumper cable head able to turn 230 degrees).
- Replaced jumper cable and test , fault cleared. 
- Limited movement and master slave function test done. Pass. </t>
  </si>
  <si>
    <t>Check Found Rear Loco D202 Having No Direction And BC Pressure Unable To  Realease. C/B 2FU Also In Trip Position.</t>
  </si>
  <si>
    <r>
      <t xml:space="preserve"> No tripping of CB seen during function test however during changeover; observed CB 2FU tripped when both locos set as master loco. Will monitor this futher.
</t>
    </r>
    <r>
      <rPr>
        <b/>
        <sz val="11"/>
        <color rgb="FFFF0000"/>
        <rFont val="Calibri"/>
        <family val="2"/>
        <scheme val="minor"/>
      </rPr>
      <t>CM 23.11.2017: -</t>
    </r>
    <r>
      <rPr>
        <sz val="11"/>
        <rFont val="Calibri"/>
        <family val="2"/>
        <scheme val="minor"/>
      </rPr>
      <t xml:space="preserve"> Found a few wires from master &amp; slave card connector due to solder came off.
- Resolder wire to connector and replaced master slave card.
- Function test in single loco and in consist, no abnormalities found.
- No tripping observed. </t>
    </r>
  </si>
  <si>
    <t>JUR-BBT BB JUR-CNG BB JUR MT</t>
  </si>
  <si>
    <t>D205 + TTV2 + D214</t>
  </si>
  <si>
    <r>
      <t xml:space="preserve">At RT Loco Unable To Receive CM Code. Travel All The way To JUR In RM Mode. </t>
    </r>
    <r>
      <rPr>
        <b/>
        <sz val="11"/>
        <color rgb="FFFF0000"/>
        <rFont val="Calibri"/>
        <family val="2"/>
        <scheme val="minor"/>
      </rPr>
      <t>Consist Abort due to Time constrains.</t>
    </r>
  </si>
  <si>
    <t>Liased with Signal. Checked plug 3/4 reading. Found L/E antenna reading shoerted to ground. Found loose connection on the L/E antenna.
Found the connector plug with some damages. To be followed up replacement by Signal team. Re-orientated LOCO with S/E leading</t>
  </si>
  <si>
    <t>SOM-NEW  N/B</t>
  </si>
  <si>
    <t>EL04  +  MFV2  +  EL02</t>
  </si>
  <si>
    <t>ECTO Reported Schoma Loco Unable To Traction. Upon Checking Found The Air Compressor Not Working Due To Comp.Oil Empty. Swap Loco EL04.</t>
  </si>
  <si>
    <t>Checked &amp; confirmed EL02 air compressor oil empty
-       Topped up oil till full
-       Verified MPR8 &amp; LQC1 Cards working
-       Tested MR able to charge up with no abnormalities
-       Performed limited movement for both directions, pass
-       EL02 (100%-OFF), stabled at T23</t>
  </si>
  <si>
    <t>D202+TOGV+D206</t>
  </si>
  <si>
    <t>Cabin and diesel light indicator light blown.</t>
  </si>
  <si>
    <t>Checked &amp; found all electrical lightings not working. Found FU3 tripped.
Normalised but unable to simulate the cause of the trip. To monitor.</t>
  </si>
  <si>
    <t>Abnormal noise emitting out from engine compartment,flat wheel and master/slave fault lighted up intermittently.</t>
  </si>
  <si>
    <t>LOCO is declared unfit for further checks to be followed up.28.11.2017: Checked with sound coming from axle gearbox side. Found alot of debris on double stage axle gearbox oil. To be further followed up.</t>
  </si>
  <si>
    <t>Axle Gear Box</t>
  </si>
  <si>
    <t>Master/slave fault lighted up intermittently.</t>
  </si>
  <si>
    <t>Checked and found jumper cable faulty &amp; receptacle rubber seal missing.
Replaced jumper cable &amp; installed receptacle rubber seal.
Tested in consist again with fault cleared.</t>
  </si>
  <si>
    <t>WDL-MSL B/B</t>
  </si>
  <si>
    <t>EL04+MFV2+EL03+EL02</t>
  </si>
  <si>
    <t>In master at times lost of traction power.In slave loco suddenly shutdown by itself without any CB trip,restart system by pressing control battery reset but will shutdown once control battery reset is release.Speedometer not working and air-cond.blowing warm air.BPCT hammer was found missing  was haul back as dead loco back to depot.</t>
  </si>
  <si>
    <t>Carried out a complete reset with the first fault cleared &amp; the rest of the CMs will be followed up tomorrow as loco not going out in tonight's ops. 29 Nov: Function check done, no abnormalities found, no CB found tripping. Checked compressor oil level, ok. Checked MPR8 master slave card, no abnormalities found. To be monitored.</t>
  </si>
  <si>
    <t>OTP-RFP E/B</t>
  </si>
  <si>
    <t>D210+TCW+D208</t>
  </si>
  <si>
    <t>Checked &amp; found freon not enough. Charged from 110 to 180 psi. Tested cold with no leak detected.</t>
  </si>
  <si>
    <t>ORC-NOV N/B</t>
  </si>
  <si>
    <t>206+RGV3+TOGV+D202</t>
  </si>
  <si>
    <t>L/E RHS WRL headlight faulty.</t>
  </si>
  <si>
    <t>Findings: Checked expansion water level OK.
Function test engine at P5 for 30mins, engine did not die of by itself.
Checked overspeed ok, RPM within spec; P5 at  around 2000 rpm.</t>
  </si>
  <si>
    <t>TPG W/B Platform</t>
  </si>
  <si>
    <t>D210+MFV2+D208</t>
  </si>
  <si>
    <t>S/E spedometer mounting loose.</t>
  </si>
  <si>
    <t>Found bolt to mounting loosen. Retighthen bolt. OK.</t>
  </si>
  <si>
    <t>D201+RLW6+RLW7+RLW3+WW.PW1+ D204</t>
  </si>
  <si>
    <t>In master MR charge up very slow and frequently drop below 6bar,switch air-comp.to always in 'ON' position.</t>
  </si>
  <si>
    <t>Increase the engine in Single loco and in consist. Loco able to maintain MR, no dropping was observed on both times. To monitor.</t>
  </si>
  <si>
    <t>EL04+FW1+FW2+WW2+EL02+FW.SIG+ TCW+EL03</t>
  </si>
  <si>
    <t>Consist cancelled due to battery only indicate 50%.</t>
  </si>
  <si>
    <t>Reformation done. Limited movement done, no fault found.</t>
  </si>
  <si>
    <t>L/E wiper blade torn.</t>
  </si>
  <si>
    <t>Replaced Wiper Blade.</t>
  </si>
  <si>
    <t>KAL-ALJ E/B</t>
  </si>
  <si>
    <t>D218+TGV1+TGV2+TGV3+WWCOM2+ D217</t>
  </si>
  <si>
    <t>Both loco encounter NVS fault at mainline causing SIR keep tripping when either loco in master but able to reset back,after switch 'ON/OFF' DC/DC converter.</t>
  </si>
  <si>
    <t>Found LE Faulty to rectify the following day.</t>
  </si>
  <si>
    <t>To rectify the following day.</t>
  </si>
  <si>
    <t>EL04+FW.PW2+FW.PW1+WW.PW2+EL02+FW.SIG+EL03</t>
  </si>
  <si>
    <t>In consist MR drop at times to 7bar whenever handover control.</t>
  </si>
  <si>
    <t>Checked with only EL04 Compressor oil level low, topped up &amp; tested in consist with all SCHOMA LOCOs MR maintain 8-9 BAR.</t>
  </si>
  <si>
    <t>Down by signal.</t>
  </si>
  <si>
    <t>LOCO able to receive code on both ends. Awaiting for their manager's approval to delcare LOCO fit for mainline.</t>
  </si>
  <si>
    <t>Signal checked &amp; found antenna reading abnormal. Shorting found near the S/E side. Further checks in progress.</t>
  </si>
  <si>
    <t>TWD</t>
  </si>
  <si>
    <t xml:space="preserve">Replaced both side filters and charge up freon from 120 psi to 180 psi, tested ok.
- Unable to detect any leak. To be monitored further. 
</t>
  </si>
  <si>
    <t>AMK-YCK N/B</t>
  </si>
  <si>
    <t>Check and found aircon clutch not engaging, even after short across pressure switch wire.
&gt; Check aircon fuse, check wiring at on/off toggle switch, ok.
&gt; Further check and found wire loose connections at thermostat unit, re-tighten. ok. 
&gt; Charge up freon from 150 psi to 180 psi, ok.</t>
  </si>
  <si>
    <t>Thermostat Connection</t>
  </si>
  <si>
    <t>In slave MR drop below 7bar after handover control and very slow to charge up.</t>
  </si>
  <si>
    <t>&gt; During testing MR unable to charge up to 9 bars due to air continuous leak from air compressor auto drain valve.
&gt; Removed and clean leaking auto drain valve, installed back and tested, ok (Cut-out = 9 bars / Cut-in 8 bars). Tested, MR able to charge up (Cut-out = 9 bars / Cut-in = 7.8 bars).
&gt; Tested as Master / Slave for consists D201+RLW 6/7/3+WWPW1+D204.
&gt; Applied Master loco D201 ABV whenever breaking, MR ok. Vice versa when D204 is Master, ok.
&gt; Suspect fault comes from D201</t>
  </si>
  <si>
    <t>MSO-MRB N/B</t>
  </si>
  <si>
    <t>D206+TOGV+D202</t>
  </si>
  <si>
    <t>L/E RHS headlight faulty.</t>
  </si>
  <si>
    <t>Found L/E RHS wire dislodge from bulb holder.
&gt; Replaced new cable lug and tested, ok.</t>
  </si>
  <si>
    <t>Cable Lug</t>
  </si>
  <si>
    <t>DVR-BNV E/B</t>
  </si>
  <si>
    <t>D212+RLW5+RLW1+RLW4+WWCOM1+ D211</t>
  </si>
  <si>
    <t>In master engine shutdown by itself after turn around and being push back as dead loco back to depot{ECTO normalise back the valve}</t>
  </si>
  <si>
    <t>Check and found, Engine overspeed activated, reset back and tested, ok.
&gt; Run engine about 30 min, no sign of engine dies off, ok.</t>
  </si>
  <si>
    <t>Parking brake quick release tools was found missing.</t>
  </si>
  <si>
    <t>Took Parking brake release tool from down loco D213 at track 58 and replaced onto D210.</t>
  </si>
  <si>
    <t>Checked with freon level low. Charged freon to 180 psi, tested cold. To monitor.
*05 Dec 17 CM: : Air-Con not cold 
- Checked and found freon level ok but clutch intermitent engage and disengage.
- Due to time constraint, CM to be continued tomorrow, swap with D202 for tonights consist launch.
*06 Dec 17 CM: : Air-Con not cold follow-up
- Vacuumed Air-Con comperssor of freon .
- Re-chareged freon to 180 psi. Tested cold with no leakage.</t>
  </si>
  <si>
    <t>EOT and EWT lighted up.</t>
  </si>
  <si>
    <t>Physically check the Engine Oil Level &amp; Expansion Tank Water level Ok. Run the engine at P3 for 45 mins. Found that the temperature rises to about 75 degrees. To be monitiored.</t>
  </si>
  <si>
    <t>Air con faulty.</t>
  </si>
  <si>
    <t>Run engine checked Acon clutch (working) 
- Checked Acon blower  (working)
- Charge up freon 120 Psi - 180 Psi.
- Tested Acon ok.L541</t>
  </si>
  <si>
    <t>Run engine checked Acon clutch (working) 
- Checked Acon blower  (working)
- Charge up freon 120 Psi - 180 Psi.
- Tested Acon cold.H536</t>
  </si>
  <si>
    <t>D216+TOGV+D207</t>
  </si>
  <si>
    <t>In slave M/S error fault lighted up and alarm.</t>
  </si>
  <si>
    <t>CHECKED AND FOUND THE GSC CARD FAULTY.
REPLACED AND TESTED WITH FAULT CLEARED.</t>
  </si>
  <si>
    <t>RFP-CTH EB</t>
  </si>
  <si>
    <t>Air-Con charged freon to 180 psi, tested cold with no leakage.</t>
  </si>
  <si>
    <t xml:space="preserve">Auto gear switch loose. </t>
  </si>
  <si>
    <t>Replaced loose switch.</t>
  </si>
  <si>
    <t>Radio volume low.</t>
  </si>
  <si>
    <t>Radio volume tested OK.</t>
  </si>
  <si>
    <t>D202+RLW6+RLW7+RLW3+WWPW1+ D204</t>
  </si>
  <si>
    <t>After JUR MT consist stopped 3 times at 25, 18, and 32km/h respectively in ATPM. Proceed to book in station in RMF.</t>
  </si>
  <si>
    <t xml:space="preserve">Changed MPU. Pending Test Track. Will follow up after completed 12-Monthly PM.
</t>
  </si>
  <si>
    <t>MSL-WDL SB WDL sdg</t>
  </si>
  <si>
    <t>D201+RLW6+RLW7+RLW3+WWPW1+ D206</t>
  </si>
  <si>
    <t>Diesel level float switch suspected faulty due to inconsistance reading.</t>
  </si>
  <si>
    <t>Confirmed with 2/5 to 4/5 not lighting up on both cabin &amp; engine ess unit. 
LED indicators OK. Currently no spares for float switch. Awaiting spares. 
Fuel level now at 5/5.</t>
  </si>
  <si>
    <t>Air con not working.</t>
  </si>
  <si>
    <t>Found aircon hose burst. Replaced. Found receiever icing. Replaced reciever. Charge Freon gas. OK.</t>
  </si>
  <si>
    <t>VOBC intermittent</t>
  </si>
  <si>
    <t>Called up Signal duty personnel to report fault. Troubleshoot by Signal staff.
Function test VOBC and download the fault. Never found any fault. Specification still within range.</t>
  </si>
  <si>
    <t>Eng water temp lighted up</t>
  </si>
  <si>
    <t xml:space="preserve">Found EPC card came out from mother board. Install back the EPC card and tested. The eng water temp fault clear. </t>
  </si>
  <si>
    <t>Digital and analog speedometer not tally. Overspeed alarm activate at 14kph</t>
  </si>
  <si>
    <t>Replaced new Speedometer and tested.ok</t>
  </si>
  <si>
    <t>Wheel flat: A1=50mmX10mm, A2=100mmX20mm, A3=90mmX20mm, A4=20mmX20mm, B1=50mmX10mm, B2=100mmX20mm, B3=40mmX15mm &amp; B4=100mmX15mm.</t>
  </si>
  <si>
    <t>S/E RPM no display</t>
  </si>
  <si>
    <t>Replaced tachometer &amp; Tested - Pass</t>
  </si>
  <si>
    <t>Tachometer</t>
  </si>
  <si>
    <t xml:space="preserve">Found air leaking from reducer due to internal fitting broken. 
- No spare available, installed air supply pipe direct to valve.
</t>
  </si>
  <si>
    <t>Scrubber Tank Indicator Lighted -Up.</t>
  </si>
  <si>
    <t>* Scrubber Tank Indicator Lighted -Up.
- Topped up water in scrubber tank, indicator light not lighted up.
- Pass.</t>
  </si>
  <si>
    <t>AMK-BSH S/B AMK MT</t>
  </si>
  <si>
    <t>Air Compressor Safety Relief Valve Keep On Purging At 10 Bar.</t>
  </si>
  <si>
    <t>Currently no spare safety valve.</t>
  </si>
  <si>
    <t xml:space="preserve">AMK-BSH  S/B </t>
  </si>
  <si>
    <t>Checked, found freon pressure at 100PSI; 
- Topped up freon to 180 PSI.
- Function test, cold. Pass.</t>
  </si>
  <si>
    <t>CLE-DVR  E/B</t>
  </si>
  <si>
    <t>D205+TGV3+TGV2+TGV1+WWCOM2+ D214</t>
  </si>
  <si>
    <t>Loco Unable To Travel In CM Mode. Back To Depot In RM Mode.</t>
  </si>
  <si>
    <t>Called signal team to check, found L/E antenna cable reading out.
- L/E Cable to be change.
- Reoriented L/E to S/E leading.</t>
  </si>
  <si>
    <t>CTH-REP W/B</t>
  </si>
  <si>
    <t>L/E Wiper Not Working.</t>
  </si>
  <si>
    <t>Adjusted wiper arm
- Function test ok.</t>
  </si>
  <si>
    <t>Wiper Linkage Arm</t>
  </si>
  <si>
    <t>Funtion test, aircon found cold.</t>
  </si>
  <si>
    <t>YIS-KTB   S/B</t>
  </si>
  <si>
    <t>EL03+EL02+MFV2+EL04+D215</t>
  </si>
  <si>
    <t>(1) Schoma Loco Unable to Achieve Full Speed. 
(2) ATPM Keep tripping Even At 30 Kph But Given Full Code 50Kph. 
(3) Travel Mostly On RMF Mode.</t>
  </si>
  <si>
    <t>Software update by Thales. Awaiting Test Track Testing with Signal.</t>
  </si>
  <si>
    <t>AMK-YCK  N/B</t>
  </si>
  <si>
    <t>D202+RLW6+RLW7+RLW3+WWPW1+ D206</t>
  </si>
  <si>
    <t>Reported Unable To Set SIR. No FWD Or REV Direction Indication Lighted-Up.</t>
  </si>
  <si>
    <t>Checked with 2FU tripped. Further tested with full load with no SIR tripping or CB tripping. To monitor.</t>
  </si>
  <si>
    <t>Both Desk Radio Set At Main line No Service Indication Lighted-Up.</t>
  </si>
  <si>
    <t>Tested Both radio with DC BSD. Able to trasmit and receive. Fault reported to COMS</t>
  </si>
  <si>
    <t>CTH-RFP  W/B</t>
  </si>
  <si>
    <t>D216 + TCW +  D207</t>
  </si>
  <si>
    <t xml:space="preserve">Wheel Flat </t>
  </si>
  <si>
    <t xml:space="preserve">Check all the wheels on 'A' and 'B' side, no sign of flat wheel as reported.
   &gt; Checked all the wheel bearing temperature stickers were between 50 deg C to 58 deg C, ok. 
      No sign of burning mark.
</t>
  </si>
  <si>
    <t>Loco having Bad Sound And Vibration.</t>
  </si>
  <si>
    <t>Undercarriage-
   &gt; Checked all the carden shaft mountings, ok.
   &gt; Checked fan gear box mountings and lubrication oil level, ok.
   &gt; Start engine, no sign of wobble of fan gear box and fan blade. 
  Engine compartment - 
   &gt; Checked carden shaft mountings, ok.
   &gt; Checked fan gear box carden shaft bearing support, ok. 
   &gt; Checked engine and air compressor oil level, ok.
   &gt; Performed Single D206 limited movement, no sign of flat wheel and bad sound / vibration as reported.</t>
  </si>
  <si>
    <t>D202+WWPW1+RLW7+RLW6+RLW3+ D206</t>
  </si>
  <si>
    <t>S/E Radio Set Not Working.</t>
  </si>
  <si>
    <t xml:space="preserve">&gt; Check and confirmed only S/E (leading) radio not working. L/E radio, ok.
&gt; Informed MOC Comm's with liase with mainline Comm's staff.
&gt; Comm's staff found S/E radio set wire dislodge from connector, fix back and tested, ok.
</t>
  </si>
  <si>
    <t>ORC-NEW N/B</t>
  </si>
  <si>
    <t>Radio down at main line.</t>
  </si>
  <si>
    <t>Tested Both radio with DC BSD. Able to trasmit and receive. 
Fault reported to COMS</t>
  </si>
  <si>
    <t>No current supply</t>
  </si>
  <si>
    <t>Sysyem had tripped causing battery to drain. Charged to 26VDC. Function Test and limited movement done. Passed. To continue monitoring on system tripping.</t>
  </si>
  <si>
    <t>D202 - Radio at main line intermittence. Used portable radio for communication.</t>
  </si>
  <si>
    <t>D209+TGV456+D203</t>
  </si>
  <si>
    <t>D209 - Air con not cold.</t>
  </si>
  <si>
    <t>Charged freon to 180psi, tested cold.</t>
  </si>
  <si>
    <t>D207+TTV2+D216</t>
  </si>
  <si>
    <t>D216 - Wheel flat.</t>
  </si>
  <si>
    <t>EL04 - Frequenttly trip at main line.</t>
  </si>
  <si>
    <t>Liaise with signal Team. Download VOBC fault but none found.Check antenna reading is normal.</t>
  </si>
  <si>
    <t>RFP-TPG W/B</t>
  </si>
  <si>
    <t>D217+RGV5+D208</t>
  </si>
  <si>
    <t>Oil leak from torque convertor.</t>
  </si>
  <si>
    <t>Found slight drip from flange due to bolt loose. Tighten and apply torque seal. Function Test, Load test done. Passed.</t>
  </si>
  <si>
    <t>D202 - At main line both radio intermittently no service, used portable radio to comunicated. Please check.</t>
  </si>
  <si>
    <t>Have already informed COMS on this matter. To be followed by COMS.</t>
  </si>
  <si>
    <t>D209+TGV321+D203</t>
  </si>
  <si>
    <t>D203 - Air con blown hot air</t>
  </si>
  <si>
    <t>Charge freon from 110 PSI - 180 PSI. Tested Air con for coldness. Ok</t>
  </si>
  <si>
    <t>MSO-MSP N/B</t>
  </si>
  <si>
    <t>EL02+FWPW1+FWPW2+EL04</t>
  </si>
  <si>
    <t xml:space="preserve">EL04 - Frequently trip. </t>
  </si>
  <si>
    <t>Liaise with signal Team. Download VOBC fault but none found.Check antenna reading is normal. Loco declared unfit by Signal. Need to verify fault in Test Track</t>
  </si>
  <si>
    <t>AMK-YCK MT N/B</t>
  </si>
  <si>
    <t>D202 - Both radio at main line no service, used portable radio to communicated.</t>
  </si>
  <si>
    <t>D206 - Fuel indication show 5/5 but the true below 5/5</t>
  </si>
  <si>
    <t>Found that Cabin Fuel Led lights tally with the Fuel indicators at the engine comparment. Found 3/5 light not working from both desk and engine compartment. Suspect fault from Float sensor. To further check. No spare currently.</t>
  </si>
  <si>
    <t>D212 - Air con not cold.</t>
  </si>
  <si>
    <t>Charge freon from 120 PSI - 180 PSI. Tested Air con for coldness. Ok</t>
  </si>
  <si>
    <t>WDL-MSL N/B</t>
  </si>
  <si>
    <t>D202 - Radio fault, used portable radio for communication.  Consist cancelled due to raining.</t>
  </si>
  <si>
    <t>Found the communication cable connection loose.
Fixed the cable, performed radio check to DC on both desks, both radio able to communicate.</t>
  </si>
  <si>
    <t>D202- RPM works intermitten,BC 0bar but brake not fully relase.Please check the brake block.</t>
  </si>
  <si>
    <t>Checked in both single &amp; in consist. 
Checked &amp; confirmed RPM working intermittently in slave. 
Replaced the jumper cable at D202 &amp; tested with fault cleared.
BC = 0 BAR all brakes able to release with no abnormalities. 
To be further monitored.</t>
  </si>
  <si>
    <t>D207+TGV4+TGV5+TGV6+COM2+D214</t>
  </si>
  <si>
    <t xml:space="preserve">D207/D214 - SM found oil droplet from DVR station to CLE station he suspected from this consist cause this consist passed the station.According to ecto Sathesh they did not found any oil leak from the consist.Due to this matter consist were cancelled. Please check on this consist to recomfirm. </t>
  </si>
  <si>
    <t xml:space="preserve"> Oil leak check were done undercarriage and engine compartment. No oil leak. Function Test, Load Test, BPCT and limited movement done. No sign of oil leak.</t>
  </si>
  <si>
    <t>D212+WWCOM1+RLW1+RLW4+RLW5+ D211</t>
  </si>
  <si>
    <t>D211- When d211 in master MR dropped have to put to P3 then MR able to build up.At idling speed MR drops and not increasing.When D212 in master MR maintain even at idling speed.</t>
  </si>
  <si>
    <t>First start up normally, MR charge at idling. MR able to charge up when both D211 and D212 as master respectively, no abnormalities.
Proceeded with P2 and P3, MR went up to max 9.6 bar at D211, 8.8 bar at D212, no MR drop on both locos.
Both locos able to hold charge, unable to simulate reported fault. To be monitored.</t>
  </si>
  <si>
    <t>D203+TGV3+TGV2+TGV1+D209</t>
  </si>
  <si>
    <t>L/E wiper dislodged.</t>
  </si>
  <si>
    <t>Checked and found bolt was loose caused the wiper to dislodge. Repalced with new wiper blade. Tested ok.</t>
  </si>
  <si>
    <t>S/E LHS wind screen cracked. ECTO discovered it after he started the loco.</t>
  </si>
  <si>
    <t>Seal cracked area due to no spare glass.</t>
  </si>
  <si>
    <t>Windscreen</t>
  </si>
  <si>
    <t>Cabin is dark</t>
  </si>
  <si>
    <t>Tested OK. Unable to duplicate fault.</t>
  </si>
  <si>
    <t>Lightings</t>
  </si>
  <si>
    <t>D202+WWPW1+RLW6+RLW7+RLW3+ D206</t>
  </si>
  <si>
    <t>job aborted due to loco unable to get FWD light before setting SIR. REV light ok. Fault encountered after taking over as master to turnaround at YIS-KTB.  Reset VOBC but still no FWD light. Rear loco pushed into KTB platform and we reset VOBC and shut down engine but still unable to clear fault. Job aborted. @0210hrs after TOA approved. After book out, rear loco push back all the way to BSD. FYI, while being pushed, there is still no FWD and no traction.  FWD light lighted and SIR able to set when we change to non-driving desk. In depot, master/slave testing passed with abnormalities.</t>
  </si>
  <si>
    <t>Checked &amp; found ADR relay faulty. Replaced &amp; tested with fault cleared.</t>
  </si>
  <si>
    <t>D205+TTV2+D218</t>
  </si>
  <si>
    <t>No scotch block.</t>
  </si>
  <si>
    <t xml:space="preserve">Replace scotch block. </t>
  </si>
  <si>
    <t>Wheel flat score marks within tolerence. To be monitored.</t>
  </si>
  <si>
    <t>Not a Defect</t>
  </si>
  <si>
    <t>In Auto mode, FWD1 not lighted, only FWD2. (Divert to UPD due to booking-out late)</t>
  </si>
  <si>
    <t>Found line 430 to 1RSG loose contact .
Resecured wire and tested.
Fault able to clear.M13</t>
  </si>
  <si>
    <t>Wire</t>
  </si>
  <si>
    <t>BDK-KEM WB</t>
  </si>
  <si>
    <t>After work approaching KEM, loco suddenly tripped and no electrical power but engine running. Put to dead loco and have to be pushed all the way to  CHD. Stable at track 44 and engine has to shut down manually.</t>
  </si>
  <si>
    <t>Checked with supply at 26.9 V after 1DIS and supply in to ESS panel but no supply to ERR relay. Found the ESSR relay faulty. Replaced &amp; tested with fault cleared. DC/DC covertor got supply. Able to start/stop from cabin. Able to set SIR &amp; traction.</t>
  </si>
  <si>
    <t>WDL-MSL NB SDG</t>
  </si>
  <si>
    <t>L/E radio faulty</t>
  </si>
  <si>
    <t xml:space="preserve">Tested and communicate with personal radio and DC Bishan for both desk, unable to simulate fault as reported.
&gt; Informed MOC Comms which activate Comms staff to check, also confirmed both side radio able to transmit and receive. </t>
  </si>
  <si>
    <t>BGB-CCK WB</t>
  </si>
  <si>
    <t>MR charged till 10.5bar, did not cut-out at 9bar causing safety relieve valve to activate.</t>
  </si>
  <si>
    <t>Replaced 2pcs of unloader valves and tested, ok (MR cut-out at 9bars).</t>
  </si>
  <si>
    <t>After restarts engine to couple up, DC/DC no supply, no MCBs trip. After the rear loco couple up, DC/DC suddenly has the supply back on. Kindly dbl check.</t>
  </si>
  <si>
    <t>Start engine, observed DC/DC able to produce supply.
&gt; Further check all the DC/DC wiring for any loose connections, ok.</t>
  </si>
  <si>
    <t>Cannot Duplicate Fault</t>
  </si>
  <si>
    <t>D218+RGV5+D205</t>
  </si>
  <si>
    <t>&gt; Check and found S/E side (Side AC) aircon blower not working. L/E side, ok.
&gt; Check all the aircon fuses, ok.
&gt; Further check and found no supply to S/E side aircon blower.
&gt; Check L/E side (Main AC) supply and connections, ok. 
&gt; As adviced by DYEMM Steven to temporary lay new supply wire to S/E side aircon (Suspect wire open circuit), ok.
&gt; Proceed to charge up freon as aircon not cold.
&gt; Aircon compressor only able to charge up to 100psi only (Suspect aircon compressor faulty).</t>
  </si>
  <si>
    <t>Compressor</t>
  </si>
  <si>
    <t>Radio not working</t>
  </si>
  <si>
    <t>Performed radio check for both ends with D206, okay
-       Performed radio check for both ends with DC BSD, okay
-       Unable to simulate fault
-       Verified by COMMS Duty Staffs,D202 radio working</t>
  </si>
  <si>
    <t>(D218)D216+TTV2+D205</t>
  </si>
  <si>
    <t>engine unable to start and DC/DC unable to ON. Loco swapped with D216.</t>
  </si>
  <si>
    <t>Verified no Circuit Breakers tripped
-       Found 1DIS switch switched off
-       Normalized 1DIS switch, engine able to start
-       Found DC/DC Converter knob showing between ‘0’ &amp; ‘2’, verified to be on OFF mode
-       Switched to Mode 1, voltage showing 111V – Pass
-       Switched to Mode 2, voltage showing 110V – Pass
-       Switched off &amp; switched on Loco, Loco able to start normally – No fault found</t>
  </si>
  <si>
    <t>Having wheel flat</t>
  </si>
  <si>
    <t>Verified axle wheel side B1 having wheel flat 70mm x 70mm
Verified axle wheel sides B2, A1 &amp; A2 having wheel flat 50mm x 50mm</t>
  </si>
  <si>
    <t>After work loco unable to set SIR and have to be pushed all the way back to depot.</t>
  </si>
  <si>
    <t>Verified able to set SIR as single Loco
-       Verified able to set SIR as a consist
-       Performed Master Slave Test, both Locos RPM tally
-       Unable to simulate fault</t>
  </si>
  <si>
    <t>WDL-MSL NB WDL sdg</t>
  </si>
  <si>
    <t>D202+WWPW1+RLW3+RLW7+RLW6+ D206</t>
  </si>
  <si>
    <t xml:space="preserve">Fuel level false reading before top up shows 1/5 and 5/5 lighted up. </t>
  </si>
  <si>
    <t>Fuel level indication all but 3/5 lighted up also due to float sensor as tally with the engine compartment. To be monitored.</t>
  </si>
  <si>
    <t>Checked with S/E wiper unit faulty. Replaced &amp; tested with fault cleared but moving slow. Will follow-up with the change of Wiper Motor tomorrow.</t>
  </si>
  <si>
    <t>SIM-TAM EB</t>
  </si>
  <si>
    <t xml:space="preserve">D217+TOGV+D208 </t>
  </si>
  <si>
    <t>Charged froen and tested but with no supply to blower unit.
Tapped supply to blower and found working. To be followed-up tomorrow.
Tested Air-Con cold with no leakage detected.</t>
  </si>
  <si>
    <t>TPG EB platform</t>
  </si>
  <si>
    <t>D218+MFV2+TTV2+D205</t>
  </si>
  <si>
    <t xml:space="preserve">Engine speed maximum at 1600 rpm. </t>
  </si>
  <si>
    <t>1) Function check done; observed RPM at P5 was 1900; not able to replicate fault.</t>
  </si>
  <si>
    <t xml:space="preserve">Wiper blade dislodged. </t>
  </si>
  <si>
    <t>Fixed back wiper to normal position; test ok.</t>
  </si>
  <si>
    <t>Air con not cold and side air con blower not working.</t>
  </si>
  <si>
    <t>1) Function test on both main and side aircon blower; pass in working condition.
2) Found freon pressure drop to 140 PSI; Charged freon to 180PSI. 
3) Checked for leaks; none observed. To be monitored.</t>
  </si>
  <si>
    <t>D201+TTV1+D204</t>
  </si>
  <si>
    <t xml:space="preserve">To adjust deadman sensitivity. </t>
  </si>
  <si>
    <t>Adjusted deadman module and tested ok</t>
  </si>
  <si>
    <t xml:space="preserve">To adjust wiper speed. </t>
  </si>
  <si>
    <t>Adjustred wiper regulator and tested ok</t>
  </si>
  <si>
    <t>Within Tolerance. To monitor further.</t>
  </si>
  <si>
    <t>D218+MFV2+D205</t>
  </si>
  <si>
    <t>Wiper blade dislodged.</t>
  </si>
  <si>
    <t>1) Replaced wiper blade and tested ok.</t>
  </si>
  <si>
    <t>YIS sdg to BSD TRANSFER</t>
  </si>
  <si>
    <t>D202+WWPW1+RLW3+RLW2+RLW6+ D206</t>
  </si>
  <si>
    <t>Cabin fuel level indicator 2/5 and 3/5 not lighted.</t>
  </si>
  <si>
    <t>Checked with loco team, still waiting for spares to arrive. Verified the fuel level is at 5/5 from both LED indicator in cabin and engine compartment.</t>
  </si>
  <si>
    <t>TIB-OTP BB OTP sdg</t>
  </si>
  <si>
    <t>Oil seepage found at engine drain pan hose and T/C flange undercarridge. After operation no leakage found. To replace soaked absorbent pad.</t>
  </si>
  <si>
    <t>Did DT checks, no oil droplets found at oil pan and around torque converter. Replaced soaked absorbent pads. To be monitored</t>
  </si>
  <si>
    <t>Both desk radio at mainline not working depot no problem.</t>
  </si>
  <si>
    <t>D203+TGV4+TGV5+TGV6+COM2+D209</t>
  </si>
  <si>
    <t xml:space="preserve">BP unable to go up to 5bar after setting SIR.I asked ecto to check single loco according to him ok and change jumper fault still not cleared.Fault appeared when D203 in master.D209 in master consist no problem.Fault appeared after loading and unloading.According to ecto consist from t/55 to t/54 no problem.ECTO informed MOC and was advised to cancel the consist since having problem.  </t>
  </si>
  <si>
    <t xml:space="preserve">Initial check, 
     1)  BP cork in correct position.
     2) Jumper cable check for any loosenes, ok.
     3) ABV position, master loco (leading end) in running and the othe end  in hands off. Slave loco ABV position both end at hands off position. 
- Check both D209 &amp; D203 in single loco. Set SIR; both locos BP able to reach 5 bar and BC 0 bar.
- Check in consist and test master slave; master and slave loco able to achieve 5 bar for BP and 0 bar for BC.
- Did another round of master slave check; fault occured and observed D203 BP at 2 bar BC at 3.6 bar; D209 BP was observed at 5 bar BC 0bar but able to hear some air leakage coming from dead loco, A9/ A10 pneumatic pipe compartment.
- Isolate BP cork between D209 and wagon to isolate loco. D203 BP increased to 5 bar and BC 0 bar. Additionally observed leaking from D209 stopped.
- Checked for any loose pipes, none observed.
- Confirmed no leakage from pneaumatic compartment of D209.
- Restart loco and redid master slave in consist. Unable to simulate fault again.
- Did limited movement along TK 54 4 times to try and simulate fault. No abnormalities observed.
- Checked EBV on slave loco with D203 in master and vise versa.
    1) When D203 in master, D209 EBV voltage observed at 22V.
    2) When D209 in master, D203 EBV voltage observed at 23V.
- Test EBV function by doing emergency brake test during limited movement, EBV able to activate and no leaking observe.
-  Unable to simulate fault.
- Swap D203 with D201 to monitor if fault will occur with another consist.
- Night consist will follow and monitor consist.
</t>
  </si>
  <si>
    <t>CTH-BGS E/B</t>
  </si>
  <si>
    <t>D207+RGV5+D214</t>
  </si>
  <si>
    <t>Speedometer not working.</t>
  </si>
  <si>
    <t>Found analoque speedometer not working. Replace and tested limited movement. Ok</t>
  </si>
  <si>
    <t>ECTO saw spark and smoky at L/E undercarrige .ECTO shut down the loco to cool the engine,due to problem they managed to carried out the job partially cause time constraint.They managed to bring back the consist safely both loco in operation as coming back to depot.</t>
  </si>
  <si>
    <t>Check for any arching mark at scrubber tank and fan gearbox side, none found.
Checked scrubber tank water level, full topped up.
- Start up engine and run at high idle, no smoke or spark observed.
- Run engine for 30 mins and observe again, no spark/smoke observed.
- To be monitored.</t>
  </si>
  <si>
    <t>BSH-TAP S/B</t>
  </si>
  <si>
    <t>D203+TCW+D204</t>
  </si>
  <si>
    <t>SIR keeps tripping back to depot.</t>
  </si>
  <si>
    <t>Shunt in RM mode, no tripping observed.
- Check dead man module sensitivity; OK. No tripping observed. (Both ends)
- Called signal team to check, no fault recorded in the data logg.
- Requested for Test track testing to check for fault.
- Observed SIR trip in ATPM mode at 25-30KM/H at L/E desk, but CBTC system showed no tripping.
- Test again in ATPM mode at L/E with hands on S/E MCH handle, no tripping observed.
- Concluded L/E MCH sensor wire having issue.
- Swapped S/E to working desk. To be monitored.</t>
  </si>
  <si>
    <t>D217+TOGV+D208</t>
  </si>
  <si>
    <t>S/E air con not working.</t>
  </si>
  <si>
    <t>Found S/E blower not moving. Currently no spare available. Will follow up the next day.</t>
  </si>
  <si>
    <t>Unable to receive CM code, coming back all the way in RM mode.</t>
  </si>
  <si>
    <t>Called signal to check for CM fault. Shunt to TK 40 for CM Code testing, able to receive code. No fault observed.</t>
  </si>
  <si>
    <t>D201+TGV4+TGV5+TGV6+COM2+D209</t>
  </si>
  <si>
    <t>Found clutch not moving during function check.
Found ground wire came loose. Fix back and test; clutch moving.
Found freon pressure low,100PSI.Topped up and function check; aircon cold. Pass.</t>
  </si>
  <si>
    <t>KTB-NOV B/B</t>
  </si>
  <si>
    <t>EL07+FWPW1+WWPW2+EL06+EL05</t>
  </si>
  <si>
    <t>TOD displaying "NO COMMUNICATION"</t>
  </si>
  <si>
    <t>To follow up with Thales and Signal teams on Monday. Reupload software. Tested OK.</t>
  </si>
  <si>
    <t>CNG-PNR W/B</t>
  </si>
  <si>
    <t>D205+MVF2+D218</t>
  </si>
  <si>
    <t xml:space="preserve">Over speed alarm activate cause RPM dropped to idling ,fault accured intermitten. </t>
  </si>
  <si>
    <t>Ram the engine to P3 for 30mins
Then ram the engine to P4 for 15mins
Unable to simulate fault, to monitor</t>
  </si>
  <si>
    <t>SBW-YIS B/B</t>
  </si>
  <si>
    <t>Around 2300hrs PM Benjie called  and informed that he found loco key at S/E desk at "ON " position ,he tried to start but unable , from engine also unable to start I charge up the battery for 15 minutes ,loco able to start.Please check the charging system .</t>
  </si>
  <si>
    <t>Re-charge Battery. Able to start.</t>
  </si>
  <si>
    <t>D205+WWPW1+RLW6+RLW3+RLW2+D218</t>
  </si>
  <si>
    <t xml:space="preserve">Radio not working. </t>
  </si>
  <si>
    <t>Contacted Duty COMMS to liase on the mentioned fault to no avail. Duty manager was informed.
- Checked and verified CM and found fault to be intermittent.
- Adjusted the radio set wire and performed limited movement along TK33. Communications were
        clear.
      - Informed Duty manager and advise to tell Ops to have their own portable radio set.
      - To be monitored and loco team to follow up.</t>
  </si>
  <si>
    <t xml:space="preserve">TNM-SIM XPO MT </t>
  </si>
  <si>
    <t>D207+TTV2+RGV5+D214</t>
  </si>
  <si>
    <t>Unable to start. By pass starter solenoid to start engine. Trk.47</t>
  </si>
  <si>
    <t>Unable to simulate fault. To monitor further.</t>
  </si>
  <si>
    <t>S/E CM unable to receive code.</t>
  </si>
  <si>
    <t>Tested loco at live track from S/E &amp; L/E. No fault registered on print out. Loco declared fit by signal team. To be monitored.</t>
  </si>
  <si>
    <t>SIR always tripping. Consist at OTP siding</t>
  </si>
  <si>
    <t>Signal Maint. Replace DOC. Consist return to UPD.</t>
  </si>
  <si>
    <t>RFP-CTH E/B</t>
  </si>
  <si>
    <t>No air con</t>
  </si>
  <si>
    <t>Found clutch not moving during function check.
Charge freon but PSI unable to increase
Found abnormal noise. Rubbing sound from the air con compressor.
Found that the aircon ceased,. To be replaced tommorow
23/01/2018
Replaced aircon compressor, Charge freon 180 Psi. Function Test ok</t>
  </si>
  <si>
    <t>D209+TGV4/5/6+WWCOM2+D201</t>
  </si>
  <si>
    <t>Water temperature lighted up, please check.</t>
  </si>
  <si>
    <t>1) Checked, expansion water level abit low. 
2) Topped up expansion tank.
3) Function test, no warning light on.
4) Check for leaks. None found.</t>
  </si>
  <si>
    <t>Expansion Tank</t>
  </si>
  <si>
    <t>OTP siding</t>
  </si>
  <si>
    <t>1) A1 : 30 X 20
2) B1: 30 X 40
3) A2: 30 X 30</t>
  </si>
  <si>
    <t>D212+TOGV+D208</t>
  </si>
  <si>
    <t>Gear box leak, dead loco back to depot.</t>
  </si>
  <si>
    <t>1) Check gearbox oil. OK
2) Check for any cracks at gearbox flange. Nil
3) Conduct movement, found oil seeping from TC output shaft and dripping down.
4) Replaced control pump.
5) TOPPed up tegula oil.
6) Conduct function test . No seepage observed.
7) Replaced absorbant pad on axle gearbox for preventive action.</t>
  </si>
  <si>
    <t>YCK-BSH AMK MT B/B</t>
  </si>
  <si>
    <t>D203+MFV2+D206</t>
  </si>
  <si>
    <t>Smoke and spark come out from fan gear box.</t>
  </si>
  <si>
    <t xml:space="preserve">Conduct endurance test at P5 for 1  hour unable to simulate any fault.
Top up scrubber tank water.
Pre- Consist Check </t>
  </si>
  <si>
    <t>D202+TTV1+D204</t>
  </si>
  <si>
    <t>MCH keep triping, to prevent from triping need to hold both side of MCH.</t>
  </si>
  <si>
    <t>Check and confirmed fault. Check the deadman module ok.
Replace the MCH handle and function test ok.
Pre-Consist Check</t>
  </si>
  <si>
    <t xml:space="preserve">A1:40 X30 B1:30X40 A2:30X20 B2: 40X20 
Within Tolerance. To monitor further </t>
  </si>
  <si>
    <t xml:space="preserve">Engine sudden shut down in slave mode while traveling to site. </t>
  </si>
  <si>
    <t>Normalise  dead loco setting. Check and found overspeed triggered.
Reset engine overspeed at ESS panel. 
Found RPM at P4 high @1925. Adjusted to 1780
Found idling speed high at @980. Adjusted to 890
Verified overspeed at 75% in P4. OK
Check in consist with D218 master. D205 slave RPM higher @P5 2225
Swap D218 with D211 . Maximum RPM @P5 2075</t>
  </si>
  <si>
    <t>TOD show no communication (blank).</t>
  </si>
  <si>
    <t xml:space="preserve">Inform Signal Team. Found the hardware hang. Reupload the software and test in Test track. No abnormalities found. Loco declared fit by signal Team </t>
  </si>
  <si>
    <t>At main line loco unable to traction. VOBC problem loco travel very slow. Happen at AMK toward WDL so OCC call back to depot.</t>
  </si>
  <si>
    <t>Informed Signal at 0854hrs and was told if its a VOBC related problem, it can only be tested at Test Track. Currently Test track is not available until Tue 30th Jan'18.</t>
  </si>
  <si>
    <t>TNM-XPO MT B/B</t>
  </si>
  <si>
    <t>MR always drop. Please check.</t>
  </si>
  <si>
    <t>Checked initial BC when release, go down to 2 bar and need to manually release. Thereafter checked BC and able to go down directly to 0 bar when released  and checked a few times after tripping SIR, no repeated occurrence.</t>
  </si>
  <si>
    <t>After set SIR BC unable to go down, need to manual release (IBV) to BC go down.</t>
  </si>
  <si>
    <t>Diagnosed fault and found water/mist separator filter leaking. Replaced a new set of filter. Conducted test and monitored situation with no abnormalities found.</t>
  </si>
  <si>
    <t>KEM-BDK EB</t>
  </si>
  <si>
    <t>D205+RLW5/1/4+WWCOM1+D211</t>
  </si>
  <si>
    <t xml:space="preserve">S/E RPM display faulty. RPM keep dropping and causing SIR to trip many times. </t>
  </si>
  <si>
    <t>No Spare ,so swap the RPM display from the Non Leading Desk (L/E).Tested Ok.</t>
  </si>
  <si>
    <t>Cabin Smokey.</t>
  </si>
  <si>
    <t>The Scrubber tank cap was not fully Secured which was on last water top,that casued cabin smokey.</t>
  </si>
  <si>
    <t>BDK-EUN WB</t>
  </si>
  <si>
    <t>After set SIR, BC will always have to release manually from IBV. BC will always have 1bar plus.</t>
  </si>
  <si>
    <t>a. Checked as single loco,set SIR BP:5bar and BC:0bar.
b. Tested Couple of times both BP &amp; BC Normal.</t>
  </si>
  <si>
    <t>L/E air con blower not working.</t>
  </si>
  <si>
    <t>Checked and Found Blower faulty and replaced with new blower.Tested ok</t>
  </si>
  <si>
    <t>WDL-MSL WDL sdg</t>
  </si>
  <si>
    <t>D203+TGV4/5/6+WWCOM2+D209</t>
  </si>
  <si>
    <t xml:space="preserve">A1: 100 mm X 30 mm B2:90mm X 30mm A2:60mm X20 mm 
Conduct MR charge up Rate : &gt; 3 mins
Max brake: Bp:3.6 ; Bar BC:3.2 Bar 
Emergency Brake: 3.6 Bar 
Loco not fit for mainline. To schedule for wheel profiling
</t>
  </si>
  <si>
    <t>after book out and travelling back, instructed by OCC to switch to RM mode due to track fault at Clementi stn. After switch to RM mode, BC unable to release and BP unable to achieve 5bar. ECTO switch to slave and rear loco take over master, BC able to release and BP able to get 5bar. Rear loco push all  the way back to UPD. MR dropping, after D205 switch to RM mode(refer to d205 fault) and all stablizes when D211(rear) take over as master loco.</t>
  </si>
  <si>
    <t>Replaced Main Valve &amp; ABV. Found that the jumper cable between D205 &amp; wagon bloated. Replaced jumper cable. Jumper cable brought back to BSD for checking.</t>
  </si>
  <si>
    <t>Jumper Cable</t>
  </si>
  <si>
    <t>fault happen exactly as reported yesterday. When take over as master, in CM mode, BP stuck at 3bar, BC at 3.4bar, MR dropping till 6bar and very slow to charge even RPM at P5. Swap to Slave and pushed to LKS stn, BP/BC/MR all are able to normalise. Reach LKS stn and switch back to Master, same fault  happened again even after instructed D211(slave) to shift ABV to running position. Switch back to Slave, BP/BC/MR all are able to respond normally.  Reach CNG and we tried to takeover as Master, fault still happened again. Give up and switch back to slave and pushed all the way into UPD track 11.</t>
  </si>
  <si>
    <t>Check in consist, fault was observed when shunting from TK11 toTK34.
Check in single loco, D205 no fault observed but D211 found MR able to maintain at 6 bar. Observed air dryer tower B keep purging. Closed tower B unloader valve, MR went up to 9 bar.
Replaced unloader valve for both tower B and tested, MR able to increase and maintain at 9 bar.
Checked EBV, voltage reading at 21V.
Replaced EBV valve as preventive measures.
Test in consist, no fault observed thus far.
Requested night consist duty personnel to follow and monitor.</t>
  </si>
  <si>
    <t>D217+WWPW1+RLW6+RLW3+RLW2+D218</t>
  </si>
  <si>
    <t>having wheel flat.</t>
  </si>
  <si>
    <t>Measurements found: 
B1: 80mm X 20mm
A1: 60mm X 20mm
To monitor further</t>
  </si>
  <si>
    <t>D208+TTV1+D212</t>
  </si>
  <si>
    <t xml:space="preserve">MR dropping, leaking from the copper valve on top of air compressor. 
</t>
  </si>
  <si>
    <t xml:space="preserve"> Checked, found safety relief valve leaking as mentioned.
- Replaced and tested, MR not dropping.
</t>
  </si>
  <si>
    <t>Engine shut down by itself when coming back at RT, pushed in by rear loco.</t>
  </si>
  <si>
    <t>Checked in single loco consist and single loco, no abnormalities observed.
- Shunt from TK 08 to TK 33 as single loco and then from TK33 to TK03 in consist, no fault observed.
- Physically checked components and function check, no abnormalities found.
- Checked scrubber water, found above minimum. Topped up water at TK03.
- Checked expansion tank water level, found above minimum. Topped up water at TK 03.
- Checked for leaks; none found but observed droplets at water pump. 1 drop per 60 seconds. 
Function test; no abnormalities found. Unable to duplicate fault.
- Follow up on replacement tomorrow.
* Due to no water supply at PWAY sliding; forced to Topped up water at TK03. Informed MOC.
To be monitored</t>
  </si>
  <si>
    <t>BSH-AMK SB AMK MT</t>
  </si>
  <si>
    <t>D203+TGV4/5/6+WWCOM2+D206</t>
  </si>
  <si>
    <t xml:space="preserve"> L/E radio unable to transmit.</t>
  </si>
  <si>
    <t>Follow up with coms</t>
  </si>
  <si>
    <t>TNM-SIM-XPO BB TNM MT</t>
  </si>
  <si>
    <t>MR intermittently drop and maintain at 7bar.</t>
  </si>
  <si>
    <t>MR able to charge up more than 8 bar. Tested MR no drop.</t>
  </si>
  <si>
    <t>JUR-BBT-CNG-JUR MT JNE</t>
  </si>
  <si>
    <t>driving desk IBV/ABV leaking either at handle off or running. Will leak in slave when master loco apply brake too.</t>
  </si>
  <si>
    <t xml:space="preserve">
Checked in single loco, observed minor leaking coming out of IBV exhaust side at S/E ABV(Leading Cab).
- Observed when MR is increasing and IBV put to 'ON', leaking sound heard.
- Replaced S/E ABV and test.
- During test,
      &gt; Observed MR charging rate no abnormalities; within spec (2 Min 45 sec).
      &gt; Observed WR and OR increase to 5 bar; within spec.
      &gt; Set SIR, BP went up to 5bar and BC to 0bar.
      &gt; Test IBV; BC:3.2 bar
      &gt; Test minimum reduction: BP: 4.6bar BC: 1.2bar
      &gt; Test Maximum reduction: BP: 3.2bar BC: 3.2bar
      &gt; Test Emergency on ABV: BC: 3.6bar MP:0bar
      &gt; No abnormalities observed. Pass.
</t>
  </si>
  <si>
    <t>Brake Valves</t>
  </si>
  <si>
    <t>MR drop to 6bar and causing SIR to trip several times at mainline.</t>
  </si>
  <si>
    <t xml:space="preserve">Checked in single loco; MR found able to increase up to 9bar and maintain; 
No abnormalities, charging rate at 2 Min 45 sec. Cut in at 7.5 bar and cut out at 9bar.OK.
- Checked for any leaks at pneumatic cabin and air compressor side; OK no leaks found. 
- Checked function check for pneumatic system; OK, no abnormalities and all test within spec.
- Checked in consist; in master and slave, no drop in MR observed.
- Did shunting movement from TK47 to TK42 To TK47 again, no abnormalities observed.
- To be monitored
</t>
  </si>
  <si>
    <t>S/E side driving seat dislodged.</t>
  </si>
  <si>
    <t xml:space="preserve">Re- installed seat and secured with cable tie.
Once spare is available; will plan to replace.
</t>
  </si>
  <si>
    <t>Seat</t>
  </si>
  <si>
    <t>D204+MFV1+D202</t>
  </si>
  <si>
    <t xml:space="preserve"> Radio intermittent</t>
  </si>
  <si>
    <t>Informed COMS team. Coms team checked with no fault found..To be monitored. Night ops to bring portable radio for preventive measure.</t>
  </si>
  <si>
    <t>PNR-JKN BB</t>
  </si>
  <si>
    <t>RPM unable to increase</t>
  </si>
  <si>
    <t>RECTIFICATION: CHECK AND FOUND DUE TO PLC FAULT WIRING ISSUE
WILL BE FOLLOWED UP TOMORROW. CURRENTLY SWAPPED LOCO</t>
  </si>
  <si>
    <t>YCK-AMK BB                                                   AMK MT</t>
  </si>
  <si>
    <t>D204+RLW4/5/1+WWCOM1+D202</t>
  </si>
  <si>
    <t>Loco no powering, 50kph, but can drive only 30 to 35 kph
Idle  RPM (890),P1 (1065),P2 (1310),P3 (1520),P4 (1720),P5 (1930)</t>
  </si>
  <si>
    <t>REC : LOCO D214 Test Track Testing in progress</t>
  </si>
  <si>
    <t>COM WB platform</t>
  </si>
  <si>
    <t>D208+TTV2+D207</t>
  </si>
  <si>
    <t>Srubber tank cover unable to tighten(found tangling)</t>
  </si>
  <si>
    <t>CM OPS: Srubber tank cover unable to tighten(found tangling)
REC : Checked &amp; found the cover intact and was tightened</t>
  </si>
  <si>
    <t xml:space="preserve">
 -MR uanble to charge due to Air dryer tower B constantly leak.(Isolate the valve)</t>
  </si>
  <si>
    <t xml:space="preserve">
CM OPS: MR uanble to charge due to Air dryer tower B constantly leak.(Isolate the valve)
Replaced the change-over valve found faulty.
Replaced / Serviced secondary filter
Tested OK / Fault cleared</t>
  </si>
  <si>
    <t>When in slave d208 no respond FOR/REV1</t>
  </si>
  <si>
    <t>change jumper cable,consist able to respond.Faulty jumper cable now at d208.</t>
  </si>
  <si>
    <t>D217+RGV5+D214</t>
  </si>
  <si>
    <t>IRV badly leak swap loco used D217 for RGV5 consist.</t>
  </si>
  <si>
    <t>Replace auto-drain filter
Replace/ Service secondary-primary filter
Tested OK</t>
  </si>
  <si>
    <t>D218+RGV5+D214</t>
  </si>
  <si>
    <t xml:space="preserve">Switched on aircon onboard D218, both blowers were functioning however aircon was not cold.
- Proceed to check aircon compressor, found out that Freon level was only at 80 psi.
- Also observed that aircon clutch was not engaged.
- Measured aircon clutch and confirmed no supply.
- Advised from DY EMM Steven to trace thermostat that was tapping from selector supply in blower, failed.
- There was no supply from aircon pressure switch in pneumatic compartment as well.
- Aircon fuse was blown as well. 
- Informed Duty Manager on situation and was then advised by DY EMM Steven to allow loco team to follow up on Monday since consist wasn’t going out for the weekend.
</t>
  </si>
  <si>
    <t>RFP-MSP B/B</t>
  </si>
  <si>
    <t>D201+MFV2+D204</t>
  </si>
  <si>
    <t>L/E axle gearbox wet</t>
  </si>
  <si>
    <t xml:space="preserve"> Checked with no leakage from Axle Gearbox. Axle Gearbox oil level OK. </t>
  </si>
  <si>
    <t>VOBC need to reset several times.</t>
  </si>
  <si>
    <t>Checked with signal staffs with no abnormalities. Conducted function checks with issues. To be monitored.</t>
  </si>
  <si>
    <t>D205+WW.PW1+RLW6+RLW3+RLW2+D211</t>
  </si>
  <si>
    <t>MR keep dropping.</t>
  </si>
  <si>
    <t>Tested with no abnormalities found in single loco &amp; in consist. 
MR charge up rate &amp; leakage test all OK. To be monitored.</t>
  </si>
  <si>
    <t>MSP-MSO B/B</t>
  </si>
  <si>
    <t>EL07+MFV2+EL06</t>
  </si>
  <si>
    <t>EL06</t>
  </si>
  <si>
    <t>EL06/EL07Consist cancelled due to loco faults when changeover from RMF to ATPM system trip and unable to set SIR. ECTO required to reset control battery switch as direction,power mode and HSCB state no traction power output.</t>
  </si>
  <si>
    <t>Tested EL06 tested in single &amp; consist no fault in RMR.Signal staff checked the CBTC system to be OK.Tested the loco with the CSR contractor. Only issue when in 'slave' mode, when a fault occurs, it takes a long time to reset.</t>
  </si>
  <si>
    <t>Tested EL07 tested in single &amp; consist no fault in RMR.Signal staff checked the CBTC system to be OK.</t>
  </si>
  <si>
    <t>BNL-LKS{E/B}</t>
  </si>
  <si>
    <t>D218+WW.PW1+RLW6+RLW3+RLW2+D211</t>
  </si>
  <si>
    <t>Smoky exhaust from scrubber tank going into cabin area.Loco was swap with D218.</t>
  </si>
  <si>
    <t xml:space="preserve"> Checked and found the smoke coming out from scrubber tank cover area due to the cover threading worn and cannot be properly closed. Repalced with spare cover &amp; tested with fault cleared.</t>
  </si>
  <si>
    <t>DVR-CLE{W/B}</t>
  </si>
  <si>
    <t>-BP pressure only indicate 1bar when ABV is applied in max.reduction on both driving desk tested in single and as a consist.D212 was replaced with D218.</t>
  </si>
  <si>
    <t xml:space="preserve"> Both end when set SIR Working Reservoir pressure going down. Replaced main valve &amp; tested but S/E maximum brake unable to achieve 3.4 - 3.6 bar. Replaced S/E ABV unit &amp; tested with fault cleared. Function Checks OK.</t>
  </si>
  <si>
    <t>WDL-MSL{N/B}</t>
  </si>
  <si>
    <t>D202+WW.COM1+RLW4+RLW1+RLW5+D209</t>
  </si>
  <si>
    <t>Both radio set onboard lost of service and communication after YIS Stn.- WDL Stn./ YCK Stn.- after AMK Stn.</t>
  </si>
  <si>
    <t xml:space="preserve">Physically check for any loose wiring &amp; comms abnormalities. 
Perform radio comms check with DC BSD, well-receive &amp; transmit. 
Perform radio comms in consists, well-receive &amp; transmit. Tested &amp; working condition.
</t>
  </si>
  <si>
    <t>Fault still persist both radio set onboard lost of radio service and communication at mainline.After YIS Stn.- ADM Stn.{N/B} and after YCK Stn.-AMK Stn.{S/B}
Portable radio set was in used.</t>
  </si>
  <si>
    <t xml:space="preserve">Called and reported to issue Comms, and they have already checked with Stations within the area affected, no signal abnormalities.
 Perform radio comms check with DC BSD, well-receive &amp; transmit. 
Perform radio comms in consists, well-receive &amp; transmit. Tested &amp; working condition.
</t>
  </si>
  <si>
    <t>KRJ-MSL SB</t>
  </si>
  <si>
    <t>D202+RLW5/1/4+WWCOM1+D209</t>
  </si>
  <si>
    <t>cancelled due to no FWD light and RPM remain in idle when setting SIR as Master. As slave, same fault happen even after shutdown and restart the loco.
Burning smell emitting from MEP panel. Unable to find the source.</t>
  </si>
  <si>
    <t>*21/02/18
 1) Replace FR,RR,FR1,RR1  &amp; STMR relay. Fault able to clear
2) Did fault finding to narrow down faulty relay.
3) Swap FR relay with old relay, found FWD light &amp; RPM not responding. Found cause of fault.
4) Swap RR relay with old relay, found FWD light lighted up even though direction switch at neutral. Deemed RR relay also faulty.
5) Observed both FR and RR relay with arching mark at internal relay connector 1 &amp; 4 respectively.
6) Traced line 400 &amp; 400a at FWD &amp; RVS solenoid  valve to find the root cause. Observed zener diode at line 415 broken.
7) Traced back line 415, found line 415 connected to FR &amp; RR relay.
8) Suspected current surge coming from line 415 causing FR &amp; RR relay connector burnt &amp; caused previous fault (ADR relay burnt).</t>
  </si>
  <si>
    <t>ADM SB platform</t>
  </si>
  <si>
    <t>D203+TTV2+D206</t>
  </si>
  <si>
    <t xml:space="preserve"> L/E radio unable to transmit and receive.</t>
  </si>
  <si>
    <t>Checked and no issue</t>
  </si>
  <si>
    <t xml:space="preserve"> Parking brake air leak when apply.</t>
  </si>
  <si>
    <t xml:space="preserve"> found air coming from parking brake valve; observed when valve handle stop after the catch, air leaking. No leak if stop at catch. 
Checked, no spare.
Did bpct to check parking brake function, no issue.</t>
  </si>
  <si>
    <t>DC/DC convertor no output and input display.</t>
  </si>
  <si>
    <t>maintenance staff check, voltage reading was seen at both selector switch 1 &amp; 2</t>
  </si>
  <si>
    <t xml:space="preserve"> In Master/Slave, slave fault always activated</t>
  </si>
  <si>
    <t>reset plc and function check ok. Did limited movement no issue found</t>
  </si>
  <si>
    <t>D201+RLW5/1/4+WWCOM1+D209</t>
  </si>
  <si>
    <t>air-dryer purging timings took longer time to cut-in, causing MR to drop.</t>
  </si>
  <si>
    <t>Replace Change over valve, tested the purging - OK</t>
  </si>
  <si>
    <t>Torque Convertor</t>
  </si>
  <si>
    <t>D208+TGV4/5/6+WWCOM2+D207</t>
  </si>
  <si>
    <t>at mainline, SIR keep tripping at about every 200-300meters of travelling.</t>
  </si>
  <si>
    <t xml:space="preserve"> * At site ATC no abnormalities
 * Check UC equipment : found S/E &amp; L/E ATP antenna cable connectors loose.
 * Print out shows EQU 048 &amp; 049
 * Check antenna resistances all OK
 * Conduct limited movement : able to receive code in RM/CM
 * Loco fit for mainline</t>
  </si>
  <si>
    <t>D214+TOGV+D212</t>
  </si>
  <si>
    <t xml:space="preserve"> found oil seepage at T/C side flange.</t>
  </si>
  <si>
    <t xml:space="preserve"> * no leaks were found but some seepage
 * no bolts were loose
 * absorbent pad found a bit stained
 * load test done; no leakage seen
 * Loco fit for mainline</t>
  </si>
  <si>
    <t xml:space="preserve"> reported oil seepage at the same T/C flange.</t>
  </si>
  <si>
    <t>After testing for half an hour, no further leak detected. Installed new absorbent pad firmly at flange portion. Shunt D212 from Tk 03 to pway siding tk 36.</t>
  </si>
  <si>
    <t xml:space="preserve"> in consists when apply ABV at minimum position, BC is slightly high at 3.2bar.
SE IBV/ABV slight air leak either at running or handle off position.</t>
  </si>
  <si>
    <t>Found when apply ABV to maximum BC 3.5bar. Adjust ABV to 3.2 bar. Tested ok.</t>
  </si>
  <si>
    <t>RM/ATPM switch loose.</t>
  </si>
  <si>
    <t>RM/ATPM Switch nut re-tighten. Pass</t>
  </si>
  <si>
    <t xml:space="preserve"> when in Master, RPM remain in idle, MCH at p3 but slave loco receive RPM signal at 1300rpm.
in Single loco, unable to traction.</t>
  </si>
  <si>
    <t xml:space="preserve">Single loco able to go maximum RPM and in consists also able to increase the RPM. Test master/ slave no abnormalities found and limited movement. Pass
Already inform to Loco DYEMM.
To be monitored.
</t>
  </si>
  <si>
    <t>JUR-BBT-CNG BB JUR MT</t>
  </si>
  <si>
    <t xml:space="preserve"> MPC card reset button missing.</t>
  </si>
  <si>
    <t xml:space="preserve">Replaced with new MPC card c/w reset button.
– However when set SIR hangs at bit 6.
– Swapped original MPC card with one from D214 (spare loco).
– Tested again with no abnormalities.
</t>
  </si>
  <si>
    <t>GCL EB platform</t>
  </si>
  <si>
    <t>D217+TGV3/2/1+D218</t>
  </si>
  <si>
    <t xml:space="preserve"> MR dropped at RT1 rear loco D217 pushed back to depot.</t>
  </si>
  <si>
    <t>Air compressor rubber coupling gave way
Able to turn manually by hand, air compressor ok
Lack of time due to many shunting movement.
To be followed up Tomorrow</t>
  </si>
  <si>
    <t>In master consist MR and BP unable to increase happen at QUE turn around. Rear loco D208 pushed consist back to depot instructed by OCC.</t>
  </si>
  <si>
    <t>Tested Loco in both single and consist no abnormalities. Charging rate OK
Loco fit for mainline</t>
  </si>
  <si>
    <t>In slave consist BC increase to 8 bar.</t>
  </si>
  <si>
    <t>Non-operating desk must be at handle off position otherwise air will leak from IBV.</t>
  </si>
  <si>
    <t>D203+D213+D215+D202</t>
  </si>
  <si>
    <t>In consist master MR, BP and WR unable to charge up. OCC cancelled consist due to time constraint and blocking launching out consists.</t>
  </si>
  <si>
    <t>D204+TGV3/2/1+D206</t>
  </si>
  <si>
    <t>At 0055hrs at RT2 engine shutdown due to overspeed activated. ECTO reset overspeed visual alarm cleared. Engine able to crank but no power to start up. Tried a few times fault still persists. DCS re route back to T54. At stabled track ECTO tried to start but in vain. Consist cancelled by DCS due to time constraint.</t>
  </si>
  <si>
    <t>Found that the fuel level was low. Indication does not show the correct value due to faulty float switch. Unable to replace due to no spare. Top up diesel and tried to prime but unable to. Advised by EMM Steven to swop loco with D202.</t>
  </si>
  <si>
    <t>D214+RGV5+D217</t>
  </si>
  <si>
    <t>Oil seepage at TC undercarridge. ECTO wrapped with absorbent pad at affected areas.</t>
  </si>
  <si>
    <t xml:space="preserve">Found that the oil seepage come from the TC pipe. Tighten the Pipe and conduct endurance test. No visible seepage seen. Secure with absorbant pad for preventive measure; </t>
  </si>
  <si>
    <t>Unable to receive ATPM and in RMF no traction. RMF back to depot from MSP. Consist stabled at BSH sdg.</t>
  </si>
  <si>
    <t>Waiting for Test Track</t>
  </si>
  <si>
    <t>BGB NB platform</t>
  </si>
  <si>
    <t>EL06+D213+D215+EL07</t>
  </si>
  <si>
    <t xml:space="preserve">Encountered no traction when passing 3rd rail gap. Traction battery dropped from 83% to 78%. Having bogie 1 and 2 isolation fault. Consist aborted by OCC to give way other launching consists and insufficient power to reach BGB book in station. (Requested by night ops  to charge consist currently stabled at track 55) </t>
  </si>
  <si>
    <t>Contractor tested and no fault found</t>
  </si>
  <si>
    <t>RDH-TIB WB</t>
  </si>
  <si>
    <t>Oil seepage at engine drain pan.</t>
  </si>
  <si>
    <t>erified no leakage or abnormalities found
-       Checked engine oil level, okay
-       Place absorbent pad for monitoring
*Loco team to monitor</t>
  </si>
  <si>
    <t>Tested and confirmed above fault
-       Charged Freon from 100 to 180psi
-       Verified no leakage found</t>
  </si>
  <si>
    <t>BSH sdg</t>
  </si>
  <si>
    <t xml:space="preserve"> Unable to receive ATPM and POS. Consist proceed to depot in RMF. (Requested by night ops to stable MFV2 at track 52A currently consist stabled at track 23)</t>
  </si>
  <si>
    <t>Check in RMF able to shunt.
- Due to reformation of dead loco consist, unable to proceed with test track testing with signal.
- Will be followed up by loco team for test track testing.</t>
  </si>
  <si>
    <t>EL06+TTV2+EL07</t>
  </si>
  <si>
    <t xml:space="preserve"> EL06 in master BC only 2.2 bar when BP cock open.</t>
  </si>
  <si>
    <t>ATPM keep tripping and Position lost</t>
  </si>
  <si>
    <t xml:space="preserve">Awaiting test track testing to test for ATPM &amp; POS. </t>
  </si>
  <si>
    <t>D201+RLW5+RLW1+RLW4+WWCOM1+D209</t>
  </si>
  <si>
    <t xml:space="preserve"> NO display on TOD.We tried reset several times fault still not cleared. Screen show no comminication on both desk.</t>
  </si>
  <si>
    <t xml:space="preserve"> Signal team checked, found MPU unit hang.
- Uploaded new software and did function test; able to set SIR and tested in RMF, no abnormalities.
- Test track testing not required, signal deemed loco fit for mainline.</t>
  </si>
  <si>
    <t xml:space="preserve">EL07 in slave battery position at 3rd rail,VDU showing SHED .reset few times but still persist. </t>
  </si>
  <si>
    <t>When EL06 in master. EL07 in slave  VDU showing battery position at 3rd rail. Unable to simulate fault.</t>
  </si>
  <si>
    <t>ADM-WDL B/B</t>
  </si>
  <si>
    <t>Loco SIR keeps tripping.fault appeared when coming back to depot.Consist safe back to depot around 0600hrs.</t>
  </si>
  <si>
    <t>PNR-LKS E/B</t>
  </si>
  <si>
    <t>D213+RGV5+D217</t>
  </si>
  <si>
    <t>When arrived at work sector D213 SIR tripped ECTO noticed DC-DC conveter no supply,he tried switch to position 1 and 2 still no supply,they shunt down the loco and restart ,engine unable to start.I told them to put to dead loco when coming back to depot.D213 when coming back to depot is leading loco.</t>
  </si>
  <si>
    <t xml:space="preserve">Check staring voltage at 23V(From batt bank)
Check alternator ok
Attempt to crank but unable to start.
Try to reset overspeed from ESS panel. Able to crank but unable to start. 
Check starter motor ok.
Found only 5/5 and 2/5 fuel light lighted up.
Check at diesel tank and found fuel tank empty. Confirmed the float switch giving false indication. Unable to top up diesel due to a lot of reformation and shunting movement in Pway siding. To be followed up.
</t>
  </si>
  <si>
    <t>TOD no display reset several times fault not clear</t>
  </si>
  <si>
    <t>Confirmed and verified fault
- Liaised with signal team
- Signal check and confirmed that software giving problem
- Upload new software and tested ok.
- Loco declared fit by Signal team</t>
  </si>
  <si>
    <t>RFP-MSO B/B</t>
  </si>
  <si>
    <t xml:space="preserve">EL02+MFV2+EL04 </t>
  </si>
  <si>
    <t>MR very slow built up and unable to traction.</t>
  </si>
  <si>
    <t>Check air compressor oil level ok.
- Start loco and check.
- MR charge up rate ok.
- MR able to achieve 9 bar
- Tested limited movement ok.</t>
  </si>
  <si>
    <t>LKS-BNL B/B</t>
  </si>
  <si>
    <t>D215+TTV2+D217</t>
  </si>
  <si>
    <t>S/E desk speedometer totally not working,L/E desk ok</t>
  </si>
  <si>
    <t>Confirmed and verified fault. Both digital and analogue S/E speedometer not working
- Check and found that the speedometer Plug disconnected.
- Found that locking pin damaged.
- Connect and secure with cable tie.
- Function test . Limited movement and verified both analogue and digital working.</t>
  </si>
  <si>
    <t>Normalise both air dryer valve
- Conduct master slave test. No abnormalities found when shunting from TK23 – TK35. MR able to maintain.
- Isolate and conduct single loco test. Drain MR tank.
- Function Test. Both Tower A and Working.
- MR Charge up rate 3-9 Bar @P3 1.59 s.
- MR able to maintain. Cut in 7.6 bar Cut out 9 bar.</t>
  </si>
  <si>
    <t>No VOBC, unable to set SIR</t>
  </si>
  <si>
    <t xml:space="preserve">In consist master MR, BP and WR unable to charge up
Found Shorting in Circuit
</t>
  </si>
  <si>
    <t>MR keeps on discharge from air dryer ,advice to close both air cock from air dryer.</t>
  </si>
  <si>
    <t>Row Labels</t>
  </si>
  <si>
    <t>Grand Total</t>
  </si>
  <si>
    <t>Count of Fault Code</t>
  </si>
  <si>
    <t>Column Labels</t>
  </si>
  <si>
    <t>FAULTS COMPILATION</t>
  </si>
  <si>
    <t>MAR</t>
  </si>
  <si>
    <t>Attended fault with signal team;
- Tested with troubleshooting equipment but unable to find any abnormalities.
- Adviced to test in test track for rectification and troubleshooting.
- Awaiting test track testing.</t>
  </si>
  <si>
    <t>MR dropping</t>
  </si>
  <si>
    <t>Checked D203 master voltage at 21V and full load at 20V causing slave loco D204 EBV  to leak causing MR to drop.
Checked and found alternator no charging.
Replaced alternator and fault still persist.
Further check and found batteries weak and unable to hold charge.
Replaced batteries with D202 batteries.
Tested charging ok but encountered VOBC fault and unable to reset.
Rectificationg ongoing with signal team.</t>
  </si>
  <si>
    <t>D217+WWPW1+RLW6+RLW3+RLW2+D211</t>
  </si>
  <si>
    <t>Both air con down</t>
  </si>
  <si>
    <t>Check and found air con blower start and stop intermittently
Found main acon blower not running
Check clutch engaging
When blower running, acon was cold
Vacuum and recharge the aircon</t>
  </si>
  <si>
    <t>WDL-ADM-SB</t>
  </si>
  <si>
    <t>D206+TGV1+TGV2+TGV3+D204</t>
  </si>
  <si>
    <t>Encountered REV lghted up when in Master, switched Directional Control Switch to position 2, but rear Slave D204 having FWD lighted up, switched Directional Control Switch to position 2 but no rpm and direction. D206 still can propelled but rear Slave D204 at idle rpm.</t>
  </si>
  <si>
    <t>Checked in consist &amp; unable to simulate the fault. In Master directions on both loco OK , RPM also OK. To be monitored.</t>
  </si>
  <si>
    <t>EL05+MFV2+EL06</t>
  </si>
  <si>
    <t xml:space="preserve">Either loco after take over master,slave loco HSCB did not lighted up aircond/air comp not working,need to shut off control battery,reset.but fault still persist. </t>
  </si>
  <si>
    <t xml:space="preserve"> Locos coupled back together and tested. Found no abnormalities</t>
  </si>
  <si>
    <t>Either loco in master after apply emergency brake bogie1/bogie2 and VVF lighted up unable to clear,need to shut off control battery,reset,but fault still persist.</t>
  </si>
  <si>
    <t>D201+WW.COM1+RLW1+RLW5+RLW4+D219+D202</t>
  </si>
  <si>
    <t xml:space="preserve"> In slave VOBC failure keep on lighted up need to reset the system fault occur often after change over control.FWD/REV indication did not lighted up engine rpm remains at idling.Sudden lost of radio signal from Bukit Batok Stn.to Bukit Gombak Stn.</t>
  </si>
  <si>
    <t>SBW-YIS B/B{YIS Siding}</t>
  </si>
  <si>
    <t>Scrubber tank lower water indication keeps lighted up.</t>
  </si>
  <si>
    <t xml:space="preserve">Topped up scrubber tank water indication went off. </t>
  </si>
  <si>
    <t>EL03+TTV1+EL01</t>
  </si>
  <si>
    <t>In slave VOD display VOBC down unable to clear even after reset,fault occur after AMK STN.{S/B}to depot.</t>
  </si>
  <si>
    <t>Test track testing ongoing</t>
  </si>
  <si>
    <t>Fuel level indication not tally before ECTO top up 250 litres of fuel,cabin indicate{5/5}while at engine compartment indicate{2/5}.</t>
  </si>
  <si>
    <t xml:space="preserve">No Spare. Wiring to be done and  follow up tomorrow.Night staff advised to check fuel level through Engine Compartment.
</t>
  </si>
  <si>
    <t>VOBC need to be reset everytime taking over master.</t>
  </si>
  <si>
    <t>Done master slave test. No issue in single loco or consist. Loco Fit for mainline</t>
  </si>
  <si>
    <t>TAM-PSR B/B</t>
  </si>
  <si>
    <t>D208+TGV4/5/6+WW.COM2+D207</t>
  </si>
  <si>
    <t>Initially in master engine rpm did not respond to MCH position remains at idling and unable to propelled in auto/manual 1/2,however engine rpm did responded when in slave but shoot up to 2000rpm when D208 in master.</t>
  </si>
  <si>
    <t>Check Continuity no issues. Fault found in  jumper cable(in loco cabin)  that was already been replaced by night staff</t>
  </si>
  <si>
    <t>YCK-AMK/AMK MT B/B</t>
  </si>
  <si>
    <t>L/E TOD intermittent ON/OFF during travelling</t>
  </si>
  <si>
    <t xml:space="preserve">Re-tighten and secured power connection to TOD done.
        * Checked J2 Ethernet cable connection for both TOD and TDMS done &gt; No abnormal.
        * Signal team agreed to release the loco &gt; FIT.
</t>
  </si>
  <si>
    <t>EL05+TTV2+TOGV+EL07</t>
  </si>
  <si>
    <t>Tested in depot in slave HSCB not lighted up. SIR state/SIV indication keep on lighted up even after master loco had set SIR,unable to clear after trip control battery supply for several times need to trip and reset mainbreaker CB1.At mainline in master system take longer time to reset after SIR trip  due to lost ATPM/Overspeed need to reset mainbreaker CB1 or else HSCB not lighted.Consist was cancelled by MOC/OCC and routed back to depot around 0125hrs at Bkt.Gombak Stn.as its hold back other consist</t>
  </si>
  <si>
    <t xml:space="preserve">Functional test on consists still occurs same faulty.
        *    Uncouple both loco and tested no abnormal.
        *    Couple back and tested EL07 Master and El05 slave no fault.
        *    Tested El05 master and El07 slave no fault.
        *    Limited movement no abnormal.
        ATPM Fault
        *    Informed UPD signal team ,checking in progress.
1 -  ATS log - no record of above fault. Syslog overridden.
2 - As Single loco, no abnormalities observed. Able to RMF and ATPM.
3 - No fault observed as reported.
4 - As couple loco (el07) also no abnormalities observed.
5 - When in Master mode: TOD show Mode - RMF and SIR able to set.
6 - ATPM and SIR tripped.
Conclusion: No abormalities observed on Signal equipments. Signal clear this loco and continue to monitor.
</t>
  </si>
  <si>
    <r>
      <t xml:space="preserve">D213+MFV2+D212                       </t>
    </r>
    <r>
      <rPr>
        <b/>
        <sz val="11"/>
        <color theme="1"/>
        <rFont val="Times New Roman"/>
        <family val="1"/>
      </rPr>
      <t xml:space="preserve"> </t>
    </r>
    <r>
      <rPr>
        <b/>
        <sz val="11"/>
        <color rgb="FFFF0000"/>
        <rFont val="Times New Roman"/>
        <family val="1"/>
      </rPr>
      <t xml:space="preserve"> </t>
    </r>
  </si>
  <si>
    <t>rpm unable to increase.</t>
  </si>
  <si>
    <t xml:space="preserve"> Found MSF fault on GSC card and observed RPM always stay at bit 7.
- Replace with D212 GSC card as fault finding method; fault able to clear.
- GSC card will be replaced by OT team.</t>
  </si>
  <si>
    <t>D206+TGV3/2/1+D204</t>
  </si>
  <si>
    <t>when in slave no indication (FOR/FOR1) and rpm unable to increase, but in master (D206) consist no problem.</t>
  </si>
  <si>
    <t xml:space="preserve">Initial test; observed fault as reported by night ops.
- Fault finding done; replace jumper(US cable) cable between D204 &amp; wagon, fault cleared.
- Jumper cable sent to component repair team for further check.
</t>
  </si>
  <si>
    <t>TLK-JKN B/B</t>
  </si>
  <si>
    <t>D213+MFV2+D212</t>
  </si>
  <si>
    <t>rpm unable to increase</t>
  </si>
  <si>
    <t>Checked consist first can confirmed fault exist.
- Troubleshoot, found D212 PD card connector pin contact loose.
- Replaced whole connector with cables and tsted. Fault cleared. 
- Tested master/slave both locos rpm responding.
- Conducted limited movement, ok. No abnormalities observed.</t>
  </si>
  <si>
    <t>YWT-KRJ S/B</t>
  </si>
  <si>
    <t>D203+RLW5+RLW1+RWL4+WWCOM1+D202</t>
  </si>
  <si>
    <t>Unable to set SIR and in slave mode loco rpm not responding and no direction indicate.</t>
  </si>
  <si>
    <t xml:space="preserve"> Found MR cut off valve gasket torn. Air leaking from there.
- Replaced gasket and test, no more leak found.</t>
  </si>
  <si>
    <t>Cut off valve</t>
  </si>
  <si>
    <t>D203+RLW5+RLW1+RLW4+WWCOM1+D202</t>
  </si>
  <si>
    <t>At main line both radio unable to transmitt/ receive intermittently, used portable radio  to  communicate.</t>
  </si>
  <si>
    <t>Function check done on COMS set in loco, able to communicate with DC BSD at both desk. 
- Adviced night ops to bring extra comms set and to monitor fault.</t>
  </si>
  <si>
    <t>MSO-MRB</t>
  </si>
  <si>
    <t>EL01+FWPW1+FWPW2+EL02+EL03</t>
  </si>
  <si>
    <t>Unable to set SIR</t>
  </si>
  <si>
    <t>Performed Limited movement from tk53 to Signal B69, no fault. Checked all jumper cables, replaced 1 EA from between FWPW1 and FWPW2. Performed Meggering along the whole consist, measurements all normal. Performed again limited movement with the new jumper cable, no fault. Unable to simulate fault. To monitor</t>
  </si>
  <si>
    <t>JKN platform E/B</t>
  </si>
  <si>
    <t>One of cabin bulb blown.</t>
  </si>
  <si>
    <t xml:space="preserve">Replace with new cabin light.
- Test ok.
</t>
  </si>
  <si>
    <t>XPO-TNM MT B/B</t>
  </si>
  <si>
    <t>D213+TGV4/5/6+WWCOM2+D207</t>
  </si>
  <si>
    <t xml:space="preserve"> L/E wiper not working</t>
  </si>
  <si>
    <t xml:space="preserve">Adjust regulator pressure.
- Tested, both L/E &amp; S/E wiper working.
</t>
  </si>
  <si>
    <t>ADM-SBW B/B</t>
  </si>
  <si>
    <t>D204+MFV2+D201</t>
  </si>
  <si>
    <t xml:space="preserve">Checked Freon pressure, found at 100psi.
- Topped up Freon to 180psi.
- Tested, aircon cold
</t>
  </si>
  <si>
    <t>NEW-SOM SB</t>
  </si>
  <si>
    <t>Selector switch for aircomp missing</t>
  </si>
  <si>
    <t>Cabin light bulb blow</t>
  </si>
  <si>
    <t>Checked in consist when in slave, observed  as reported that when BP cork released, BC increased only to 2.2bar.
- Checked in master, EL07 in slave, observed same findings. 
- Checked in single loco, observed BC also increased only to 2.2bar when BP cork released.</t>
  </si>
  <si>
    <t>Electronic Card</t>
  </si>
  <si>
    <t>Joint</t>
  </si>
  <si>
    <t>Type</t>
  </si>
  <si>
    <t>Depmt</t>
  </si>
  <si>
    <t>Valve</t>
  </si>
  <si>
    <t>Auto Drain</t>
  </si>
  <si>
    <t>O-rings</t>
  </si>
  <si>
    <t>Battery</t>
  </si>
  <si>
    <t>Fuel Level</t>
  </si>
  <si>
    <t>Operational</t>
  </si>
  <si>
    <t>Pressure Regulator</t>
  </si>
  <si>
    <t xml:space="preserve">MR Cut-Off </t>
  </si>
  <si>
    <t xml:space="preserve">Safety Relieve </t>
  </si>
  <si>
    <t>Screw</t>
  </si>
  <si>
    <t>Shaft</t>
  </si>
  <si>
    <t>Stepper Motor Unit</t>
  </si>
  <si>
    <t>Norgren</t>
  </si>
  <si>
    <t>Condensate</t>
  </si>
  <si>
    <t>Filter</t>
  </si>
  <si>
    <t>Inlet Housing</t>
  </si>
  <si>
    <t>Inlet Filter</t>
  </si>
  <si>
    <t>Component Unit</t>
  </si>
  <si>
    <t>Reservoir</t>
  </si>
  <si>
    <t>Operation</t>
  </si>
  <si>
    <t>Reducer</t>
  </si>
  <si>
    <t>Gear</t>
  </si>
  <si>
    <t>Traction Battery</t>
  </si>
  <si>
    <t>Air-con Belt</t>
  </si>
  <si>
    <t>Alternator Belt</t>
  </si>
  <si>
    <t>Checked on fault.
Found air leak at drier unit change over valve due to torn gasket.
Rec: Replaced Drier unit change over valve and gasket.
Test, no more leak found.</t>
  </si>
  <si>
    <t>Indicator</t>
  </si>
  <si>
    <t>Headlight</t>
  </si>
  <si>
    <t>Cabin</t>
  </si>
  <si>
    <t>Gauge Meter</t>
  </si>
  <si>
    <t>Red Light</t>
  </si>
  <si>
    <t>Working Light</t>
  </si>
  <si>
    <t>Desk</t>
  </si>
  <si>
    <t>3rd Rail Charging</t>
  </si>
  <si>
    <t>Gearbox hub</t>
  </si>
  <si>
    <t>Gear Box</t>
  </si>
  <si>
    <t>Fan Gear Box</t>
  </si>
  <si>
    <t>Air-con Compressor</t>
  </si>
  <si>
    <t>Door</t>
  </si>
  <si>
    <t>Sub Level</t>
  </si>
  <si>
    <t>Engine Door</t>
  </si>
  <si>
    <t>GSC</t>
  </si>
  <si>
    <t>PD</t>
  </si>
  <si>
    <t>Connector</t>
  </si>
  <si>
    <t>PLC Module</t>
  </si>
  <si>
    <t xml:space="preserve">MS </t>
  </si>
  <si>
    <t>MCH unit</t>
  </si>
  <si>
    <t>Nut</t>
  </si>
  <si>
    <t>Safety Tools</t>
  </si>
  <si>
    <t>Threading</t>
  </si>
  <si>
    <t>Recepticle</t>
  </si>
  <si>
    <t xml:space="preserve">Train Line </t>
  </si>
  <si>
    <t>Change over Valve</t>
  </si>
  <si>
    <t>Pipe Joint</t>
  </si>
  <si>
    <t>Flange</t>
  </si>
  <si>
    <t>Control Pump</t>
  </si>
  <si>
    <t>Solenoid valve</t>
  </si>
  <si>
    <t>Inspection Cover</t>
  </si>
  <si>
    <t>Solenoid Valve</t>
  </si>
  <si>
    <t>Actuator</t>
  </si>
  <si>
    <t>Changeover Valve Gasket</t>
  </si>
  <si>
    <t>Master &amp; Slave</t>
  </si>
  <si>
    <t xml:space="preserve">Thermostat </t>
  </si>
  <si>
    <t>Mode Selector</t>
  </si>
  <si>
    <t>Knob</t>
  </si>
  <si>
    <t>ASS</t>
  </si>
  <si>
    <t>Clutch</t>
  </si>
  <si>
    <t>Fan</t>
  </si>
  <si>
    <t>Fuse Holder</t>
  </si>
  <si>
    <t>Bolts</t>
  </si>
  <si>
    <t>Engine Wire Harness</t>
  </si>
  <si>
    <t>Starter Motor</t>
  </si>
  <si>
    <t>Mounting bolt</t>
  </si>
  <si>
    <t>Contact</t>
  </si>
  <si>
    <t>RSG Sensor</t>
  </si>
  <si>
    <t>Fuel Tank</t>
  </si>
  <si>
    <t>Fuel Cap</t>
  </si>
  <si>
    <t>Timer</t>
  </si>
  <si>
    <t>Overspeed</t>
  </si>
  <si>
    <t>Coupling</t>
  </si>
  <si>
    <t>Suspension</t>
  </si>
  <si>
    <t>Copper Tubing</t>
  </si>
  <si>
    <t>3-Phase Frequency</t>
  </si>
  <si>
    <t>Water</t>
  </si>
  <si>
    <t>Zener</t>
  </si>
  <si>
    <t>ADR</t>
  </si>
  <si>
    <t>ESSR</t>
  </si>
  <si>
    <t>Seal</t>
  </si>
  <si>
    <t>Window</t>
  </si>
  <si>
    <t>Count of Component Unit</t>
  </si>
  <si>
    <t>LOCO</t>
  </si>
  <si>
    <t>JAN</t>
  </si>
  <si>
    <t xml:space="preserve">FEB  </t>
  </si>
  <si>
    <t>APR</t>
  </si>
  <si>
    <t>MAY</t>
  </si>
  <si>
    <t>JUN</t>
  </si>
  <si>
    <t>JUL</t>
  </si>
  <si>
    <t>AUG</t>
  </si>
  <si>
    <t>SEP</t>
  </si>
  <si>
    <t>OCT</t>
  </si>
  <si>
    <t>NOV</t>
  </si>
  <si>
    <t>DEC</t>
  </si>
  <si>
    <t>Total</t>
  </si>
  <si>
    <t>EL08</t>
  </si>
  <si>
    <t>TOTAL</t>
  </si>
  <si>
    <t>No. of Loco Ops</t>
  </si>
  <si>
    <t>No. of Loco Consist Ops</t>
  </si>
  <si>
    <t>FEB</t>
  </si>
  <si>
    <t>Count of Type</t>
  </si>
  <si>
    <t>Dryer</t>
  </si>
  <si>
    <t xml:space="preserve">Wrapflex </t>
  </si>
  <si>
    <t>Safety Relieve</t>
  </si>
  <si>
    <t>RR1</t>
  </si>
  <si>
    <t>CSR</t>
  </si>
  <si>
    <t>Piston</t>
  </si>
  <si>
    <t>Master/Slave Fault</t>
  </si>
  <si>
    <t>Gear Shift Fault</t>
  </si>
  <si>
    <t>SIR Fault</t>
  </si>
  <si>
    <t>Sensor Fault</t>
  </si>
  <si>
    <t>Traction Fault</t>
  </si>
  <si>
    <t>Battery Fault</t>
  </si>
  <si>
    <t>Train Line Fault</t>
  </si>
  <si>
    <t>Deadman Fault</t>
  </si>
  <si>
    <t>Directional Fault</t>
  </si>
  <si>
    <t>ABV/IBV Fault</t>
  </si>
  <si>
    <t>MR Fault</t>
  </si>
  <si>
    <t>BC Fault</t>
  </si>
  <si>
    <t>BP Fault</t>
  </si>
  <si>
    <t>Pneumatics</t>
  </si>
  <si>
    <t>Total Electronic CND</t>
  </si>
  <si>
    <t>Total Pneumatic CND</t>
  </si>
  <si>
    <t>KRJ-YWT NB</t>
  </si>
  <si>
    <t>D202+TTV2+D203</t>
  </si>
  <si>
    <t>A1:40x50 A2:30x40 B1:40x30 B2:40x40 within tolerance. To be monitored.</t>
  </si>
  <si>
    <t>D212+MFV2+D215</t>
  </si>
  <si>
    <t>Top-Up Freon from 100 psi to 180 psi. Tested cold with no leak detected. To be monitored</t>
  </si>
  <si>
    <t xml:space="preserve">Cleared the carbon collected from the exhaust ducting cover. Drained the scrubber tank to check in the sensor and the indication light in the cabin working, Tested sensor and indication light working. Top up scrubber tank and function test @P5 for 45 mins. Tested no visible blank smoke and sparts . </t>
  </si>
  <si>
    <t>D210 - Black smoke and sparks emits from undercarriage fan gearbox area. Job aborted D210 put to dead and D214 hauled consist back to depot instructed by OCC.</t>
  </si>
  <si>
    <t>D210+WWPW2+EL02+D214</t>
  </si>
  <si>
    <t>KAL-EUN EB</t>
  </si>
  <si>
    <t>D212+MFV2+D217</t>
  </si>
  <si>
    <t>D217 - Fuel level remains at 100% before and after operation.</t>
  </si>
  <si>
    <t>Clean fuel level sensor. Checked, fuel level remain at 100%.
- Request OPS to monitor and report fuel level for monitoring purpose.
- Follow up tomorrow.</t>
  </si>
  <si>
    <t>D218+RGV5+D219</t>
  </si>
  <si>
    <t xml:space="preserve"> A1 axle parking brake unable to apply.</t>
  </si>
  <si>
    <t>D213+TGV4+TGV5+TGV6+WWCOM2+D207</t>
  </si>
  <si>
    <t>SE cabin light not working.</t>
  </si>
  <si>
    <t>BDK-SIM EB SIM-TNM WB XPO-TNM BB</t>
  </si>
  <si>
    <t>M/S switch loose.</t>
  </si>
  <si>
    <t xml:space="preserve">10.04.2018: 1) Found A1 brake cylinder not engaging when brake applied. 2) Will follow up replacement tomorrow. Prepare spare
11.04.2018: A1 axle parking brake unable to apply.
1)  Found A1 brake cylinder not engaging when brake applied.
2) Replaces A! brake cylinder and install new brake shoe.
3) Function test brake apple to applied ant dissengage 
4) Follow up with brake test measurements- PASS
</t>
  </si>
  <si>
    <t>YIS NB platform</t>
  </si>
  <si>
    <t>EL05+TCW+EL06</t>
  </si>
  <si>
    <t>Pre-ops check found 1 grey circuit breaker broken.</t>
  </si>
  <si>
    <t>D201+TTV2+D204</t>
  </si>
  <si>
    <t>reported, in slave no traction when coming back to depot.</t>
  </si>
  <si>
    <t>D210+MFV2+D211(dead)+D215(dead)+D206</t>
  </si>
  <si>
    <t>KRJ-ADM SB</t>
  </si>
  <si>
    <t>Found circuit breaker loose, did function check ok. System not affected.
Awaiting for spare, spare already ordered by EMM Steven.</t>
  </si>
  <si>
    <t>EL07+TTV1+EL06</t>
  </si>
  <si>
    <t>Reported that the battery levels are not tally.</t>
  </si>
  <si>
    <t>D213+TOGV+D217</t>
  </si>
  <si>
    <t>TAM-PSR BB</t>
  </si>
  <si>
    <t>S/E Radio unable to transmit</t>
  </si>
  <si>
    <t>D217+RGV5+TOGV+D213</t>
  </si>
  <si>
    <t xml:space="preserve">CM OPS: Reported battery levels are not tally. 
After charging found that battery at 88%. To be monitored. </t>
  </si>
  <si>
    <t>19/4/2018
Inspect jumper cables are ok.  No unsecureness observed. Tested in consist both locos either in master/slave rpm able to respond and synchronise. Shunted consist form Tk10 to Pway siding no abnormalities observed.</t>
  </si>
  <si>
    <t>Check with DC UPD radio able to trasmit and receive. Fault reported to COMS team</t>
  </si>
  <si>
    <t>23/04/18
Check with DC UPD radio able to trasmit and receive. Fault reported to COMS team</t>
  </si>
  <si>
    <t>JKN- PNR EB</t>
  </si>
  <si>
    <t>D219+TGV4+TGV5+TGV6+WWCOM2+D218</t>
  </si>
  <si>
    <t>BC unable to release(Intermittent) in single or in consist.</t>
  </si>
  <si>
    <t>Checked &amp; found that the application valve was faulty. Replaced &amp; tested in single loco and in consist with fault cleared. BC able to apply &amp; release with no abnormalities.</t>
  </si>
  <si>
    <t>MSP-MSO SB</t>
  </si>
  <si>
    <t>D207+TTV2+D213</t>
  </si>
  <si>
    <t>Nosing and shaking when travel at S/E (Single stage and double stage axle)</t>
  </si>
  <si>
    <t>Air leak at MR cut in and out pressure switch.</t>
  </si>
  <si>
    <t>D204+MFV1+D201</t>
  </si>
  <si>
    <t xml:space="preserve"> Found valve at MR tank open, closed back. Replaced the faulty pressure switch. Fault cleared.</t>
  </si>
  <si>
    <t>Checks done on LOCO wheel, axle &amp; axle gearbox were OK.
To further test with Test Track Testing. Pendind Transfer.</t>
  </si>
  <si>
    <t>Freon leaking from high pressure charging point cause of leak &amp; smell. Replaced / Charge up freon to 180 psi &amp; tested with Air-Con cold with no further leakage dectected.</t>
  </si>
  <si>
    <t>Master/slave ,RPM no respond</t>
  </si>
  <si>
    <t>D205+WWPW2+D214</t>
  </si>
  <si>
    <t>Physically check jumper cable for any signs of abnormalities. Tested D214 &amp; D205 as master/slave both locos responding to master loco and auto 1 lighted up. Shunted consist with no abnormalities.</t>
  </si>
  <si>
    <t>Battery caught fire,now stable at MSP North siding</t>
  </si>
  <si>
    <t xml:space="preserve">RPM not synchonised with master loco                             Overspeed fault kept appearring                                         At mainline engine die off(2x)   </t>
  </si>
  <si>
    <t>In master TOGV brake unable to release fully</t>
  </si>
  <si>
    <t>D212+RLW5+RLW1+RLW4+WWCOM1+D207</t>
  </si>
  <si>
    <t>D201+TOGV+D204</t>
  </si>
  <si>
    <t>&gt; Tested, all the brake are release. TOGV takes slower time to release fully.
&gt; To be monitor.</t>
  </si>
  <si>
    <t>&gt; Checked at P5 D212 rpm was 2068 / D207 rpm was 1988.
&gt; As advised by DYEMM Steven to adjust both loco engine rpm at P5 to 2000.
&gt; Adjusted D212 to 2004 rpm / D207 to 1999 rpm.
&gt; Tested Master / Slave, ok. Both D212 and D207 at P5 approximately rpm as stated above.
&gt; To be monitor further.</t>
  </si>
  <si>
    <t xml:space="preserve">Aircomp centa dislodge                                                        TC re-route back to UPD,coming back dead loco             Broken pieces beside  Aircomp .(centa) </t>
  </si>
  <si>
    <t>ADM-WDL BB</t>
  </si>
  <si>
    <t>D209+TGV3+TGV2+TGV1+D208</t>
  </si>
  <si>
    <t>&gt;  Found Compressor mounting bolt loose
&gt; Found Compressor Centa coupling dislodged &amp; compressor fan blade damaged 
&gt; Replaced air compressor and centa coupling
&gt; Checked and Tested @ P5 ok
&gt; Physically check tightness  centa mounting bolt after endurance test. No abnormalities found</t>
  </si>
  <si>
    <t>D205+RLW5+RLW1+RLW4+WW.COM1+D214</t>
  </si>
  <si>
    <t xml:space="preserve">Initially DC/DC converter had no supply and had to push back as dead loco from BGB-BBT Stn.when suddenly lighted up by itself,where D205       
take back as master back to depot.As inform no tripping of circuit breaker.       </t>
  </si>
  <si>
    <t>In master/slave engine rpm remain at 850rpm.</t>
  </si>
  <si>
    <t xml:space="preserve">In master/slave MR keep dropping slow to charge up,switch air-compressor to always 'ON' in order to maintain the MR pressure.In single loco        
unable to self-propelled after uncoupled at worksite and had difficulties to propelled RT upgradient eventhought at 1800rpm.       </t>
  </si>
  <si>
    <t>In master BP unable to charge up unless both ABV put to running position.</t>
  </si>
  <si>
    <t>In master SIR keep tripping.</t>
  </si>
  <si>
    <t>D201+RGV5+D204</t>
  </si>
  <si>
    <t>D213+TGV4+TGV5+TGV6+WWCOM2+D217</t>
  </si>
  <si>
    <t>D207+WW.PW2+D212</t>
  </si>
  <si>
    <t>BBT-BGB S/B</t>
  </si>
  <si>
    <t>Initial check, airoon blowing hot air.
Found clutch not engaging.
Observed no supply to clutch and to DCDC converter.
Found alternator not charging and battery voltage below 20V.
Replaced alternator.
Ongoing rectification by OT team.</t>
  </si>
  <si>
    <t xml:space="preserve"> Initial findings, found MR unable to charge up as reported.
 Checked compressor side, found air intake flexible hose from filter to air compressor air inlet near cardon shaft side was knotted causing low air intake to compressor.
Release knott, observed MR able to rise to 8 bar.However air leaking was heared at EBV.
Checked and found A11 &amp; A10 valve at wrong position.
Normalised and checked, no more leaking observed.</t>
  </si>
  <si>
    <t xml:space="preserve"> Initial checked, when D207 in master, Set SIR, observed that BP able to rise to 5 bar and BC 0 bar. Slave loco D212 ABV handle was at handsoff. 
When D212 take over master and SIR set, observed BP 5 bar and BC 0 bar. Slave loco D207 ABV was at handsoff.
Unable tp simulate fault. To be monitored.</t>
  </si>
  <si>
    <t>Checked initially &amp; observed SIR tripping.
Found deadman sensor adjustment out.
Readjust sensor &amp; test.
Tested no tripping observed.</t>
  </si>
  <si>
    <t>D204/D211-In Master/Slave traction intermittent and engine rpm at times unable to increase not syncronize.</t>
  </si>
  <si>
    <t>D211+RGV5+D204</t>
  </si>
  <si>
    <t>Retightened and tested ok</t>
  </si>
  <si>
    <t>Unnable to propelled in master in single loco when in auto mode,no issue when in manual 1 and 2.</t>
  </si>
  <si>
    <t>– Checked with wiper working but switch connection dislodged.
– Re-tightened the base connection to switch &amp; tested with fault cleared.</t>
  </si>
  <si>
    <t>– Checked in single &amp; in consist, able to traction in auto mode.
– To be further monitored during tonight’s operation.</t>
  </si>
  <si>
    <t>D203+TTV1+D206</t>
  </si>
  <si>
    <t>Air-cond.blower noisy/buzzing sound coming from fan.</t>
  </si>
  <si>
    <t xml:space="preserve">Parking brake releasing tool missing taken from down loco D201.       </t>
  </si>
  <si>
    <t xml:space="preserve"> Start up engine and switched ON air con to test and confirmed buzzing sound.
                  - Buzzing sound came from L/E air con blower, confirmed.
                  - Dismantled air con blower to replace with a new set, tested and run for some time, pass.</t>
  </si>
  <si>
    <t>Took spare parking brake releasing tool from T56 workshop and place inside D206 tool cabinet.</t>
  </si>
  <si>
    <t>D210+MFV2+D211(dead)+D215(dead)+D203</t>
  </si>
  <si>
    <t>D210+MFV2+D211(dead)+D215(dead)+D204</t>
  </si>
  <si>
    <t>D210+MFV2+D211(dead)+D215(dead)+D205</t>
  </si>
  <si>
    <t>CM OPS: Power Control/key switch light not lighted at LE side.
Rec: Found wire loose, reinstall wire, tested ok.</t>
  </si>
  <si>
    <t>CM OPS: diesel fuel indicator shows 5/5 but ECTO 350L of diesel.
Rec: Float sensor faulty, due to no spare currently. Follow up when spare arrives.</t>
  </si>
  <si>
    <t>CM OPS: unstable/uneven floorboards, may cause tripping hazard.
Rec: Replace floorboard with new fabricated aluminium floorboard.</t>
  </si>
  <si>
    <t xml:space="preserve">&gt; Power Control/key switch light not lighted at LE side. </t>
  </si>
  <si>
    <t xml:space="preserve"> &gt; diesel fuel indicator shows 5/5 but ECTO 350L of diesel.   </t>
  </si>
  <si>
    <t xml:space="preserve"> &gt; unstable/uneven floorboards, may cause tripping hazard.      </t>
  </si>
  <si>
    <t>CM OPS: when in Master, MR drop and take longer time to charge up.
Rec: - Initially found MR cock between D206 and D211(dead) to be open but between D211 &amp; D215 close. Both abv in both dead loco at running position and D215 found not in dead loco setting.
- Checked MR charging rate; in single loco, able to increase from 0 bar to 9 bar in 2 min 30sec.
- Checked EBV voltage, found at 20.2V when in slave.
- Tested in consist ok.
- After lunch, tested again in consist, observed MR charge rate to be slow, found D210 air dryer with leaks.
- Swapped D210 with D203.
- Follow up CM on D210 tomorrow.</t>
  </si>
  <si>
    <t xml:space="preserve"> 
 &gt; when in Master, MR drop and take longer time to charge up.       
</t>
  </si>
  <si>
    <t xml:space="preserve">&gt; S/E radio unable to receive and transmit.        
 </t>
  </si>
  <si>
    <t xml:space="preserve">&gt; S/E working light bulb blown       </t>
  </si>
  <si>
    <t>D205 - VOBC fault reset several time fault not cleared ,back to depot in RM.Arrived at depot 0541hrs.stable at t/55.</t>
  </si>
  <si>
    <t>D206- Engine die off by itself unable to restart.I advised ecto to check on overspeed,ecto told the red light did not lighted.</t>
  </si>
  <si>
    <t>D203- Loco unable to move in auto and rpm unable to increase.Consist rescued by EMU ,consist at AMK siding awaiting to push back to depot.</t>
  </si>
  <si>
    <t>D208+TGV3+TGV2+TGV1+D209</t>
  </si>
  <si>
    <t>D205+WWCOM1+RLW5+RLW1+RLW4+D214</t>
  </si>
  <si>
    <t xml:space="preserve">CTH-DBG N/B </t>
  </si>
  <si>
    <t xml:space="preserve">ORC-NEW N/B </t>
  </si>
  <si>
    <t xml:space="preserve">RFP-MSP B/B </t>
  </si>
  <si>
    <t>pending</t>
  </si>
  <si>
    <t>Observed EWT cause unload signal .
- Recalibrate EWT at the EPC card, Replaced PD card, Interface card, and cable connecting between the two cards
- Replaced and tested ok."</t>
  </si>
  <si>
    <t>Initial check found non driving desk directional switch at FW. Check in single lcoo unable to set SIR observed FR &amp; RR relay activated. 
-Observed TOD time log shows directional fault( Invalid directional status) No VOBC fault registered on the night 
- Normalise non driving desk to 0 position. Able to set SIR . No abnormalities. 
-Check in consist, no issues observed. 
- Signal Team check and confirmed
-MRU 1 O/P measurement 
Ant 3 vswr - 1.48
Ant 4 vswr-1.29
-MRU 2 O/P measurements 
Ant 3 vswr - 1.30
Ant 4 vswr- 1.30
No abnormalities found. System ok"</t>
  </si>
  <si>
    <t xml:space="preserve"> Found that the diesel is low. Found that the fuel light in the cabin show false reading.
- Top up diesel 250 L .
-Replace the diesel float sensor but no indication lighted up. To be followed up tommorow 
- Prime the engine and loco able to start. Test with no abnormalities "</t>
  </si>
  <si>
    <t xml:space="preserve">D208- Air not cold </t>
  </si>
  <si>
    <t>Topped up freon 100psi - 180psi
- Tested acon ok. "</t>
  </si>
  <si>
    <t> Tested, all S/E working light are working, unable to simulate fault as reported (No replacement of bulb needed)</t>
  </si>
  <si>
    <t xml:space="preserve">7 May 2018// D211+RGV5+D204 - D211 VOBC fault, consist rescued by EMU back to depot,arrived at depot 0300hrs stable at t/23.       
Signal Team checked and confirmed.
Loco able to Set SIR . No abnormalities.
Loco declared fit by Signal team 
</t>
  </si>
  <si>
    <t xml:space="preserve">7 May 2018// D211+RGV5+D204 - D211 VOBC fault, consist rescued by EMU back to depot,arrived at depot 0300hrs stable at t/23.                                       Signal team checked and confirmed
- MPU change out/Upload software- Not Ok
-TOD shows invalid mode 
-Put back default PPU - Not ok
-TOD shows invalid mode
-Observed PPU VIM2 not lit
- To be followed up with PPU changeout </t>
  </si>
  <si>
    <t>Oil spillage from fan gearbox at the flange.</t>
  </si>
  <si>
    <t xml:space="preserve"> Air con not cold blowing hot air only.</t>
  </si>
  <si>
    <t>YIS-SBW W/B</t>
  </si>
  <si>
    <t>NOV-TAP N/B</t>
  </si>
  <si>
    <t>D203+MFV2+D204</t>
  </si>
  <si>
    <t>No leaks observed at fan gearbox.
- Observed absorbant pad was wet.
- Found fan gearbox flange mounting bolt loosen.
- Retighten bolt with torque of 8.6NM and put torque seal.
- Run engine and tested for 30mins, no leaks observed."</t>
  </si>
  <si>
    <t>Checked freon pressure, found at 100PSI.
- Checked for leakages with soap water, observed leaking at air compressor between valves cover and valve plate and high pressure (HP) hose from aircon compressor HP valve to condenser.
- Replaced both compressor and hose.
- Currently testing in progress by OT staff.  
- Feedback by staff, so far aircon blowing cold air. 
- Testing for 1 hr to check for any drop in pressure."</t>
  </si>
  <si>
    <t>CTH-DBG N/B</t>
  </si>
  <si>
    <t>D206+MFV2+TCW+D204</t>
  </si>
  <si>
    <t>One of the brake shoe worn out.</t>
  </si>
  <si>
    <t>Replace 8 Brake shoes_x000D_
- Tested ok</t>
  </si>
  <si>
    <t>Found the scrubber tank cap was open_x000D_
- Secured cap and tested ok. No visible smoke seen._x000D_
- Tested ok</t>
  </si>
  <si>
    <t>ECTO reported smoke enter cabin ,advised them to top up scrubber tank after filled the tank smoke still enter cabin.</t>
  </si>
  <si>
    <t>found oil leak from axel gearbox.</t>
  </si>
  <si>
    <t>Air comp. centa broke off, it happened when D208 took over master .D209 pushed the consist back to depot.Consist managed back to depot before 0500hrs.</t>
  </si>
  <si>
    <t xml:space="preserve"> At first DC/DC converter no supply, then ecto shut down the loco restart and there is supply on DC/DC converter but vobc fault appeared,they reset few time       
but no comm. on the screen.Consist route back to upd.Fault happened at CCK station.       </t>
  </si>
  <si>
    <t>D201+FWPW1+D204</t>
  </si>
  <si>
    <t>D205+RLW5+RLW1+RLW4+WWCOM1+D216+D214</t>
  </si>
  <si>
    <t>Found minor seepage at the double stage gearbox. _x000D_
Secured with absorbant pad and tested ok._x000D_</t>
  </si>
  <si>
    <t xml:space="preserve"> ET</t>
  </si>
  <si>
    <t>Checked with freon level low at 120 PSI. Vacuum the freon &amp; charge back freon to 180 PSI.
Tested with Air-Con cold with no leakage detected.</t>
  </si>
  <si>
    <t xml:space="preserve"> Checked DC/DC convertor + Function Test was all OK.
Signal Staff also checked on the LOCO with system checks all OK.
LOCO cleared for mainline usage &amp; to be monitored.
LOCO was also re-oriented &amp; used as slave loco to be on the safe side.</t>
  </si>
  <si>
    <t xml:space="preserve"> Loco in depot no problem.When job completed D204 in master coming back.TOD no display tried reset several time fault not cleared.D209 pushed back the        
consist all the way to depot.When reached depot I tried again on D204 fault cleared everything as per normal SIR able to set .Pls counter check on D204.                      </t>
  </si>
  <si>
    <t xml:space="preserve"> Signal Staff collected VSWR readings - OK  reset VOBC - OK   TOD working - OK_x000D_
Cleared by Signal for mainline use.</t>
  </si>
  <si>
    <t>D204+TGV3+TGV2+TGV1+D209</t>
  </si>
  <si>
    <t>RPM works intermitten when in master.</t>
  </si>
  <si>
    <t>D201+RGV5+D203</t>
  </si>
  <si>
    <t>*Check &amp; verify CM
*Found MPC card not inserted fully.
*Once push in, perform normal start up from P1 - P5, rpm responding accordingly.
*No availability of spare to replace L/E RPM gauge. *To be follow up by Loco Team.</t>
  </si>
  <si>
    <t>S/E radio down</t>
  </si>
  <si>
    <t xml:space="preserve">D209 </t>
  </si>
  <si>
    <t>Alarm sound come out from L/E slide desk board</t>
  </si>
  <si>
    <t xml:space="preserve">D204 </t>
  </si>
  <si>
    <t>YIS-SBW sdg N/B</t>
  </si>
  <si>
    <t>D204+TGV3/2/1+D209</t>
  </si>
  <si>
    <t>Informed signal.. Signal team checked their equipment for signal output.  They did software and hardware check, no issue found. Tested in RMF , no abnormalities found. Currently EL04undergoing test track. 
Signal checked and replaced PPU unit.
-Test track testing and verification done.
-Observed LMA did not reached to location for both end.
-This may be the cause for ATPM tripping.
To follow up further rectification by signal team.// 15/05/18  Informed signal.. Signal team checked their equipment for signal output.  They did software and hardware check, no issue found. Tested in RMF , no abnormalities found. Currently EL04undergoing test track. 
16.03.18 Replaced TIA, Tested in TT - LMA disappears then EB trips at high speeds. Advised by Signal team to use speed limit 40kph, did not accept this.
03.04.2018: Tractioning very slow. Troubleshooting in progress</t>
  </si>
  <si>
    <t xml:space="preserve"> Selector switch for air compressor missing.  (Replaced)</t>
  </si>
  <si>
    <t>Cabin light bulb blow [1pc].  (Replaced)</t>
  </si>
  <si>
    <t>(pending)  // 27/03/18
- Found MR cut off valve gasket torn. Air leaking from there.
- Replaced gasket and test, no more leak found."</t>
  </si>
  <si>
    <t>Pending investigation.
08.05.2018
Battery cell removal, to use for faulty cells in other CSR locos"</t>
  </si>
  <si>
    <t xml:space="preserve"> Checked DC/DC convertor + Function Test was all OK.
Signal Staff also checked on the LOCO with system checks all OK.
LOCO cleared for mainline usage &amp; to be monitored.
LOCO was also re-oriented &amp; used as slave loco to be on the safe side."</t>
  </si>
  <si>
    <t xml:space="preserve"> Checked and found TGV123 buzzer line shorted. 
Fault was rectified by wagon AE Deming. Fault cleared."</t>
  </si>
  <si>
    <t>Comms Staff checked and found wire connection loose. 
Re-connected the wire for DC supply of the zetron set. Fault cleared.</t>
  </si>
  <si>
    <t>D214 - L/E radio down. Used portable radio to communicate.</t>
  </si>
  <si>
    <t>SBW-YIS sdg S/B</t>
  </si>
  <si>
    <t>D214+RLW5+RLW1+RLW4+WWCOM1+D216+D205</t>
  </si>
  <si>
    <t>Comms Staff came and checked found the zetron set faulty _x000D_
Replaced the zetron set and tested, able to communicate, sending &amp; receiving OK</t>
  </si>
  <si>
    <t>Starting problem</t>
  </si>
  <si>
    <t>L/E radio down</t>
  </si>
  <si>
    <t>L/E unable to traction</t>
  </si>
  <si>
    <t>AMK-BSH sdg MT S/B</t>
  </si>
  <si>
    <t>D214+RLW5+RLW1+RLW4+WWCOM1+D205</t>
  </si>
  <si>
    <t>D206+RGV5+D203</t>
  </si>
  <si>
    <t>Loco checked &amp; functional test done ,no abnormal.
Loco able to traction from P1 to P6 and shunt loco from tk54 to tk57 to tk55 no abnormal. Loco fit.</t>
  </si>
  <si>
    <t>Informed BSD Comm's ,they checked and confirmed both desk radio no abnormal.</t>
  </si>
  <si>
    <t>Loco Both desk Check &amp; functional test done ,no problem.
        * Checked Control battery no abnormal, still loco cant able to start.
        * Tried to start fron Engine can able to start. Loco Fit @ tk53</t>
  </si>
  <si>
    <t>Radio down</t>
  </si>
  <si>
    <t>BDL-BSH N/B</t>
  </si>
  <si>
    <t>D209+RLW5+RLW1+RLW4+WWCOM1+D214</t>
  </si>
  <si>
    <t xml:space="preserve"> CM affirmed and found radio unable to transmit/receive.
- Liased with Comms staff on the CM and they found the radio was in direct mode, causing no communication transmit/receive.
- Comms staff reset the setting and tested communication with BSD DC. Tested OK. </t>
  </si>
  <si>
    <t>LE no FOR light.</t>
  </si>
  <si>
    <t xml:space="preserve"> Radio not working.</t>
  </si>
  <si>
    <t>D204+TGV3/2/1+D205</t>
  </si>
  <si>
    <t xml:space="preserve">Unable to set SIR. VOBC system shows EB able to release but BP remains at 0 bar.   </t>
  </si>
  <si>
    <t>D215+FWPW1+D207</t>
  </si>
  <si>
    <t>D203+RGV5+TCW+D206</t>
  </si>
  <si>
    <t>WDL-YWT NB</t>
  </si>
  <si>
    <t>D201+MFV2+D216+D211</t>
  </si>
  <si>
    <t xml:space="preserve"> Checked in single loco &amp; in consist. FOR light displays clearly. 
To be monitored further."</t>
  </si>
  <si>
    <t xml:space="preserve"> Comms Staff came and checked found the zetron set faulty _x000D_
Replaced the zetron set and tested, able to communicate, sending &amp; receiving OK</t>
  </si>
  <si>
    <t xml:space="preserve">SE radio volume too soft.       </t>
  </si>
  <si>
    <t>SE radio volume too soft.</t>
  </si>
  <si>
    <t xml:space="preserve"> Checked with freon low at 120 psi. Charge freon to 180 psi. Tested with Air-Con cold &amp; no leaks detected."</t>
  </si>
  <si>
    <t>Maximum engine speed 1800 rpm at P5.</t>
  </si>
  <si>
    <t xml:space="preserve">SIR tripped even IBV brake applied. </t>
  </si>
  <si>
    <t>Checked with 2005 RPM @ P5. P1 - P4 RPMs all OK also._x000D_</t>
  </si>
  <si>
    <t xml:space="preserve"> Checked with application of IBV with no tripping of SIR occurring.
To further monitor loco with aspect ot this CM.</t>
  </si>
  <si>
    <t xml:space="preserve"> Confirmed fault. Re-tightened the knob &amp; tested firm._x000D_</t>
  </si>
  <si>
    <t xml:space="preserve"> Reported fault to Comms who came down to check.
They replaced the zetron handset with fault cleared.</t>
  </si>
  <si>
    <t>Checked with 2CAV leaking, replaced. Main Filter was leaking also, replaced auto-drain float assembly on the Main Filter. Also replaced ABV. To be followed up tomorrow.</t>
  </si>
  <si>
    <t xml:space="preserve"> Checked with freon 100 psi. Charge to 180 psi. _x000D_
Tested with Air-Con cold with no leaks detected._x000D_</t>
  </si>
  <si>
    <t>Reported fault to Comms who came down to check._x000D_
It's L/E and they replaced the whole zetron set with fault cleared.</t>
  </si>
  <si>
    <t xml:space="preserve"> Replaced the centa coupling. Testing will be followed up tommorrow.
11.05.18 Air compressor removed, shimmed down the mounting stand. To remove air compressor gearbox cover
"</t>
  </si>
  <si>
    <t>During reformation entering T23 encountered loco keeps tripping when SIR set BC released  both in single (static) and in consist (moving).</t>
  </si>
  <si>
    <t>MR unable to charge up. Swapped with spare loco D211.</t>
  </si>
  <si>
    <t>BDL-AMK NB</t>
  </si>
  <si>
    <t>D204+TGV3/2/1+D211</t>
  </si>
  <si>
    <t>Checked with Air Dryer exhaust valve leaking badly. Replaced change-over valve &amp; tested with fault cleared.</t>
  </si>
  <si>
    <t>Checked with intermittent SIR tripping while shunting. _x000D_
To be followed up tommorrow.</t>
  </si>
  <si>
    <t xml:space="preserve">Checked with freon leaking from the high-pressure hose.
To be followed up tommorrow.
Vacuum air con system. Replace high pressure hose. 
Charge air con to 180 PSI.
Test acon for coldness ok. Check for leakage. NIL 
To be monitored. </t>
  </si>
  <si>
    <t>D219+TGV4/5/6+WWCOM2+D217 </t>
  </si>
  <si>
    <t xml:space="preserve">After RT MR dropped restart loco fault cleared. Keeps tripping in CM mode towards booking station. OCC route back to depot due to time constraint and        
blocking other launching consists.       </t>
  </si>
  <si>
    <t xml:space="preserve">YIS-SBW NB </t>
  </si>
  <si>
    <t>in slave no traction and RPM did not go up when reach depot and change ends.</t>
  </si>
  <si>
    <t>D209+RLW5/1/4+WWCOM1+D214</t>
  </si>
  <si>
    <t>Check &amp; verify CM.
Install aircon manifold to check for pressure readings.
Charged up Freon to 180 psi. Tested - Cabin in cool condition</t>
  </si>
  <si>
    <t>Charge up freon from 100psi to 160psi, ok.
Unable to detect any visual leak.</t>
  </si>
  <si>
    <t>&gt; Checked by Signal staff at site ATC no abnormalities found.
&gt; Obtained p.out shows equ-080 with low speed trippings (Cdmf tripping symtoms)
&gt; Tripped ACE fault cleared.
&gt; Suspect Cdm module intermitten.
&gt; Able to set SIR few times no recurrence of fault.
&gt; From ETB report, it can also be EBR bridge lockout after loco restart.
&gt; Loco cleared and Fit For Mainline.</t>
  </si>
  <si>
    <t>unable to traction when in master.</t>
  </si>
  <si>
    <t xml:space="preserve"> not receive ATPM while approaching CLE. Instructed by MOC to be rerouted back to UPD.</t>
  </si>
  <si>
    <t>D209+TGV4/5/6+WWCOM2+D214</t>
  </si>
  <si>
    <t>D209+TGV4/5/6+WWCOM2+D215</t>
  </si>
  <si>
    <t xml:space="preserve">Conduct master/ slave and found that D214 MPC card is in bit 7. Reset the MPC card and rpm respond to master loco. Conduct RPM check both D214 in master &amp; slave , Ok. Conducted shunting and movement and no abnormalities found. </t>
  </si>
  <si>
    <t>Fault reported to Signal Team. Signal team came down and check when selector put to ATPM , CMR relay energised and VOBC able detect. Advised to monitor the loco. Loco declared fit by Signal Team.</t>
  </si>
  <si>
    <t>Found that the EPC card giving a false alarm that cause the engine to unload. Temporary isolate the card. Also found that MPC card reset button missing. Replace card. Function test loco  able to traction and RPM responding to master and vice versa.</t>
  </si>
  <si>
    <t>Cabin Light</t>
  </si>
  <si>
    <t>Brake Cylinder</t>
  </si>
  <si>
    <t>Replace cabin light. All tested, OK</t>
  </si>
  <si>
    <t>Circuit Breaker</t>
  </si>
  <si>
    <t>Key Switch</t>
  </si>
  <si>
    <t>Key Switch Unit</t>
  </si>
  <si>
    <t>Application Valve</t>
  </si>
  <si>
    <t>Sensor</t>
  </si>
  <si>
    <t>Pressure Switch</t>
  </si>
  <si>
    <t xml:space="preserve"> </t>
  </si>
  <si>
    <t>Valve Cover</t>
  </si>
  <si>
    <t>Battery Terminal</t>
  </si>
  <si>
    <t>Corrosion</t>
  </si>
  <si>
    <t>RPM</t>
  </si>
  <si>
    <t>RPM settings</t>
  </si>
  <si>
    <t>Centa</t>
  </si>
  <si>
    <t>initial observation, RPM able to respond when D204 in master and slave.
Checked in single loco, no fault observed.
Checked in consist ,however observed directional fault. Found line 174 diode burned.
Replaced diode and function check in single and consist. OK.</t>
  </si>
  <si>
    <t>Intake Hose</t>
  </si>
  <si>
    <t>Parking Brake Release Tool</t>
  </si>
  <si>
    <t>Calibration</t>
  </si>
  <si>
    <t>Brake Unit</t>
  </si>
  <si>
    <t>Brake Shoe</t>
  </si>
  <si>
    <t>Deadman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</si>
</sst>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24"/>
      <name val="Calibri"/>
      <family val="2"/>
      <scheme val="minor"/>
    </font>
    <font>
      <sz val="11"/>
      <name val="Calibri"/>
      <family val="2"/>
      <scheme val="minor"/>
    </font>
    <font>
      <sz val="14"/>
      <color theme="1"/>
      <name val="Cambria"/>
      <family val="2"/>
    </font>
    <font>
      <b/>
      <sz val="11"/>
      <name val="Calibri"/>
      <family val="2"/>
      <scheme val="minor"/>
    </font>
    <font>
      <b/>
      <sz val="11"/>
      <color rgb="FFFF0000"/>
      <name val="Calibri"/>
      <family val="2"/>
      <scheme val="minor"/>
    </font>
    <font>
      <sz val="12"/>
      <color theme="1"/>
      <name val="Calibri"/>
      <family val="2"/>
      <scheme val="minor"/>
    </font>
    <font>
      <sz val="12"/>
      <color rgb="FF000000"/>
      <name val="Calibri"/>
      <family val="2"/>
    </font>
    <font>
      <sz val="11"/>
      <color theme="1"/>
      <name val="Times New Roman"/>
      <family val="1"/>
    </font>
    <font>
      <b/>
      <sz val="11"/>
      <color theme="1"/>
      <name val="Times New Roman"/>
      <family val="1"/>
    </font>
    <font>
      <b/>
      <sz val="11"/>
      <color rgb="FFFF0000"/>
      <name val="Times New Roman"/>
      <family val="1"/>
    </font>
    <font>
      <b/>
      <sz val="11"/>
      <color theme="0"/>
      <name val="Calibri"/>
      <family val="2"/>
      <scheme val="minor"/>
    </font>
    <font>
      <sz val="10"/>
      <color rgb="FF000000"/>
      <name val="Arial"/>
      <family val="2"/>
    </font>
    <font>
      <sz val="11"/>
      <color theme="1"/>
      <name val="Calibri"/>
      <family val="2"/>
    </font>
  </fonts>
  <fills count="8">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s>
  <cellStyleXfs count="2">
    <xf numFmtId="0" fontId="0" fillId="0" borderId="0"/>
    <xf numFmtId="0" fontId="6" fillId="0" borderId="0"/>
  </cellStyleXfs>
  <cellXfs count="91">
    <xf numFmtId="0" fontId="0" fillId="0" borderId="0" xfId="0"/>
    <xf numFmtId="0" fontId="5" fillId="0"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5" fillId="0" borderId="1" xfId="1" applyFont="1"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5" fillId="0" borderId="1" xfId="1"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0" fillId="0" borderId="1" xfId="0" applyFill="1" applyBorder="1" applyAlignment="1" applyProtection="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7" fontId="0" fillId="0" borderId="0" xfId="0" applyNumberFormat="1"/>
    <xf numFmtId="0" fontId="5" fillId="0" borderId="2" xfId="1" applyFont="1" applyFill="1" applyBorder="1" applyAlignment="1">
      <alignment horizontal="center" vertical="center" wrapText="1"/>
    </xf>
    <xf numFmtId="0" fontId="5" fillId="0" borderId="2" xfId="0" applyFont="1" applyFill="1" applyBorder="1" applyAlignment="1">
      <alignment horizontal="left" vertical="center" wrapText="1"/>
    </xf>
    <xf numFmtId="0" fontId="0" fillId="0" borderId="1" xfId="0" applyFill="1" applyBorder="1" applyAlignment="1">
      <alignment vertical="center" wrapText="1"/>
    </xf>
    <xf numFmtId="0" fontId="0" fillId="0" borderId="0" xfId="0" applyAlignment="1">
      <alignment horizontal="left" indent="1"/>
    </xf>
    <xf numFmtId="0" fontId="3" fillId="0" borderId="1" xfId="0" applyFont="1" applyBorder="1" applyAlignment="1">
      <alignment horizontal="center" vertical="center"/>
    </xf>
    <xf numFmtId="1" fontId="0" fillId="0" borderId="1" xfId="0" applyNumberFormat="1" applyBorder="1" applyAlignment="1">
      <alignment horizontal="center" vertical="center"/>
    </xf>
    <xf numFmtId="0" fontId="14" fillId="3" borderId="1" xfId="0" applyFont="1" applyFill="1" applyBorder="1" applyAlignment="1">
      <alignment horizontal="center" vertical="center"/>
    </xf>
    <xf numFmtId="1" fontId="14" fillId="3" borderId="1" xfId="0" applyNumberFormat="1" applyFont="1" applyFill="1" applyBorder="1" applyAlignment="1">
      <alignment horizontal="center" vertical="center"/>
    </xf>
    <xf numFmtId="2" fontId="0" fillId="0" borderId="0" xfId="0" applyNumberFormat="1"/>
    <xf numFmtId="14" fontId="0" fillId="0" borderId="0" xfId="0" applyNumberFormat="1"/>
    <xf numFmtId="0" fontId="0" fillId="2" borderId="0" xfId="0" applyFill="1" applyAlignment="1">
      <alignment horizontal="left" indent="1"/>
    </xf>
    <xf numFmtId="0" fontId="0" fillId="2" borderId="0" xfId="0" applyNumberFormat="1" applyFill="1"/>
    <xf numFmtId="0" fontId="0" fillId="0" borderId="0" xfId="0" applyAlignment="1">
      <alignment horizontal="center"/>
    </xf>
    <xf numFmtId="0" fontId="0" fillId="0" borderId="1" xfId="0" applyBorder="1" applyAlignment="1">
      <alignment horizontal="center"/>
    </xf>
    <xf numFmtId="17" fontId="0" fillId="0" borderId="1" xfId="0" applyNumberFormat="1" applyBorder="1" applyAlignment="1">
      <alignment horizontal="center"/>
    </xf>
    <xf numFmtId="0" fontId="0" fillId="0" borderId="1" xfId="0" applyBorder="1" applyAlignment="1">
      <alignment horizontal="left" indent="1"/>
    </xf>
    <xf numFmtId="0" fontId="0" fillId="0" borderId="1" xfId="0" applyNumberFormat="1" applyBorder="1"/>
    <xf numFmtId="0" fontId="0" fillId="0" borderId="1" xfId="0" applyBorder="1"/>
    <xf numFmtId="0" fontId="0" fillId="2" borderId="1" xfId="0" applyFill="1" applyBorder="1" applyAlignment="1">
      <alignment horizontal="left" indent="1"/>
    </xf>
    <xf numFmtId="0" fontId="0" fillId="2" borderId="1" xfId="0" applyNumberFormat="1" applyFill="1" applyBorder="1"/>
    <xf numFmtId="0" fontId="0" fillId="4" borderId="1" xfId="0" applyFill="1" applyBorder="1" applyAlignment="1">
      <alignment horizontal="left" indent="1"/>
    </xf>
    <xf numFmtId="0" fontId="0" fillId="0" borderId="0" xfId="0" applyFill="1"/>
    <xf numFmtId="0" fontId="0" fillId="4" borderId="0" xfId="0" applyNumberFormat="1" applyFill="1"/>
    <xf numFmtId="0" fontId="0" fillId="5" borderId="0" xfId="0" applyFill="1" applyAlignment="1">
      <alignment horizontal="left" indent="1"/>
    </xf>
    <xf numFmtId="0" fontId="0" fillId="5" borderId="0" xfId="0" applyNumberFormat="1" applyFill="1"/>
    <xf numFmtId="0" fontId="0" fillId="6" borderId="0" xfId="0" applyFill="1" applyAlignment="1">
      <alignment horizontal="left" indent="1"/>
    </xf>
    <xf numFmtId="0" fontId="0" fillId="6" borderId="0" xfId="0" applyNumberFormat="1" applyFill="1"/>
    <xf numFmtId="0" fontId="0" fillId="6" borderId="0" xfId="0" applyFill="1"/>
    <xf numFmtId="0" fontId="0" fillId="5" borderId="0" xfId="0" applyFill="1"/>
    <xf numFmtId="0" fontId="0" fillId="5" borderId="1" xfId="0" applyFill="1" applyBorder="1" applyAlignment="1">
      <alignment horizontal="left" indent="1"/>
    </xf>
    <xf numFmtId="0" fontId="0" fillId="5" borderId="1" xfId="0" applyNumberFormat="1" applyFill="1" applyBorder="1"/>
    <xf numFmtId="0" fontId="0" fillId="5" borderId="1" xfId="0" applyFill="1" applyBorder="1"/>
    <xf numFmtId="17" fontId="0" fillId="5" borderId="1" xfId="0" applyNumberFormat="1" applyFill="1" applyBorder="1" applyAlignment="1">
      <alignment horizontal="center"/>
    </xf>
    <xf numFmtId="0" fontId="0" fillId="6" borderId="1" xfId="0" applyFill="1" applyBorder="1"/>
    <xf numFmtId="17" fontId="0" fillId="6" borderId="1" xfId="0" applyNumberFormat="1" applyFill="1" applyBorder="1" applyAlignment="1">
      <alignment horizontal="center"/>
    </xf>
    <xf numFmtId="0" fontId="0" fillId="6" borderId="1" xfId="0" applyFill="1" applyBorder="1" applyAlignment="1">
      <alignment horizontal="left" indent="1"/>
    </xf>
    <xf numFmtId="0" fontId="0" fillId="6" borderId="1" xfId="0" applyNumberFormat="1" applyFill="1" applyBorder="1"/>
    <xf numFmtId="17" fontId="0" fillId="0" borderId="1" xfId="0" applyNumberFormat="1" applyBorder="1"/>
    <xf numFmtId="0" fontId="0" fillId="0" borderId="3" xfId="0" applyFill="1" applyBorder="1" applyAlignment="1">
      <alignment horizontal="left" indent="1"/>
    </xf>
    <xf numFmtId="0" fontId="5" fillId="0" borderId="2" xfId="1" applyFont="1" applyFill="1" applyBorder="1" applyAlignment="1">
      <alignment horizontal="left" vertical="center" wrapText="1"/>
    </xf>
    <xf numFmtId="1" fontId="5" fillId="0" borderId="1" xfId="1" applyNumberFormat="1" applyFont="1" applyFill="1" applyBorder="1" applyAlignment="1">
      <alignment horizontal="center" vertical="center" wrapText="1"/>
    </xf>
    <xf numFmtId="0" fontId="8" fillId="0" borderId="1" xfId="1" applyFont="1" applyFill="1" applyBorder="1" applyAlignment="1">
      <alignment horizontal="center" vertical="center" wrapText="1"/>
    </xf>
    <xf numFmtId="1" fontId="5" fillId="0" borderId="1" xfId="1" applyNumberFormat="1"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1" fontId="5" fillId="0" borderId="2" xfId="1" applyNumberFormat="1" applyFont="1" applyFill="1" applyBorder="1" applyAlignment="1">
      <alignment horizontal="center" vertical="center" wrapText="1"/>
    </xf>
    <xf numFmtId="0" fontId="5" fillId="0" borderId="2" xfId="1" applyFont="1" applyFill="1" applyBorder="1" applyAlignment="1" applyProtection="1">
      <alignment horizontal="center" vertical="center" wrapText="1"/>
      <protection locked="0"/>
    </xf>
    <xf numFmtId="0" fontId="5" fillId="0" borderId="0" xfId="0" applyFont="1" applyFill="1" applyAlignment="1">
      <alignment horizontal="center" vertical="center" wrapText="1"/>
    </xf>
    <xf numFmtId="0" fontId="5" fillId="0" borderId="0" xfId="0" applyFont="1" applyFill="1" applyAlignment="1">
      <alignment vertical="center" wrapText="1"/>
    </xf>
    <xf numFmtId="0" fontId="5" fillId="0" borderId="1" xfId="0" applyFont="1" applyFill="1" applyBorder="1" applyAlignment="1">
      <alignment horizontal="center" vertical="center" wrapText="1"/>
    </xf>
    <xf numFmtId="17" fontId="5" fillId="0" borderId="1" xfId="1" applyNumberFormat="1" applyFont="1" applyFill="1" applyBorder="1" applyAlignment="1">
      <alignment horizontal="center" vertical="center" wrapText="1"/>
    </xf>
    <xf numFmtId="0" fontId="5" fillId="0" borderId="0"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horizontal="left" vertical="center" wrapText="1"/>
    </xf>
    <xf numFmtId="0" fontId="1" fillId="0" borderId="1" xfId="0" applyFont="1" applyFill="1" applyBorder="1" applyAlignment="1" applyProtection="1">
      <alignment horizontal="center" vertical="center" wrapText="1"/>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2" fillId="0" borderId="1" xfId="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wrapText="1"/>
    </xf>
    <xf numFmtId="0" fontId="5" fillId="0" borderId="2" xfId="0" applyFont="1" applyFill="1" applyBorder="1" applyAlignment="1">
      <alignment horizontal="center" vertical="center" wrapText="1"/>
    </xf>
    <xf numFmtId="17" fontId="5" fillId="0" borderId="2" xfId="1"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 xfId="0" applyFont="1" applyFill="1" applyBorder="1" applyAlignment="1">
      <alignment horizontal="left" vertical="top" wrapText="1"/>
    </xf>
    <xf numFmtId="0" fontId="10" fillId="0" borderId="1" xfId="0" applyFont="1" applyFill="1" applyBorder="1" applyAlignment="1">
      <alignment wrapText="1"/>
    </xf>
    <xf numFmtId="17" fontId="5" fillId="0" borderId="1" xfId="0" applyNumberFormat="1" applyFont="1" applyFill="1" applyBorder="1" applyAlignment="1">
      <alignment horizontal="center" vertical="center" wrapText="1"/>
    </xf>
    <xf numFmtId="0" fontId="5" fillId="0" borderId="0" xfId="0" applyFont="1" applyFill="1" applyAlignment="1">
      <alignment horizontal="left" vertical="center" wrapText="1"/>
    </xf>
    <xf numFmtId="0" fontId="7" fillId="7" borderId="1" xfId="1"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4" fillId="0" borderId="5" xfId="0" applyFont="1" applyFill="1" applyBorder="1" applyAlignment="1">
      <alignment horizontal="left" vertical="top" wrapText="1"/>
    </xf>
    <xf numFmtId="0" fontId="14" fillId="3" borderId="1" xfId="0" applyFont="1" applyFill="1" applyBorder="1" applyAlignment="1">
      <alignment horizontal="center" vertical="center" wrapText="1"/>
    </xf>
    <xf numFmtId="0" fontId="0" fillId="4" borderId="0" xfId="0" applyFill="1" applyAlignment="1">
      <alignment horizontal="left"/>
    </xf>
  </cellXfs>
  <cellStyles count="2">
    <cellStyle name="Normal" xfId="0" builtinId="0"/>
    <cellStyle name="Normal 2" xfId="1"/>
  </cellStyles>
  <dxfs count="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ACON!$A$2:$A$14</c:f>
              <c:strCache>
                <c:ptCount val="13"/>
                <c:pt idx="0">
                  <c:v>Freon Gas</c:v>
                </c:pt>
                <c:pt idx="1">
                  <c:v>Blower</c:v>
                </c:pt>
                <c:pt idx="2">
                  <c:v>Air-con Compressor</c:v>
                </c:pt>
                <c:pt idx="3">
                  <c:v>Cannot duplicate fault</c:v>
                </c:pt>
                <c:pt idx="4">
                  <c:v>Evaporator Unit</c:v>
                </c:pt>
                <c:pt idx="5">
                  <c:v>Valve</c:v>
                </c:pt>
                <c:pt idx="6">
                  <c:v>Belt</c:v>
                </c:pt>
                <c:pt idx="7">
                  <c:v>Receiver</c:v>
                </c:pt>
                <c:pt idx="8">
                  <c:v>Hose</c:v>
                </c:pt>
                <c:pt idx="9">
                  <c:v>Joint</c:v>
                </c:pt>
                <c:pt idx="10">
                  <c:v>Thermostat </c:v>
                </c:pt>
                <c:pt idx="11">
                  <c:v>Condensor Coil</c:v>
                </c:pt>
                <c:pt idx="12">
                  <c:v>Relay</c:v>
                </c:pt>
              </c:strCache>
            </c:strRef>
          </c:cat>
          <c:val>
            <c:numRef>
              <c:f>ACON!$B$2:$B$14</c:f>
              <c:numCache>
                <c:formatCode>General</c:formatCode>
                <c:ptCount val="13"/>
                <c:pt idx="0">
                  <c:v>55</c:v>
                </c:pt>
                <c:pt idx="1">
                  <c:v>14</c:v>
                </c:pt>
                <c:pt idx="2">
                  <c:v>13</c:v>
                </c:pt>
                <c:pt idx="3">
                  <c:v>7</c:v>
                </c:pt>
                <c:pt idx="4">
                  <c:v>5</c:v>
                </c:pt>
                <c:pt idx="5">
                  <c:v>3</c:v>
                </c:pt>
                <c:pt idx="6">
                  <c:v>3</c:v>
                </c:pt>
                <c:pt idx="7">
                  <c:v>2</c:v>
                </c:pt>
                <c:pt idx="8">
                  <c:v>2</c:v>
                </c:pt>
                <c:pt idx="9">
                  <c:v>1</c:v>
                </c:pt>
                <c:pt idx="10">
                  <c:v>1</c:v>
                </c:pt>
                <c:pt idx="11">
                  <c:v>1</c:v>
                </c:pt>
                <c:pt idx="12">
                  <c:v>1</c:v>
                </c:pt>
              </c:numCache>
            </c:numRef>
          </c:val>
          <c:extLst xmlns:c16r2="http://schemas.microsoft.com/office/drawing/2015/06/chart">
            <c:ext xmlns:c16="http://schemas.microsoft.com/office/drawing/2014/chart" uri="{C3380CC4-5D6E-409C-BE32-E72D297353CC}">
              <c16:uniqueId val="{00000000-BF31-44D1-85B0-6BBB17EFC67E}"/>
            </c:ext>
          </c:extLst>
        </c:ser>
        <c:dLbls>
          <c:showLegendKey val="0"/>
          <c:showVal val="0"/>
          <c:showCatName val="0"/>
          <c:showSerName val="0"/>
          <c:showPercent val="0"/>
          <c:showBubbleSize val="0"/>
        </c:dLbls>
        <c:gapWidth val="150"/>
        <c:axId val="-1552148128"/>
        <c:axId val="-1552147584"/>
      </c:barChart>
      <c:catAx>
        <c:axId val="-1552148128"/>
        <c:scaling>
          <c:orientation val="minMax"/>
        </c:scaling>
        <c:delete val="0"/>
        <c:axPos val="b"/>
        <c:numFmt formatCode="General" sourceLinked="0"/>
        <c:majorTickMark val="out"/>
        <c:minorTickMark val="none"/>
        <c:tickLblPos val="nextTo"/>
        <c:txPr>
          <a:bodyPr rot="-5400000" vert="horz"/>
          <a:lstStyle/>
          <a:p>
            <a:pPr>
              <a:defRPr b="1"/>
            </a:pPr>
            <a:endParaRPr lang="en-US"/>
          </a:p>
        </c:txPr>
        <c:crossAx val="-1552147584"/>
        <c:crosses val="autoZero"/>
        <c:auto val="1"/>
        <c:lblAlgn val="ctr"/>
        <c:lblOffset val="100"/>
        <c:noMultiLvlLbl val="0"/>
      </c:catAx>
      <c:valAx>
        <c:axId val="-1552147584"/>
        <c:scaling>
          <c:orientation val="minMax"/>
          <c:max val="6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52148128"/>
        <c:crosses val="autoZero"/>
        <c:crossBetween val="between"/>
        <c:majorUnit val="20"/>
        <c:minorUnit val="10"/>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Train Line</a:t>
            </a:r>
          </a:p>
        </c:rich>
      </c:tx>
      <c:overlay val="0"/>
    </c:title>
    <c:autoTitleDeleted val="0"/>
    <c:plotArea>
      <c:layout/>
      <c:barChart>
        <c:barDir val="col"/>
        <c:grouping val="clustered"/>
        <c:varyColors val="0"/>
        <c:ser>
          <c:idx val="0"/>
          <c:order val="0"/>
          <c:tx>
            <c:strRef>
              <c:f>ELTR!$A$40</c:f>
              <c:strCache>
                <c:ptCount val="1"/>
                <c:pt idx="0">
                  <c:v>Jumper Cable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ELTR!$B$15:$P$15</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ELTR!$B$40:$P$40</c:f>
              <c:numCache>
                <c:formatCode>General</c:formatCode>
                <c:ptCount val="15"/>
                <c:pt idx="1">
                  <c:v>1</c:v>
                </c:pt>
                <c:pt idx="4">
                  <c:v>1</c:v>
                </c:pt>
                <c:pt idx="8">
                  <c:v>1</c:v>
                </c:pt>
                <c:pt idx="10">
                  <c:v>3</c:v>
                </c:pt>
                <c:pt idx="11">
                  <c:v>1</c:v>
                </c:pt>
                <c:pt idx="12">
                  <c:v>1</c:v>
                </c:pt>
                <c:pt idx="13">
                  <c:v>1</c:v>
                </c:pt>
                <c:pt idx="14">
                  <c:v>2</c:v>
                </c:pt>
              </c:numCache>
            </c:numRef>
          </c:val>
          <c:extLst xmlns:c16r2="http://schemas.microsoft.com/office/drawing/2015/06/chart">
            <c:ext xmlns:c16="http://schemas.microsoft.com/office/drawing/2014/chart" uri="{C3380CC4-5D6E-409C-BE32-E72D297353CC}">
              <c16:uniqueId val="{00000000-27DE-4F34-907B-5977C9439A84}"/>
            </c:ext>
          </c:extLst>
        </c:ser>
        <c:ser>
          <c:idx val="1"/>
          <c:order val="1"/>
          <c:tx>
            <c:strRef>
              <c:f>ELTR!$A$41</c:f>
              <c:strCache>
                <c:ptCount val="1"/>
                <c:pt idx="0">
                  <c:v>Recepticle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numRef>
              <c:f>ELTR!$B$15:$P$15</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ELTR!$B$41:$P$41</c:f>
              <c:numCache>
                <c:formatCode>General</c:formatCode>
                <c:ptCount val="15"/>
                <c:pt idx="0">
                  <c:v>1</c:v>
                </c:pt>
                <c:pt idx="2">
                  <c:v>1</c:v>
                </c:pt>
                <c:pt idx="4">
                  <c:v>1</c:v>
                </c:pt>
                <c:pt idx="7">
                  <c:v>1</c:v>
                </c:pt>
              </c:numCache>
            </c:numRef>
          </c:val>
          <c:extLst xmlns:c16r2="http://schemas.microsoft.com/office/drawing/2015/06/chart">
            <c:ext xmlns:c16="http://schemas.microsoft.com/office/drawing/2014/chart" uri="{C3380CC4-5D6E-409C-BE32-E72D297353CC}">
              <c16:uniqueId val="{00000001-27DE-4F34-907B-5977C9439A84}"/>
            </c:ext>
          </c:extLst>
        </c:ser>
        <c:dLbls>
          <c:showLegendKey val="0"/>
          <c:showVal val="0"/>
          <c:showCatName val="0"/>
          <c:showSerName val="0"/>
          <c:showPercent val="0"/>
          <c:showBubbleSize val="0"/>
        </c:dLbls>
        <c:gapWidth val="150"/>
        <c:axId val="-1537836736"/>
        <c:axId val="-1537836192"/>
      </c:barChart>
      <c:dateAx>
        <c:axId val="-1537836736"/>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37836192"/>
        <c:crosses val="autoZero"/>
        <c:auto val="1"/>
        <c:lblOffset val="100"/>
        <c:baseTimeUnit val="months"/>
      </c:dateAx>
      <c:valAx>
        <c:axId val="-1537836192"/>
        <c:scaling>
          <c:orientation val="minMax"/>
          <c:max val="5"/>
          <c:min val="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37836736"/>
        <c:crosses val="autoZero"/>
        <c:crossBetween val="between"/>
        <c:majorUnit val="1"/>
        <c:minorUnit val="0.5"/>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ELTR!$A$45</c:f>
              <c:strCache>
                <c:ptCount val="1"/>
                <c:pt idx="0">
                  <c:v>Electronic Card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ELTR!$B$44:$Q$44</c:f>
              <c:numCache>
                <c:formatCode>mmm\-yy</c:formatCode>
                <c:ptCount val="16"/>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ELTR!$B$45:$Q$45</c:f>
              <c:numCache>
                <c:formatCode>General</c:formatCode>
                <c:ptCount val="16"/>
                <c:pt idx="1">
                  <c:v>2</c:v>
                </c:pt>
                <c:pt idx="2">
                  <c:v>3</c:v>
                </c:pt>
                <c:pt idx="6">
                  <c:v>1</c:v>
                </c:pt>
                <c:pt idx="9">
                  <c:v>1</c:v>
                </c:pt>
                <c:pt idx="10">
                  <c:v>1</c:v>
                </c:pt>
                <c:pt idx="11">
                  <c:v>1</c:v>
                </c:pt>
                <c:pt idx="12">
                  <c:v>2</c:v>
                </c:pt>
                <c:pt idx="13">
                  <c:v>2</c:v>
                </c:pt>
                <c:pt idx="14">
                  <c:v>2</c:v>
                </c:pt>
              </c:numCache>
            </c:numRef>
          </c:val>
          <c:extLst xmlns:c16r2="http://schemas.microsoft.com/office/drawing/2015/06/chart">
            <c:ext xmlns:c16="http://schemas.microsoft.com/office/drawing/2014/chart" uri="{C3380CC4-5D6E-409C-BE32-E72D297353CC}">
              <c16:uniqueId val="{00000000-0295-4028-9A3F-12271F374579}"/>
            </c:ext>
          </c:extLst>
        </c:ser>
        <c:dLbls>
          <c:showLegendKey val="0"/>
          <c:showVal val="0"/>
          <c:showCatName val="0"/>
          <c:showSerName val="0"/>
          <c:showPercent val="0"/>
          <c:showBubbleSize val="0"/>
        </c:dLbls>
        <c:gapWidth val="219"/>
        <c:overlap val="-27"/>
        <c:axId val="-1537827488"/>
        <c:axId val="-1537835648"/>
      </c:barChart>
      <c:dateAx>
        <c:axId val="-15378274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7835648"/>
        <c:crosses val="autoZero"/>
        <c:auto val="1"/>
        <c:lblOffset val="100"/>
        <c:baseTimeUnit val="months"/>
      </c:dateAx>
      <c:valAx>
        <c:axId val="-1537835648"/>
        <c:scaling>
          <c:orientation val="minMax"/>
          <c:max val="5"/>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SG"/>
                  <a:t>Quantity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7827488"/>
        <c:crosses val="autoZero"/>
        <c:crossBetween val="between"/>
        <c:majorUnit val="1"/>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D57-4878-8109-1753003D0006}"/>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D57-4878-8109-1753003D0006}"/>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D57-4878-8109-1753003D0006}"/>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D57-4878-8109-1753003D0006}"/>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D57-4878-8109-1753003D0006}"/>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D57-4878-8109-1753003D0006}"/>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D57-4878-8109-1753003D0006}"/>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4D57-4878-8109-1753003D0006}"/>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4D57-4878-8109-1753003D0006}"/>
              </c:ext>
            </c:extLst>
          </c:dPt>
          <c:dLbls>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ELTR!$A$46:$A$54</c:f>
              <c:strCache>
                <c:ptCount val="9"/>
                <c:pt idx="0">
                  <c:v>MPC</c:v>
                </c:pt>
                <c:pt idx="1">
                  <c:v>EPC</c:v>
                </c:pt>
                <c:pt idx="2">
                  <c:v>GSC</c:v>
                </c:pt>
                <c:pt idx="3">
                  <c:v>PLC Module</c:v>
                </c:pt>
                <c:pt idx="4">
                  <c:v>ESS Unit</c:v>
                </c:pt>
                <c:pt idx="5">
                  <c:v>PD</c:v>
                </c:pt>
                <c:pt idx="6">
                  <c:v>PWM Module</c:v>
                </c:pt>
                <c:pt idx="7">
                  <c:v>RSG Sensor</c:v>
                </c:pt>
                <c:pt idx="8">
                  <c:v>MS </c:v>
                </c:pt>
              </c:strCache>
            </c:strRef>
          </c:cat>
          <c:val>
            <c:numRef>
              <c:f>ELTR!$Q$46:$Q$54</c:f>
              <c:numCache>
                <c:formatCode>General</c:formatCode>
                <c:ptCount val="9"/>
                <c:pt idx="0">
                  <c:v>4</c:v>
                </c:pt>
                <c:pt idx="1">
                  <c:v>3</c:v>
                </c:pt>
                <c:pt idx="2">
                  <c:v>2</c:v>
                </c:pt>
                <c:pt idx="3">
                  <c:v>2</c:v>
                </c:pt>
                <c:pt idx="4">
                  <c:v>2</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12-4D57-4878-8109-1753003D000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PNEU!$A$2:$A$8</c:f>
              <c:strCache>
                <c:ptCount val="7"/>
                <c:pt idx="0">
                  <c:v>Cannot duplicate fault</c:v>
                </c:pt>
                <c:pt idx="1">
                  <c:v>Air Compressor</c:v>
                </c:pt>
                <c:pt idx="2">
                  <c:v>Filter</c:v>
                </c:pt>
                <c:pt idx="3">
                  <c:v>Valve</c:v>
                </c:pt>
                <c:pt idx="4">
                  <c:v>ABV/IBV Unit</c:v>
                </c:pt>
                <c:pt idx="5">
                  <c:v>Not a defect</c:v>
                </c:pt>
                <c:pt idx="6">
                  <c:v>Dryer</c:v>
                </c:pt>
              </c:strCache>
            </c:strRef>
          </c:cat>
          <c:val>
            <c:numRef>
              <c:f>PNEU!$B$2:$B$8</c:f>
              <c:numCache>
                <c:formatCode>General</c:formatCode>
                <c:ptCount val="7"/>
                <c:pt idx="0">
                  <c:v>20</c:v>
                </c:pt>
                <c:pt idx="1">
                  <c:v>15</c:v>
                </c:pt>
                <c:pt idx="2">
                  <c:v>11</c:v>
                </c:pt>
                <c:pt idx="3">
                  <c:v>7</c:v>
                </c:pt>
                <c:pt idx="4">
                  <c:v>3</c:v>
                </c:pt>
                <c:pt idx="5">
                  <c:v>3</c:v>
                </c:pt>
                <c:pt idx="6">
                  <c:v>2</c:v>
                </c:pt>
              </c:numCache>
            </c:numRef>
          </c:val>
          <c:extLst xmlns:c16r2="http://schemas.microsoft.com/office/drawing/2015/06/chart">
            <c:ext xmlns:c16="http://schemas.microsoft.com/office/drawing/2014/chart" uri="{C3380CC4-5D6E-409C-BE32-E72D297353CC}">
              <c16:uniqueId val="{00000000-EA38-4917-BE8F-2C7B67DDB65E}"/>
            </c:ext>
          </c:extLst>
        </c:ser>
        <c:dLbls>
          <c:showLegendKey val="0"/>
          <c:showVal val="0"/>
          <c:showCatName val="0"/>
          <c:showSerName val="0"/>
          <c:showPercent val="0"/>
          <c:showBubbleSize val="0"/>
        </c:dLbls>
        <c:gapWidth val="150"/>
        <c:axId val="-1537822592"/>
        <c:axId val="-1537829664"/>
      </c:barChart>
      <c:catAx>
        <c:axId val="-1537822592"/>
        <c:scaling>
          <c:orientation val="minMax"/>
        </c:scaling>
        <c:delete val="0"/>
        <c:axPos val="b"/>
        <c:numFmt formatCode="General" sourceLinked="0"/>
        <c:majorTickMark val="out"/>
        <c:minorTickMark val="none"/>
        <c:tickLblPos val="nextTo"/>
        <c:txPr>
          <a:bodyPr rot="-5400000" vert="horz"/>
          <a:lstStyle/>
          <a:p>
            <a:pPr>
              <a:defRPr b="1"/>
            </a:pPr>
            <a:endParaRPr lang="en-US"/>
          </a:p>
        </c:txPr>
        <c:crossAx val="-1537829664"/>
        <c:crosses val="autoZero"/>
        <c:auto val="1"/>
        <c:lblAlgn val="ctr"/>
        <c:lblOffset val="100"/>
        <c:noMultiLvlLbl val="0"/>
      </c:catAx>
      <c:valAx>
        <c:axId val="-1537829664"/>
        <c:scaling>
          <c:orientation val="minMax"/>
          <c:max val="3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37822592"/>
        <c:crosses val="autoZero"/>
        <c:crossBetween val="between"/>
        <c:majorUnit val="10"/>
        <c:minorUnit val="5"/>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PNEU!$D$2:$D$5</c:f>
              <c:strCache>
                <c:ptCount val="4"/>
                <c:pt idx="0">
                  <c:v>Valve</c:v>
                </c:pt>
                <c:pt idx="1">
                  <c:v>Coupling</c:v>
                </c:pt>
                <c:pt idx="2">
                  <c:v>Piston Lining</c:v>
                </c:pt>
                <c:pt idx="3">
                  <c:v>Lubrication Oil</c:v>
                </c:pt>
              </c:strCache>
            </c:strRef>
          </c:cat>
          <c:val>
            <c:numRef>
              <c:f>PNEU!$F$2:$F$5</c:f>
              <c:numCache>
                <c:formatCode>General</c:formatCode>
                <c:ptCount val="4"/>
                <c:pt idx="0">
                  <c:v>5</c:v>
                </c:pt>
                <c:pt idx="1">
                  <c:v>4</c:v>
                </c:pt>
                <c:pt idx="2">
                  <c:v>3</c:v>
                </c:pt>
                <c:pt idx="3">
                  <c:v>3</c:v>
                </c:pt>
              </c:numCache>
            </c:numRef>
          </c:val>
          <c:extLst xmlns:c16r2="http://schemas.microsoft.com/office/drawing/2015/06/chart">
            <c:ext xmlns:c16="http://schemas.microsoft.com/office/drawing/2014/chart" uri="{C3380CC4-5D6E-409C-BE32-E72D297353CC}">
              <c16:uniqueId val="{00000000-EF40-462A-848F-E3977FC92011}"/>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PNEU!$H$2:$H$5</c:f>
              <c:strCache>
                <c:ptCount val="4"/>
                <c:pt idx="0">
                  <c:v>Norgren</c:v>
                </c:pt>
                <c:pt idx="1">
                  <c:v>Auto Drain</c:v>
                </c:pt>
                <c:pt idx="2">
                  <c:v>Inlet Housing</c:v>
                </c:pt>
                <c:pt idx="3">
                  <c:v>Inlet Filter</c:v>
                </c:pt>
              </c:strCache>
            </c:strRef>
          </c:cat>
          <c:val>
            <c:numRef>
              <c:f>PNEU!$J$2:$J$5</c:f>
              <c:numCache>
                <c:formatCode>General</c:formatCode>
                <c:ptCount val="4"/>
                <c:pt idx="0">
                  <c:v>5</c:v>
                </c:pt>
                <c:pt idx="1">
                  <c:v>4</c:v>
                </c:pt>
                <c:pt idx="2">
                  <c:v>1</c:v>
                </c:pt>
                <c:pt idx="3">
                  <c:v>1</c:v>
                </c:pt>
              </c:numCache>
            </c:numRef>
          </c:val>
          <c:extLst xmlns:c16r2="http://schemas.microsoft.com/office/drawing/2015/06/chart">
            <c:ext xmlns:c16="http://schemas.microsoft.com/office/drawing/2014/chart" uri="{C3380CC4-5D6E-409C-BE32-E72D297353CC}">
              <c16:uniqueId val="{00000000-8E49-4D7C-AD56-FB95B30569FE}"/>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Air</a:t>
            </a:r>
            <a:r>
              <a:rPr lang="en-SG" baseline="0"/>
              <a:t> Compressor</a:t>
            </a:r>
            <a:endParaRPr lang="en-SG"/>
          </a:p>
        </c:rich>
      </c:tx>
      <c:overlay val="0"/>
    </c:title>
    <c:autoTitleDeleted val="0"/>
    <c:plotArea>
      <c:layout/>
      <c:barChart>
        <c:barDir val="col"/>
        <c:grouping val="clustered"/>
        <c:varyColors val="0"/>
        <c:ser>
          <c:idx val="0"/>
          <c:order val="0"/>
          <c:tx>
            <c:strRef>
              <c:f>PNEU!$A$20</c:f>
              <c:strCache>
                <c:ptCount val="1"/>
                <c:pt idx="0">
                  <c:v>Valve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PNEU!$B$10:$P$10</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PNEU!$B$20:$P$20</c:f>
              <c:numCache>
                <c:formatCode>General</c:formatCode>
                <c:ptCount val="15"/>
                <c:pt idx="0">
                  <c:v>1</c:v>
                </c:pt>
                <c:pt idx="2">
                  <c:v>1</c:v>
                </c:pt>
                <c:pt idx="3">
                  <c:v>1</c:v>
                </c:pt>
                <c:pt idx="10">
                  <c:v>1</c:v>
                </c:pt>
                <c:pt idx="11">
                  <c:v>1</c:v>
                </c:pt>
                <c:pt idx="12">
                  <c:v>3</c:v>
                </c:pt>
              </c:numCache>
            </c:numRef>
          </c:val>
          <c:extLst xmlns:c16r2="http://schemas.microsoft.com/office/drawing/2015/06/chart">
            <c:ext xmlns:c16="http://schemas.microsoft.com/office/drawing/2014/chart" uri="{C3380CC4-5D6E-409C-BE32-E72D297353CC}">
              <c16:uniqueId val="{00000000-9476-4116-B287-AB803894F1B2}"/>
            </c:ext>
          </c:extLst>
        </c:ser>
        <c:ser>
          <c:idx val="1"/>
          <c:order val="1"/>
          <c:tx>
            <c:strRef>
              <c:f>PNEU!$A$21</c:f>
              <c:strCache>
                <c:ptCount val="1"/>
                <c:pt idx="0">
                  <c:v>Coupling</c:v>
                </c:pt>
              </c:strCache>
            </c:strRef>
          </c:tx>
          <c:invertIfNegative val="0"/>
          <c:cat>
            <c:numRef>
              <c:f>PNEU!$B$10:$P$10</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PNEU!$B$21:$P$21</c:f>
              <c:numCache>
                <c:formatCode>General</c:formatCode>
                <c:ptCount val="15"/>
                <c:pt idx="3">
                  <c:v>1</c:v>
                </c:pt>
                <c:pt idx="4">
                  <c:v>2</c:v>
                </c:pt>
                <c:pt idx="10">
                  <c:v>1</c:v>
                </c:pt>
                <c:pt idx="13">
                  <c:v>1</c:v>
                </c:pt>
              </c:numCache>
            </c:numRef>
          </c:val>
          <c:extLst xmlns:c16r2="http://schemas.microsoft.com/office/drawing/2015/06/chart">
            <c:ext xmlns:c16="http://schemas.microsoft.com/office/drawing/2014/chart" uri="{C3380CC4-5D6E-409C-BE32-E72D297353CC}">
              <c16:uniqueId val="{00000001-9476-4116-B287-AB803894F1B2}"/>
            </c:ext>
          </c:extLst>
        </c:ser>
        <c:dLbls>
          <c:showLegendKey val="0"/>
          <c:showVal val="0"/>
          <c:showCatName val="0"/>
          <c:showSerName val="0"/>
          <c:showPercent val="0"/>
          <c:showBubbleSize val="0"/>
        </c:dLbls>
        <c:gapWidth val="150"/>
        <c:axId val="-1537826944"/>
        <c:axId val="-1537830752"/>
      </c:barChart>
      <c:dateAx>
        <c:axId val="-1537826944"/>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37830752"/>
        <c:crosses val="autoZero"/>
        <c:auto val="1"/>
        <c:lblOffset val="100"/>
        <c:baseTimeUnit val="months"/>
      </c:dateAx>
      <c:valAx>
        <c:axId val="-1537830752"/>
        <c:scaling>
          <c:orientation val="minMax"/>
          <c:max val="5"/>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37826944"/>
        <c:crosses val="autoZero"/>
        <c:crossBetween val="between"/>
        <c:majorUnit val="1"/>
        <c:minorUnit val="0.5"/>
      </c:val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Filter</a:t>
            </a:r>
          </a:p>
        </c:rich>
      </c:tx>
      <c:overlay val="0"/>
    </c:title>
    <c:autoTitleDeleted val="0"/>
    <c:plotArea>
      <c:layout/>
      <c:barChart>
        <c:barDir val="col"/>
        <c:grouping val="clustered"/>
        <c:varyColors val="0"/>
        <c:ser>
          <c:idx val="0"/>
          <c:order val="0"/>
          <c:tx>
            <c:strRef>
              <c:f>PNEU!$A$26</c:f>
              <c:strCache>
                <c:ptCount val="1"/>
                <c:pt idx="0">
                  <c:v>Auto Drain</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PNEU!$B$10:$P$10</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PNEU!$B$26:$P$26</c:f>
              <c:numCache>
                <c:formatCode>General</c:formatCode>
                <c:ptCount val="15"/>
                <c:pt idx="0">
                  <c:v>1</c:v>
                </c:pt>
                <c:pt idx="3">
                  <c:v>1</c:v>
                </c:pt>
                <c:pt idx="8">
                  <c:v>1</c:v>
                </c:pt>
                <c:pt idx="11">
                  <c:v>1</c:v>
                </c:pt>
                <c:pt idx="13">
                  <c:v>1</c:v>
                </c:pt>
              </c:numCache>
            </c:numRef>
          </c:val>
          <c:extLst xmlns:c16r2="http://schemas.microsoft.com/office/drawing/2015/06/chart">
            <c:ext xmlns:c16="http://schemas.microsoft.com/office/drawing/2014/chart" uri="{C3380CC4-5D6E-409C-BE32-E72D297353CC}">
              <c16:uniqueId val="{00000000-9502-4CFC-8006-04BB90D6C9C7}"/>
            </c:ext>
          </c:extLst>
        </c:ser>
        <c:ser>
          <c:idx val="1"/>
          <c:order val="1"/>
          <c:tx>
            <c:strRef>
              <c:f>PNEU!$A$27</c:f>
              <c:strCache>
                <c:ptCount val="1"/>
                <c:pt idx="0">
                  <c:v>Norgren</c:v>
                </c:pt>
              </c:strCache>
            </c:strRef>
          </c:tx>
          <c:invertIfNegative val="0"/>
          <c:cat>
            <c:numRef>
              <c:f>PNEU!$B$10:$P$10</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PNEU!$B$27:$P$27</c:f>
              <c:numCache>
                <c:formatCode>General</c:formatCode>
                <c:ptCount val="15"/>
                <c:pt idx="0">
                  <c:v>1</c:v>
                </c:pt>
                <c:pt idx="4">
                  <c:v>2</c:v>
                </c:pt>
                <c:pt idx="6">
                  <c:v>1</c:v>
                </c:pt>
                <c:pt idx="8">
                  <c:v>1</c:v>
                </c:pt>
              </c:numCache>
            </c:numRef>
          </c:val>
          <c:extLst xmlns:c16r2="http://schemas.microsoft.com/office/drawing/2015/06/chart">
            <c:ext xmlns:c16="http://schemas.microsoft.com/office/drawing/2014/chart" uri="{C3380CC4-5D6E-409C-BE32-E72D297353CC}">
              <c16:uniqueId val="{00000001-9502-4CFC-8006-04BB90D6C9C7}"/>
            </c:ext>
          </c:extLst>
        </c:ser>
        <c:dLbls>
          <c:showLegendKey val="0"/>
          <c:showVal val="0"/>
          <c:showCatName val="0"/>
          <c:showSerName val="0"/>
          <c:showPercent val="0"/>
          <c:showBubbleSize val="0"/>
        </c:dLbls>
        <c:gapWidth val="150"/>
        <c:axId val="-1537826400"/>
        <c:axId val="-1515356432"/>
      </c:barChart>
      <c:dateAx>
        <c:axId val="-1537826400"/>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15356432"/>
        <c:crosses val="autoZero"/>
        <c:auto val="1"/>
        <c:lblOffset val="100"/>
        <c:baseTimeUnit val="months"/>
      </c:dateAx>
      <c:valAx>
        <c:axId val="-1515356432"/>
        <c:scaling>
          <c:orientation val="minMax"/>
          <c:max val="5"/>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37826400"/>
        <c:crosses val="autoZero"/>
        <c:crossBetween val="between"/>
        <c:majorUnit val="1"/>
        <c:minorUnit val="0.5"/>
      </c:valAx>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'CND1'!$P$4:$P$7</c:f>
              <c:strCache>
                <c:ptCount val="4"/>
                <c:pt idx="0">
                  <c:v>MR Fault</c:v>
                </c:pt>
                <c:pt idx="1">
                  <c:v>ABV/IBV Fault</c:v>
                </c:pt>
                <c:pt idx="2">
                  <c:v>BP Fault</c:v>
                </c:pt>
                <c:pt idx="3">
                  <c:v>BC Fault</c:v>
                </c:pt>
              </c:strCache>
            </c:strRef>
          </c:cat>
          <c:val>
            <c:numRef>
              <c:f>'CND1'!$Q$4:$Q$7</c:f>
              <c:numCache>
                <c:formatCode>General</c:formatCode>
                <c:ptCount val="4"/>
                <c:pt idx="0">
                  <c:v>13</c:v>
                </c:pt>
                <c:pt idx="1">
                  <c:v>5</c:v>
                </c:pt>
                <c:pt idx="2">
                  <c:v>1</c:v>
                </c:pt>
                <c:pt idx="3">
                  <c:v>1</c:v>
                </c:pt>
              </c:numCache>
            </c:numRef>
          </c:val>
          <c:extLst xmlns:c16r2="http://schemas.microsoft.com/office/drawing/2015/06/chart">
            <c:ext xmlns:c16="http://schemas.microsoft.com/office/drawing/2014/chart" uri="{C3380CC4-5D6E-409C-BE32-E72D297353CC}">
              <c16:uniqueId val="{00000000-F92C-46E9-BC48-F39918843093}"/>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
              <c:idx val="0"/>
              <c:layout>
                <c:manualLayout>
                  <c:x val="-0.13179234415260843"/>
                  <c:y val="0.21414661708953048"/>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0-B9DA-4F29-A7E3-1EAC952F6E09}"/>
                </c:ext>
                <c:ext xmlns:c15="http://schemas.microsoft.com/office/drawing/2012/chart" uri="{CE6537A1-D6FC-4f65-9D91-7224C49458BB}"/>
              </c:extLst>
            </c:dLbl>
            <c:dLbl>
              <c:idx val="2"/>
              <c:layout>
                <c:manualLayout>
                  <c:x val="7.4738685158073229E-3"/>
                  <c:y val="-0.14182852143482064"/>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B9DA-4F29-A7E3-1EAC952F6E09}"/>
                </c:ext>
                <c:ext xmlns:c15="http://schemas.microsoft.com/office/drawing/2012/chart" uri="{CE6537A1-D6FC-4f65-9D91-7224C49458BB}"/>
              </c:extLst>
            </c:dLbl>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'CND1'!$S$4:$S$12</c:f>
              <c:strCache>
                <c:ptCount val="9"/>
                <c:pt idx="0">
                  <c:v>Directional Fault</c:v>
                </c:pt>
                <c:pt idx="1">
                  <c:v>Traction Fault</c:v>
                </c:pt>
                <c:pt idx="2">
                  <c:v>Master/Slave Fault</c:v>
                </c:pt>
                <c:pt idx="3">
                  <c:v>Sensor Fault</c:v>
                </c:pt>
                <c:pt idx="4">
                  <c:v>Gear Shift Fault</c:v>
                </c:pt>
                <c:pt idx="5">
                  <c:v>Train Line Fault</c:v>
                </c:pt>
                <c:pt idx="6">
                  <c:v>SIR Fault</c:v>
                </c:pt>
                <c:pt idx="7">
                  <c:v>Deadman Fault</c:v>
                </c:pt>
                <c:pt idx="8">
                  <c:v>Battery Fault</c:v>
                </c:pt>
              </c:strCache>
            </c:strRef>
          </c:cat>
          <c:val>
            <c:numRef>
              <c:f>'CND1'!$T$4:$T$12</c:f>
              <c:numCache>
                <c:formatCode>General</c:formatCode>
                <c:ptCount val="9"/>
                <c:pt idx="0">
                  <c:v>7</c:v>
                </c:pt>
                <c:pt idx="1">
                  <c:v>6</c:v>
                </c:pt>
                <c:pt idx="2">
                  <c:v>5</c:v>
                </c:pt>
                <c:pt idx="3">
                  <c:v>3</c:v>
                </c:pt>
                <c:pt idx="4">
                  <c:v>3</c:v>
                </c:pt>
                <c:pt idx="5">
                  <c:v>2</c:v>
                </c:pt>
                <c:pt idx="6">
                  <c:v>2</c:v>
                </c:pt>
                <c:pt idx="7">
                  <c:v>2</c:v>
                </c:pt>
                <c:pt idx="8">
                  <c:v>1</c:v>
                </c:pt>
              </c:numCache>
            </c:numRef>
          </c:val>
          <c:extLst xmlns:c16r2="http://schemas.microsoft.com/office/drawing/2015/06/chart">
            <c:ext xmlns:c16="http://schemas.microsoft.com/office/drawing/2014/chart" uri="{C3380CC4-5D6E-409C-BE32-E72D297353CC}">
              <c16:uniqueId val="{00000002-B9DA-4F29-A7E3-1EAC952F6E09}"/>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ACON!$D$2:$D$5</c:f>
              <c:strCache>
                <c:ptCount val="4"/>
                <c:pt idx="0">
                  <c:v>Clutch</c:v>
                </c:pt>
                <c:pt idx="1">
                  <c:v>Compressor Chasis</c:v>
                </c:pt>
                <c:pt idx="2">
                  <c:v>Pressure Switch Connector</c:v>
                </c:pt>
                <c:pt idx="3">
                  <c:v>Charging Port</c:v>
                </c:pt>
              </c:strCache>
            </c:strRef>
          </c:cat>
          <c:val>
            <c:numRef>
              <c:f>ACON!$G$2:$G$5</c:f>
              <c:numCache>
                <c:formatCode>General</c:formatCode>
                <c:ptCount val="4"/>
                <c:pt idx="0">
                  <c:v>8</c:v>
                </c:pt>
                <c:pt idx="1">
                  <c:v>3</c:v>
                </c:pt>
                <c:pt idx="2">
                  <c:v>1</c:v>
                </c:pt>
                <c:pt idx="3">
                  <c:v>1</c:v>
                </c:pt>
              </c:numCache>
            </c:numRef>
          </c:val>
          <c:extLst xmlns:c16r2="http://schemas.microsoft.com/office/drawing/2015/06/chart">
            <c:ext xmlns:c16="http://schemas.microsoft.com/office/drawing/2014/chart" uri="{C3380CC4-5D6E-409C-BE32-E72D297353CC}">
              <c16:uniqueId val="{00000000-EA13-45C4-8971-95C1D6502AD2}"/>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'CND2'!$S$3</c:f>
              <c:strCache>
                <c:ptCount val="1"/>
                <c:pt idx="0">
                  <c:v>MR Fault</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'CND2'!$T$2:$AH$2</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'CND2'!$T$3:$AH$3</c:f>
              <c:numCache>
                <c:formatCode>General</c:formatCode>
                <c:ptCount val="15"/>
                <c:pt idx="0">
                  <c:v>2</c:v>
                </c:pt>
                <c:pt idx="3">
                  <c:v>1</c:v>
                </c:pt>
                <c:pt idx="4">
                  <c:v>1</c:v>
                </c:pt>
                <c:pt idx="6">
                  <c:v>2</c:v>
                </c:pt>
                <c:pt idx="8">
                  <c:v>1</c:v>
                </c:pt>
                <c:pt idx="9">
                  <c:v>3</c:v>
                </c:pt>
                <c:pt idx="10">
                  <c:v>2</c:v>
                </c:pt>
                <c:pt idx="11">
                  <c:v>1</c:v>
                </c:pt>
                <c:pt idx="12">
                  <c:v>1</c:v>
                </c:pt>
                <c:pt idx="13">
                  <c:v>4</c:v>
                </c:pt>
                <c:pt idx="14">
                  <c:v>2</c:v>
                </c:pt>
              </c:numCache>
            </c:numRef>
          </c:val>
          <c:extLst xmlns:c16r2="http://schemas.microsoft.com/office/drawing/2015/06/chart">
            <c:ext xmlns:c16="http://schemas.microsoft.com/office/drawing/2014/chart" uri="{C3380CC4-5D6E-409C-BE32-E72D297353CC}">
              <c16:uniqueId val="{00000000-18FB-48F6-A421-016152571DFF}"/>
            </c:ext>
          </c:extLst>
        </c:ser>
        <c:ser>
          <c:idx val="1"/>
          <c:order val="1"/>
          <c:tx>
            <c:strRef>
              <c:f>'CND2'!$S$4</c:f>
              <c:strCache>
                <c:ptCount val="1"/>
                <c:pt idx="0">
                  <c:v>ABV/IBV Fault</c:v>
                </c:pt>
              </c:strCache>
            </c:strRef>
          </c:tx>
          <c:invertIfNegative val="0"/>
          <c:cat>
            <c:numRef>
              <c:f>'CND2'!$T$2:$AH$2</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'CND2'!$T$4:$AH$4</c:f>
              <c:numCache>
                <c:formatCode>General</c:formatCode>
                <c:ptCount val="15"/>
                <c:pt idx="0">
                  <c:v>5</c:v>
                </c:pt>
              </c:numCache>
            </c:numRef>
          </c:val>
          <c:extLst xmlns:c16r2="http://schemas.microsoft.com/office/drawing/2015/06/chart">
            <c:ext xmlns:c16="http://schemas.microsoft.com/office/drawing/2014/chart" uri="{C3380CC4-5D6E-409C-BE32-E72D297353CC}">
              <c16:uniqueId val="{00000001-18FB-48F6-A421-016152571DFF}"/>
            </c:ext>
          </c:extLst>
        </c:ser>
        <c:dLbls>
          <c:showLegendKey val="0"/>
          <c:showVal val="0"/>
          <c:showCatName val="0"/>
          <c:showSerName val="0"/>
          <c:showPercent val="0"/>
          <c:showBubbleSize val="0"/>
        </c:dLbls>
        <c:gapWidth val="150"/>
        <c:axId val="-1515348816"/>
        <c:axId val="-1515364048"/>
      </c:barChart>
      <c:dateAx>
        <c:axId val="-1515348816"/>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15364048"/>
        <c:crosses val="autoZero"/>
        <c:auto val="1"/>
        <c:lblOffset val="100"/>
        <c:baseTimeUnit val="months"/>
      </c:dateAx>
      <c:valAx>
        <c:axId val="-1515364048"/>
        <c:scaling>
          <c:orientation val="minMax"/>
          <c:max val="6"/>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15348816"/>
        <c:crosses val="autoZero"/>
        <c:crossBetween val="between"/>
        <c:majorUnit val="2"/>
        <c:minorUnit val="1"/>
      </c:valAx>
    </c:plotArea>
    <c:legend>
      <c:legendPos val="b"/>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'CND2'!$S$10</c:f>
              <c:strCache>
                <c:ptCount val="1"/>
                <c:pt idx="0">
                  <c:v>Directional Fault</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'CND2'!$T$9:$AH$9</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'CND2'!$T$10:$AH$10</c:f>
              <c:numCache>
                <c:formatCode>General</c:formatCode>
                <c:ptCount val="15"/>
                <c:pt idx="0">
                  <c:v>2</c:v>
                </c:pt>
                <c:pt idx="6">
                  <c:v>2</c:v>
                </c:pt>
                <c:pt idx="8">
                  <c:v>1</c:v>
                </c:pt>
                <c:pt idx="9">
                  <c:v>1</c:v>
                </c:pt>
                <c:pt idx="11">
                  <c:v>1</c:v>
                </c:pt>
              </c:numCache>
            </c:numRef>
          </c:val>
          <c:extLst xmlns:c16r2="http://schemas.microsoft.com/office/drawing/2015/06/chart">
            <c:ext xmlns:c16="http://schemas.microsoft.com/office/drawing/2014/chart" uri="{C3380CC4-5D6E-409C-BE32-E72D297353CC}">
              <c16:uniqueId val="{00000000-B6F3-4C72-8CA0-47189327FD0C}"/>
            </c:ext>
          </c:extLst>
        </c:ser>
        <c:ser>
          <c:idx val="1"/>
          <c:order val="1"/>
          <c:tx>
            <c:strRef>
              <c:f>'CND2'!$S$11</c:f>
              <c:strCache>
                <c:ptCount val="1"/>
                <c:pt idx="0">
                  <c:v>Master/Slave Fault</c:v>
                </c:pt>
              </c:strCache>
            </c:strRef>
          </c:tx>
          <c:invertIfNegative val="0"/>
          <c:cat>
            <c:numRef>
              <c:f>'CND2'!$T$9:$AH$9</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'CND2'!$T$11:$AH$11</c:f>
              <c:numCache>
                <c:formatCode>General</c:formatCode>
                <c:ptCount val="15"/>
                <c:pt idx="4">
                  <c:v>2</c:v>
                </c:pt>
                <c:pt idx="5">
                  <c:v>1</c:v>
                </c:pt>
                <c:pt idx="9">
                  <c:v>2</c:v>
                </c:pt>
                <c:pt idx="13">
                  <c:v>1</c:v>
                </c:pt>
              </c:numCache>
            </c:numRef>
          </c:val>
          <c:extLst xmlns:c16r2="http://schemas.microsoft.com/office/drawing/2015/06/chart">
            <c:ext xmlns:c16="http://schemas.microsoft.com/office/drawing/2014/chart" uri="{C3380CC4-5D6E-409C-BE32-E72D297353CC}">
              <c16:uniqueId val="{00000001-B6F3-4C72-8CA0-47189327FD0C}"/>
            </c:ext>
          </c:extLst>
        </c:ser>
        <c:dLbls>
          <c:showLegendKey val="0"/>
          <c:showVal val="0"/>
          <c:showCatName val="0"/>
          <c:showSerName val="0"/>
          <c:showPercent val="0"/>
          <c:showBubbleSize val="0"/>
        </c:dLbls>
        <c:gapWidth val="150"/>
        <c:axId val="-1515359152"/>
        <c:axId val="-1515360784"/>
      </c:barChart>
      <c:dateAx>
        <c:axId val="-1515359152"/>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15360784"/>
        <c:crosses val="autoZero"/>
        <c:auto val="1"/>
        <c:lblOffset val="100"/>
        <c:baseTimeUnit val="months"/>
      </c:dateAx>
      <c:valAx>
        <c:axId val="-1515360784"/>
        <c:scaling>
          <c:orientation val="minMax"/>
          <c:max val="6"/>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15359152"/>
        <c:crosses val="autoZero"/>
        <c:crossBetween val="between"/>
        <c:majorUnit val="2"/>
        <c:minorUnit val="1"/>
      </c:val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PNEU CND</a:t>
            </a:r>
          </a:p>
        </c:rich>
      </c:tx>
      <c:overlay val="0"/>
    </c:title>
    <c:autoTitleDeleted val="0"/>
    <c:plotArea>
      <c:layout/>
      <c:barChart>
        <c:barDir val="col"/>
        <c:grouping val="clustered"/>
        <c:varyColors val="0"/>
        <c:ser>
          <c:idx val="0"/>
          <c:order val="0"/>
          <c:tx>
            <c:strRef>
              <c:f>'CND2'!$S$7</c:f>
              <c:strCache>
                <c:ptCount val="1"/>
                <c:pt idx="0">
                  <c:v>Total Pneumatic CND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'CND2'!$T$2:$AH$2</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'CND2'!$T$7:$AH$7</c:f>
              <c:numCache>
                <c:formatCode>General</c:formatCode>
                <c:ptCount val="15"/>
                <c:pt idx="0">
                  <c:v>7</c:v>
                </c:pt>
                <c:pt idx="1">
                  <c:v>0</c:v>
                </c:pt>
                <c:pt idx="2">
                  <c:v>0</c:v>
                </c:pt>
                <c:pt idx="3">
                  <c:v>1</c:v>
                </c:pt>
                <c:pt idx="4">
                  <c:v>2</c:v>
                </c:pt>
                <c:pt idx="5">
                  <c:v>1</c:v>
                </c:pt>
                <c:pt idx="6">
                  <c:v>2</c:v>
                </c:pt>
                <c:pt idx="7">
                  <c:v>0</c:v>
                </c:pt>
                <c:pt idx="8">
                  <c:v>1</c:v>
                </c:pt>
                <c:pt idx="9">
                  <c:v>3</c:v>
                </c:pt>
                <c:pt idx="10">
                  <c:v>2</c:v>
                </c:pt>
                <c:pt idx="11">
                  <c:v>1</c:v>
                </c:pt>
                <c:pt idx="12">
                  <c:v>1</c:v>
                </c:pt>
                <c:pt idx="13">
                  <c:v>4</c:v>
                </c:pt>
                <c:pt idx="14">
                  <c:v>3</c:v>
                </c:pt>
              </c:numCache>
            </c:numRef>
          </c:val>
          <c:extLst xmlns:c16r2="http://schemas.microsoft.com/office/drawing/2015/06/chart">
            <c:ext xmlns:c16="http://schemas.microsoft.com/office/drawing/2014/chart" uri="{C3380CC4-5D6E-409C-BE32-E72D297353CC}">
              <c16:uniqueId val="{00000000-9023-4AD6-A9A8-11190FAC9242}"/>
            </c:ext>
          </c:extLst>
        </c:ser>
        <c:dLbls>
          <c:showLegendKey val="0"/>
          <c:showVal val="0"/>
          <c:showCatName val="0"/>
          <c:showSerName val="0"/>
          <c:showPercent val="0"/>
          <c:showBubbleSize val="0"/>
        </c:dLbls>
        <c:gapWidth val="150"/>
        <c:axId val="-1515355888"/>
        <c:axId val="-1515359696"/>
      </c:barChart>
      <c:dateAx>
        <c:axId val="-1515355888"/>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15359696"/>
        <c:crosses val="autoZero"/>
        <c:auto val="1"/>
        <c:lblOffset val="100"/>
        <c:baseTimeUnit val="months"/>
      </c:dateAx>
      <c:valAx>
        <c:axId val="-1515359696"/>
        <c:scaling>
          <c:orientation val="minMax"/>
          <c:max val="1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15355888"/>
        <c:crosses val="autoZero"/>
        <c:crossBetween val="between"/>
        <c:majorUnit val="2"/>
        <c:minorUnit val="1"/>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ELTR CND</a:t>
            </a:r>
          </a:p>
        </c:rich>
      </c:tx>
      <c:overlay val="0"/>
    </c:title>
    <c:autoTitleDeleted val="0"/>
    <c:plotArea>
      <c:layout/>
      <c:barChart>
        <c:barDir val="col"/>
        <c:grouping val="clustered"/>
        <c:varyColors val="0"/>
        <c:ser>
          <c:idx val="0"/>
          <c:order val="0"/>
          <c:tx>
            <c:strRef>
              <c:f>'CND2'!$S$19</c:f>
              <c:strCache>
                <c:ptCount val="1"/>
                <c:pt idx="0">
                  <c:v>Total Electronic CND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'CND2'!$T$2:$AH$2</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'CND2'!$T$19:$AH$19</c:f>
              <c:numCache>
                <c:formatCode>General</c:formatCode>
                <c:ptCount val="15"/>
                <c:pt idx="0">
                  <c:v>4</c:v>
                </c:pt>
                <c:pt idx="1">
                  <c:v>2</c:v>
                </c:pt>
                <c:pt idx="2">
                  <c:v>0</c:v>
                </c:pt>
                <c:pt idx="3">
                  <c:v>1</c:v>
                </c:pt>
                <c:pt idx="4">
                  <c:v>3</c:v>
                </c:pt>
                <c:pt idx="5">
                  <c:v>3</c:v>
                </c:pt>
                <c:pt idx="6">
                  <c:v>5</c:v>
                </c:pt>
                <c:pt idx="7">
                  <c:v>2</c:v>
                </c:pt>
                <c:pt idx="8">
                  <c:v>5</c:v>
                </c:pt>
                <c:pt idx="9">
                  <c:v>4</c:v>
                </c:pt>
                <c:pt idx="10">
                  <c:v>1</c:v>
                </c:pt>
                <c:pt idx="11">
                  <c:v>1</c:v>
                </c:pt>
                <c:pt idx="12">
                  <c:v>2</c:v>
                </c:pt>
                <c:pt idx="13">
                  <c:v>1</c:v>
                </c:pt>
                <c:pt idx="14">
                  <c:v>0</c:v>
                </c:pt>
              </c:numCache>
            </c:numRef>
          </c:val>
          <c:extLst xmlns:c16r2="http://schemas.microsoft.com/office/drawing/2015/06/chart">
            <c:ext xmlns:c16="http://schemas.microsoft.com/office/drawing/2014/chart" uri="{C3380CC4-5D6E-409C-BE32-E72D297353CC}">
              <c16:uniqueId val="{00000000-01DE-471C-AB2F-997EE45409EA}"/>
            </c:ext>
          </c:extLst>
        </c:ser>
        <c:dLbls>
          <c:showLegendKey val="0"/>
          <c:showVal val="0"/>
          <c:showCatName val="0"/>
          <c:showSerName val="0"/>
          <c:showPercent val="0"/>
          <c:showBubbleSize val="0"/>
        </c:dLbls>
        <c:gapWidth val="150"/>
        <c:axId val="-1515362416"/>
        <c:axId val="-1515361328"/>
      </c:barChart>
      <c:dateAx>
        <c:axId val="-1515362416"/>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15361328"/>
        <c:crosses val="autoZero"/>
        <c:auto val="1"/>
        <c:lblOffset val="100"/>
        <c:baseTimeUnit val="months"/>
      </c:dateAx>
      <c:valAx>
        <c:axId val="-1515361328"/>
        <c:scaling>
          <c:orientation val="minMax"/>
          <c:max val="1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15362416"/>
        <c:crosses val="autoZero"/>
        <c:crossBetween val="between"/>
        <c:majorUnit val="2"/>
        <c:minorUnit val="1"/>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ACON!$A$17</c:f>
              <c:strCache>
                <c:ptCount val="1"/>
                <c:pt idx="0">
                  <c:v>Freon Gas</c:v>
                </c:pt>
              </c:strCache>
            </c:strRef>
          </c:tx>
          <c:spPr>
            <a:solidFill>
              <a:srgbClr val="FFC000"/>
            </a:solidFill>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ACON!$B$16:$P$16</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ACON!$B$17:$P$17</c:f>
              <c:numCache>
                <c:formatCode>General</c:formatCode>
                <c:ptCount val="15"/>
                <c:pt idx="0">
                  <c:v>2</c:v>
                </c:pt>
                <c:pt idx="1">
                  <c:v>4</c:v>
                </c:pt>
                <c:pt idx="2">
                  <c:v>1</c:v>
                </c:pt>
                <c:pt idx="3">
                  <c:v>4</c:v>
                </c:pt>
                <c:pt idx="4">
                  <c:v>9</c:v>
                </c:pt>
                <c:pt idx="5">
                  <c:v>5</c:v>
                </c:pt>
                <c:pt idx="6">
                  <c:v>8</c:v>
                </c:pt>
                <c:pt idx="7">
                  <c:v>6</c:v>
                </c:pt>
                <c:pt idx="8">
                  <c:v>4</c:v>
                </c:pt>
                <c:pt idx="9">
                  <c:v>3</c:v>
                </c:pt>
                <c:pt idx="10">
                  <c:v>3</c:v>
                </c:pt>
                <c:pt idx="11">
                  <c:v>6</c:v>
                </c:pt>
                <c:pt idx="12">
                  <c:v>1</c:v>
                </c:pt>
                <c:pt idx="14">
                  <c:v>1</c:v>
                </c:pt>
              </c:numCache>
            </c:numRef>
          </c:val>
          <c:extLst xmlns:c16r2="http://schemas.microsoft.com/office/drawing/2015/06/chart">
            <c:ext xmlns:c16="http://schemas.microsoft.com/office/drawing/2014/chart" uri="{C3380CC4-5D6E-409C-BE32-E72D297353CC}">
              <c16:uniqueId val="{00000000-8D36-40AB-B09B-872F76ED5AA6}"/>
            </c:ext>
          </c:extLst>
        </c:ser>
        <c:dLbls>
          <c:showLegendKey val="0"/>
          <c:showVal val="0"/>
          <c:showCatName val="0"/>
          <c:showSerName val="0"/>
          <c:showPercent val="0"/>
          <c:showBubbleSize val="0"/>
        </c:dLbls>
        <c:gapWidth val="150"/>
        <c:axId val="-1552145952"/>
        <c:axId val="-1552153024"/>
      </c:barChart>
      <c:dateAx>
        <c:axId val="-1552145952"/>
        <c:scaling>
          <c:orientation val="minMax"/>
        </c:scaling>
        <c:delete val="0"/>
        <c:axPos val="b"/>
        <c:numFmt formatCode="mmm\-yy" sourceLinked="1"/>
        <c:majorTickMark val="out"/>
        <c:minorTickMark val="none"/>
        <c:tickLblPos val="nextTo"/>
        <c:txPr>
          <a:bodyPr rot="-5400000" vert="horz"/>
          <a:lstStyle/>
          <a:p>
            <a:pPr>
              <a:defRPr b="0"/>
            </a:pPr>
            <a:endParaRPr lang="en-US"/>
          </a:p>
        </c:txPr>
        <c:crossAx val="-1552153024"/>
        <c:crosses val="autoZero"/>
        <c:auto val="1"/>
        <c:lblOffset val="100"/>
        <c:baseTimeUnit val="months"/>
      </c:dateAx>
      <c:valAx>
        <c:axId val="-1552153024"/>
        <c:scaling>
          <c:orientation val="minMax"/>
          <c:max val="1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52145952"/>
        <c:crosses val="autoZero"/>
        <c:crossBetween val="between"/>
        <c:majorUnit val="2"/>
        <c:minorUnit val="1"/>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ACON!$A$18</c:f>
              <c:strCache>
                <c:ptCount val="1"/>
                <c:pt idx="0">
                  <c:v>Blower</c:v>
                </c:pt>
              </c:strCache>
            </c:strRef>
          </c:tx>
          <c:spPr>
            <a:solidFill>
              <a:schemeClr val="bg2">
                <a:lumMod val="50000"/>
              </a:schemeClr>
            </a:solidFill>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ACON!$B$16:$P$16</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ACON!$B$18:$P$18</c:f>
              <c:numCache>
                <c:formatCode>General</c:formatCode>
                <c:ptCount val="15"/>
                <c:pt idx="0">
                  <c:v>1</c:v>
                </c:pt>
                <c:pt idx="2">
                  <c:v>2</c:v>
                </c:pt>
                <c:pt idx="3">
                  <c:v>3</c:v>
                </c:pt>
                <c:pt idx="4">
                  <c:v>5</c:v>
                </c:pt>
                <c:pt idx="5">
                  <c:v>2</c:v>
                </c:pt>
                <c:pt idx="8">
                  <c:v>1</c:v>
                </c:pt>
                <c:pt idx="12">
                  <c:v>2</c:v>
                </c:pt>
                <c:pt idx="14">
                  <c:v>1</c:v>
                </c:pt>
              </c:numCache>
            </c:numRef>
          </c:val>
          <c:extLst xmlns:c16r2="http://schemas.microsoft.com/office/drawing/2015/06/chart">
            <c:ext xmlns:c16="http://schemas.microsoft.com/office/drawing/2014/chart" uri="{C3380CC4-5D6E-409C-BE32-E72D297353CC}">
              <c16:uniqueId val="{00000000-9763-425D-B41A-AE57E89E29A2}"/>
            </c:ext>
          </c:extLst>
        </c:ser>
        <c:dLbls>
          <c:showLegendKey val="0"/>
          <c:showVal val="0"/>
          <c:showCatName val="0"/>
          <c:showSerName val="0"/>
          <c:showPercent val="0"/>
          <c:showBubbleSize val="0"/>
        </c:dLbls>
        <c:gapWidth val="150"/>
        <c:axId val="-1552161184"/>
        <c:axId val="-1552146496"/>
      </c:barChart>
      <c:dateAx>
        <c:axId val="-1552161184"/>
        <c:scaling>
          <c:orientation val="minMax"/>
        </c:scaling>
        <c:delete val="0"/>
        <c:axPos val="b"/>
        <c:numFmt formatCode="mmm\-yy" sourceLinked="1"/>
        <c:majorTickMark val="out"/>
        <c:minorTickMark val="none"/>
        <c:tickLblPos val="nextTo"/>
        <c:txPr>
          <a:bodyPr rot="-5400000" vert="horz"/>
          <a:lstStyle/>
          <a:p>
            <a:pPr>
              <a:defRPr b="0"/>
            </a:pPr>
            <a:endParaRPr lang="en-US"/>
          </a:p>
        </c:txPr>
        <c:crossAx val="-1552146496"/>
        <c:crosses val="autoZero"/>
        <c:auto val="1"/>
        <c:lblOffset val="100"/>
        <c:baseTimeUnit val="months"/>
      </c:dateAx>
      <c:valAx>
        <c:axId val="-1552146496"/>
        <c:scaling>
          <c:orientation val="minMax"/>
          <c:max val="1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52161184"/>
        <c:crosses val="autoZero"/>
        <c:crossBetween val="between"/>
        <c:majorUnit val="2"/>
        <c:minorUnit val="1"/>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ACON!$A$19</c:f>
              <c:strCache>
                <c:ptCount val="1"/>
                <c:pt idx="0">
                  <c:v>Air-con Compressor</c:v>
                </c:pt>
              </c:strCache>
            </c:strRef>
          </c:tx>
          <c:spPr>
            <a:solidFill>
              <a:schemeClr val="accent5">
                <a:lumMod val="75000"/>
              </a:schemeClr>
            </a:solidFill>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ACON!$B$16:$P$16</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ACON!$B$19:$P$19</c:f>
              <c:numCache>
                <c:formatCode>General</c:formatCode>
                <c:ptCount val="15"/>
                <c:pt idx="1">
                  <c:v>2</c:v>
                </c:pt>
                <c:pt idx="3">
                  <c:v>1</c:v>
                </c:pt>
                <c:pt idx="4">
                  <c:v>1</c:v>
                </c:pt>
                <c:pt idx="5">
                  <c:v>2</c:v>
                </c:pt>
                <c:pt idx="6">
                  <c:v>2</c:v>
                </c:pt>
                <c:pt idx="7">
                  <c:v>2</c:v>
                </c:pt>
                <c:pt idx="8">
                  <c:v>2</c:v>
                </c:pt>
                <c:pt idx="11">
                  <c:v>1</c:v>
                </c:pt>
                <c:pt idx="12">
                  <c:v>3</c:v>
                </c:pt>
                <c:pt idx="13">
                  <c:v>1</c:v>
                </c:pt>
              </c:numCache>
            </c:numRef>
          </c:val>
          <c:extLst xmlns:c16r2="http://schemas.microsoft.com/office/drawing/2015/06/chart">
            <c:ext xmlns:c16="http://schemas.microsoft.com/office/drawing/2014/chart" uri="{C3380CC4-5D6E-409C-BE32-E72D297353CC}">
              <c16:uniqueId val="{00000000-626A-4F00-84A5-4B949F9BD114}"/>
            </c:ext>
          </c:extLst>
        </c:ser>
        <c:dLbls>
          <c:showLegendKey val="0"/>
          <c:showVal val="0"/>
          <c:showCatName val="0"/>
          <c:showSerName val="0"/>
          <c:showPercent val="0"/>
          <c:showBubbleSize val="0"/>
        </c:dLbls>
        <c:gapWidth val="150"/>
        <c:axId val="-1552156288"/>
        <c:axId val="-1552155744"/>
      </c:barChart>
      <c:dateAx>
        <c:axId val="-1552156288"/>
        <c:scaling>
          <c:orientation val="minMax"/>
        </c:scaling>
        <c:delete val="0"/>
        <c:axPos val="b"/>
        <c:numFmt formatCode="mmm\-yy" sourceLinked="1"/>
        <c:majorTickMark val="out"/>
        <c:minorTickMark val="none"/>
        <c:tickLblPos val="nextTo"/>
        <c:txPr>
          <a:bodyPr rot="-5400000" vert="horz"/>
          <a:lstStyle/>
          <a:p>
            <a:pPr>
              <a:defRPr b="0"/>
            </a:pPr>
            <a:endParaRPr lang="en-US"/>
          </a:p>
        </c:txPr>
        <c:crossAx val="-1552155744"/>
        <c:crosses val="autoZero"/>
        <c:auto val="1"/>
        <c:lblOffset val="100"/>
        <c:baseTimeUnit val="months"/>
      </c:dateAx>
      <c:valAx>
        <c:axId val="-1552155744"/>
        <c:scaling>
          <c:orientation val="minMax"/>
          <c:max val="1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52156288"/>
        <c:crosses val="autoZero"/>
        <c:crossBetween val="between"/>
        <c:majorUnit val="2"/>
        <c:minorUnit val="1"/>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ELTR!$A$2:$A$13</c:f>
              <c:strCache>
                <c:ptCount val="12"/>
                <c:pt idx="0">
                  <c:v>Cannot duplicate fault</c:v>
                </c:pt>
                <c:pt idx="1">
                  <c:v>Indicator</c:v>
                </c:pt>
                <c:pt idx="2">
                  <c:v>Train Line </c:v>
                </c:pt>
                <c:pt idx="3">
                  <c:v>Not a defect</c:v>
                </c:pt>
                <c:pt idx="4">
                  <c:v>MCH unit</c:v>
                </c:pt>
                <c:pt idx="5">
                  <c:v>Electronic Card</c:v>
                </c:pt>
                <c:pt idx="6">
                  <c:v>Stepper Motor Unit</c:v>
                </c:pt>
                <c:pt idx="7">
                  <c:v>Relay</c:v>
                </c:pt>
                <c:pt idx="8">
                  <c:v>Diode</c:v>
                </c:pt>
                <c:pt idx="9">
                  <c:v>Wiper Unit</c:v>
                </c:pt>
                <c:pt idx="10">
                  <c:v>Radio Units</c:v>
                </c:pt>
                <c:pt idx="11">
                  <c:v>Switch</c:v>
                </c:pt>
              </c:strCache>
            </c:strRef>
          </c:cat>
          <c:val>
            <c:numRef>
              <c:f>ELTR!$B$2:$B$13</c:f>
              <c:numCache>
                <c:formatCode>General</c:formatCode>
                <c:ptCount val="12"/>
                <c:pt idx="0">
                  <c:v>31</c:v>
                </c:pt>
                <c:pt idx="1">
                  <c:v>16</c:v>
                </c:pt>
                <c:pt idx="2">
                  <c:v>11</c:v>
                </c:pt>
                <c:pt idx="3">
                  <c:v>10</c:v>
                </c:pt>
                <c:pt idx="4">
                  <c:v>9</c:v>
                </c:pt>
                <c:pt idx="5">
                  <c:v>9</c:v>
                </c:pt>
                <c:pt idx="6">
                  <c:v>6</c:v>
                </c:pt>
                <c:pt idx="7">
                  <c:v>3</c:v>
                </c:pt>
                <c:pt idx="8">
                  <c:v>2</c:v>
                </c:pt>
                <c:pt idx="9">
                  <c:v>1</c:v>
                </c:pt>
                <c:pt idx="10">
                  <c:v>1</c:v>
                </c:pt>
                <c:pt idx="11">
                  <c:v>1</c:v>
                </c:pt>
              </c:numCache>
            </c:numRef>
          </c:val>
          <c:extLst xmlns:c16r2="http://schemas.microsoft.com/office/drawing/2015/06/chart">
            <c:ext xmlns:c16="http://schemas.microsoft.com/office/drawing/2014/chart" uri="{C3380CC4-5D6E-409C-BE32-E72D297353CC}">
              <c16:uniqueId val="{00000000-BA8D-4AE7-BBFF-EC18426AA850}"/>
            </c:ext>
          </c:extLst>
        </c:ser>
        <c:dLbls>
          <c:showLegendKey val="0"/>
          <c:showVal val="0"/>
          <c:showCatName val="0"/>
          <c:showSerName val="0"/>
          <c:showPercent val="0"/>
          <c:showBubbleSize val="0"/>
        </c:dLbls>
        <c:gapWidth val="150"/>
        <c:axId val="-2083008960"/>
        <c:axId val="-2083001344"/>
      </c:barChart>
      <c:catAx>
        <c:axId val="-2083008960"/>
        <c:scaling>
          <c:orientation val="minMax"/>
        </c:scaling>
        <c:delete val="0"/>
        <c:axPos val="b"/>
        <c:numFmt formatCode="General" sourceLinked="0"/>
        <c:majorTickMark val="out"/>
        <c:minorTickMark val="none"/>
        <c:tickLblPos val="nextTo"/>
        <c:txPr>
          <a:bodyPr rot="-5400000" vert="horz"/>
          <a:lstStyle/>
          <a:p>
            <a:pPr>
              <a:defRPr b="1"/>
            </a:pPr>
            <a:endParaRPr lang="en-US"/>
          </a:p>
        </c:txPr>
        <c:crossAx val="-2083001344"/>
        <c:crosses val="autoZero"/>
        <c:auto val="1"/>
        <c:lblAlgn val="ctr"/>
        <c:lblOffset val="100"/>
        <c:noMultiLvlLbl val="0"/>
      </c:catAx>
      <c:valAx>
        <c:axId val="-2083001344"/>
        <c:scaling>
          <c:orientation val="minMax"/>
          <c:max val="4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2083008960"/>
        <c:crosses val="autoZero"/>
        <c:crossBetween val="between"/>
        <c:majorUnit val="10"/>
        <c:minorUnit val="5"/>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ELTR!$D$3:$D$10</c:f>
              <c:strCache>
                <c:ptCount val="8"/>
                <c:pt idx="0">
                  <c:v>Fuel Level</c:v>
                </c:pt>
                <c:pt idx="1">
                  <c:v>Speedometer</c:v>
                </c:pt>
                <c:pt idx="2">
                  <c:v>Desk</c:v>
                </c:pt>
                <c:pt idx="3">
                  <c:v>RPM Display Unit</c:v>
                </c:pt>
                <c:pt idx="4">
                  <c:v>Tachometer</c:v>
                </c:pt>
                <c:pt idx="5">
                  <c:v>Temperature Sensor</c:v>
                </c:pt>
                <c:pt idx="6">
                  <c:v>3rd Rail Charging</c:v>
                </c:pt>
                <c:pt idx="7">
                  <c:v>Gauge Meter</c:v>
                </c:pt>
              </c:strCache>
            </c:strRef>
          </c:cat>
          <c:val>
            <c:numRef>
              <c:f>ELTR!$G$3:$G$10</c:f>
              <c:numCache>
                <c:formatCode>General</c:formatCode>
                <c:ptCount val="8"/>
                <c:pt idx="0">
                  <c:v>11</c:v>
                </c:pt>
                <c:pt idx="1">
                  <c:v>8</c:v>
                </c:pt>
                <c:pt idx="2">
                  <c:v>1</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11F7-40D3-A2C9-03EA45758F4A}"/>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ELTR!$I$3:$I$4</c:f>
              <c:strCache>
                <c:ptCount val="2"/>
                <c:pt idx="0">
                  <c:v>Jumper Cable</c:v>
                </c:pt>
                <c:pt idx="1">
                  <c:v>Recepticle</c:v>
                </c:pt>
              </c:strCache>
            </c:strRef>
          </c:cat>
          <c:val>
            <c:numRef>
              <c:f>ELTR!$K$3:$K$4</c:f>
              <c:numCache>
                <c:formatCode>General</c:formatCode>
                <c:ptCount val="2"/>
                <c:pt idx="0">
                  <c:v>7</c:v>
                </c:pt>
                <c:pt idx="1">
                  <c:v>4</c:v>
                </c:pt>
              </c:numCache>
            </c:numRef>
          </c:val>
          <c:extLst xmlns:c16r2="http://schemas.microsoft.com/office/drawing/2015/06/chart">
            <c:ext xmlns:c16="http://schemas.microsoft.com/office/drawing/2014/chart" uri="{C3380CC4-5D6E-409C-BE32-E72D297353CC}">
              <c16:uniqueId val="{00000000-DE65-4057-BF7E-56ED97D84495}"/>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Indicator</a:t>
            </a:r>
          </a:p>
        </c:rich>
      </c:tx>
      <c:overlay val="0"/>
    </c:title>
    <c:autoTitleDeleted val="0"/>
    <c:plotArea>
      <c:layout/>
      <c:barChart>
        <c:barDir val="col"/>
        <c:grouping val="clustered"/>
        <c:varyColors val="0"/>
        <c:ser>
          <c:idx val="0"/>
          <c:order val="0"/>
          <c:tx>
            <c:strRef>
              <c:f>ELTR!$A$30</c:f>
              <c:strCache>
                <c:ptCount val="1"/>
                <c:pt idx="0">
                  <c:v>Fuel Level</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ELTR!$B$15:$P$15</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ELTR!$B$30:$P$30</c:f>
              <c:numCache>
                <c:formatCode>General</c:formatCode>
                <c:ptCount val="15"/>
                <c:pt idx="0">
                  <c:v>1</c:v>
                </c:pt>
                <c:pt idx="5">
                  <c:v>1</c:v>
                </c:pt>
                <c:pt idx="6">
                  <c:v>3</c:v>
                </c:pt>
                <c:pt idx="7">
                  <c:v>1</c:v>
                </c:pt>
                <c:pt idx="9">
                  <c:v>2</c:v>
                </c:pt>
                <c:pt idx="10">
                  <c:v>1</c:v>
                </c:pt>
                <c:pt idx="11">
                  <c:v>2</c:v>
                </c:pt>
                <c:pt idx="12">
                  <c:v>1</c:v>
                </c:pt>
                <c:pt idx="14">
                  <c:v>3</c:v>
                </c:pt>
              </c:numCache>
            </c:numRef>
          </c:val>
          <c:extLst xmlns:c16r2="http://schemas.microsoft.com/office/drawing/2015/06/chart">
            <c:ext xmlns:c16="http://schemas.microsoft.com/office/drawing/2014/chart" uri="{C3380CC4-5D6E-409C-BE32-E72D297353CC}">
              <c16:uniqueId val="{00000000-6A18-44FE-AEB0-B58609819D33}"/>
            </c:ext>
          </c:extLst>
        </c:ser>
        <c:ser>
          <c:idx val="1"/>
          <c:order val="1"/>
          <c:tx>
            <c:strRef>
              <c:f>ELTR!$A$31</c:f>
              <c:strCache>
                <c:ptCount val="1"/>
                <c:pt idx="0">
                  <c:v>Speedometer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numRef>
              <c:f>ELTR!$B$15:$P$15</c:f>
              <c:numCache>
                <c:formatCode>mmm\-yy</c:formatCode>
                <c:ptCount val="15"/>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numCache>
            </c:numRef>
          </c:cat>
          <c:val>
            <c:numRef>
              <c:f>ELTR!$B$31:$P$31</c:f>
              <c:numCache>
                <c:formatCode>General</c:formatCode>
                <c:ptCount val="15"/>
                <c:pt idx="1">
                  <c:v>1</c:v>
                </c:pt>
                <c:pt idx="3">
                  <c:v>2</c:v>
                </c:pt>
                <c:pt idx="4">
                  <c:v>1</c:v>
                </c:pt>
                <c:pt idx="5">
                  <c:v>1</c:v>
                </c:pt>
                <c:pt idx="6">
                  <c:v>1</c:v>
                </c:pt>
                <c:pt idx="10">
                  <c:v>1</c:v>
                </c:pt>
                <c:pt idx="11">
                  <c:v>1</c:v>
                </c:pt>
                <c:pt idx="12">
                  <c:v>1</c:v>
                </c:pt>
                <c:pt idx="14">
                  <c:v>1</c:v>
                </c:pt>
              </c:numCache>
            </c:numRef>
          </c:val>
          <c:extLst xmlns:c16r2="http://schemas.microsoft.com/office/drawing/2015/06/chart">
            <c:ext xmlns:c16="http://schemas.microsoft.com/office/drawing/2014/chart" uri="{C3380CC4-5D6E-409C-BE32-E72D297353CC}">
              <c16:uniqueId val="{00000001-6A18-44FE-AEB0-B58609819D33}"/>
            </c:ext>
          </c:extLst>
        </c:ser>
        <c:dLbls>
          <c:showLegendKey val="0"/>
          <c:showVal val="0"/>
          <c:showCatName val="0"/>
          <c:showSerName val="0"/>
          <c:showPercent val="0"/>
          <c:showBubbleSize val="0"/>
        </c:dLbls>
        <c:gapWidth val="150"/>
        <c:axId val="-1537824224"/>
        <c:axId val="-1537823680"/>
      </c:barChart>
      <c:dateAx>
        <c:axId val="-1537824224"/>
        <c:scaling>
          <c:orientation val="minMax"/>
        </c:scaling>
        <c:delete val="0"/>
        <c:axPos val="b"/>
        <c:numFmt formatCode="mmm\-yy" sourceLinked="1"/>
        <c:majorTickMark val="out"/>
        <c:minorTickMark val="none"/>
        <c:tickLblPos val="nextTo"/>
        <c:txPr>
          <a:bodyPr rot="-5400000" vert="horz"/>
          <a:lstStyle/>
          <a:p>
            <a:pPr>
              <a:defRPr b="1"/>
            </a:pPr>
            <a:endParaRPr lang="en-US"/>
          </a:p>
        </c:txPr>
        <c:crossAx val="-1537823680"/>
        <c:crosses val="autoZero"/>
        <c:auto val="1"/>
        <c:lblOffset val="100"/>
        <c:baseTimeUnit val="months"/>
      </c:dateAx>
      <c:valAx>
        <c:axId val="-1537823680"/>
        <c:scaling>
          <c:orientation val="minMax"/>
          <c:max val="5"/>
          <c:min val="0"/>
        </c:scaling>
        <c:delete val="0"/>
        <c:axPos val="l"/>
        <c:title>
          <c:tx>
            <c:rich>
              <a:bodyPr rot="-5400000" vert="horz"/>
              <a:lstStyle/>
              <a:p>
                <a:pPr>
                  <a:defRPr/>
                </a:pPr>
                <a:r>
                  <a:rPr lang="en-GB"/>
                  <a:t>Quantity</a:t>
                </a:r>
              </a:p>
            </c:rich>
          </c:tx>
          <c:overlay val="0"/>
        </c:title>
        <c:numFmt formatCode="General" sourceLinked="1"/>
        <c:majorTickMark val="out"/>
        <c:minorTickMark val="none"/>
        <c:tickLblPos val="nextTo"/>
        <c:crossAx val="-1537824224"/>
        <c:crosses val="autoZero"/>
        <c:crossBetween val="between"/>
        <c:majorUnit val="1"/>
        <c:minorUnit val="0.5"/>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16</xdr:col>
      <xdr:colOff>190500</xdr:colOff>
      <xdr:row>0</xdr:row>
      <xdr:rowOff>23812</xdr:rowOff>
    </xdr:from>
    <xdr:to>
      <xdr:col>23</xdr:col>
      <xdr:colOff>495300</xdr:colOff>
      <xdr:row>14</xdr:row>
      <xdr:rowOff>100012</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180975</xdr:colOff>
      <xdr:row>15</xdr:row>
      <xdr:rowOff>23812</xdr:rowOff>
    </xdr:from>
    <xdr:to>
      <xdr:col>23</xdr:col>
      <xdr:colOff>485775</xdr:colOff>
      <xdr:row>29</xdr:row>
      <xdr:rowOff>100012</xdr:rowOff>
    </xdr:to>
    <xdr:graphicFrame macro="">
      <xdr:nvGraphicFramePr>
        <xdr:cNvPr id="6" name="Chart 5">
          <a:extLst>
            <a:ext uri="{FF2B5EF4-FFF2-40B4-BE49-F238E27FC236}">
              <a16:creationId xmlns=""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0</xdr:rowOff>
    </xdr:from>
    <xdr:to>
      <xdr:col>23</xdr:col>
      <xdr:colOff>304800</xdr:colOff>
      <xdr:row>44</xdr:row>
      <xdr:rowOff>76200</xdr:rowOff>
    </xdr:to>
    <xdr:graphicFrame macro="">
      <xdr:nvGraphicFramePr>
        <xdr:cNvPr id="9" name="Chart 8">
          <a:extLst>
            <a:ext uri="{FF2B5EF4-FFF2-40B4-BE49-F238E27FC236}">
              <a16:creationId xmlns=""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28575</xdr:colOff>
      <xdr:row>15</xdr:row>
      <xdr:rowOff>0</xdr:rowOff>
    </xdr:from>
    <xdr:to>
      <xdr:col>31</xdr:col>
      <xdr:colOff>333375</xdr:colOff>
      <xdr:row>29</xdr:row>
      <xdr:rowOff>76200</xdr:rowOff>
    </xdr:to>
    <xdr:graphicFrame macro="">
      <xdr:nvGraphicFramePr>
        <xdr:cNvPr id="10" name="Chart 9">
          <a:extLst>
            <a:ext uri="{FF2B5EF4-FFF2-40B4-BE49-F238E27FC236}">
              <a16:creationId xmlns=""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30</xdr:row>
      <xdr:rowOff>0</xdr:rowOff>
    </xdr:from>
    <xdr:to>
      <xdr:col>31</xdr:col>
      <xdr:colOff>304800</xdr:colOff>
      <xdr:row>44</xdr:row>
      <xdr:rowOff>76200</xdr:rowOff>
    </xdr:to>
    <xdr:graphicFrame macro="">
      <xdr:nvGraphicFramePr>
        <xdr:cNvPr id="11" name="Chart 10">
          <a:extLst>
            <a:ext uri="{FF2B5EF4-FFF2-40B4-BE49-F238E27FC236}">
              <a16:creationId xmlns=""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0</xdr:row>
      <xdr:rowOff>0</xdr:rowOff>
    </xdr:from>
    <xdr:to>
      <xdr:col>23</xdr:col>
      <xdr:colOff>304800</xdr:colOff>
      <xdr:row>14</xdr:row>
      <xdr:rowOff>76200</xdr:rowOff>
    </xdr:to>
    <xdr:graphicFrame macro="">
      <xdr:nvGraphicFramePr>
        <xdr:cNvPr id="2" name="Chart 1">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0</xdr:rowOff>
    </xdr:from>
    <xdr:to>
      <xdr:col>23</xdr:col>
      <xdr:colOff>304800</xdr:colOff>
      <xdr:row>29</xdr:row>
      <xdr:rowOff>76200</xdr:rowOff>
    </xdr:to>
    <xdr:graphicFrame macro="">
      <xdr:nvGraphicFramePr>
        <xdr:cNvPr id="3" name="Chart 2">
          <a:extLst>
            <a:ext uri="{FF2B5EF4-FFF2-40B4-BE49-F238E27FC236}">
              <a16:creationId xmlns=""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0</xdr:row>
      <xdr:rowOff>0</xdr:rowOff>
    </xdr:from>
    <xdr:to>
      <xdr:col>31</xdr:col>
      <xdr:colOff>304800</xdr:colOff>
      <xdr:row>14</xdr:row>
      <xdr:rowOff>76200</xdr:rowOff>
    </xdr:to>
    <xdr:graphicFrame macro="">
      <xdr:nvGraphicFramePr>
        <xdr:cNvPr id="4" name="Chart 3">
          <a:extLst>
            <a:ext uri="{FF2B5EF4-FFF2-40B4-BE49-F238E27FC236}">
              <a16:creationId xmlns=""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30</xdr:row>
      <xdr:rowOff>0</xdr:rowOff>
    </xdr:from>
    <xdr:to>
      <xdr:col>23</xdr:col>
      <xdr:colOff>304800</xdr:colOff>
      <xdr:row>44</xdr:row>
      <xdr:rowOff>76200</xdr:rowOff>
    </xdr:to>
    <xdr:graphicFrame macro="">
      <xdr:nvGraphicFramePr>
        <xdr:cNvPr id="5" name="Chart 4">
          <a:extLst>
            <a:ext uri="{FF2B5EF4-FFF2-40B4-BE49-F238E27FC236}">
              <a16:creationId xmlns=""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15</xdr:row>
      <xdr:rowOff>0</xdr:rowOff>
    </xdr:from>
    <xdr:to>
      <xdr:col>31</xdr:col>
      <xdr:colOff>304800</xdr:colOff>
      <xdr:row>29</xdr:row>
      <xdr:rowOff>76200</xdr:rowOff>
    </xdr:to>
    <xdr:graphicFrame macro="">
      <xdr:nvGraphicFramePr>
        <xdr:cNvPr id="6" name="Chart 5">
          <a:extLst>
            <a:ext uri="{FF2B5EF4-FFF2-40B4-BE49-F238E27FC236}">
              <a16:creationId xmlns=""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1460500</xdr:colOff>
      <xdr:row>54</xdr:row>
      <xdr:rowOff>30690</xdr:rowOff>
    </xdr:from>
    <xdr:to>
      <xdr:col>8</xdr:col>
      <xdr:colOff>254000</xdr:colOff>
      <xdr:row>68</xdr:row>
      <xdr:rowOff>106890</xdr:rowOff>
    </xdr:to>
    <xdr:graphicFrame macro="">
      <xdr:nvGraphicFramePr>
        <xdr:cNvPr id="7" name="Chart 6">
          <a:extLst>
            <a:ext uri="{FF2B5EF4-FFF2-40B4-BE49-F238E27FC236}">
              <a16:creationId xmlns=""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412750</xdr:colOff>
      <xdr:row>54</xdr:row>
      <xdr:rowOff>30691</xdr:rowOff>
    </xdr:from>
    <xdr:to>
      <xdr:col>16</xdr:col>
      <xdr:colOff>74083</xdr:colOff>
      <xdr:row>68</xdr:row>
      <xdr:rowOff>106891</xdr:rowOff>
    </xdr:to>
    <xdr:graphicFrame macro="">
      <xdr:nvGraphicFramePr>
        <xdr:cNvPr id="9" name="Chart 8">
          <a:extLst>
            <a:ext uri="{FF2B5EF4-FFF2-40B4-BE49-F238E27FC236}">
              <a16:creationId xmlns=""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0</xdr:row>
      <xdr:rowOff>0</xdr:rowOff>
    </xdr:from>
    <xdr:to>
      <xdr:col>23</xdr:col>
      <xdr:colOff>304800</xdr:colOff>
      <xdr:row>14</xdr:row>
      <xdr:rowOff>76200</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0</xdr:rowOff>
    </xdr:from>
    <xdr:to>
      <xdr:col>23</xdr:col>
      <xdr:colOff>304800</xdr:colOff>
      <xdr:row>29</xdr:row>
      <xdr:rowOff>76200</xdr:rowOff>
    </xdr:to>
    <xdr:graphicFrame macro="">
      <xdr:nvGraphicFramePr>
        <xdr:cNvPr id="3" name="Chart 2">
          <a:extLst>
            <a:ext uri="{FF2B5EF4-FFF2-40B4-BE49-F238E27FC236}">
              <a16:creationId xmlns=""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0</xdr:row>
      <xdr:rowOff>0</xdr:rowOff>
    </xdr:from>
    <xdr:to>
      <xdr:col>31</xdr:col>
      <xdr:colOff>304800</xdr:colOff>
      <xdr:row>14</xdr:row>
      <xdr:rowOff>76200</xdr:rowOff>
    </xdr:to>
    <xdr:graphicFrame macro="">
      <xdr:nvGraphicFramePr>
        <xdr:cNvPr id="4" name="Chart 3">
          <a:extLst>
            <a:ext uri="{FF2B5EF4-FFF2-40B4-BE49-F238E27FC236}">
              <a16:creationId xmlns=""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30</xdr:row>
      <xdr:rowOff>0</xdr:rowOff>
    </xdr:from>
    <xdr:to>
      <xdr:col>23</xdr:col>
      <xdr:colOff>304800</xdr:colOff>
      <xdr:row>44</xdr:row>
      <xdr:rowOff>76200</xdr:rowOff>
    </xdr:to>
    <xdr:graphicFrame macro="">
      <xdr:nvGraphicFramePr>
        <xdr:cNvPr id="5" name="Chart 4">
          <a:extLst>
            <a:ext uri="{FF2B5EF4-FFF2-40B4-BE49-F238E27FC236}">
              <a16:creationId xmlns=""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15</xdr:row>
      <xdr:rowOff>0</xdr:rowOff>
    </xdr:from>
    <xdr:to>
      <xdr:col>31</xdr:col>
      <xdr:colOff>304800</xdr:colOff>
      <xdr:row>29</xdr:row>
      <xdr:rowOff>76200</xdr:rowOff>
    </xdr:to>
    <xdr:graphicFrame macro="">
      <xdr:nvGraphicFramePr>
        <xdr:cNvPr id="6" name="Chart 5">
          <a:extLst>
            <a:ext uri="{FF2B5EF4-FFF2-40B4-BE49-F238E27FC236}">
              <a16:creationId xmlns=""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14</xdr:row>
      <xdr:rowOff>0</xdr:rowOff>
    </xdr:from>
    <xdr:to>
      <xdr:col>20</xdr:col>
      <xdr:colOff>10583</xdr:colOff>
      <xdr:row>28</xdr:row>
      <xdr:rowOff>76200</xdr:rowOff>
    </xdr:to>
    <xdr:graphicFrame macro="">
      <xdr:nvGraphicFramePr>
        <xdr:cNvPr id="2" name="Chart 1">
          <a:extLst>
            <a:ext uri="{FF2B5EF4-FFF2-40B4-BE49-F238E27FC236}">
              <a16:creationId xmlns=""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29</xdr:row>
      <xdr:rowOff>0</xdr:rowOff>
    </xdr:from>
    <xdr:to>
      <xdr:col>20</xdr:col>
      <xdr:colOff>10583</xdr:colOff>
      <xdr:row>43</xdr:row>
      <xdr:rowOff>76200</xdr:rowOff>
    </xdr:to>
    <xdr:graphicFrame macro="">
      <xdr:nvGraphicFramePr>
        <xdr:cNvPr id="3" name="Chart 2">
          <a:extLst>
            <a:ext uri="{FF2B5EF4-FFF2-40B4-BE49-F238E27FC236}">
              <a16:creationId xmlns=""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19</xdr:row>
      <xdr:rowOff>180975</xdr:rowOff>
    </xdr:from>
    <xdr:to>
      <xdr:col>24</xdr:col>
      <xdr:colOff>67733</xdr:colOff>
      <xdr:row>34</xdr:row>
      <xdr:rowOff>66675</xdr:rowOff>
    </xdr:to>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28575</xdr:colOff>
      <xdr:row>20</xdr:row>
      <xdr:rowOff>9525</xdr:rowOff>
    </xdr:from>
    <xdr:to>
      <xdr:col>32</xdr:col>
      <xdr:colOff>363008</xdr:colOff>
      <xdr:row>34</xdr:row>
      <xdr:rowOff>85725</xdr:rowOff>
    </xdr:to>
    <xdr:graphicFrame macro="">
      <xdr:nvGraphicFramePr>
        <xdr:cNvPr id="3" name="Chart 2">
          <a:extLst>
            <a:ext uri="{FF2B5EF4-FFF2-40B4-BE49-F238E27FC236}">
              <a16:creationId xmlns=""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35</xdr:row>
      <xdr:rowOff>0</xdr:rowOff>
    </xdr:from>
    <xdr:to>
      <xdr:col>24</xdr:col>
      <xdr:colOff>67733</xdr:colOff>
      <xdr:row>49</xdr:row>
      <xdr:rowOff>76200</xdr:rowOff>
    </xdr:to>
    <xdr:graphicFrame macro="">
      <xdr:nvGraphicFramePr>
        <xdr:cNvPr id="4" name="Chart 3">
          <a:extLst>
            <a:ext uri="{FF2B5EF4-FFF2-40B4-BE49-F238E27FC236}">
              <a16:creationId xmlns=""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35</xdr:row>
      <xdr:rowOff>0</xdr:rowOff>
    </xdr:from>
    <xdr:to>
      <xdr:col>32</xdr:col>
      <xdr:colOff>334433</xdr:colOff>
      <xdr:row>49</xdr:row>
      <xdr:rowOff>76200</xdr:rowOff>
    </xdr:to>
    <xdr:graphicFrame macro="">
      <xdr:nvGraphicFramePr>
        <xdr:cNvPr id="5" name="Chart 4">
          <a:extLst>
            <a:ext uri="{FF2B5EF4-FFF2-40B4-BE49-F238E27FC236}">
              <a16:creationId xmlns=""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OCO\5%20LOCO%20PERFORMANCE\Fault%20Data\2017\Fault%20Tracking\2017%20Loco%20Fault%20Trend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OCO\5%20LOCO%20PERFORMANCE\Fault%20Data\2018\2018%20Loco%20Fault%20Trend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orhidayats/AppData/Local/Microsoft/Windows/Temporary%20Internet%20Files/Content.Outlook/Q10PAIAT/2018%20Loco%20Fault%20RAW.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OCO\5%20LOCO%20PERFORMANCE\Fault%20Data\2018\2018%20Loco%20Fault%20Trending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SubLevel"/>
      <sheetName val="RAW ALL"/>
      <sheetName val="RAW CANCEL"/>
      <sheetName val="System Trend"/>
      <sheetName val="Component Trend"/>
    </sheetNames>
    <sheetDataSet>
      <sheetData sheetId="0">
        <row r="2">
          <cell r="C2" t="str">
            <v>BSD</v>
          </cell>
        </row>
        <row r="3">
          <cell r="C3" t="str">
            <v>UPD</v>
          </cell>
        </row>
        <row r="4">
          <cell r="C4" t="str">
            <v>CHD</v>
          </cell>
        </row>
        <row r="5">
          <cell r="C5" t="str">
            <v>TWD</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SubLevel"/>
      <sheetName val="RAW ALL"/>
      <sheetName val="RAW CANCEL"/>
      <sheetName val="System Trend"/>
      <sheetName val="Component Trend"/>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SubLevel"/>
      <sheetName val="RAW"/>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SubLevel"/>
      <sheetName val="RAW ALL"/>
      <sheetName val="RAW CANCEL"/>
      <sheetName val="System Trend"/>
      <sheetName val="Component Trend"/>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orhidayats" refreshedDate="43198.901103124997" createdVersion="5" refreshedVersion="4" minRefreshableVersion="3" recordCount="578">
  <cacheSource type="worksheet">
    <worksheetSource ref="A2:P580" sheet="RAW ALL"/>
  </cacheSource>
  <cacheFields count="16">
    <cacheField name="Day" numFmtId="1">
      <sharedItems containsSemiMixedTypes="0" containsString="0" containsNumber="1" containsInteger="1" minValue="1" maxValue="31"/>
    </cacheField>
    <cacheField name="Month" numFmtId="17">
      <sharedItems containsSemiMixedTypes="0" containsNonDate="0" containsDate="1" containsString="0" minDate="2017-01-01T00:00:00" maxDate="2017-12-02T00:00:00" count="12">
        <d v="2017-01-01T00:00:00"/>
        <d v="2017-02-01T00:00:00"/>
        <d v="2017-03-01T00:00:00"/>
        <d v="2017-04-01T00:00:00"/>
        <d v="2017-05-01T00:00:00"/>
        <d v="2017-06-01T00:00:00"/>
        <d v="2017-07-01T00:00:00"/>
        <d v="2017-08-01T00:00:00"/>
        <d v="2017-09-01T00:00:00"/>
        <d v="2017-10-01T00:00:00"/>
        <d v="2017-11-01T00:00:00"/>
        <d v="2017-12-01T00:00:00"/>
      </sharedItems>
    </cacheField>
    <cacheField name="Launch" numFmtId="0">
      <sharedItems/>
    </cacheField>
    <cacheField name="Return" numFmtId="0">
      <sharedItems/>
    </cacheField>
    <cacheField name="Work Location" numFmtId="0">
      <sharedItems containsBlank="1"/>
    </cacheField>
    <cacheField name="Consist" numFmtId="0">
      <sharedItems containsBlank="1"/>
    </cacheField>
    <cacheField name="Depmt" numFmtId="0">
      <sharedItems/>
    </cacheField>
    <cacheField name="Job Status" numFmtId="0">
      <sharedItems/>
    </cacheField>
    <cacheField name="Oil Leak" numFmtId="0">
      <sharedItems/>
    </cacheField>
    <cacheField name="Loco ID" numFmtId="0">
      <sharedItems/>
    </cacheField>
    <cacheField name="Fault Code" numFmtId="0">
      <sharedItems count="16">
        <s v="POWR"/>
        <s v="ENGI"/>
        <s v="COMS"/>
        <s v="SIGN"/>
        <s v="PNEU"/>
        <s v="BRAK"/>
        <s v="AUXI"/>
        <s v="ELTR"/>
        <s v="ACON"/>
        <s v="EXHT"/>
        <s v="COOL"/>
        <s v="WHAX"/>
        <s v="PROP"/>
        <s v="COUP"/>
        <s v="TRAN"/>
        <s v="CARB"/>
      </sharedItems>
    </cacheField>
    <cacheField name="Fault Description" numFmtId="0">
      <sharedItems longText="1"/>
    </cacheField>
    <cacheField name="Fault Rectification" numFmtId="0">
      <sharedItems containsBlank="1" longText="1"/>
    </cacheField>
    <cacheField name="Component Unit" numFmtId="0">
      <sharedItems count="60">
        <s v="Cannot duplicate fault"/>
        <s v="Radio Units"/>
        <s v="ATP"/>
        <s v="Filter"/>
        <s v="Not a defect"/>
        <s v="Battery"/>
        <s v="ABV/IBV Unit"/>
        <s v="Indicator"/>
        <s v="Switch"/>
        <s v="Valve"/>
        <s v="Wiper Unit"/>
        <s v="Air Compressor"/>
        <s v="Window"/>
        <s v="Stepper Motor Unit"/>
        <s v="Diode"/>
        <s v="Lightings"/>
        <s v="MCH unit"/>
        <s v="Freon Gas"/>
        <s v="Train Line "/>
        <s v="Scrubber Tank"/>
        <s v="Electronic Card"/>
        <s v="Relay"/>
        <s v="Wheel"/>
        <s v="Blower"/>
        <s v="Torque Convertor"/>
        <s v="Receiver"/>
        <s v="Seat"/>
        <s v="Air-con Compressor"/>
        <s v="Belt"/>
        <s v="Alternator"/>
        <s v="Dryer"/>
        <s v="Oil Pan"/>
        <s v="Starter Motor"/>
        <s v="Water Pump"/>
        <s v="Windscreen"/>
        <s v="DC/DC Convertor"/>
        <s v="Engine Oil "/>
        <s v="Suspension"/>
        <s v="Wheel "/>
        <s v="Cooling Fan"/>
        <s v="Cabin Floorboard"/>
        <s v="Gear Box"/>
        <s v="Safety Tools"/>
        <s v="Copper Tubing"/>
        <s v="Current Collector Shoe"/>
        <s v="Fan"/>
        <s v="Door"/>
        <s v="Hose"/>
        <s v="Mounting"/>
        <s v="Brake Control Unit"/>
        <s v="Fuel Tank"/>
        <s v="Evaporator Unit"/>
        <s v="Joint"/>
        <s v="Reservoir"/>
        <s v="Condensor Coil"/>
        <s v="Thermostat "/>
        <s v="Rubber Seal" u="1"/>
        <s v="Air Filter" u="1"/>
        <s v="Air Filter " u="1"/>
        <s v="Coupling" u="1"/>
      </sharedItems>
    </cacheField>
    <cacheField name="Type" numFmtId="0">
      <sharedItems count="144">
        <s v="Cannot duplicate fault"/>
        <s v="Radio Units"/>
        <s v="ATP"/>
        <s v="Auto Drain"/>
        <s v="Not a defect"/>
        <s v="Main Battery"/>
        <s v="ABV/IBV Unit"/>
        <s v="Fuel Level"/>
        <s v="ASS"/>
        <s v="Operational"/>
        <s v="Directional Fault"/>
        <s v="Wiper Blade"/>
        <s v="MR Cut-Off "/>
        <s v="Valve"/>
        <s v="Window Handle"/>
        <s v="Shaft"/>
        <s v="ABV/IBV Fault"/>
        <s v="Diode"/>
        <s v="Sensor Fault"/>
        <s v="Stepper Motor Sensor"/>
        <s v="Headlight"/>
        <s v="Cabin"/>
        <s v="MR Fault"/>
        <s v="Deadman Module"/>
        <s v="Freon Gas"/>
        <s v="Recepticle"/>
        <s v="SIR Fault"/>
        <s v="Scrubber Tank"/>
        <s v="ESS Unit"/>
        <s v="CSR"/>
        <s v="Wheel"/>
        <s v="Blower"/>
        <s v="Norgren"/>
        <s v="Actuator"/>
        <s v="Solenoid Valve"/>
        <s v="Expansion Valve"/>
        <s v="Jumper Cable"/>
        <s v="Stepper Motor"/>
        <s v="Receiver"/>
        <s v="EPC"/>
        <s v="Seat Hinge"/>
        <s v="Master &amp; Slave"/>
        <s v="Seat Back Rest"/>
        <s v="Radio Antennae"/>
        <s v="Working Light"/>
        <s v="Speedometer"/>
        <s v="Clutch"/>
        <s v="Wiper Air Regulator"/>
        <s v="Gear Shift Fault"/>
        <s v="Compressor Chasis"/>
        <s v="RR1"/>
        <s v="Air-con Belt"/>
        <s v="MPC"/>
        <s v="Wiper Motor Linkage "/>
        <s v="Check valve"/>
        <s v="Alternator"/>
        <s v="Overspeed"/>
        <s v="Scrubber tank Cap"/>
        <s v="Stepper Motor Diaphragm"/>
        <s v="Stepper Motor Cam Gear"/>
        <s v="CPC Contactor"/>
        <s v="Oil Pan"/>
        <s v="Engine Wire Harness"/>
        <s v="Alternator Belt"/>
        <s v="Inspection Cover"/>
        <s v="Switch"/>
        <s v="Changeover Valve Gasket"/>
        <s v="Air Regulator"/>
        <s v="Seat Bracket"/>
        <s v="Wiper Pipe Ferrule Joint"/>
        <s v="Flange"/>
        <s v="Traction Fault"/>
        <s v="Piston Lining"/>
        <s v="Water Pump"/>
        <s v="Gauge Meter"/>
        <s v="Coupling"/>
        <s v="Windscreen"/>
        <s v="Inlet Filter"/>
        <s v="DC/DC Convertor"/>
        <s v="Engine Oil "/>
        <s v="Master/Slave Fault"/>
        <s v="BC Fault"/>
        <s v="Rubber Cushion"/>
        <s v="Radio Wire Connector"/>
        <s v="Wheel "/>
        <s v="Cooling Fan"/>
        <s v="Radio Comms"/>
        <s v="BP Fault"/>
        <s v="Main Valve"/>
        <s v="Cabin Floorboard"/>
        <s v="EBV Solenoid Valve"/>
        <s v="Fan Gear Box"/>
        <s v="Charging Port"/>
        <s v="Red Light"/>
        <s v="Deadman Fault"/>
        <s v="Safety Hammer"/>
        <s v="Wiper Solenoid Valve Wire "/>
        <s v="Safety Scotch Block"/>
        <s v="Control Battery"/>
        <s v="Lubrication Oil"/>
        <s v="Ferrule Joint"/>
        <s v="Current Collector Shoe"/>
        <s v="Battery Fault"/>
        <s v="Fuse"/>
        <s v="MCH Handle"/>
        <s v="Mode Selector"/>
        <s v="Engine Door"/>
        <s v="Train Line Fault"/>
        <s v="Temperature Sensor"/>
        <s v="Hose"/>
        <s v="Bolts"/>
        <s v="Parking Brake Valve"/>
        <s v="Knob"/>
        <s v="Brake Control Unit"/>
        <s v="Pressure Switch Connector"/>
        <s v="Fuel Cap"/>
        <s v="Wiper Regulator"/>
        <s v="Inlet Housing"/>
        <s v="Optocoupler"/>
        <s v="Screen Display"/>
        <s v="Wiper Connector"/>
        <s v="RPM Display Unit"/>
        <s v="Evaporator Coil"/>
        <s v="3-Phase Frequency"/>
        <s v="MCH Sensor"/>
        <s v="T-Joint"/>
        <s v="Operation"/>
        <s v="Condensor Coil"/>
        <s v="PWM Module"/>
        <s v="Evaporator Unit"/>
        <s v="Desk"/>
        <s v="Safety Brake Release Tool"/>
        <s v="Traction Battery"/>
        <s v="Wire"/>
        <s v="BP Cock"/>
        <s v="3rd Rail Charging"/>
        <s v="MS "/>
        <s v="Axle Gear Box"/>
        <s v="Thermostat Connection"/>
        <s v="GSC"/>
        <s v="Tachometer"/>
        <s v="Reducer"/>
        <s v="Wiper Linkage Arm"/>
        <s v="Compressor Clutch" u="1"/>
      </sharedItems>
    </cacheField>
    <cacheField name="Sub Leve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orhidayats" refreshedDate="43198.901141319446" createdVersion="5" refreshedVersion="4" minRefreshableVersion="3" recordCount="722">
  <cacheSource type="worksheet">
    <worksheetSource ref="A2:P724" sheet="RAW ALL"/>
  </cacheSource>
  <cacheFields count="16">
    <cacheField name="Day" numFmtId="1">
      <sharedItems containsSemiMixedTypes="0" containsString="0" containsNumber="1" containsInteger="1" minValue="1" maxValue="31"/>
    </cacheField>
    <cacheField name="Month" numFmtId="17">
      <sharedItems containsSemiMixedTypes="0" containsNonDate="0" containsDate="1" containsString="0" minDate="2017-01-01T00:00:00" maxDate="2018-03-02T00:00:00" count="15">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sharedItems>
    </cacheField>
    <cacheField name="Launch" numFmtId="0">
      <sharedItems containsBlank="1"/>
    </cacheField>
    <cacheField name="Return" numFmtId="0">
      <sharedItems containsBlank="1"/>
    </cacheField>
    <cacheField name="Work Location" numFmtId="0">
      <sharedItems containsBlank="1"/>
    </cacheField>
    <cacheField name="Consist" numFmtId="0">
      <sharedItems containsBlank="1"/>
    </cacheField>
    <cacheField name="Depmt" numFmtId="0">
      <sharedItems/>
    </cacheField>
    <cacheField name="Job Status" numFmtId="0">
      <sharedItems/>
    </cacheField>
    <cacheField name="Oil Leak" numFmtId="0">
      <sharedItems/>
    </cacheField>
    <cacheField name="Loco ID" numFmtId="0">
      <sharedItems/>
    </cacheField>
    <cacheField name="Fault Code" numFmtId="0">
      <sharedItems count="16">
        <s v="POWR"/>
        <s v="ENGI"/>
        <s v="COMS"/>
        <s v="SIGN"/>
        <s v="PNEU"/>
        <s v="BRAK"/>
        <s v="AUXI"/>
        <s v="ELTR"/>
        <s v="ACON"/>
        <s v="EXHT"/>
        <s v="COOL"/>
        <s v="WHAX"/>
        <s v="PROP"/>
        <s v="COUP"/>
        <s v="TRAN"/>
        <s v="CARB"/>
      </sharedItems>
    </cacheField>
    <cacheField name="Fault Description" numFmtId="0">
      <sharedItems longText="1"/>
    </cacheField>
    <cacheField name="Fault Rectification" numFmtId="0">
      <sharedItems containsBlank="1" longText="1"/>
    </cacheField>
    <cacheField name="Component Unit" numFmtId="0">
      <sharedItems count="61">
        <s v="Cannot duplicate fault"/>
        <s v="Radio Units"/>
        <s v="ATP"/>
        <s v="Filter"/>
        <s v="Not a defect"/>
        <s v="Battery"/>
        <s v="ABV/IBV Unit"/>
        <s v="Indicator"/>
        <s v="Switch"/>
        <s v="Valve"/>
        <s v="Wiper Unit"/>
        <s v="Air Compressor"/>
        <s v="Window"/>
        <s v="Stepper Motor Unit"/>
        <s v="Diode"/>
        <s v="Lightings"/>
        <s v="MCH unit"/>
        <s v="Freon Gas"/>
        <s v="Train Line "/>
        <s v="Scrubber Tank"/>
        <s v="Electronic Card"/>
        <s v="Relay"/>
        <s v="Wheel"/>
        <s v="Blower"/>
        <s v="Torque Convertor"/>
        <s v="Receiver"/>
        <s v="Seat"/>
        <s v="Air-con Compressor"/>
        <s v="Belt"/>
        <s v="Alternator"/>
        <s v="Dryer"/>
        <s v="Oil Pan"/>
        <s v="Starter Motor"/>
        <s v="Water Pump"/>
        <s v="Windscreen"/>
        <s v="DC/DC Convertor"/>
        <s v="Engine Oil "/>
        <s v="Suspension"/>
        <s v="Wheel "/>
        <s v="Cooling Fan"/>
        <s v="Cabin Floorboard"/>
        <s v="Gear Box"/>
        <s v="Safety Tools"/>
        <s v="Copper Tubing"/>
        <s v="Current Collector Shoe"/>
        <s v="Fan"/>
        <s v="Door"/>
        <s v="Hose"/>
        <s v="Mounting"/>
        <s v="Brake Control Unit"/>
        <s v="Fuel Tank"/>
        <s v="Evaporator Unit"/>
        <s v="Joint"/>
        <s v="Reservoir"/>
        <s v="Condensor Coil"/>
        <s v="Thermostat "/>
        <s v="Expansion Tank"/>
        <s v="Air Filter" u="1"/>
        <s v="Air Filter " u="1"/>
        <s v="Rubber Seal" u="1"/>
        <s v="Coupling" u="1"/>
      </sharedItems>
    </cacheField>
    <cacheField name="Type" numFmtId="0">
      <sharedItems count="161">
        <s v="Cannot duplicate fault"/>
        <s v="Radio Units"/>
        <s v="ATP"/>
        <s v="Auto Drain"/>
        <s v="Not a defect"/>
        <s v="Main Battery"/>
        <s v="ABV/IBV Unit"/>
        <s v="Fuel Level"/>
        <s v="ASS"/>
        <s v="Operational"/>
        <s v="Directional Fault"/>
        <s v="Wiper Blade"/>
        <s v="MR Cut-Off "/>
        <s v="Valve"/>
        <s v="Window Handle"/>
        <s v="Shaft"/>
        <s v="ABV/IBV Fault"/>
        <s v="Diode"/>
        <s v="Sensor Fault"/>
        <s v="Stepper Motor Sensor"/>
        <s v="Headlight"/>
        <s v="Cabin"/>
        <s v="MR Fault"/>
        <s v="Deadman Module"/>
        <s v="Freon Gas"/>
        <s v="Recepticle"/>
        <s v="SIR Fault"/>
        <s v="Scrubber Tank"/>
        <s v="ESS Unit"/>
        <s v="CSR"/>
        <s v="Wheel"/>
        <s v="Blower"/>
        <s v="Norgren"/>
        <s v="Actuator"/>
        <s v="Solenoid Valve"/>
        <s v="Expansion Valve"/>
        <s v="Jumper Cable"/>
        <s v="Stepper Motor"/>
        <s v="Receiver"/>
        <s v="EPC"/>
        <s v="Seat Hinge"/>
        <s v="Master &amp; Slave"/>
        <s v="Seat Back Rest"/>
        <s v="Radio Antennae"/>
        <s v="Working Light"/>
        <s v="Speedometer"/>
        <s v="Clutch"/>
        <s v="Wiper Air Regulator"/>
        <s v="Gear Shift Fault"/>
        <s v="Compressor Chasis"/>
        <s v="RR1"/>
        <s v="Air-con Belt"/>
        <s v="MPC"/>
        <s v="Wiper Motor Linkage "/>
        <s v="Check valve"/>
        <s v="Alternator"/>
        <s v="Overspeed"/>
        <s v="Scrubber tank Cap"/>
        <s v="Stepper Motor Diaphragm"/>
        <s v="Stepper Motor Cam Gear"/>
        <s v="CPC Contactor"/>
        <s v="Oil Pan"/>
        <s v="Engine Wire Harness"/>
        <s v="Alternator Belt"/>
        <s v="Inspection Cover"/>
        <s v="Switch"/>
        <s v="Changeover Valve Gasket"/>
        <s v="Air Regulator"/>
        <s v="Seat Bracket"/>
        <s v="Wiper Pipe Ferrule Joint"/>
        <s v="Flange"/>
        <s v="Traction Fault"/>
        <s v="Piston Lining"/>
        <s v="Water Pump"/>
        <s v="Gauge Meter"/>
        <s v="Coupling"/>
        <s v="Windscreen"/>
        <s v="Inlet Filter"/>
        <s v="DC/DC Convertor"/>
        <s v="Engine Oil "/>
        <s v="Master/Slave Fault"/>
        <s v="BC Fault"/>
        <s v="Rubber Cushion"/>
        <s v="Radio Wire Connector"/>
        <s v="Wheel "/>
        <s v="Cooling Fan"/>
        <s v="Radio Comms"/>
        <s v="BP Fault"/>
        <s v="Main Valve"/>
        <s v="Cabin Floorboard"/>
        <s v="EBV Solenoid Valve"/>
        <s v="Fan Gear Box"/>
        <s v="Charging Port"/>
        <s v="Red Light"/>
        <s v="Deadman Fault"/>
        <s v="Safety Hammer"/>
        <s v="Wiper Solenoid Valve Wire "/>
        <s v="Safety Scotch Block"/>
        <s v="Control Battery"/>
        <s v="Lubrication Oil"/>
        <s v="Ferrule Joint"/>
        <s v="Current Collector Shoe"/>
        <s v="Battery Fault"/>
        <s v="Fuse"/>
        <s v="MCH Handle"/>
        <s v="Mode Selector"/>
        <s v="Engine Door"/>
        <s v="Train Line Fault"/>
        <s v="Temperature Sensor"/>
        <s v="Hose"/>
        <s v="Bolts"/>
        <s v="Parking Brake Valve"/>
        <s v="Knob"/>
        <s v="Brake Control Unit"/>
        <s v="Pressure Switch Connector"/>
        <s v="Fuel Cap"/>
        <s v="Wiper Regulator"/>
        <s v="Inlet Housing"/>
        <s v="Optocoupler"/>
        <s v="Screen Display"/>
        <s v="Wiper Connector"/>
        <s v="RPM Display Unit"/>
        <s v="Evaporator Coil"/>
        <s v="3-Phase Frequency"/>
        <s v="MCH Sensor"/>
        <s v="T-Joint"/>
        <s v="Operation"/>
        <s v="Condensor Coil"/>
        <s v="PWM Module"/>
        <s v="Evaporator Unit"/>
        <s v="Desk"/>
        <s v="Safety Brake Release Tool"/>
        <s v="Traction Battery"/>
        <s v="Wire"/>
        <s v="BP Cock"/>
        <s v="3rd Rail Charging"/>
        <s v="MS "/>
        <s v="Axle Gear Box"/>
        <s v="Thermostat Connection"/>
        <s v="GSC"/>
        <s v="Tachometer"/>
        <s v="Reducer"/>
        <s v="Wiper Linkage Arm"/>
        <s v="ADR"/>
        <s v="RSG Sensor"/>
        <s v="ESSR"/>
        <s v="Piston"/>
        <s v="Water"/>
        <s v="Control Pump"/>
        <s v="PLC Module"/>
        <s v="Condensate"/>
        <s v="Brake Valves"/>
        <s v="Seat"/>
        <s v="Change over Valve"/>
        <s v="Zener"/>
        <s v="Pipe Joint"/>
        <s v="PD"/>
        <s v="Cut off valve"/>
        <s v="Compressor Clutch" u="1"/>
        <s v="Compressor" u="1"/>
        <s v="Pneumatic Fault" u="1"/>
      </sharedItems>
    </cacheField>
    <cacheField name="Sub Lev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8">
  <r>
    <n v="4"/>
    <x v="0"/>
    <s v="UPD"/>
    <s v="CHD"/>
    <s v="CTH-BGS  EB"/>
    <s v="D202+RLW7+5+4+WWCOM1+D211"/>
    <s v="PWAY"/>
    <s v="COMPLETED"/>
    <s v="NO"/>
    <s v="D202"/>
    <x v="0"/>
    <s v="When 1DIS (MAIN BREAKER) put to ON position loco unable to ON ,put to OFF position loco able to ON."/>
    <s v="Unable to simulate fault. _x000a_1DIS working normal. _x000a_To be monitored."/>
    <x v="0"/>
    <x v="0"/>
    <s v="Cannot duplicate fault"/>
  </r>
  <r>
    <n v="4"/>
    <x v="0"/>
    <s v="UPD"/>
    <s v="CHD"/>
    <s v="TIB-OTP  EB"/>
    <s v="D207+TGV1+2+3+WWCOM2+D219"/>
    <s v="PWAY"/>
    <s v="COMPLETED"/>
    <s v="NO"/>
    <s v="D207"/>
    <x v="1"/>
    <s v="Engine unable to shunt down from cabin and yellow box, shunt down from engine side."/>
    <s v="Checked and was able to start/stop at both desks in the cabin &amp; also from the engine ESS unit. No abnormalities found."/>
    <x v="0"/>
    <x v="0"/>
    <s v="Cannot duplicate fault"/>
  </r>
  <r>
    <n v="5"/>
    <x v="0"/>
    <s v="UPD"/>
    <s v="UPD"/>
    <s v="CLE-JUR WB"/>
    <s v="D217+TTV2+MFV2+D212"/>
    <s v="ET"/>
    <s v="COMPLETED"/>
    <s v="NO"/>
    <s v="D217"/>
    <x v="2"/>
    <s v="Radio intermittance."/>
    <s v="Fault reported to COMS"/>
    <x v="1"/>
    <x v="1"/>
    <s v="Radio Units"/>
  </r>
  <r>
    <n v="6"/>
    <x v="0"/>
    <s v="CHD"/>
    <s v="UPD"/>
    <s v="OTP-TPG EB"/>
    <s v="D207+TGV1+2+3+WWCOM2+D219"/>
    <s v="PWAY"/>
    <s v="COMPLETED"/>
    <s v="NO"/>
    <s v="D207"/>
    <x v="3"/>
    <s v=" Loco unable to move in CM when coming back to depot, back in RM.In RM sometime it tripped while moving."/>
    <s v="Function test in RM. No abnormalities SIR able to hold. Liase with Signal Team. Shunt Loco to coded track for testing. Loco able to receive code and able to hold. Trips only when no code received. Loco transferring bck BSD for Test track testing."/>
    <x v="2"/>
    <x v="2"/>
    <s v="ATP"/>
  </r>
  <r>
    <n v="6"/>
    <x v="0"/>
    <s v="CHD"/>
    <s v="UPD"/>
    <s v="OTP-TPG EB"/>
    <s v="D207+TGV1+2+3+WWCOM2+D219"/>
    <s v="PWAY"/>
    <s v="COMPLETED"/>
    <s v="NO"/>
    <s v="D207"/>
    <x v="2"/>
    <s v="Both desk radio not working"/>
    <s v="Fault reported to COMS."/>
    <x v="1"/>
    <x v="1"/>
    <s v="Radio Units"/>
  </r>
  <r>
    <n v="7"/>
    <x v="0"/>
    <s v="CHD"/>
    <s v="BSD"/>
    <s v="BSH-AMK BB"/>
    <s v="D217+TTV2+MFV2+D212"/>
    <s v="ET"/>
    <s v="COMPLETED"/>
    <s v="NO"/>
    <s v="D212"/>
    <x v="4"/>
    <s v="MR keeps dropping when tripped SIR."/>
    <s v="Check and confirm MR difficult to charge up due to LHS aircompressor auto drain valve air continous leak._x000a_Dismantle and replaced 3 pcs flatten O rings and install back._x000a_Start up engine and observe MR able to charge from 2bars at P3 position = 3.5mins._x000a_Trip SIR in  - Single loco - MR only drop about 0.5bars._x000a_                      - In consists - MR pressure maintain."/>
    <x v="3"/>
    <x v="3"/>
    <s v="O-rings"/>
  </r>
  <r>
    <n v="7"/>
    <x v="0"/>
    <s v="BSD"/>
    <s v="CHD"/>
    <s v="OTP-TPG EB"/>
    <s v="D213+TGV4+TGV5+TGV6+D214"/>
    <s v="PWAY"/>
    <s v="COMPLETED"/>
    <s v="NO"/>
    <s v="D214"/>
    <x v="1"/>
    <s v="D214 (Slave) when coming back engine dies off by itself, unable to re-start engine. Dead loco back to BSD."/>
    <s v="Check expansion water level, engine oil level, scrubber water level, ok._x000a_Further check and found over speed light illuminated, reset and able to start engine._x000a_Start and stop few times in 10mins interval and monitor about 30mins, engine able to sustain."/>
    <x v="4"/>
    <x v="4"/>
    <s v="Not a defect"/>
  </r>
  <r>
    <n v="7"/>
    <x v="0"/>
    <s v="UPD"/>
    <s v="UPD"/>
    <s v="QUE-RDH EB"/>
    <s v="D204+TGV1+2+3+WWCOM2+D219"/>
    <s v="PWAY"/>
    <s v="COMPLETED"/>
    <s v="NO"/>
    <s v="D219"/>
    <x v="0"/>
    <s v="Engine able to crank but unable to start."/>
    <s v="Check battery voltage was 22v and drop during cranking to 19v._x000a_Check alternator beltings condition and tension, ok._x000a_Driive to BSD to collect battery charger and back to UPD._x000a_Charge up battery to 26.5v, engine able to start._x000a_Observe cabin voltage gauge is 26v."/>
    <x v="5"/>
    <x v="5"/>
    <s v="Main Battery"/>
  </r>
  <r>
    <n v="10"/>
    <x v="0"/>
    <s v="CHD"/>
    <s v="UPD"/>
    <s v="LKS-CNG EB"/>
    <s v="D202+RLW7+5+4+WWCOM1+D211"/>
    <s v="PWAY"/>
    <s v="COMPLETED"/>
    <s v="NO"/>
    <s v="D202"/>
    <x v="4"/>
    <s v="Single Loco When ABV Handle At Running Position Working Reservoir Only At 4 Bar."/>
    <s v="Replaced ABV/IBV assembly and main valve found to be faulty &amp; tested with fault cleared."/>
    <x v="6"/>
    <x v="6"/>
    <s v="ABV/IBV Unit"/>
  </r>
  <r>
    <n v="10"/>
    <x v="0"/>
    <s v="CHD"/>
    <s v="UPD"/>
    <s v="LKS-CNG EB"/>
    <s v="D202+RLW7+5+4+WWCOM1+D211"/>
    <s v="PWAY"/>
    <s v="COMPLETED"/>
    <s v="NO"/>
    <s v="D202"/>
    <x v="5"/>
    <s v="Parking Brake Handle At Cabin Air Discharge Sound Very Loud."/>
    <s v="Checked with no leak detected. To monitor."/>
    <x v="0"/>
    <x v="0"/>
    <s v="Cannot duplicate fault"/>
  </r>
  <r>
    <n v="10"/>
    <x v="0"/>
    <s v="CHD"/>
    <s v="UPD"/>
    <s v="LKS-CNG EB"/>
    <s v="D202+RLW7+5+4+WWCOM1+D211"/>
    <s v="PWAY"/>
    <s v="COMPLETED"/>
    <s v="NO"/>
    <s v="D202"/>
    <x v="6"/>
    <s v="Fuel Indication Light 4/5 Not Functioning."/>
    <s v="Will be followed up due to time constraint. Fuel level 4/5 working on the engine side just in case need to check."/>
    <x v="7"/>
    <x v="7"/>
    <s v="Bulb"/>
  </r>
  <r>
    <n v="10"/>
    <x v="0"/>
    <s v="UPD"/>
    <s v="BSD"/>
    <s v="DBG-SOM NB"/>
    <s v="D208+RGV5+TOGV+D207"/>
    <s v="ET"/>
    <s v="COMPLETED"/>
    <s v="NO"/>
    <s v="D207"/>
    <x v="3"/>
    <s v="Back To Depot Unable To Travel In CM Mode Due To RM Receive Code But In CM No Code."/>
    <s v="Conducted Test Track testing with no abnormalities. Signal declared loco fit."/>
    <x v="2"/>
    <x v="2"/>
    <s v="ATP"/>
  </r>
  <r>
    <n v="10"/>
    <x v="0"/>
    <s v="UPD"/>
    <s v="BSD"/>
    <s v="DBG-SOM NB"/>
    <s v="D208+RGV5+TOGV+D207"/>
    <s v="ET"/>
    <s v="COMPLETED"/>
    <s v="NO"/>
    <s v="D207"/>
    <x v="2"/>
    <s v="Both Desk Radio Sets Unable To Transmit And Receive."/>
    <s v="COMS staff tested communication with DCS. Able to receive &amp; transmit on both desks. "/>
    <x v="1"/>
    <x v="1"/>
    <s v="Radio Units"/>
  </r>
  <r>
    <n v="10"/>
    <x v="0"/>
    <s v="UPD"/>
    <s v="BSD"/>
    <s v="DBG-SOM NB"/>
    <s v="D208+RGV5+TOGV+D207"/>
    <s v="ET"/>
    <s v="COMPLETED"/>
    <s v="NO"/>
    <s v="D208"/>
    <x v="6"/>
    <s v="S/E FWD 1 &amp; 2 Switch Loose."/>
    <s v="Replaced switch &amp; tested OK."/>
    <x v="8"/>
    <x v="8"/>
    <s v="Knob"/>
  </r>
  <r>
    <n v="12"/>
    <x v="0"/>
    <s v="UPD"/>
    <s v="CHD"/>
    <s v="TNM-XPO BB SIM-TNM BB TNM MT"/>
    <s v="D202+RLW7+5+4+WWCOM1+D211"/>
    <s v="PWAY"/>
    <s v="COMPLETED"/>
    <s v="NO"/>
    <s v="D202"/>
    <x v="4"/>
    <s v="ECTO Reported While Loco At Master Charging Up MR Pressure - Working Reservoir Pressure Remain At 0 Bar. Also BC/BP At 0 Bar. Only When Slave Loco D211 Take Over Master And Charge Up Air D202 Working Reservoir Can Reach 5 Bar."/>
    <s v="Check and confirmed fault. Replace regulator and set to 3.4 bar. Tested single loco and set SIR. BP able to go to 5 bar and working resevoir able to maintain at 5 bar without any dropping.  Found the operational valve to be at 4 bar. Adjust the setting to 5 bar. Conduct master/slave test and both pneumatic tallies either in master / loco."/>
    <x v="9"/>
    <x v="9"/>
    <s v="Pressure Regulator"/>
  </r>
  <r>
    <n v="12"/>
    <x v="0"/>
    <s v="UPD"/>
    <s v="CHD"/>
    <s v="TNM-XPO BB SIM-TNM BB TNM MT"/>
    <s v="D202+RLW7+5+4+WWCOM1+D211"/>
    <s v="PWAY"/>
    <s v="COMPLETED"/>
    <s v="NO"/>
    <s v="D202"/>
    <x v="7"/>
    <s v="Consist Having Wrong Direction Need To By-Pass DCS Switch."/>
    <s v="Check and found that DCS switch to be in normal position. Conduct master/slave test and direction follows either in master/slave. No wrong direction observed. Physical check on directional diodes and jumper cable looseness. No abnormalities observed. To be monitored."/>
    <x v="0"/>
    <x v="10"/>
    <s v="Directional Fault"/>
  </r>
  <r>
    <n v="12"/>
    <x v="0"/>
    <s v="CHD"/>
    <s v="CHD"/>
    <s v="BGS-LVR EB"/>
    <s v="D217 + MFV2 + D212"/>
    <s v="ET"/>
    <s v="COMPLETED"/>
    <s v="NO"/>
    <s v="D217"/>
    <x v="6"/>
    <s v=" L/E Wiper Faulty."/>
    <s v="Replace faulty wiper. Tested OK."/>
    <x v="10"/>
    <x v="11"/>
    <s v="Wiper Blade"/>
  </r>
  <r>
    <n v="13"/>
    <x v="0"/>
    <s v="BSD"/>
    <s v="CHD"/>
    <s v="XPO-CGA EB"/>
    <s v="D208 + RGV5 + TCW +D207"/>
    <s v="ET"/>
    <s v="COMPLETED"/>
    <s v="NO"/>
    <s v="D207"/>
    <x v="4"/>
    <s v="Inside Pneumatic Compartment  MR Cut-Off Valve Leaking Very Badly."/>
    <s v="Checked and found MR cut-off valve to be faulty._x000a_Replaced &amp; tested with fault cleared."/>
    <x v="9"/>
    <x v="12"/>
    <s v="MR Cut-Off "/>
  </r>
  <r>
    <n v="13"/>
    <x v="0"/>
    <s v="BSD"/>
    <s v="UPD"/>
    <s v="DVR-BNV EB"/>
    <s v="D213+TGV4+TGV5+TGV6+D214"/>
    <s v="PWAY"/>
    <s v="COMPLETED"/>
    <s v="NO"/>
    <s v="D213"/>
    <x v="4"/>
    <s v="Air Compressor Safety Relief Valve Keep Purging."/>
    <s v="Confirmed Safety relieve valve found to be faulty._x000a_Replaced &amp; tested with fault cleared."/>
    <x v="11"/>
    <x v="13"/>
    <s v="Safety Relieve "/>
  </r>
  <r>
    <n v="13"/>
    <x v="0"/>
    <s v="UPD"/>
    <s v="CHD"/>
    <s v="TNM-SIM BB XPO-TNM BB TNM MT"/>
    <s v="D204+TGV1+2+3+WWCOM2+D219"/>
    <s v="PWAY"/>
    <s v="COMPLETED"/>
    <s v="NO"/>
    <s v="D219"/>
    <x v="6"/>
    <s v="Cabin Window Handle Fall- Off."/>
    <s v="Re-installed &amp; secured back."/>
    <x v="12"/>
    <x v="14"/>
    <s v="Screw"/>
  </r>
  <r>
    <n v="14"/>
    <x v="0"/>
    <s v="CHD"/>
    <s v="CHD"/>
    <s v="CGA-XPO WB"/>
    <s v="D208 + RGV5 + TCW +D207"/>
    <s v="ET"/>
    <s v="COMPLETED"/>
    <s v="NO"/>
    <s v="D208"/>
    <x v="7"/>
    <s v="Loco's RPM Unable To Increase. _x000a_(Working Intermittenly)"/>
    <s v="Check &amp; verify CM._x000a_CM affirmed. Stepper motor end shaft locking nut loose. Tighten &amp; function test in single loco, OK. Form up as a consists &amp; shunt to track 44 to stable,  OK."/>
    <x v="13"/>
    <x v="15"/>
    <s v="Shaft"/>
  </r>
  <r>
    <n v="14"/>
    <x v="0"/>
    <s v="CHD"/>
    <s v="UPD"/>
    <s v="BGB-CCK SB"/>
    <s v="D204+TGV1+2+3+WWCOM2+D219"/>
    <s v="PWAY"/>
    <s v="COMPLETED"/>
    <s v="NO"/>
    <s v="D219"/>
    <x v="4"/>
    <s v="S/E ABV Air Leaking Badly."/>
    <s v="Check &amp; verify CM. D219 switch to Slave mode &amp; put to both desks on handle off position. No obnormalities found. During shunting of consists from track 09 to RT 3, D219 takeover master mode, no air leak emit from the ABV."/>
    <x v="0"/>
    <x v="16"/>
    <s v="ABV/IBV Fault"/>
  </r>
  <r>
    <n v="15"/>
    <x v="0"/>
    <s v="CHD"/>
    <s v="CHD"/>
    <s v="CGA-XPO BB"/>
    <s v="D204+TGV1+2+3+WWCOM2+D219"/>
    <s v="PWAY"/>
    <s v="COMPLETED"/>
    <s v="NO"/>
    <s v="D204"/>
    <x v="7"/>
    <s v="Loco Having Wrong Direction. _x000a_Need To By-Pass The DCS Switch."/>
    <s v="Confirm fault on the loco wrong direction. Check and discovered that the diode burned on wire (174). Replaced on conduct master and slave fault cleared."/>
    <x v="14"/>
    <x v="17"/>
    <s v="Diode"/>
  </r>
  <r>
    <n v="15"/>
    <x v="0"/>
    <s v="CHD"/>
    <s v="UPD"/>
    <s v="DIRECT TRANSFER"/>
    <s v="D217  + MFV2 + TTV1+ D212"/>
    <s v="ET"/>
    <s v="COMPLETED"/>
    <s v="NO"/>
    <s v="D217"/>
    <x v="7"/>
    <s v="Fault Alarm Activated Due To Power Room Temperature Indicates 100 Degrees."/>
    <s v="When shunting no fault arises from T28 to T34. _x000a_Unable to simulate fault."/>
    <x v="0"/>
    <x v="18"/>
    <s v="Sensor Fault"/>
  </r>
  <r>
    <n v="16"/>
    <x v="0"/>
    <s v="UPD"/>
    <s v="CHD"/>
    <s v="SIM-TNM BB XPO-TNM BB TNM MT"/>
    <s v="D215+TTVM+D202"/>
    <s v="PROJECT"/>
    <s v="ABORT"/>
    <s v="NO"/>
    <s v="D202"/>
    <x v="7"/>
    <s v="unable to set SIR during turn around at CHD RT in CM/RM mode."/>
    <s v="Found that wire 130 has no supply when setting SIR. Found that wire lug has came off. Reconnect back the wire. Relay SMCPR was energise. Loco was able to set SIR however RPM does not respond. Replace the low limit sensor wire on the stepper motor. Tested and found the RPM increase to Maximum and unable to reduce when put to 0. Replace the high limit sensor and adjusted the sensor. Readjusted the RPM as found that P5 at only 1800. Tested P1- P5 RPM all ok."/>
    <x v="13"/>
    <x v="19"/>
    <s v="Stepper Motor Sensor"/>
  </r>
  <r>
    <n v="16"/>
    <x v="0"/>
    <s v="CHD"/>
    <s v="CHD"/>
    <s v="TAM-PSR EB"/>
    <s v="D208+RGV5+TCW+D207"/>
    <s v="ET"/>
    <s v="COMPLETED"/>
    <s v="NO"/>
    <s v="D208"/>
    <x v="6"/>
    <s v="LE RHS headlamp not working."/>
    <s v="Repalced faulty headlight &amp; tested working."/>
    <x v="15"/>
    <x v="20"/>
    <s v="Bulb"/>
  </r>
  <r>
    <n v="17"/>
    <x v="0"/>
    <s v="UPD"/>
    <s v="UPD"/>
    <s v="CNG-LKS WB"/>
    <s v="D205+RLW7+5+4+WWCOM1+D211"/>
    <s v="PWAY"/>
    <s v="COMPLETED"/>
    <s v="NO"/>
    <s v="D211"/>
    <x v="6"/>
    <s v="Cabin Light not working."/>
    <s v="Bub Replaced. Tested OK."/>
    <x v="15"/>
    <x v="21"/>
    <s v="Bulb"/>
  </r>
  <r>
    <n v="17"/>
    <x v="0"/>
    <s v="UPD"/>
    <s v="UPD"/>
    <s v="CNG-LKS WB"/>
    <s v="D205+RLW7+5+4+WWCOM1+D211"/>
    <s v="PWAY"/>
    <s v="COMPLETED"/>
    <s v="NO"/>
    <s v="D211"/>
    <x v="4"/>
    <s v="In slave MR drop to 6 bar"/>
    <s v="Tested in consist both 211 and in master no drop of MR observed. Check jumper cable for looseness ok. Shunted consist from TK09 to TK33 with no abnormalities observed. To be monitored. "/>
    <x v="0"/>
    <x v="22"/>
    <s v="MR Fault"/>
  </r>
  <r>
    <n v="17"/>
    <x v="0"/>
    <s v="CHD"/>
    <s v="CHD"/>
    <s v="BGS-LVR EB"/>
    <s v="D208+RGV5+TCW+D207"/>
    <s v="ET"/>
    <s v="COMPLETED"/>
    <s v="NO"/>
    <s v="D207"/>
    <x v="4"/>
    <s v="In master MR drop to 6 bar"/>
    <s v="Tested in consist both 208 and in master no drop of MR observed. Check jumper cable for looseness ok. Conducted limited movememt with no abnormalities observed. To be monitored. "/>
    <x v="0"/>
    <x v="22"/>
    <s v="MR Fault"/>
  </r>
  <r>
    <n v="18"/>
    <x v="0"/>
    <s v="CHD"/>
    <s v="UPD"/>
    <s v="TPG-TIB WB"/>
    <s v="D208+RGV5+TCW+D207"/>
    <s v="ET"/>
    <s v="COMPLETED"/>
    <s v="NO"/>
    <s v="D207"/>
    <x v="3"/>
    <s v="Unable to receive CM code. OCC direct consist to UPD instead of BSD "/>
    <s v="Liase with the Signal Team. Check no fault registered on print out. Check plug 3 &amp; 4. Readings all normal. Shunted loco to coded track for code testng. Loco  able to receive code on L/E &amp; S/E. Reorientate loco to become slave"/>
    <x v="2"/>
    <x v="2"/>
    <s v="ATP"/>
  </r>
  <r>
    <n v="18"/>
    <x v="0"/>
    <s v="CHD"/>
    <s v="UPD"/>
    <s v="Transfer"/>
    <s v="D202+FWPW1+FWPW2+WWPW2+D210"/>
    <s v="PWAY"/>
    <s v="COMPLETED"/>
    <s v="NO"/>
    <s v="D202"/>
    <x v="1"/>
    <s v="Engine shutdown by itself a few times in depot. Mainline no problem."/>
    <s v="Check expansion water level ok. Run engine and loco was utilise during shunting and reformation. No signs of engine shutdown or unloading observed"/>
    <x v="0"/>
    <x v="0"/>
    <s v="Cannot duplicate fault"/>
  </r>
  <r>
    <n v="20"/>
    <x v="0"/>
    <s v="UPD"/>
    <s v="CHD"/>
    <s v="TNM BB XPO-TNM BB"/>
    <s v="D202+FWPW1+FWPW2+WWPW2+D210"/>
    <s v="PWAY"/>
    <s v="COMPLETED"/>
    <s v="NO"/>
    <s v="D202"/>
    <x v="1"/>
    <s v="Engine unable to shut down from cabin. Shut down from engine."/>
    <s v="Checked and was able to start / stop from cabin."/>
    <x v="0"/>
    <x v="0"/>
    <s v="Cannot duplicate fault"/>
  </r>
  <r>
    <n v="20"/>
    <x v="0"/>
    <s v="BSD"/>
    <s v="UPD"/>
    <s v="LKS-BNL WB"/>
    <s v="D204+TGV1+2+3+WWCOM2+D219"/>
    <s v="PWAY"/>
    <s v="COMPLETED"/>
    <s v="NO"/>
    <s v="D204"/>
    <x v="7"/>
    <s v="SIR keeps tripping when release IBV."/>
    <s v="No signal at deadman module._x000a_Replaced the deadman module._x000a_Fault cleared."/>
    <x v="16"/>
    <x v="23"/>
    <s v="Deadman Module"/>
  </r>
  <r>
    <n v="20"/>
    <x v="0"/>
    <s v="BSD"/>
    <s v="UPD"/>
    <s v="JUR-CLE EB"/>
    <s v="D213+TGV4+TGV5+TGV6+D214"/>
    <s v="PWAY"/>
    <s v="COMPLETED"/>
    <s v="NO"/>
    <s v="D213"/>
    <x v="1"/>
    <s v="Engine shut down by itself. Job Aborted due to late TOA approval."/>
    <s v="EWT light on. Reset &amp; was able to clear."/>
    <x v="4"/>
    <x v="4"/>
    <s v="Not a defect"/>
  </r>
  <r>
    <n v="23"/>
    <x v="0"/>
    <s v="BSD"/>
    <s v="BSD"/>
    <s v="RFP-DBG NB"/>
    <s v="D208+RGV5+TCW+D218"/>
    <s v="ET"/>
    <s v="COMPLETED"/>
    <s v="NO"/>
    <s v="D218"/>
    <x v="8"/>
    <s v="Air-con not cold"/>
    <s v="Check and found freon gas level low at 130psi. Top up freon gas to 180psi."/>
    <x v="17"/>
    <x v="24"/>
    <s v="Freon Gas"/>
  </r>
  <r>
    <n v="23"/>
    <x v="0"/>
    <s v="UPD"/>
    <s v="UPD"/>
    <s v="OTP-TIB WB"/>
    <s v="D213+TGV4+TGV5+TGV6+D214"/>
    <s v="PWAY"/>
    <s v="COMPLETED"/>
    <s v="NO"/>
    <s v="D213"/>
    <x v="8"/>
    <s v="Air-con not cold"/>
    <s v="Check and found freon gas level low at 110psi. Top up freon gas to 180psi."/>
    <x v="17"/>
    <x v="24"/>
    <s v="Freon Gas"/>
  </r>
  <r>
    <n v="23"/>
    <x v="0"/>
    <s v="CHD"/>
    <s v="UPD"/>
    <s v="DVR-BNV EB"/>
    <s v="D204+TGV1+2+3+WWCOM2+D219"/>
    <s v="PWAY"/>
    <s v="COMPLETED"/>
    <s v="NO"/>
    <s v="D219"/>
    <x v="7"/>
    <s v="In slave FWD/REV indication lighted up intermittent. Job Aborted due to Rain."/>
    <s v="Check and found fwd indications intermitent. Check jumper cable, found  jumper cable at D219 towards wagon loose due to rubber seal missing. Replaced receptical rubber seal and tested again, fault cleared. No intermitent signal was found."/>
    <x v="18"/>
    <x v="25"/>
    <s v="Rubber Seal"/>
  </r>
  <r>
    <n v="23"/>
    <x v="0"/>
    <s v="UPD"/>
    <s v="UPD"/>
    <s v="CLE-DVR EB"/>
    <s v="D202+FWPW1+FWPW2+WWPW2+D210"/>
    <s v="PWAY"/>
    <s v="COMPLETED"/>
    <s v="NO"/>
    <s v="D210"/>
    <x v="1"/>
    <s v="Engine unable to shut down from cabin. Shut down from engine room."/>
    <s v="Unable to simulate fault. Check loco, able to start and stop at cabin. Check stop switch continuity, able to receive 24V. "/>
    <x v="0"/>
    <x v="0"/>
    <s v="Cannot duplicate fault"/>
  </r>
  <r>
    <n v="24"/>
    <x v="0"/>
    <s v="CHD"/>
    <s v="CHD"/>
    <s v="SIM-TNM/XPO-TNM B/B"/>
    <s v="D217+MFV2+D212"/>
    <s v="ET"/>
    <s v="COMPLETED"/>
    <s v="NO"/>
    <s v="D212"/>
    <x v="4"/>
    <s v="BC shoot up to 4bar when S/E ABV in min.reduction."/>
    <s v="Check BC in single loco S/E and in consist, during min reduction test, observe BC went up to 1.2 bar and during max reduction, BC went up to 3.4 bar. No abnormalities was seen. Unable to simulate fault."/>
    <x v="0"/>
    <x v="16"/>
    <s v="ABV/IBV Fault"/>
  </r>
  <r>
    <n v="24"/>
    <x v="0"/>
    <s v="CHD"/>
    <s v="CHD"/>
    <s v="SIM-TNM/XPO-TNM B/B"/>
    <s v="D217+MFV2+D212"/>
    <s v="ET"/>
    <s v="COMPLETED"/>
    <s v="NO"/>
    <s v="D217"/>
    <x v="6"/>
    <s v="Both S/E and L/E RHS wiper faulty."/>
    <s v="D217 L/E desk R/H/S replace wiper blade. S/E desk replace fuse."/>
    <x v="10"/>
    <x v="11"/>
    <s v="Wiper Blade"/>
  </r>
  <r>
    <n v="24"/>
    <x v="0"/>
    <s v="UPD"/>
    <s v="CHD"/>
    <s v="TAM-PSR EB"/>
    <s v="D204+TGV1+2+3+WWCOM2+D219"/>
    <s v="PWAY"/>
    <s v="COMPLETED"/>
    <s v="NO"/>
    <s v="D204"/>
    <x v="7"/>
    <s v="In master, D219 in slave SIR keep tripping.  Job Aborted due to Rain."/>
    <s v="Check and tested COM2 in consist and as single loco, no abnormalities was observed. No tripping and wrong direction signal was observed. Perform shunting from track 45 to track 47 vise versa. Unable to simulate fault."/>
    <x v="0"/>
    <x v="26"/>
    <s v="SIR Fault"/>
  </r>
  <r>
    <n v="24"/>
    <x v="0"/>
    <s v="UPD"/>
    <s v="CHD"/>
    <s v="TAM-PSR EB"/>
    <s v="D204+TGV1+2+3+WWCOM2+D219"/>
    <s v="PWAY"/>
    <s v="COMPLETED"/>
    <s v="NO"/>
    <s v="D219"/>
    <x v="7"/>
    <s v="In master, slave loco D204 having wrong direction movement need to bypass the wrong direction switch.  Job Aborted due to Rain."/>
    <s v="Check and tested COM2 in consist and as single loco, no abnormalities was observed. No tripping and wrong direction signal was observed. Perform shunting from track 45 to track 47 vise versa. Unable to simulate fault."/>
    <x v="0"/>
    <x v="10"/>
    <s v="Directional Fault"/>
  </r>
  <r>
    <n v="25"/>
    <x v="0"/>
    <s v="UPD"/>
    <s v="UPD"/>
    <s v="CLE-JUR WB"/>
    <s v="D203+TTVM+D215"/>
    <s v="PROJECT"/>
    <s v="COMPLETED"/>
    <s v="NO"/>
    <s v="D215"/>
    <x v="9"/>
    <s v="Smoky exhaust emitting from scrubber tank"/>
    <s v="Comfirm smoke is emitting from the top part of the scrubber tank. Loco is awaiting transfer to BSD to replace scrubber tank. Loco is still fit for use, water level to be checked and topped up daily till transfer. "/>
    <x v="19"/>
    <x v="27"/>
    <s v="Scrubber Tank"/>
  </r>
  <r>
    <n v="25"/>
    <x v="0"/>
    <s v="UPD"/>
    <s v="CHD"/>
    <s v="SIM-TNM/XPO-TNM B/B"/>
    <s v="D202+FWPW1+FWPW2+WWPW2+D210"/>
    <s v="PWAY"/>
    <s v="COMPLETED"/>
    <s v="NO"/>
    <s v="D210"/>
    <x v="1"/>
    <s v="Loco unable to shutdown from cabin"/>
    <s v="Repeated fault. Awating for spare from Caterpillar to change in the ESS unit. Please be adviced to shutdown from engine compartment temporarily"/>
    <x v="20"/>
    <x v="28"/>
    <s v="ESS Unit"/>
  </r>
  <r>
    <n v="26"/>
    <x v="0"/>
    <s v="UPD"/>
    <s v="UPD"/>
    <s v="JKN-JKO BB"/>
    <s v="D214+MFV2+D212"/>
    <s v="ET"/>
    <s v="COMPLETED"/>
    <s v="NO"/>
    <s v="D214"/>
    <x v="7"/>
    <s v="In slave having wrong direction movement and need to bypass wrong direction switch."/>
    <s v="Checked and found 3CSR relay loose, did not energize._x000a_Secured back firmly and tested with fault cleared."/>
    <x v="21"/>
    <x v="29"/>
    <s v="Connector"/>
  </r>
  <r>
    <n v="26"/>
    <x v="0"/>
    <s v="UPD"/>
    <s v="UPD"/>
    <s v="JKN-JKO BB"/>
    <s v="D214+MFV2+D212"/>
    <s v="ET"/>
    <s v="COMPLETED"/>
    <s v="NO"/>
    <s v="D214"/>
    <x v="4"/>
    <s v="Air-compressor surrounding and absorbent pad soiled with oil."/>
    <s v="Checked and found that the oil leak was due to air compressor oil overfilled._x000a_Drained out oil &amp; topped up to required level. Replaced all absorbent pads."/>
    <x v="4"/>
    <x v="4"/>
    <s v="Not a defect"/>
  </r>
  <r>
    <n v="27"/>
    <x v="0"/>
    <s v="UPD"/>
    <s v="CHD"/>
    <s v="SIM-BDK/TNM-SIM BB"/>
    <s v="D202+FWPW1+FWPW2+WWPW2+D210"/>
    <s v="PWAY"/>
    <s v="COMPLETED"/>
    <s v="NO"/>
    <s v="D202"/>
    <x v="7"/>
    <s v="Only 1/5 fuel level indicator lighted up the rest 2/5, 3/5, 4/5 and 5/5 faulty."/>
    <s v="Checked the fuel level on the engine side also showing 1/5 only. This shows actual fuel level at 1/5. To be monitored."/>
    <x v="4"/>
    <x v="4"/>
    <s v="Not a defect"/>
  </r>
  <r>
    <n v="27"/>
    <x v="0"/>
    <s v="BSD"/>
    <s v="BSD"/>
    <s v="DBG-ORC NB"/>
    <s v="D218+RGV5+TCW+D207"/>
    <s v="ET"/>
    <s v="COMPLETED"/>
    <s v="NO"/>
    <s v="D218"/>
    <x v="10"/>
    <s v="At mainline engine suddenly shutdown by itself with engine fault error msg display on the screen panel._x000a_Engine down for about 20min."/>
    <s v="Checked and found expansion tank water level low. No lighting up EWT. Topped up water and run engine for about an hour. No shut down of engine or any other abnormalities."/>
    <x v="4"/>
    <x v="4"/>
    <s v="Not a defect"/>
  </r>
  <r>
    <n v="27"/>
    <x v="0"/>
    <s v="CHD"/>
    <s v="UPD"/>
    <s v="BBT-JUR/CNG-JUR BB"/>
    <s v="D204+TGV1+2+3+WWCOM2+D219"/>
    <s v="PWAY"/>
    <s v="COMPLETED"/>
    <s v="NO"/>
    <s v="D219"/>
    <x v="4"/>
    <s v="In master air continuously leaking from ABV even though both ABV at slave loco in handle off position."/>
    <s v="Checked and tested with no leaks or abnormalities._x000a_To be monitored."/>
    <x v="0"/>
    <x v="16"/>
    <s v="ABV/IBV Fault"/>
  </r>
  <r>
    <n v="28"/>
    <x v="0"/>
    <s v="UPD"/>
    <s v="BSD"/>
    <s v="SBW-YIS SB"/>
    <s v="D204+TGV1+2+3+WWCOM2+D219"/>
    <s v="PWAY"/>
    <s v="COMPLETED"/>
    <s v="NO"/>
    <s v="D219"/>
    <x v="4"/>
    <s v="Consist air still leaking badly continously from ABV even though both ABV at slave loco in handle-off position."/>
    <s v="Replace with new sets of ABV on the SE desk. Perform limited movement ok."/>
    <x v="6"/>
    <x v="6"/>
    <s v="ABV/IBV Unit"/>
  </r>
  <r>
    <n v="29"/>
    <x v="0"/>
    <s v="BSD"/>
    <s v="BSD"/>
    <s v="YCK-KTB NB"/>
    <s v="D204+TGV1+2+3+WWCOM2+D219"/>
    <s v="PWAY"/>
    <s v="COMPLETED"/>
    <s v="NO"/>
    <s v="D219"/>
    <x v="4"/>
    <s v="Consist in master SE ABV initially was working fine when ABV was in running position. After EB was applied air start to leak even though both ABV in handle off position."/>
    <s v="Check air purging time from ABV. 12 sec for Max Reduction and 3 secs for EB. Normal."/>
    <x v="0"/>
    <x v="16"/>
    <s v="ABV/IBV Fault"/>
  </r>
  <r>
    <n v="30"/>
    <x v="0"/>
    <s v="BSD"/>
    <s v="UPD"/>
    <s v="CCK-BGB NB"/>
    <s v="D204+TGV1+2+3+WWCOM2+D219"/>
    <s v="PWAY"/>
    <s v="COMPLETED"/>
    <s v="NO"/>
    <s v="D219"/>
    <x v="4"/>
    <s v="1) In master and ABV at running position, air leaking from ABV body. 2) In slave , air leaking at ABV if put to running position."/>
    <s v="Swap ABV from LE to the leading desk SE. Perform Master/slave limited movement. Check air purging time from ABV. 12 sec for Max Reduction and 3 secs for EB."/>
    <x v="0"/>
    <x v="16"/>
    <s v="ABV/IBV Fault"/>
  </r>
  <r>
    <n v="30"/>
    <x v="0"/>
    <s v="BSD"/>
    <s v="UPD"/>
    <s v="CCK-BGB NB"/>
    <s v="D204+TGV1+2+3+WWCOM2+D219"/>
    <s v="PWAY"/>
    <s v="COMPLETED"/>
    <s v="NO"/>
    <s v="D219"/>
    <x v="11"/>
    <s v="Wheel Flat badly."/>
    <s v="Wheel profiling done on 04.02.2017"/>
    <x v="22"/>
    <x v="30"/>
    <s v="Wheel"/>
  </r>
  <r>
    <n v="30"/>
    <x v="0"/>
    <s v="BSD"/>
    <s v="UPD"/>
    <s v="CCK-BGB NB"/>
    <s v="D204+TGV1+2+3+WWCOM2+D219"/>
    <s v="PWAY"/>
    <s v="COMPLETED"/>
    <s v="NO"/>
    <s v="D204"/>
    <x v="8"/>
    <s v="Air-con blower not working."/>
    <s v="Replace blower. Tested ok."/>
    <x v="23"/>
    <x v="31"/>
    <s v="Blower"/>
  </r>
  <r>
    <n v="31"/>
    <x v="0"/>
    <s v="UPD"/>
    <s v="UPD"/>
    <s v="LKS-CNG EB"/>
    <s v="D213+TGV4+TGV5+TGV6+D217"/>
    <s v="PWAY"/>
    <s v="COMPLETED"/>
    <s v="NO"/>
    <s v="D213"/>
    <x v="4"/>
    <s v="MR dropping very fast when in single loco. Need to charge up MR when taking over master."/>
    <s v="Found Norgen filters dirty. Cleaned / serviced &amp; placed back. Tested again with no abnormalities."/>
    <x v="3"/>
    <x v="32"/>
    <s v="Norgren"/>
  </r>
  <r>
    <n v="31"/>
    <x v="0"/>
    <s v="CHD"/>
    <s v="CHD"/>
    <s v="SIM-TNM-XPO BB/MT"/>
    <s v="D210+TTVP+D202"/>
    <s v="PROJECT"/>
    <s v="COMPLETED"/>
    <s v="NO"/>
    <s v="D210"/>
    <x v="1"/>
    <s v="Engine unable to shutdown from cabin."/>
    <s v="Found the Timer Relay in the ESS panel faulty. _x000a_Replaced &amp; tested again with fault cleared."/>
    <x v="21"/>
    <x v="28"/>
    <s v="Timer"/>
  </r>
  <r>
    <n v="1"/>
    <x v="1"/>
    <s v="CHD"/>
    <s v="CHD"/>
    <s v="BDK-SIM-TNM-XPO"/>
    <s v="D212+TTVM+D203"/>
    <s v="PROJECT"/>
    <s v="COMPLETED"/>
    <s v="NO"/>
    <s v="D212"/>
    <x v="12"/>
    <s v="MCH at P3 and ASS switch is neutral, Loco move by itself."/>
    <s v="Replace FW/REV actuator. Reset plunger."/>
    <x v="24"/>
    <x v="33"/>
    <s v="Actuator"/>
  </r>
  <r>
    <n v="2"/>
    <x v="1"/>
    <s v="CHD"/>
    <s v="UPD"/>
    <s v="CLE-JUR WB"/>
    <s v="D202+FWPW1+FWPW2+WWPW2+D210"/>
    <s v="PWAY"/>
    <s v="COMPLETED"/>
    <s v="NO"/>
    <s v="D210"/>
    <x v="5"/>
    <s v="LE side parking brake slow to release."/>
    <s v="Check BP, BC, MR, WR pressure OK. BPCT OK. No abnormalities found."/>
    <x v="0"/>
    <x v="0"/>
    <s v="Cannot duplicate fault"/>
  </r>
  <r>
    <n v="2"/>
    <x v="1"/>
    <s v="CHD"/>
    <s v="CHD"/>
    <s v="BDK-SIM-TNM-XPO"/>
    <s v="D212+TTVM+D203"/>
    <s v="PROJECT"/>
    <s v="CANCEL"/>
    <s v="NO"/>
    <s v="D212"/>
    <x v="12"/>
    <s v="MCH at P3 and ASS switch is neutral, Loco move by itself."/>
    <s v="Found valve block wrongly position for FW/REV."/>
    <x v="24"/>
    <x v="34"/>
    <s v="Solenoid Valve"/>
  </r>
  <r>
    <n v="3"/>
    <x v="1"/>
    <s v="UPD"/>
    <s v="CHD"/>
    <s v="Direct Transfer"/>
    <s v="D202+FWPW1+FWPW2+WWPW2+D210"/>
    <s v="PWAY"/>
    <s v="COMPLETED"/>
    <s v="NO"/>
    <s v="D210"/>
    <x v="6"/>
    <s v="SE wiper not working."/>
    <s v="Replace faulty wiper"/>
    <x v="10"/>
    <x v="11"/>
    <s v="Wiper Blade"/>
  </r>
  <r>
    <n v="3"/>
    <x v="1"/>
    <s v="UPD"/>
    <s v="CHD"/>
    <s v="KAL-LVR WB"/>
    <s v="D205+RLW7+5+4+WWCOM1+D211"/>
    <s v="PWAY"/>
    <s v="COMPLETED"/>
    <s v="NO"/>
    <s v="D205"/>
    <x v="6"/>
    <s v="Cabin light bulb blow."/>
    <s v="Replace faulty bulb "/>
    <x v="15"/>
    <x v="21"/>
    <s v="Bulb"/>
  </r>
  <r>
    <n v="4"/>
    <x v="1"/>
    <s v="BSD"/>
    <s v="BSD"/>
    <s v="KTB-YCK SB"/>
    <s v="D214+MFV2+D215"/>
    <s v="ET"/>
    <s v="COMPLETED"/>
    <s v="NO"/>
    <s v="D215"/>
    <x v="8"/>
    <s v="Air-con not cold."/>
    <s v="Charge Freon and tested ok."/>
    <x v="17"/>
    <x v="24"/>
    <s v="Freon Gas"/>
  </r>
  <r>
    <n v="6"/>
    <x v="1"/>
    <s v="CHD"/>
    <s v="BSD"/>
    <s v="Direct Transfer"/>
    <s v="D214+MFV2+TTV+D215"/>
    <s v="ET"/>
    <s v="COMPLETED"/>
    <s v="NO"/>
    <s v="D215"/>
    <x v="8"/>
    <s v="Air-con not cold."/>
    <s v="Checked &amp; found L/E blowing warm air after charging freon. Vaccuum freon &amp; replaced expansion valve on the L/E. Charged freon up to 180 psi &amp; repalced both side Air-Con filters. Tested with Air-Con very cold on the L/E."/>
    <x v="9"/>
    <x v="35"/>
    <s v="Expansion Valve"/>
  </r>
  <r>
    <n v="7"/>
    <x v="1"/>
    <s v="BSD"/>
    <s v="BSD"/>
    <s v="RFP-MRB BB"/>
    <s v="D214+MFV2+MFV1+D215"/>
    <s v="ET"/>
    <s v="COMPLETED"/>
    <s v="NO"/>
    <s v="D215"/>
    <x v="8"/>
    <s v="Air-con not cold"/>
    <s v="Checked and found slight leak of freon at S/E expansion valve. Replaced the expansion valve vacuum freon &amp; charge freon to 180PSI. Checked for any leaks using the leakage tester with no leak detected. Tested aircon cold."/>
    <x v="9"/>
    <x v="35"/>
    <s v="Expansion Valve"/>
  </r>
  <r>
    <n v="7"/>
    <x v="1"/>
    <s v="UPD"/>
    <s v="UPD"/>
    <s v="PNR-JKN WB"/>
    <s v="D208+TGV1/2/3+WWCOM2+D204"/>
    <s v="PWAY"/>
    <s v="COMPLETED"/>
    <s v="NO"/>
    <s v="D204"/>
    <x v="7"/>
    <s v="When in slave  no forward/Reverse light (Intermitten)_x000a_"/>
    <s v="Physical check found jumper cable on D204 to wagon bloated. Replaced jumper cable and shunted consist 11 to 35 with no abnormalities found."/>
    <x v="18"/>
    <x v="36"/>
    <s v="Jumper Cable"/>
  </r>
  <r>
    <n v="7"/>
    <x v="1"/>
    <s v="UPD"/>
    <s v="UPD"/>
    <s v="PNR-JKN WB"/>
    <s v="D208+TGV1/2/3+WWCOM2+D204"/>
    <s v="PWAY"/>
    <s v="COMPLETED"/>
    <s v="NO"/>
    <s v="D204"/>
    <x v="7"/>
    <s v="MCH put to P5,RPM only 1760"/>
    <s v="Adjusted RPM at P5 from 1760-2000.  Tested P1- P5 RPM all within range."/>
    <x v="13"/>
    <x v="37"/>
    <s v="Stepper Motor"/>
  </r>
  <r>
    <n v="7"/>
    <x v="1"/>
    <s v="UPD"/>
    <s v="UPD"/>
    <s v="BNV-COM EB"/>
    <s v="D202+FWPW1+FWPW2+WWPW2+D203"/>
    <s v="PWAY"/>
    <s v="COMPLETED"/>
    <s v="NO"/>
    <s v="D202"/>
    <x v="7"/>
    <s v="BOTH rpm of D203 and D202 not tally"/>
    <s v="Tested single and in consist found RPM P0- P5 all within range. Tested in master /slave found RPM differintial at only 100. To be monitored "/>
    <x v="4"/>
    <x v="4"/>
    <s v="Not a defect"/>
  </r>
  <r>
    <n v="7"/>
    <x v="1"/>
    <s v="UPD"/>
    <s v="UPD"/>
    <s v="BNV-COM EB"/>
    <s v="D202+FWPW1+FWPW2+WWPW2+D203"/>
    <s v="PWAY"/>
    <s v="COMPLETED"/>
    <s v="NO"/>
    <s v="D203"/>
    <x v="7"/>
    <s v="BOTH rpm of D203 and D202 not tally"/>
    <s v="Found stepper motor sensor caused intermitent fault. Replaced sensor and tested, fault able to clear."/>
    <x v="13"/>
    <x v="19"/>
    <s v="Stepper Motor Sensor"/>
  </r>
  <r>
    <n v="8"/>
    <x v="1"/>
    <s v="BSD"/>
    <s v="BSD"/>
    <s v="SBW-YIS BB YIS SDG"/>
    <s v="D214+MFV2+D215"/>
    <s v="ET"/>
    <s v="COMPLETED"/>
    <s v="NO"/>
    <s v="D215"/>
    <x v="8"/>
    <s v="Air-con not cold"/>
    <s v="Vacuum the freon. Replace receiver. Charge freon to 180 PSI. Run the acon system for 1hr. Check for leakage. Aircon cold. To be monitored."/>
    <x v="25"/>
    <x v="38"/>
    <s v="Receiver"/>
  </r>
  <r>
    <n v="9"/>
    <x v="1"/>
    <s v="UPD"/>
    <s v="UPD"/>
    <s v="PNR-JKN WB"/>
    <s v="D208+TGV1/2/3+WWCOM2+D204"/>
    <s v="PWAY"/>
    <s v="COMPLETED"/>
    <s v="NO"/>
    <s v="D208"/>
    <x v="6"/>
    <s v="S/E wiper not working"/>
    <s v="Replaced wiper and tested ok"/>
    <x v="10"/>
    <x v="11"/>
    <s v="Wiper Blade"/>
  </r>
  <r>
    <n v="9"/>
    <x v="1"/>
    <s v="CHD"/>
    <s v="CHD"/>
    <s v="TNM BB XPO-TNM BB"/>
    <s v="D210+TTVM+D212"/>
    <s v="PROJECT"/>
    <s v="COMPLETED"/>
    <s v="NO"/>
    <s v="D210"/>
    <x v="7"/>
    <s v="Engine water temp and Engine oil temp indicator blinking"/>
    <s v="Found that EWT TOT  EOL indication ligjhted up on EPC card causing RPM unable to increase. Check Engine water level ok. Check TC oil level ok. Recalibrated card and run engine for 30 Mins. To be monitored "/>
    <x v="20"/>
    <x v="39"/>
    <s v="EPC"/>
  </r>
  <r>
    <n v="11"/>
    <x v="1"/>
    <s v="UPD"/>
    <s v="BSD"/>
    <s v="KTB-YIS NB"/>
    <s v="D217+TGV4/5/6+D215"/>
    <s v="PWAY"/>
    <s v="COMPLETED"/>
    <s v="NO"/>
    <s v="D215"/>
    <x v="3"/>
    <s v="Coded suddenly disappear,when reaching KHATIB. Unable to receive code,travel in RM mode,one track circuit"/>
    <s v="SIG Suty staff checked. Based on printout, fault is from trackside."/>
    <x v="2"/>
    <x v="2"/>
    <s v="ATP"/>
  </r>
  <r>
    <n v="11"/>
    <x v="1"/>
    <s v="UPD"/>
    <s v="CHD"/>
    <s v="ALJ-KAL WB"/>
    <s v="D202+FWPW1+FWPW2+WWPW2+D203"/>
    <s v="PWAY"/>
    <s v="COMPLETED"/>
    <s v="NO"/>
    <s v="D203"/>
    <x v="1"/>
    <s v="Engine shut down by ifself(2x)"/>
    <s v="Checked overspeed Alarm, CB at ESS panel and Water from Expansion tank. No abnormalities. To monitor."/>
    <x v="0"/>
    <x v="0"/>
    <s v="Cannot duplicate fault"/>
  </r>
  <r>
    <n v="11"/>
    <x v="1"/>
    <s v="UPD"/>
    <s v="CHD"/>
    <s v="ALJ-KAL WB"/>
    <s v="D202+FWPW1+FWPW2+WWPW2+D203"/>
    <s v="PWAY"/>
    <s v="COMPLETED"/>
    <s v="NO"/>
    <s v="D203"/>
    <x v="6"/>
    <s v="L/E seat spoiled   "/>
    <s v="Hinge of the seat snapped. To replace when returning to BSD."/>
    <x v="26"/>
    <x v="40"/>
    <s v="Seat Hinge"/>
  </r>
  <r>
    <n v="12"/>
    <x v="1"/>
    <s v="CHD"/>
    <s v="CHD"/>
    <s v="EUN-PYL WB"/>
    <s v="D207+RGV5+D218"/>
    <s v="ET"/>
    <s v="COMPLETED"/>
    <s v="NO"/>
    <s v="D218"/>
    <x v="3"/>
    <s v="From MOC-Unable to receive code,RM all the way to CHD"/>
    <s v="SIG Suty staff checked. Based on printout, fault is from trackside."/>
    <x v="2"/>
    <x v="2"/>
    <s v="ATP"/>
  </r>
  <r>
    <n v="13"/>
    <x v="1"/>
    <s v="UPD"/>
    <s v="UPD"/>
    <s v="LKS-CNG EB"/>
    <s v="D202+FWPW1+FWPW2+WWPW2+D203"/>
    <s v="PWAY"/>
    <s v="COMPLETED"/>
    <s v="NO"/>
    <s v="D202"/>
    <x v="6"/>
    <s v="Master &amp; Slave Knob came off."/>
    <s v="Secured and tighen knob"/>
    <x v="8"/>
    <x v="41"/>
    <s v="Knob"/>
  </r>
  <r>
    <n v="14"/>
    <x v="1"/>
    <s v="UPD"/>
    <s v="UPD"/>
    <s v="DVR-BNV EB"/>
    <s v="D202+FWPW1+FWPW2+WWPW2+D203"/>
    <s v="PWAY"/>
    <s v="COMPLETED"/>
    <s v="NO"/>
    <s v="D203"/>
    <x v="6"/>
    <s v="L/E back rest broken"/>
    <s v="No spare currently. Metal plate broken. Seat not the leading end. Ecto advised to be careful. Will replaced with a new piece tomorrow"/>
    <x v="26"/>
    <x v="42"/>
    <s v="Seat Back Rest"/>
  </r>
  <r>
    <n v="15"/>
    <x v="1"/>
    <s v="BSD"/>
    <s v="BSD"/>
    <s v="YCK-AMK SB"/>
    <s v="D205+RLW7+5+4+WWCOM1+D213"/>
    <s v="PWAY"/>
    <s v="ABORT"/>
    <s v="NO"/>
    <s v="D205"/>
    <x v="7"/>
    <s v="SIR Frequently Trip. Aborted due to rain"/>
    <s v="Found that deadman module sensitivity run out. Adjusted the module sensor and tested ok. "/>
    <x v="16"/>
    <x v="23"/>
    <s v="Deadman Module"/>
  </r>
  <r>
    <n v="16"/>
    <x v="1"/>
    <s v="CHD"/>
    <s v="CHD"/>
    <s v="TAM-PSR EB"/>
    <s v="D207+TOGV+RGV5+D218"/>
    <s v="ET"/>
    <s v="COMPLETED"/>
    <s v="NO"/>
    <s v="D207"/>
    <x v="2"/>
    <s v="Radio down. Use portable radio."/>
    <s v="Informed Coms. Coms found that the coms antenna is missing. Coms team sourcing for antenna. Night ops to use portable radio for tonight ops."/>
    <x v="1"/>
    <x v="43"/>
    <s v="Radio Antennae"/>
  </r>
  <r>
    <n v="16"/>
    <x v="1"/>
    <s v="CHD"/>
    <s v="CHD"/>
    <s v="TAM-PSR EB"/>
    <s v="D207+TOGV+RGV5+D218"/>
    <s v="ET"/>
    <s v="COMPLETED"/>
    <s v="NO"/>
    <s v="D207"/>
    <x v="3"/>
    <s v="Unable to receive CM code."/>
    <s v="Found no fault in RM. D207 tested with signal staff L/E 7 S/E at coded track able to receive and hold code when code is available. No fault registered on printout. No abnormalities on ATP system. Check antenna resistance reading to be within range. Informed night duty staff to follow D207 to monitor ."/>
    <x v="2"/>
    <x v="2"/>
    <s v="ATP"/>
  </r>
  <r>
    <n v="16"/>
    <x v="1"/>
    <s v="BSD"/>
    <s v="CHD"/>
    <s v="DIRECT TRANSFER"/>
    <s v="D214+MFV2+D219"/>
    <s v="ET"/>
    <s v="COMPLETED"/>
    <s v="NO"/>
    <s v="D219"/>
    <x v="6"/>
    <s v="S/E WRL not working."/>
    <s v="No spare. To replace when spare is available"/>
    <x v="15"/>
    <x v="44"/>
    <s v="Bulb"/>
  </r>
  <r>
    <n v="16"/>
    <x v="1"/>
    <s v="BSD"/>
    <s v="CHD"/>
    <s v="DIRECT TRANSFER"/>
    <s v="D214+MFV2+D219"/>
    <s v="ET"/>
    <s v="COMPLETED"/>
    <s v="NO"/>
    <s v="D219"/>
    <x v="7"/>
    <s v="Tachometer not working."/>
    <s v="Conduct ATP step test and found analogue on S/E not working. L/E working.  Reorientate loco L/E  as leading desk. To be followed up.                                            02.05.2017 receive stock and replaced.                                           "/>
    <x v="7"/>
    <x v="45"/>
    <s v="Speedometer"/>
  </r>
  <r>
    <n v="17"/>
    <x v="1"/>
    <s v="CHD"/>
    <s v="CHD"/>
    <s v="XPO-CGA E/B"/>
    <s v="D207+RGV5+D218"/>
    <s v="ET"/>
    <s v="COMPLETED"/>
    <s v="NO"/>
    <s v="D217"/>
    <x v="1"/>
    <s v="Engine room temperature 120 "/>
    <s v="Checked temperature of engine room in iddling and with load. Temperature found within spec . _x000a_No warning light indication found on PLC. _x000a_Checked expansion tank, found coolant water level ok._x000a_To be monitored."/>
    <x v="0"/>
    <x v="0"/>
    <s v="Cannot duplicate fault"/>
  </r>
  <r>
    <n v="17"/>
    <x v="1"/>
    <s v="CHD"/>
    <s v="UPD"/>
    <s v="RDH-QUE W/B"/>
    <s v="D217+TGV6/5/4+D215"/>
    <s v="PWAY"/>
    <s v="COMPLETED"/>
    <s v="NO"/>
    <s v="D207"/>
    <x v="2"/>
    <s v="Both radio speaker to soft (unable to hear)"/>
    <s v="Informed Coms. Coms installed new radio antenna, test found radio in optimum working condition."/>
    <x v="1"/>
    <x v="43"/>
    <s v="Radio Antennae"/>
  </r>
  <r>
    <n v="18"/>
    <x v="1"/>
    <s v="UPD"/>
    <s v="UPD"/>
    <s v="QUE-PYL E/B"/>
    <s v="D203+FWPW1+FWPW2+WWPW2+D202"/>
    <s v="PWAY"/>
    <s v="COMPLETED"/>
    <s v="NO"/>
    <s v="D203"/>
    <x v="8"/>
    <s v="Aircon down"/>
    <s v="Switched on aircon onboard D203, both blowers were functioning however aircon was not cold.Proceed to check aircon compressor, no abnormalities found._x000a_Found out that Freon level was only at 90 psi upon checking.Charged up Freon to 180 psi and ran aircon for 30mins, tested cold.No leakage found on compressor, tested pass."/>
    <x v="17"/>
    <x v="24"/>
    <s v="Freon Gas"/>
  </r>
  <r>
    <n v="18"/>
    <x v="1"/>
    <s v="CHD"/>
    <s v="UPD"/>
    <s v="DIRECT TRANSFER"/>
    <s v="D214+MFV2+D219"/>
    <s v="ET"/>
    <s v="COMPLETED"/>
    <s v="NO"/>
    <s v="D214"/>
    <x v="1"/>
    <s v="Engine unable to start from both end"/>
    <s v="Checked on batteries, both battery 1 &amp; 2 have readings of 11.75V &amp; 11.84V respectively._x000a_Checked individual cells and all had readings of approx. 1.25V, pass._x000a_Total voltage before starting up was 23.8V, pass._x000a_Upon cranking, voltage was 19.8V and increased constantly._x000a_Total voltage with all loads on, 26.1V, alternator was charging, pass._x000a_D214 was able to start from both desk, unable to simulate fault. To be monitored."/>
    <x v="0"/>
    <x v="0"/>
    <s v="Cannot duplicate fault"/>
  </r>
  <r>
    <n v="20"/>
    <x v="1"/>
    <s v="CHD"/>
    <s v="UPD"/>
    <s v="CNG-LKS WB"/>
    <s v="D217+TGV6/5/4+D215"/>
    <s v="PWAY"/>
    <s v="COMPLETED"/>
    <s v="NO"/>
    <s v="D217"/>
    <x v="8"/>
    <s v="Aircon not cold"/>
    <s v="Start up on aircon system, checked  &amp; found aircon not cold. Found clutch not turning. Checked fuse was loose. Resecured fuse and tested, found clutch turning.Pass. _x000a_Found freon level at 150 psi, top up freon gas to 180 psi."/>
    <x v="27"/>
    <x v="46"/>
    <s v="Fuse Connector"/>
  </r>
  <r>
    <n v="21"/>
    <x v="1"/>
    <s v="UPD"/>
    <s v="UPD"/>
    <s v="CNG-LKS WB"/>
    <s v="D205 +RLW7+RLW5+RLW4+WWCOM1+D213"/>
    <s v="PWAY"/>
    <s v="COMPLETED"/>
    <s v="NO"/>
    <s v="D213"/>
    <x v="8"/>
    <s v="Aircon not cold"/>
    <s v="Start up on aircon system, checked  &amp; found aircon not cold. _x000a_Checked battery charging rate, found at 27V, Pass._x000a_Checked blower function, found working at optimum condition.Pass._x000a_Checked aircon compressor, found clutch working. aircon compressor oil level ok. Pass._x000a_Checked aircon freon level, found to be at 100 psi. Checked for leaks, unable to find leak, top up freon gas to 180 psi. _x000a_Test aircon, found to be cold after starting. Pass."/>
    <x v="17"/>
    <x v="24"/>
    <s v="Freon Gas"/>
  </r>
  <r>
    <n v="23"/>
    <x v="1"/>
    <s v="UPD"/>
    <s v="BSD"/>
    <s v="SBW-YIS SIDING BB"/>
    <s v="D219+MFV2+TTV2+D214"/>
    <s v="ET"/>
    <s v="COMPLETED"/>
    <s v="NO"/>
    <s v="D219"/>
    <x v="1"/>
    <s v=" RPM can only reach max 1500 in master and intermittent when in slave."/>
    <s v="Conduct single loco check . Tested RPM  P1 -P5. P5 cn achieve 2000. Tested in consist both master and slave loco RPM tally with no abnormalities. Conduct limited movement with no signs of fault occur. To be monitored."/>
    <x v="0"/>
    <x v="0"/>
    <s v="Cannot duplicate fault"/>
  </r>
  <r>
    <n v="24"/>
    <x v="1"/>
    <s v="BSD"/>
    <s v="UPD"/>
    <s v="CNG-JUR-BBT BB JEMP"/>
    <s v="D219+MFV2+D214"/>
    <s v="ET"/>
    <s v="COMPLETED"/>
    <s v="NO"/>
    <s v="D214"/>
    <x v="2"/>
    <s v="Radio both ends volume very soft."/>
    <s v="Fault reported to Coms. Coms conducted static test. Radio volume was ok."/>
    <x v="0"/>
    <x v="0"/>
    <s v="Cannot duplicate fault"/>
  </r>
  <r>
    <n v="24"/>
    <x v="1"/>
    <s v="UPD"/>
    <s v="CHD"/>
    <s v="SIM-TNM-XPO BB"/>
    <s v="D208+TGV1/2/3+WWCOM2+D204"/>
    <s v="ET"/>
    <s v="COMPLETED"/>
    <s v="NO"/>
    <s v="D208"/>
    <x v="6"/>
    <s v="S/E wiper not working."/>
    <s v="Adjust the air controller and function test . Wiper both working for S/E &amp; L/E"/>
    <x v="10"/>
    <x v="47"/>
    <s v="Wiper Air Regulator"/>
  </r>
  <r>
    <n v="25"/>
    <x v="1"/>
    <s v="UPD"/>
    <s v="UPD"/>
    <s v="RDH-TIB BB"/>
    <s v="D203+FWPW1/2+WWPW2+D202"/>
    <s v="PROJECT"/>
    <s v="COMPLETED"/>
    <s v="NO"/>
    <s v="D202"/>
    <x v="7"/>
    <s v="REV1/REV2 LEDs intermittent when in slave."/>
    <s v="Checked each connection between jumper cable and receptacle are properly intact._x000a_Shunted the consist from T34-T33 with D202 as master &amp; slave, no intermittent light shown. _x000a_Unable to simulate fault_x000a_"/>
    <x v="0"/>
    <x v="48"/>
    <s v="Gear Shift Fault"/>
  </r>
  <r>
    <n v="25"/>
    <x v="1"/>
    <s v="CHD"/>
    <s v="UPD"/>
    <s v="JUR-CLE BB"/>
    <s v=" D210+TTVM+D212"/>
    <s v="PROJECT"/>
    <s v="COMPLETED"/>
    <s v="NO"/>
    <s v="D210"/>
    <x v="7"/>
    <s v="EWT/EOP lighted up when in master causing RPM to intermittent"/>
    <s v="Checked and found expansion tank water level below required level. Top up water. Checked for leaks, no leaks found._x000a_Revved up engine rpm to P4 and check EPC card alarm. Readjust sensor setting and tested OK. To monitor."/>
    <x v="20"/>
    <x v="39"/>
    <s v="EPC"/>
  </r>
  <r>
    <n v="25"/>
    <x v="1"/>
    <s v="CHD"/>
    <s v="CHD"/>
    <s v="PSR-SIM WB"/>
    <s v="D207+RGV5+TOGV+D218"/>
    <s v="ET"/>
    <s v="COMPLETED"/>
    <s v="NO"/>
    <s v="D218"/>
    <x v="7"/>
    <s v="Unable to set SIR when returning back to depot and push into CHD by rear loco"/>
    <s v="Switched on single loco D218, able to set SIR and charge up MR as per normal. _x000a_In consist, performed BPCT/limited movement. SIR able to set normally, RPM and direction indicators at both locos tally. _x000a_Unable to simulate fault. NFF._x000a_"/>
    <x v="0"/>
    <x v="26"/>
    <s v="SIR Fault"/>
  </r>
  <r>
    <n v="26"/>
    <x v="1"/>
    <s v="BSD"/>
    <s v="UPD"/>
    <s v="QUE-COM WB"/>
    <s v="D205+RLW7/5/4+WWCOM1+D213"/>
    <s v="PWAY"/>
    <s v="COMPLETED"/>
    <s v="NO"/>
    <s v="D213"/>
    <x v="8"/>
    <s v="Air con not cold"/>
    <s v="Switched on aircon, both blowers were functioning however aircon was not cold._x000a_Proceed to check aircon compressor, no abnormalities found._x000a_Charge up Freon which was found at 140 psi, to 180 psi._x000a_Let the aircon run for 30 mins, tested cold._x000a_Monitored  compressor for any leakages, no abnormalities found._x000a_"/>
    <x v="17"/>
    <x v="24"/>
    <s v="Freon Gas"/>
  </r>
  <r>
    <n v="27"/>
    <x v="1"/>
    <s v="CHD"/>
    <s v="CHD"/>
    <s v="TAM-PSR E/B"/>
    <s v="D217+TGV6/5/4+D215"/>
    <s v="PWAY"/>
    <s v="COMPLETED"/>
    <s v="NO"/>
    <s v="D215"/>
    <x v="2"/>
    <s v="L/E radio speaker faulty-unable to hear conversation."/>
    <s v="Fault reported to Coms. Coms conducted static tesT. Radio volume was ok."/>
    <x v="0"/>
    <x v="0"/>
    <s v="Cannot duplicate fault"/>
  </r>
  <r>
    <n v="28"/>
    <x v="1"/>
    <s v="UPD"/>
    <s v="UPD"/>
    <s v="PNR-JKN W/B"/>
    <s v="D205+RLW7/5/4+WWCOM1+D213"/>
    <s v="PWAY"/>
    <s v="COMPLETED"/>
    <s v="NO"/>
    <s v="D213"/>
    <x v="8"/>
    <s v="Air-cond.not cold."/>
    <s v="Found belt broken. Replace belt . Top up freon and found freon pressure decreases when running. Found leaking at the base plate. To be followed up with air con compressor replacemenr. Swop loco with D210"/>
    <x v="27"/>
    <x v="49"/>
    <s v="Compressor Chasis"/>
  </r>
  <r>
    <n v="2"/>
    <x v="2"/>
    <s v="UPD"/>
    <s v="UPD"/>
    <s v="BDK-SIM/XPO-TNM B/B"/>
    <s v="D212+TTVM+D213"/>
    <s v="PROJECT"/>
    <s v="CANCEL"/>
    <s v="NO"/>
    <s v="D212"/>
    <x v="7"/>
    <s v="Either loco in slave, brake unable to release after change end at T46,despite ECTO swapping to other receptacle fault still persist{no spare jumper cable onboard}."/>
    <s v="Initial Checks: _x000a_Test both D213 &amp; D212 in Single loco, no fault was found. Brake able to release._x000a_Test in consist, found slave loco ebv not energised and BP did not build up. _x000a_Replaced both locos' jumper cable, fault still persist. _x000a_Removed TTVM and coupled both D212 &amp; D213 together, found fault still persist. _x000a_Tested recepticle continuity with tester. Found D213 L/E line 11 and 12 continuity not responding when in slave. _x000a_Continue from previous page._x000a_Checked  D212 recepticle continuity, found all line are responding in master and slave. _x000a__x000a_Reoriented loco with TTVM. Checked master and slave &amp; BPCT on consist._x000a_Found fault able to clear. Pass._x000a_Suspected recepticle fault on D213 L/E. Will follow up tomorrow.  On the 04/02/2017,  continue check on fault. Checked recepticle continuity found ok, checked juntion box, found continuity ok. Checked line 200 connecting to  MWR and diode 24D. No abnormalities found. Replaced recepticle as a fleet wide replacement. Will continue troubleshooting fault on the 06/02/2017.                                                                                                                                                                      "/>
    <x v="18"/>
    <x v="25"/>
    <s v="Recepticle"/>
  </r>
  <r>
    <n v="3"/>
    <x v="2"/>
    <s v="UPD"/>
    <s v="UPD"/>
    <s v="ALJ-KAL W/B"/>
    <s v="D203+FW.PW1/2+WW.PW2+D202"/>
    <s v="PROJECT"/>
    <s v="ABORT"/>
    <s v="NO"/>
    <s v="D202"/>
    <x v="7"/>
    <s v="Lost of forward direction and engine rpm unload to idling. No fault indication lighted up."/>
    <s v="Checked in consist. Found when D202 in slave mode, FWD light indicator deactivated intermitently. During braking/ stoping of loco, FWD light activated. _x000a_Check recepticle connectivity to with tester, found connectivity ok. Checked all 3 CSR1/2/3 relay by replacing with new CSR relays. Fault still persist. _x000a_Checked other relays, found RR1 showing abnormal symptoms. Replaced with new RR1 relay, fault able to clear. _x000a_Limited movement and BPCT done, all systems found ok.Pass."/>
    <x v="21"/>
    <x v="50"/>
    <s v="RR1"/>
  </r>
  <r>
    <n v="3"/>
    <x v="2"/>
    <s v="UPD"/>
    <s v="UPD"/>
    <s v="CCK-BGB N/B"/>
    <s v="D205+RLW7/1/4+WWCOM1+D210"/>
    <s v="PWAY"/>
    <s v="COMPLETED"/>
    <s v="NO"/>
    <s v="D210"/>
    <x v="8"/>
    <s v="Air-cond.not cold blowing warm air."/>
    <s v="Initial check: _x000a_Physical check done on loco aircon system. Checked found blower is working but found only hot air blowing._x000a_Checked battery charging ok. 27V_x000a_Physical check on aircon compressor, found belt broken. _x000a_Replaced belt and test, at the same time check freon level._x000a_Test ok, aircon found to be cold. _x000a_Freon level was at 180psi.Pass."/>
    <x v="28"/>
    <x v="51"/>
    <s v="Air-con Belt"/>
  </r>
  <r>
    <n v="4"/>
    <x v="2"/>
    <s v="UPD"/>
    <s v="UPD"/>
    <s v="PYL-EUN E/B"/>
    <s v="D208+TGV1/2/3+WWCOM2+D204"/>
    <s v="PWAY"/>
    <s v="ABORT"/>
    <s v="NO"/>
    <s v="D208"/>
    <x v="7"/>
    <s v="In master during passage movement to worksite at BNV Stn.engine rpm suddenly unload to idling by itself without any faults"/>
    <s v="Checked in single loco, found D208 unable to  increase  rpm. _x000a_Replace MPC &amp; EPC card able to increase the rpm._x000a_Test master/ slave No abnormalities found._x000a_Test BPCT and Limited movement from T35 to  T40. Pass."/>
    <x v="20"/>
    <x v="52"/>
    <s v="MPC"/>
  </r>
  <r>
    <n v="4"/>
    <x v="2"/>
    <s v="BSD"/>
    <s v="CHD"/>
    <s v="TAM-PSR E/B"/>
    <s v="D214+MFV2+FW.POW+D219"/>
    <s v="ET"/>
    <s v="COMPLETED"/>
    <s v="NO"/>
    <s v="D219"/>
    <x v="7"/>
    <s v="Short End headlight not working due to faulty toggle switch "/>
    <s v="Checked &amp; found  toggle switch loose. Replace toggle switch.Tested.ok_x000a_"/>
    <x v="8"/>
    <x v="20"/>
    <s v="Toggle Switch"/>
  </r>
  <r>
    <n v="4"/>
    <x v="2"/>
    <s v="UPD"/>
    <s v="UPD"/>
    <s v="CCK-BGB N/B"/>
    <s v="D206+TGV4/5/6+D215"/>
    <s v="PWAY"/>
    <s v="COMPLETED"/>
    <s v="NO"/>
    <s v="D215"/>
    <x v="2"/>
    <s v="Long End radio unable to hear/receive conversation and cabin bulb faulty due to bulb blown and bardic lamp missing."/>
    <s v="Called up COMMs duty personnel to report fault._x000a_Troubleshoot by COMMs staff._x000a__x000a_COMMs duty personnel verify radio is working at both ends . L/E hand free radio speaker faulty. Need to pick the hand set to make radio call._x000a__x000a_No spare radio. They will follow up on Monday._x000a_"/>
    <x v="1"/>
    <x v="1"/>
    <s v="Radio Units"/>
  </r>
  <r>
    <n v="6"/>
    <x v="2"/>
    <s v="CHD"/>
    <s v="UPD"/>
    <s v="BBT-JUR BB CNG-JUR BB JUR MT"/>
    <s v="D208+TGV1/2/3+WWCOM2+D204"/>
    <s v="PWAY"/>
    <s v="COMPLETED"/>
    <s v="NO"/>
    <s v="D208"/>
    <x v="8"/>
    <s v="Air con not cold."/>
    <s v="Checked &amp; found Air-Con freon low. Charged up freon to 180 PSI. Tested Air-Con cold with no leak detected."/>
    <x v="17"/>
    <x v="24"/>
    <s v="Freon Gas"/>
  </r>
  <r>
    <n v="6"/>
    <x v="2"/>
    <s v="UPD"/>
    <s v="CHD"/>
    <s v="Transfer"/>
    <s v="D203+FW.PW1/2+WW.PW2+TTVP+D202"/>
    <s v="ET"/>
    <s v="COMPLETED"/>
    <s v="NO"/>
    <s v="D202"/>
    <x v="7"/>
    <s v="MPC card faulty. Unable to reset causing rpm unload at idling speed."/>
    <s v="Replaced the MPC card &amp; tested in consist in Master/Slave. Fault cleared."/>
    <x v="20"/>
    <x v="52"/>
    <s v="MPC"/>
  </r>
  <r>
    <n v="9"/>
    <x v="2"/>
    <s v="UPD"/>
    <s v="UPD"/>
    <s v="PNR-JKN WB"/>
    <s v="D205+RLW7/1/4+WWCOM1+D210"/>
    <s v="PWAY"/>
    <s v="COMPLETED"/>
    <s v="NO"/>
    <s v="D210"/>
    <x v="6"/>
    <s v="SE wiper not working."/>
    <s v="Initial check: _x000a_Found S/E wiper not moving when wiper switch put at 'on' position. Open up wiper body cover, found motor linkage was rusty which may have affected wiper movement. _x000a_Sprayed WD40 and test, found wiper able to move. _x000a__x000a_Rectification:_x000a_Serviced motor linkage. Function test after reservice. Wiper functionality found ok."/>
    <x v="10"/>
    <x v="53"/>
    <s v="Wiper Motor Linkage "/>
  </r>
  <r>
    <n v="10"/>
    <x v="2"/>
    <s v="BSD"/>
    <s v="BSD"/>
    <s v="TAP-NEW SB _x000a_"/>
    <s v="D216+MFV2+D219"/>
    <s v="ET"/>
    <s v="COMPLETED"/>
    <s v="NO"/>
    <s v="D216"/>
    <x v="8"/>
    <s v="Air con not cold. Cabin fan emit arc when switched on.       _x000a_"/>
    <s v="Checked aircon system: Start loco, check aircon functionality. Aircon blower found working and cold air blowing. Checked freon level, found to be at 180 psi. Checked for leaks. No leaks found. Run aircon for 1 hr, aircon cold. Pass."/>
    <x v="23"/>
    <x v="31"/>
    <s v="Blower"/>
  </r>
  <r>
    <n v="11"/>
    <x v="2"/>
    <s v="CHD"/>
    <s v="CHD"/>
    <s v="KAL-ALJ EB _x000a_"/>
    <s v="D212+TTVM+D213_x000a_"/>
    <s v="PROJECT"/>
    <s v="COMPLETED"/>
    <s v="NO"/>
    <s v="D213"/>
    <x v="4"/>
    <s v="MR charged up above 10 bar causing continuous air purging from safety valve.       _x000a_"/>
    <s v="MR charged up above 10 bar causing continuous air purging from safety valve. (WO 9660613)_x000a_Checked and verified that the unloader cut-off valve is faulty._x000a_Replaced  and test with new unloader valve. _x000a_Air compressor cut in at 8 bar; cut-off at 9 bar."/>
    <x v="11"/>
    <x v="13"/>
    <s v="Unloader Valve"/>
  </r>
  <r>
    <n v="13"/>
    <x v="2"/>
    <s v="UPD"/>
    <s v="BSD"/>
    <s v="NEW-TAP N/B _x000a_"/>
    <s v="D216+MFV2+D219"/>
    <s v="ET"/>
    <s v="COMPLETED"/>
    <s v="NO"/>
    <s v="D216"/>
    <x v="8"/>
    <s v=" Air Con Not Working.       _x000a_"/>
    <s v="Checked aircon system, found aircon working but not cold. Checked main blower working however condensor found choked with dirt and debris.Checked freon level, found to be at 80 PSI.Checked aircon compressor, found minor leak at charging port due to check valve loose. _x000a_Rec: Charge freon gas to 180 PSI._x000a_Tighthen loose check valve._x000a_Clean condensor and intall aircon filter _x000a_Run system for 30 mins, aircon found cold. Pass. "/>
    <x v="9"/>
    <x v="54"/>
    <s v="Check valve"/>
  </r>
  <r>
    <n v="15"/>
    <x v="2"/>
    <s v="UPD"/>
    <s v="UPD"/>
    <s v="JKN-PNR E/B"/>
    <s v="D208+TGV1/2/3+WWCOM2+D204"/>
    <s v="PWAY"/>
    <s v="CANCEL"/>
    <s v="NO"/>
    <s v="D204"/>
    <x v="7"/>
    <s v="SIR suddenly trip and unable to set."/>
    <s v="Checked single loco, found when set SIR, FWD directional light was lighted up but BP remained at 0 bar. Checked CAV line 152, 154, 151, 144, 141 &amp; 150 no supply. Found diode loosen, when push in, CAV line was active and SIR able to set. _x000a__x000a_Rec: Replaced diode as precautionary measure and test in single loco. pass._x000a_Masterslave, BPCT and limited movement done on consist. Fault cleared. "/>
    <x v="14"/>
    <x v="17"/>
    <s v="Diode"/>
  </r>
  <r>
    <n v="16"/>
    <x v="2"/>
    <s v="UPD"/>
    <s v="UPD"/>
    <s v="CLE-CNG BB BBT-JUR BB JUR MT"/>
    <s v="D202 + FW1/2 + WW2 + D203"/>
    <s v="PROJECT"/>
    <s v="CANCEL"/>
    <s v="NO"/>
    <s v="D203"/>
    <x v="0"/>
    <s v="DC/DC Converter Supply Working Intermittently Causing SIR To Trip."/>
    <s v="Check in single loco,  able to set SIR and found both channel at 110V. Check wire connection and terminal but unable to find any abnormalities. Unable to simulate fault._x000a_Found battery voltage at 21V while engine running. Checked each cells and found it to be above 1.2V each. _x000a__x000a_Rec: Replace with new alternator and battery."/>
    <x v="29"/>
    <x v="55"/>
    <s v="Alternator"/>
  </r>
  <r>
    <n v="17"/>
    <x v="2"/>
    <s v="UPD"/>
    <s v="UPD"/>
    <s v="QUE-COM W/B"/>
    <s v="D203+RLW7/1/4+WWCOM1 + D210"/>
    <s v="PWAY"/>
    <s v="COMPLETED"/>
    <s v="NO"/>
    <s v="D203"/>
    <x v="1"/>
    <s v="Encounter DC/DC Converter Lost Of Power Supply Causing Loco To Trip.  "/>
    <s v="Check and found ATP supply intermitent. Checked voltage supply to DC/DC unit 23.5Vdc. Loco Voltmeter gauge reading drop from 26 Vdc to 21 Vdc whenWRL switch is in 'on' but supply to ATP DC/DC maintain at 23.5V.. Found  ESSR and ESS unit contact loose connection. _x000a__x000a_Replaced both ESSR relay &amp;  ESS unit, Tested ok."/>
    <x v="20"/>
    <x v="28"/>
    <s v="ESS Unit"/>
  </r>
  <r>
    <n v="17"/>
    <x v="2"/>
    <s v="CHD"/>
    <s v="CHD"/>
    <s v="PYL-EUN E/B"/>
    <s v="D206+TGV4/5/6/+D215"/>
    <s v="PWAY"/>
    <s v="COMPLETED"/>
    <s v="NO"/>
    <s v="D215"/>
    <x v="7"/>
    <s v="Loco's Main Engine Suddenly Shut Down By Itself. No Fault Indication Lighted -Up."/>
    <s v="Check &amp; found the overspeed relay loose. Checked engine oil And water level, ok._x000a__x000a_Rec: Secure overspeed relay. Check and test ok. Run engine for 30 mins,ok fault did not occur."/>
    <x v="21"/>
    <x v="56"/>
    <s v="Overspeed"/>
  </r>
  <r>
    <n v="17"/>
    <x v="2"/>
    <s v="UPD"/>
    <s v="CHD"/>
    <s v="TNM-SIM BB XPO-TNM BB TNM MT"/>
    <s v="D202 + FW1/2 + WW2 + D205"/>
    <s v="PROJECT"/>
    <s v="COMPLETED"/>
    <s v="NO"/>
    <s v="D205"/>
    <x v="9"/>
    <s v="Smoky At Scrubber Tank Compartment."/>
    <s v="Check &amp; found scrubber tank top up cap came loose cause smoke to emit out. Found thread worn off. _x000a__x000a_Rec: Secure cap with cable tie and test. No leak found. Due to loco not operating tonight, cap replacement will be follow up by weekend duty staff."/>
    <x v="19"/>
    <x v="57"/>
    <s v="Threading"/>
  </r>
  <r>
    <n v="19"/>
    <x v="2"/>
    <s v="UPD"/>
    <s v="CHD"/>
    <s v="PYL-ALJ W/B"/>
    <s v="D208+TGV1/2/3+WWCOM2+D204"/>
    <s v="PWAY"/>
    <s v="COMPLETED"/>
    <s v="NO"/>
    <s v="D204"/>
    <x v="7"/>
    <s v=" Loco's RPM working intermittently"/>
    <s v="_x000a_Tested in single Loco, simulate and verify fault confirm MPC card not responding to MCH._x000a__x000a_•Replace with spare MPC card, engine rpm responding to MCH position from P1-P6 tested in master/slave and conduct limited movement at Tk42._x000a_"/>
    <x v="20"/>
    <x v="52"/>
    <s v="MPC"/>
  </r>
  <r>
    <n v="20"/>
    <x v="2"/>
    <s v="CHD"/>
    <s v="UPD"/>
    <s v="QUE-COM WB"/>
    <s v="D208+TGV1/2/3+WWCOM2+D204"/>
    <s v="PWAY"/>
    <s v="COMPLETED"/>
    <s v="NO"/>
    <s v="D204"/>
    <x v="7"/>
    <s v="RPM working but at times when we put to P3 to P4 the RPM dropped to 1134 ."/>
    <s v="Initial check observe iddling at 300 RPM,RPM decrease when  put at  P1  and  P2. Checked actuator, observed at P0, air still found flowing towards actuator. Found actuator diaphragm worn and 'o' ring flat. _x000a__x000a_Rec: Replaced stepper motor diaphragm and test. Fault still persist. Will continue trouble shooting tomorrow.             Encountered fault again on 28.03.2017 due to stepper Motor."/>
    <x v="13"/>
    <x v="58"/>
    <s v="O-rings"/>
  </r>
  <r>
    <n v="23"/>
    <x v="2"/>
    <s v="BSD"/>
    <s v="BSD"/>
    <s v="CTH-MRB SB"/>
    <s v="D216+MFV2+D218"/>
    <s v="ET"/>
    <s v="COMPLETED"/>
    <s v="NO"/>
    <s v="D216"/>
    <x v="3"/>
    <s v="When coming back D216 in master loco unable to move in CM .They reset ACE several time still no CM code .OCC  told them to stable consist at MARINA SOUTH PIER STATION."/>
    <s v="1) Checked and found SS bypass switch at NVS. _x000a__x000a_2) Switch back to SS switch to seal position. Test,no abnormalities found. Checked at coded track, able to receive code"/>
    <x v="2"/>
    <x v="2"/>
    <s v="ATP"/>
  </r>
  <r>
    <n v="25"/>
    <x v="2"/>
    <s v="CHD"/>
    <s v="CHD"/>
    <s v="TAM-SIM WB"/>
    <s v="D219+TGV4+TGV5+TGV6+D211+D206"/>
    <s v="PWAY"/>
    <s v="COMPLETED"/>
    <s v="NO"/>
    <s v="D219"/>
    <x v="8"/>
    <s v="Air con not cold."/>
    <s v="Charged Freon up to 180 psi. no leaks detected._x000a_L/E air-cond blower faulty._x000a_"/>
    <x v="23"/>
    <x v="31"/>
    <s v="Blower"/>
  </r>
  <r>
    <n v="25"/>
    <x v="2"/>
    <s v="UPD"/>
    <s v="CHD"/>
    <s v="SIM-TNM BB"/>
    <s v="D208+TGV1+2+3+WWCOM2+D207"/>
    <s v="PWAY"/>
    <s v="COMPLETED"/>
    <s v="NO"/>
    <s v="D207"/>
    <x v="2"/>
    <s v="S/E desk radio unable to transimt. "/>
    <s v="Called up COMMs duty personnel to report fault._x000a_Troubleshoot by COMMs staff._x000a_COMMs duty personnel verify no fault found._x000a_to be monitored."/>
    <x v="0"/>
    <x v="0"/>
    <s v="Cannot duplicate fault"/>
  </r>
  <r>
    <n v="27"/>
    <x v="2"/>
    <s v="BSD"/>
    <s v="BSD"/>
    <s v="CTH-MRB S/B"/>
    <s v="D216+MFV2+D218"/>
    <s v="ET"/>
    <s v="COMPLETED"/>
    <s v="NO"/>
    <s v="D216"/>
    <x v="3"/>
    <s v="ATP system fault lighted up and no ZVR. All the way to BSD in RM mode."/>
    <s v="Informed signal team for checks. Found SS(safety) fault on._x000a__x000a_Replaced ATP card and dynamic testing done by signal team in test track. Test track still on going."/>
    <x v="2"/>
    <x v="2"/>
    <s v="ATP"/>
  </r>
  <r>
    <n v="28"/>
    <x v="2"/>
    <s v="BSD"/>
    <s v="BSD"/>
    <s v="RFP-MRB S/B"/>
    <s v="D204+RGV3+D214"/>
    <s v="ET"/>
    <s v="COMPLETED"/>
    <s v="NO"/>
    <s v="D204"/>
    <x v="7"/>
    <s v="MCH at P1 (only) rpm fluctuated. "/>
    <s v="Checked &amp; found stepper motor cam gear out of position. Replaced stepper motor assemnbly cannibalize from D215. Further checks to be done on stepper motor to determine cause."/>
    <x v="13"/>
    <x v="59"/>
    <s v="Stepper Motor Cam Gear"/>
  </r>
  <r>
    <n v="28"/>
    <x v="2"/>
    <s v="CHD"/>
    <s v="CHD"/>
    <s v="BGS-CTH W/B"/>
    <s v="D219+TGV6/5/4+D211"/>
    <s v="PWAY"/>
    <s v="COMPLETED"/>
    <s v="NO"/>
    <s v="D219"/>
    <x v="3"/>
    <s v="SIR frequently trip at main line. ECTO requested to replace other loco. "/>
    <s v="Informed signal to check D219 fault. _x000a_1) Signal team did printout, showed SIR tripped several times at mainline. _x000a_2) Checked plug 3 &amp; 4 reading ok, no abnormalities. _x000a_3) Shunted to track 43 to check for if able to receive code. _x000a_4) Tested found able to receive code. No abnormalities on ATP signal card. _x000a_5) Signal team agreed to release loco for night operation."/>
    <x v="2"/>
    <x v="2"/>
    <s v="ATP"/>
  </r>
  <r>
    <n v="30"/>
    <x v="2"/>
    <s v="CHD"/>
    <s v="CHD"/>
    <s v="SIM-TNM MT B/B"/>
    <s v="D205+FWPW1+FWPW2+WWPW2+D202"/>
    <s v="PROJECT"/>
    <s v="ABORT"/>
    <s v="NO"/>
    <s v="D202"/>
    <x v="3"/>
    <s v="Unable to receive code in CM mode and rpm intermittence. Cancel under SIG. Aborted."/>
    <s v="D202 Signal fault._x000a_1) Checked DC/DC power supply ok 109Vdc._x000a_2) Function of MPC reset ok, rpm master/slave no fault._x000a_3) Limited movement in consistin RM for both end ok._x000a_4) Signal check p3 &amp; p4, found both end antenna shorted to ground._x000a_5) Shunted to TK43 to teat in coded mode for both end, found loco tripping._x000a_6) Checked antenna box, found terminal rusted &amp; ground cable wire dislodge from lug._x000a__x000a_Rec: Replace ground wire lug and reinstall to teminal and clean juntion box terminal with contact cleaner."/>
    <x v="2"/>
    <x v="2"/>
    <s v="ATP"/>
  </r>
  <r>
    <n v="31"/>
    <x v="2"/>
    <s v="UPD"/>
    <s v="UPD"/>
    <s v="QUE-RDH E/B"/>
    <s v="D213+TTVM+D206"/>
    <s v="PROJECT"/>
    <s v="COMPLETED"/>
    <s v="NO"/>
    <s v="D206"/>
    <x v="3"/>
    <s v="Unable to CM mode, SIR keep tripping loco return to depot in RM.  "/>
    <s v="D206 Signal fault._x000a_1) Checked DC/DC power supply ok 109Vdc._x000a_2) Function of MPC reset ok, rpm master/slave no fault._x000a_3) Limited movement in consistin RM for both end ok._x000a_4) Did printout, found CM tripping in mainline and NVS fault found._x000a_4) Signal check p3 &amp; p4, found both end antenna shorted to ground._x000a_5) Shunted to coded track 25, unable to receive CM code_x000a_6) Checked antenna box, all terminal in good condition and no loose wire/contact._x000a_7) Signal team replace 1 of their card to rectify NVS fault._x000a_8) Follow up another day for test track testing and Cm rectification_x000a__x000a_Follow up action: CM code test track testing wiith signal staff, ok. Fit for mainline."/>
    <x v="2"/>
    <x v="2"/>
    <s v="ATP"/>
  </r>
  <r>
    <n v="31"/>
    <x v="2"/>
    <s v="CHD"/>
    <s v="CHD"/>
    <s v="TAM-PSR E/B"/>
    <s v="D219+TGV6/5/4+D202 (rep D211)"/>
    <s v="PWAY"/>
    <s v="COMPLETED"/>
    <s v="NO"/>
    <s v="D211"/>
    <x v="4"/>
    <s v="Air dryer change over v/v (top) leaking, couse MR drop."/>
    <s v="Checked on fault._x000a_Found air leak at drier unit change over valve due to torn gasket._x000a__x000a_Rec: Replaced Drier unit change over valve and gasket._x000a_Test, no more leak found."/>
    <x v="30"/>
    <x v="13"/>
    <s v="Dryer Changeover Valve"/>
  </r>
  <r>
    <n v="1"/>
    <x v="3"/>
    <s v="UPD"/>
    <s v="BSD"/>
    <s v="SBW-YIS S/B"/>
    <s v="D206+RLW7+RLW1+RLW4+WWCOM1+D210"/>
    <s v="PWAY"/>
    <s v="COMPLETED"/>
    <s v="NO"/>
    <s v="D206"/>
    <x v="8"/>
    <s v="One of the eveperator blower not working."/>
    <s v="_x000a_Checked aircon fault,_x000a_1) Found L/E blower not working._x000a_2) Checked freon level, 180 psi.pass_x000a__x000a_Rec:_x000a_1) Replaced faulty aircon blower, ok. (No freon charge up required)._x000a__x000a_"/>
    <x v="23"/>
    <x v="31"/>
    <s v="Blower"/>
  </r>
  <r>
    <n v="1"/>
    <x v="3"/>
    <s v="UPD"/>
    <s v="BSD"/>
    <s v="KTB-SBW N/B"/>
    <s v="D213+MFV2+D218"/>
    <s v="ET"/>
    <s v="COMPLETED"/>
    <s v="NO"/>
    <s v="D218"/>
    <x v="3"/>
    <s v="CM always trip. Consist back to depot in RM mode. "/>
    <s v=" Reported CM always tripped. Consist back to depot in RM mode. _x000a_Signal staff did printout at test track and found out CM tripped due to overspeed either in RM or CM._x000a_Tested CM coded in both direction, unable to simulate fault as reported._x000a_"/>
    <x v="2"/>
    <x v="2"/>
    <s v="ATP"/>
  </r>
  <r>
    <n v="3"/>
    <x v="3"/>
    <s v="BSD"/>
    <s v="UPD"/>
    <s v="RDH-TPG E/B"/>
    <s v="D213+MFV2+D217"/>
    <s v="ET"/>
    <s v="COMPLETED"/>
    <s v="NO"/>
    <s v="D213"/>
    <x v="8"/>
    <s v="Aircon not cold"/>
    <s v="Checked fault, found aircon not cold._x000a_1) Observed blower blowing hot air._x000a_2) Checked freon level, found it to be at 100psi._x000a__x000a_Rec:_x000a_Top up freon level to 180psi. _x000a_Checked aircon, found cold. Pass."/>
    <x v="17"/>
    <x v="24"/>
    <s v="Freon Gas"/>
  </r>
  <r>
    <n v="3"/>
    <x v="3"/>
    <s v="CHD"/>
    <s v="CHD"/>
    <s v="PSO-TAM W/B"/>
    <s v="D219+TGV6+TGV5+TGV4+D211"/>
    <s v="PWAY"/>
    <s v="CANCEL"/>
    <s v="NO"/>
    <s v="D219"/>
    <x v="3"/>
    <s v="SSF uanble to clear. Cancel under SIG."/>
    <s v="Called signal team to check on fault._x000a_1) Found SSF fault permanent, unable to reset._x000a_2)No light indication found, suspected COM card faulty._x000a__x000a_Rec: _x000a_1) Replaced COM card,SS fault cleared._x000a_2) Signal request loco for test track to declare loco fit for mainline."/>
    <x v="2"/>
    <x v="2"/>
    <s v="ATP"/>
  </r>
  <r>
    <n v="5"/>
    <x v="3"/>
    <s v="CHD"/>
    <s v="UPD"/>
    <s v="TIB-RDH W/B"/>
    <s v="D211+TGV6+TGV5+TGV4+D202"/>
    <s v="PWAY"/>
    <s v="COMPLETED"/>
    <s v="NO"/>
    <s v="D202"/>
    <x v="0"/>
    <s v="Engine unable to start at driving cab,need to start at engine compartment."/>
    <s v="1) Tested to start engine at driving cab, found able to start._x000a_2) Checked battery level and condition. Ok, initially found at 24V before charge and 27.4V after charge. Battery condition ok, with no abnormalities._x000a_3) Checked for any loose connection or faulty electronics at ESS panel, no abnormalities observed. _x000a_4) To be monitored._x000a__x000a_LOCO unable to start. Checked &amp; found CPC contactor faulty._x000a_Repalced with a new spare &amp; tested with LOCO able to start with ease."/>
    <x v="21"/>
    <x v="60"/>
    <s v="CPC Contactor"/>
  </r>
  <r>
    <n v="7"/>
    <x v="3"/>
    <s v="UPD"/>
    <s v="UPD"/>
    <s v="OTP-TPG E/B"/>
    <s v="D211+TGV6+TGV5+TGV4+D202"/>
    <s v="PWAY"/>
    <s v="COMPLETED"/>
    <s v="YES"/>
    <s v="D202"/>
    <x v="1"/>
    <s v="AT site oil spill at four foot"/>
    <s v="1) Checked gearbox oil level. Ok_x000a_2) Torque convertor oil level. Ok_x000a_3) No over topped up found._x000a_4) Engine oil pan wet, discharge some oil and clean oil pan with absorbant pad."/>
    <x v="31"/>
    <x v="61"/>
    <s v="Oil Pan"/>
  </r>
  <r>
    <n v="7"/>
    <x v="3"/>
    <s v="UPD"/>
    <s v="UPD"/>
    <s v="RDH-QUE W/B"/>
    <s v="D216+RGV5+D204"/>
    <s v="ET"/>
    <s v="ABORT"/>
    <s v="YES"/>
    <s v="D216"/>
    <x v="1"/>
    <s v="1) SIR cannot set,spotted engine oil fuel cap dislodge_x000a_2) Oil spill on the engine compartment and dip stick oil level very low_x000a_3) DC/DC  CONVERTOR  no voltage reading"/>
    <s v="1)After cleaning up engine compartment and top up water and oil, engine able to crank but not able to start. _x000a_2)LOCO Messager showing rpm fault._x000a_3)Called in caterpiller contractors Mr Lee, to assist with checks. Unable to find fault. Follow up tomorrow for further checks with contractor._x000a__x000a_Follow up on Loco unable to start fault on 11/04/2017:_x000a_Charge battery to 24 V._x000a_Found SAR damaged and DC to DC converter circuit shorted causeing line 800 MCB trip._x000a_Replaced SAR and DC to DC converter circuit._x000a_Awaiting Catterpillar contractor._x000a__x000a_Follow up CM on engine unable to start 13/04/2017._x000a_Caterpillar contractor came to check :_x000a_1) Found line 800 from electical panel to engine shorted._x000a_2) Release air lock at fuel line._x000a_3) Charge battery to 24Vdc._x000a_Wil follow up on Monday._x000a_Service report: 168521_x000a__x000a_Follow up CM on engine unable to start ON 17/04/2017._x000a_Caterpillar contractor came to check :_x000a_1) Wire harness chaffing against engine body to cause shorting._x000a_2) Rectified fault and was able to start._x000a_3) Will be followed up tomorrow with further test run of engine._x000a_Service report: 168521"/>
    <x v="32"/>
    <x v="62"/>
    <s v="Engine Wire Harness"/>
  </r>
  <r>
    <n v="8"/>
    <x v="3"/>
    <s v="UPD"/>
    <s v="UPD"/>
    <s v="QUE-BNV W/B"/>
    <s v="D213+TTVM+D217"/>
    <s v="PROJECT"/>
    <s v="ABORT"/>
    <s v="NO"/>
    <s v="D213"/>
    <x v="12"/>
    <s v="Changeover switch under off position, set SIR ,Loco move by itself."/>
    <s v="Check as single loco and confirm, loco able to move in either direction when set SIR, eventhough_x000a_    changeover switch was at Neutral._x000a_&gt; Removed all the 3 plungers (Fwd/Rev, Fwd1/2, Rev1/2) and press manually to ensure plunger free play._x000a_&gt; Trouble shoot and found Fwd1 plunger keep receiving air supply, eventhough changeover switch was at Neutral. _x000a_&gt; Replaced Fwd1 solenoid and tested, no more auto move when set SIR._x000a__x000a_&gt;Found Rev1 pneumatic solenoid valve leaking caused actuator to be at active position._x000a_&gt;Replace all 5 valve as preventive measures. _x000a_&gt;Tested, fault cleared."/>
    <x v="24"/>
    <x v="34"/>
    <s v="Solenoid Valve"/>
  </r>
  <r>
    <n v="8"/>
    <x v="3"/>
    <s v="UPD"/>
    <s v="UPD"/>
    <s v="QUE-BNV W/B"/>
    <s v="D213+TTVM+D217"/>
    <s v="PROJECT"/>
    <s v="COMPLETED"/>
    <s v="NO"/>
    <s v="D217"/>
    <x v="0"/>
    <s v="AT Mainline alternator n aircon belt dislodge"/>
    <s v="&gt; Check and found both alternator and aircon belts badly worn and snapped._x000a_&gt; Manually rotate both alternator and aircon pulley, ok._x000a_&gt; Installed both alternator, aircon with new belts and tension, ok._x000a_&gt; Engine unable to start due to weak battery, charge up battery and tested, ok. "/>
    <x v="28"/>
    <x v="63"/>
    <s v="Alternator Belt"/>
  </r>
  <r>
    <n v="8"/>
    <x v="3"/>
    <s v="CHD"/>
    <s v="CHD"/>
    <s v="PYL-BDK E/B"/>
    <s v="D203+MFV2+D212"/>
    <s v="ET"/>
    <s v="COMPLETED"/>
    <s v="NO"/>
    <s v="D212"/>
    <x v="9"/>
    <s v="Inside cabin very smoky"/>
    <s v="Found scrubber tank cap not close. No top up of scrubber tank water."/>
    <x v="4"/>
    <x v="4"/>
    <s v="Not a defect"/>
  </r>
  <r>
    <n v="9"/>
    <x v="3"/>
    <s v="UPD"/>
    <s v="UPD"/>
    <s v="JKN-PNR E/B"/>
    <s v="D217+RGV5+D204"/>
    <s v="ET"/>
    <s v="COMPLETED"/>
    <s v="NO"/>
    <s v="D217"/>
    <x v="8"/>
    <s v="Aircon not cold"/>
    <s v="Check &amp; verify CM._x000a_&gt;CM affirm, Switch on aircon system on D217 to check._x000a_&gt;Perform aircon checks on the engine room compartment, found that aircon compressor fault._x000a__x000a_CM follow up:_x000a_Checked and found fuse blown. Replace fuse and test again._x000a_Found new fuse blown again._x000a_Suspected clutch shorted to ground._x000a_Replaced aircon compressor and test._x000a_Charged freon to 200 PSI &amp; test._x000a_Aircon found cold."/>
    <x v="27"/>
    <x v="46"/>
    <s v="Compressor Clutch"/>
  </r>
  <r>
    <n v="10"/>
    <x v="3"/>
    <s v="CHD"/>
    <s v="CHD"/>
    <s v="KEM-EUN WB"/>
    <s v="D208+TGV1+TGV2+TGV3+WWCOM2+D207"/>
    <s v="PWAY"/>
    <s v="COMPLETED"/>
    <s v="NO"/>
    <s v="D207"/>
    <x v="4"/>
    <s v="In consist MR dropped below 6 bar causing SIR to trip. Happened twice at mainline."/>
    <s v="In consist when D207 in master found MR drop to 6 bar. Found air leaking from air dryer RHS. Replace unloader valve and fault cleared, To be monitired. "/>
    <x v="11"/>
    <x v="13"/>
    <s v="Unloader Valve"/>
  </r>
  <r>
    <n v="11"/>
    <x v="3"/>
    <s v="BSD"/>
    <s v="UPD"/>
    <s v="DVR-BNV EB"/>
    <s v="D210+D206+RGV5+D204"/>
    <s v="ET"/>
    <s v="COMPLETED"/>
    <s v="NO"/>
    <s v="D210"/>
    <x v="7"/>
    <s v="Unable to increase rpm. Intermittent SIR tripping. "/>
    <s v="1) Found Power Supply card loose. _x000a_2) No supply o GSC card. Secure card and function test . 3) Loco able tos set SIR and traction. "/>
    <x v="4"/>
    <x v="4"/>
    <s v="Not a defect"/>
  </r>
  <r>
    <n v="12"/>
    <x v="3"/>
    <s v="UPD"/>
    <s v="UPD"/>
    <s v="QUE-COM WB"/>
    <s v="D208+TGV1/2/3+D207"/>
    <s v="PWAY"/>
    <s v="COMPLETED"/>
    <s v="NO"/>
    <s v="D208"/>
    <x v="8"/>
    <s v="Aircon not cold"/>
    <s v="Checked aircon, _x000a_1) Initial check, aircon found not cold as reported._x000a_2) Checked compressor clutch, found working. Pass._x000a_3) Checked freon pressure with manifold, observed pressure was at 100 PSI._x000a_4) Charged aircon freon gas to 180 PSI._x000a_5) Test, aircon found cold."/>
    <x v="17"/>
    <x v="24"/>
    <s v="Freon Gas"/>
  </r>
  <r>
    <n v="16"/>
    <x v="3"/>
    <s v="UPD"/>
    <s v="UPD"/>
    <s v="QUE-TIB EB"/>
    <s v="D217+TTVM+D218"/>
    <s v="PROJECT"/>
    <s v="CANCEL"/>
    <s v="NO"/>
    <s v="D218"/>
    <x v="3"/>
    <s v="Cancelled due to loco alarm sounded causing consist unable to move in CM/RM mode at RT3. NVS fault lighted upon returned back to"/>
    <s v="1) Loco alarm sounded causing consist unable to move in CM / RM  mode at RT3._x000a__x000a_2) NVS lighted upon returned back to Depot by OCC._x000a_ _x000a_3) Check both scrubber and expansion water level was at 3/4, top up to full._x000a_- Tested, unable to simulate alarm sounded as reported and able to move in RM._x000a_ _x000a_4) Tested with Signal, no NVS fault illuminated._x000a_-ATP print out done by Signal and confrmed tripping record at mainline._x000a_-Signal requested D218 to be back to BSD for test track testing.    _x000a__x000a_Test track done on the 17/04/2017._x000a_Pass."/>
    <x v="2"/>
    <x v="2"/>
    <s v="ATP"/>
  </r>
  <r>
    <n v="16"/>
    <x v="3"/>
    <s v="UPD"/>
    <s v="UPD"/>
    <s v="QUE-TIB EB"/>
    <s v="D217+TTVM+D218"/>
    <s v="PROJECT"/>
    <s v="COMPLETED"/>
    <s v="NO"/>
    <s v="D217"/>
    <x v="11"/>
    <s v="Wheel flat."/>
    <s v="Dimension of flat wheel :-    _x000a_L1 = 30mm x 20 mm          _x000a_R1 = 50mm x 30mm           _x000a_L2 = 35mm x 10mm              _x000a_L3 = 10mm x 10mm           _x000a_R3 = 20mm x 20mm_x000a_L4 = 50mm x 10mm"/>
    <x v="22"/>
    <x v="30"/>
    <s v="Wheel"/>
  </r>
  <r>
    <n v="16"/>
    <x v="3"/>
    <s v="UPD"/>
    <s v="UPD"/>
    <s v="RDH-QUE WB"/>
    <s v="D212+RGV5+D219"/>
    <s v="ET"/>
    <s v="COMPLETED"/>
    <s v="YES"/>
    <s v="D212"/>
    <x v="12"/>
    <s v="Oil seepage torque convertor undercarridge."/>
    <s v="1) 1pc Changeover valve bolt for Rev1 / Rev2 loosen and 1pc of inspection cover bolt loosen._x000a__x000a_2)Re-tighten and also fleetwide the rest, clean undercarriage and replace absorbant pad._x000a__x000a_3)Tested about an hour and also check again after reformation, ok."/>
    <x v="24"/>
    <x v="64"/>
    <s v="Inspection Cover"/>
  </r>
  <r>
    <n v="16"/>
    <x v="3"/>
    <s v="UPD"/>
    <s v="CHD"/>
    <s v="TNM-SIM BB XPO-TNM BB TNM MT"/>
    <s v="D213+WWPW2+FWPW1/2+D214"/>
    <s v="PROJECT"/>
    <s v="COMPLETED"/>
    <s v="YES"/>
    <s v="D213"/>
    <x v="6"/>
    <s v="Wiper not working. "/>
    <s v="Wiper not working._x000a_1) Found due to open circuit and switch connector loose._x000a_2) Re-fit the wire and connector, tested, ok."/>
    <x v="10"/>
    <x v="65"/>
    <s v="Switch Connector"/>
  </r>
  <r>
    <n v="16"/>
    <x v="3"/>
    <s v="UPD"/>
    <s v="CHD"/>
    <s v="TNM-SIM BB XPO-TNM BB TNM MT"/>
    <s v="D213+WWPW2+FWPW1/2+D214"/>
    <s v="PROJECT"/>
    <s v="COMPLETED"/>
    <s v="YES"/>
    <s v="D213"/>
    <x v="12"/>
    <s v="Oil seepage torque convertor undercarridge"/>
    <s v="Oil seepage at Torque Converter undercarriage. _x000a_1)  Slight leak at Torque Converter changeover valve gasket, re-tighten._x000a_2)  Clean undercarriage and replace absorban pads, ok.                     _x000a_3) Test run engine about 1hr, no leak. To monitor."/>
    <x v="24"/>
    <x v="66"/>
    <s v="Changeover Valve Gasket"/>
  </r>
  <r>
    <n v="16"/>
    <x v="3"/>
    <s v="UPD"/>
    <s v="CHD"/>
    <s v="TNM-SIM BB XPO-TNM BB TNM MT"/>
    <s v="D213+WWPW2+FWPW1/2+D214"/>
    <s v="PROJECT"/>
    <s v="COMPLETED"/>
    <s v="YES"/>
    <s v="D213"/>
    <x v="7"/>
    <s v="_x000a_3) SE radio not working."/>
    <s v="S/E radio not working._x000a_1) Check by Comm's staff and confirmed MTM faulty._x000a_2) Comm's staff went back to Lavender for the spare and was told 2nd shift staff will take over to replace the MTM set and test again. "/>
    <x v="1"/>
    <x v="1"/>
    <s v="Radio Units"/>
  </r>
  <r>
    <n v="16"/>
    <x v="3"/>
    <s v="UPD"/>
    <s v="CHD"/>
    <s v="TNM-SIM BB XPO-TNM BB TNM MT"/>
    <s v="D213+WWPW2+FWPW1/2+D214"/>
    <s v="PROJECT"/>
    <s v="COMPLETED"/>
    <s v="YES"/>
    <s v="D214"/>
    <x v="7"/>
    <s v="SE radio not working."/>
    <s v="Adjusted wiper speed for S/E side and tested"/>
    <x v="10"/>
    <x v="67"/>
    <s v="Air Regulator"/>
  </r>
  <r>
    <n v="18"/>
    <x v="3"/>
    <s v="UPD"/>
    <s v="BSD"/>
    <s v="AMK-BSH SB"/>
    <s v="D211+TGV4/5/6+WWCOM2+D207"/>
    <s v="PWAY"/>
    <s v="COMPLETED"/>
    <s v="NO"/>
    <s v="D211"/>
    <x v="6"/>
    <s v="L/E driver seat unable raise up."/>
    <s v="Checked &amp; found one its bracket broken &amp; one its spring faulty._x000a_Due to multiple shunting activities going on &amp; rain in the afternnon, will be followed up tomorrow."/>
    <x v="26"/>
    <x v="68"/>
    <s v="Seat Bracket"/>
  </r>
  <r>
    <n v="18"/>
    <x v="3"/>
    <s v="BSD"/>
    <s v="BSD"/>
    <s v="MRB-RFP NB"/>
    <s v="D203+RLW7/1/4+WWCOM1+D205"/>
    <s v="PWAY"/>
    <s v="COMPLETED"/>
    <s v="NO"/>
    <s v="D205"/>
    <x v="2"/>
    <s v="S/E radio no signal."/>
    <s v="Informed COMS &amp; raised notification. Will be followed up by their night shift due to their busy schedule._x000a__x000a_Follow up be Comms team on 18/04/2017 at 2200hr. Replaced MTM unit and tested again with fault cleared._x000a__x000a_On 19/04/2017, Comms team checked on fault again. No fault found."/>
    <x v="1"/>
    <x v="1"/>
    <s v="Radio Units"/>
  </r>
  <r>
    <n v="18"/>
    <x v="3"/>
    <s v="BSD"/>
    <s v="BSD"/>
    <s v="MRB-RFP NB"/>
    <s v="D203+RLW7/1/4+WWCOM1+D205"/>
    <s v="PWAY"/>
    <s v="COMPLETED"/>
    <s v="NO"/>
    <s v="D205"/>
    <x v="8"/>
    <s v="Air-Con not cold."/>
    <s v="Freon low at 110 psi. Charged to 190 psi &amp; tested cold. No leaks detected."/>
    <x v="17"/>
    <x v="24"/>
    <s v="Freon Gas"/>
  </r>
  <r>
    <n v="18"/>
    <x v="3"/>
    <s v="UPD"/>
    <s v="CHD"/>
    <s v="SIM-TNM-XPO MT"/>
    <s v="D213+WWPW2+FWPW1/2+D214"/>
    <s v="PROJECT"/>
    <s v="COMPLETED"/>
    <s v="NO"/>
    <s v="D213"/>
    <x v="8"/>
    <s v="Air-Con not cold."/>
    <s v="Checked &amp; found freon low at 100 psi. Charged freon to 190 psi &amp; tested with Air-Con cold with no leaks detected."/>
    <x v="17"/>
    <x v="24"/>
    <s v="Freon Gas"/>
  </r>
  <r>
    <n v="19"/>
    <x v="3"/>
    <s v="BSD"/>
    <s v="BSD"/>
    <s v="AMK-BSH SB"/>
    <s v="D203+RLW7/1/4+WWCOM1+D205"/>
    <s v="PWAY"/>
    <s v="COMPLETED"/>
    <s v="NO"/>
    <s v="D205"/>
    <x v="6"/>
    <s v="L/E driver seat back rest loose."/>
    <s v="L/E driver seat back rest loose."/>
    <x v="26"/>
    <x v="40"/>
    <s v="Seat Hinge"/>
  </r>
  <r>
    <n v="19"/>
    <x v="3"/>
    <s v="BSD"/>
    <s v="BSD"/>
    <s v="AMK-BSH SB"/>
    <s v="D203+RLW7/1/4+WWCOM1+D205"/>
    <s v="PWAY"/>
    <s v="COMPLETED"/>
    <s v="NO"/>
    <s v="D205"/>
    <x v="6"/>
    <s v="S/E wiper faulty"/>
    <s v="Checked and found the pipe end ferrol bend out of shape. Re-bend ferrol back to shape and test._x000a_Fault able to clear. "/>
    <x v="10"/>
    <x v="69"/>
    <s v="Wiper Pipe Ferrule Joint"/>
  </r>
  <r>
    <n v="19"/>
    <x v="3"/>
    <s v="UPD"/>
    <s v="UPD"/>
    <s v="OTP-TIB WB"/>
    <s v="D218+RGV5+D202"/>
    <s v="ET"/>
    <s v="COMPLETED"/>
    <s v="YES"/>
    <s v="D202"/>
    <x v="12"/>
    <s v="Found oil seepage at undercarriage and axle gearbox."/>
    <s v="Checked and found oil leaking at the carden shaft of torque converter flange towards the engine. Swap D202 with D217. Will follow up tomorrow.                              21.04.2017 Inspecr TC at which 2 adjacent flange seepage coming from. Suspect seepage coming from inner flange. Tighten cardan shaft bolts and run engine. Seepage is less and apply absorbent bad. To be followed up tommorow"/>
    <x v="24"/>
    <x v="70"/>
    <s v="Flange"/>
  </r>
  <r>
    <n v="19"/>
    <x v="3"/>
    <s v="UPD"/>
    <s v="UPD"/>
    <s v="OTP-TIB WB"/>
    <s v="D218+RGV5+D202"/>
    <s v="ET"/>
    <s v="COMPLETED"/>
    <s v="YES"/>
    <s v="D202"/>
    <x v="7"/>
    <s v="Analog &amp; Speedometer not tally."/>
    <s v="Follow up tomorrow due to time constraint.                   02.05.2017 down for CBTC."/>
    <x v="7"/>
    <x v="45"/>
    <s v="Speedometer"/>
  </r>
  <r>
    <n v="20"/>
    <x v="3"/>
    <s v="BSD"/>
    <s v="UPD"/>
    <s v="DIRECT TRANSFER"/>
    <s v="D203+RLW7/1/4+WWCOM1+D205"/>
    <s v="PWAY"/>
    <s v="COMPLETED"/>
    <s v="NO"/>
    <s v="D203"/>
    <x v="4"/>
    <s v="When take over as master, MR dropping and unable to charge more than 5 bars."/>
    <s v="Checked with MR able to charge up. Charging rate also within 3 minutes."/>
    <x v="0"/>
    <x v="22"/>
    <s v="MR Fault"/>
  </r>
  <r>
    <n v="20"/>
    <x v="3"/>
    <s v="BSD"/>
    <s v="UPD"/>
    <s v="QUE-COM WB"/>
    <s v="D219+TGV1/2/3+D212"/>
    <s v="PWAY"/>
    <s v="COMPLETED"/>
    <s v="NO"/>
    <s v="D212"/>
    <x v="7"/>
    <s v="After uncouple at worksite, loco SIR able to set and traction ok but unable to move."/>
    <s v="Tested in single &amp; in consist and was able to traction / move with no other abnormalities observed."/>
    <x v="0"/>
    <x v="71"/>
    <s v="Traction Fault"/>
  </r>
  <r>
    <n v="21"/>
    <x v="3"/>
    <s v="UPD"/>
    <s v="UPD"/>
    <s v="QUE-RDH EB"/>
    <s v="D218+RGV5+D217"/>
    <s v="ET"/>
    <s v="COMPLETED"/>
    <s v="NO"/>
    <s v="D217"/>
    <x v="4"/>
    <s v="Abnormal pneumatic noise when ABV at 'OVERCHARGE' position."/>
    <s v="When ABV is put to put to overcharge position found abnormal sound from pneumatic compartment. Found air leaking from Brape pipe reservoir, Check and found that drain valve inlet and O ring broken. Replaced and tested ok. "/>
    <x v="3"/>
    <x v="3"/>
    <s v="O-rings"/>
  </r>
  <r>
    <n v="22"/>
    <x v="3"/>
    <s v="BSD"/>
    <s v="CHD"/>
    <s v="TAM-PSR EB"/>
    <s v="D205+TTV2+TTV1+D210"/>
    <s v="ET"/>
    <s v="COMPLETED"/>
    <s v="NO"/>
    <s v="D205"/>
    <x v="9"/>
    <s v="Engine and cabin very smokey "/>
    <s v=" Found scrubber tank water level low. Top up scrubber tank . Run engine for 45 mins and no smoke visible"/>
    <x v="4"/>
    <x v="4"/>
    <s v="Not a defect"/>
  </r>
  <r>
    <n v="22"/>
    <x v="3"/>
    <s v="UPD"/>
    <s v="UPD"/>
    <s v="BNV-QUE EB"/>
    <s v="D204+TTVM+D208"/>
    <s v="PROJECT"/>
    <s v="COMPLETED"/>
    <s v="NO"/>
    <s v="D208"/>
    <x v="4"/>
    <s v="When taking over master, MR unable to charge up more 6bar. When in slave able to charge up to 8bar but air-compressor did not cut-out."/>
    <s v="When charging MR found air leaking from air compressor piston lining_x000a__x000a_Follow up on 24/04/2017, Replace air compressor."/>
    <x v="11"/>
    <x v="72"/>
    <s v="Piston Lining"/>
  </r>
  <r>
    <n v="23"/>
    <x v="3"/>
    <s v="BSD"/>
    <s v="UPD"/>
    <s v="BBT-JUR-CNG BB"/>
    <s v="D218+RGV3+D217"/>
    <s v="ET"/>
    <s v="COMPLETED"/>
    <s v="NO"/>
    <s v="D217"/>
    <x v="10"/>
    <s v="Power room temperature reaches to 95 degrees, causing fault light lighted up with alarm"/>
    <s v="Checked oil &amp; expansion water tank level, okay_x000a_-       Found expansion water tank level very low (Indication lighted up)_x000a_-       Topped up expansion water tank till full, tested okay"/>
    <x v="4"/>
    <x v="4"/>
    <s v="Not a defect"/>
  </r>
  <r>
    <n v="23"/>
    <x v="3"/>
    <s v="BSD"/>
    <s v="UPD"/>
    <s v="BBT-JUR-CNG BB"/>
    <s v="D218+RGV3+D217"/>
    <s v="ET"/>
    <s v="COMPLETED"/>
    <s v="NO"/>
    <s v="D217"/>
    <x v="8"/>
    <s v="Aircon only one side working and intermittent"/>
    <s v="Confirmed above fault, ACON Blower faulty _x000a_-       Feedback no spare blower available for Wanghang Locos_x000a_-       Will be followed up by Loco Team tomorrow"/>
    <x v="23"/>
    <x v="31"/>
    <s v="Blower"/>
  </r>
  <r>
    <n v="23"/>
    <x v="3"/>
    <s v="BSD"/>
    <s v="UPD"/>
    <s v="BBT-JUR-CNG BB"/>
    <s v="D218+RGV3+D217"/>
    <s v="ET"/>
    <s v="COMPLETED"/>
    <s v="NO"/>
    <s v="D218"/>
    <x v="10"/>
    <s v="Always have to reset due to alarm activated"/>
    <s v="Confirmed above fault_x000a_-       Fault cleared once D218 expansion water tank topped up_x000a_ "/>
    <x v="4"/>
    <x v="4"/>
    <s v="Not a defect"/>
  </r>
  <r>
    <n v="24"/>
    <x v="3"/>
    <s v="UPD"/>
    <s v="CHD"/>
    <s v="CTH-BGS EB"/>
    <s v="D218+RGV3+D217"/>
    <s v="ET"/>
    <s v="COMPLETED"/>
    <s v="NO"/>
    <s v="D217"/>
    <x v="9"/>
    <s v=" SCS lighted up at long end with continous alarm."/>
    <s v="Check and tested:_x000a_1) Check temperature , found above 95 degree celcius._x000a_2) Observed the scrubber tank warning light on and alarm sounded._x000a_3) Top up scrubber tank._x000a_4) Found water pump leaking._x000a_5) Reoriented to slave loco to bring back BSD and top up scrubber tank._x000a_6) Will replace water pump tomorrow."/>
    <x v="33"/>
    <x v="73"/>
    <s v="Water Pump"/>
  </r>
  <r>
    <n v="24"/>
    <x v="3"/>
    <s v="UPD"/>
    <s v="CHD"/>
    <s v="CTH-BGS EB"/>
    <s v="D218+RGV3+D217"/>
    <s v="ET"/>
    <s v="COMPLETED"/>
    <s v="NO"/>
    <s v="D217"/>
    <x v="8"/>
    <s v="Air con not cold ,long end blower not working."/>
    <s v="Check and tested:_x000a_1) Aircon, L/E blower not working._x000a_2) Check freon pressure level, 180PSI._x000a_3) Check, currently no spare. _x000a_4) Will follow up when spare arrives."/>
    <x v="23"/>
    <x v="31"/>
    <s v="Blower"/>
  </r>
  <r>
    <n v="24"/>
    <x v="3"/>
    <s v="UPD"/>
    <s v="BSD"/>
    <s v="YCK-AMK SB"/>
    <s v="D210+TTV2+D208+D219"/>
    <s v="ET"/>
    <s v="ABORT"/>
    <s v="NO"/>
    <s v="D210"/>
    <x v="3"/>
    <s v="Able to move in CM but speedometer does not show code and travel speed .The overspeed alarm sound but SIR does not trip. ABORT"/>
    <s v="Check and tested:_x000a_1) D201 test in single loco &amp; consist, able to move in RM mode._x000a_2) Found able to receive and hold code at coded track. Both end tested._x000a_3) Reoriented as slave loco to bring back BSD for test track.                                                                                       25.04.2017 Test track pass."/>
    <x v="2"/>
    <x v="2"/>
    <s v="ATP"/>
  </r>
  <r>
    <n v="25"/>
    <x v="3"/>
    <s v="CHD"/>
    <s v="BSD"/>
    <s v="TPG-RFP EB"/>
    <s v="D218+RGV3+D217"/>
    <s v="ET"/>
    <s v="CANCEL"/>
    <s v="NO"/>
    <s v="D217"/>
    <x v="9"/>
    <s v="Scrubber water pump badly leaked."/>
    <s v="1) Confirmed water pump leaking badly._x000a_2) Replaced with new water pump assy._x000a_3) Test and did endurance test for an hour. No leak found. Pass._x000a_4) Will follow up with cause of failure of water pump findings._x000a__x000a_Findings on 26/04/2017:_x000a_Upon further checkes, found water pump body assy corroded with holes."/>
    <x v="33"/>
    <x v="73"/>
    <s v="Water Pump"/>
  </r>
  <r>
    <n v="26"/>
    <x v="3"/>
    <s v="CHD"/>
    <s v="BSD"/>
    <s v="BSH-AMK NB"/>
    <s v="D218+RGV3+D217"/>
    <s v="ET"/>
    <s v="COMPLETED"/>
    <s v="NO"/>
    <s v="D217"/>
    <x v="6"/>
    <s v="S/E desk BP/BC meter bulb not working."/>
    <s v="No spares of the light bulb type._x000a_To be followed up."/>
    <x v="7"/>
    <x v="74"/>
    <s v="Bulb"/>
  </r>
  <r>
    <n v="26"/>
    <x v="3"/>
    <s v="UPD"/>
    <s v="BSD"/>
    <s v="NEW-NOV NB"/>
    <s v="D208+TGV3+TGV2+TGV1+D205"/>
    <s v="PWAY"/>
    <s v="COMPLETED"/>
    <s v="NO"/>
    <s v="D205"/>
    <x v="9"/>
    <s v="Engine compartment very smoky "/>
    <s v="Checked and found the threading on the top-up piece worn._x000a_Secured cap &amp; to be monitored."/>
    <x v="19"/>
    <x v="57"/>
    <s v="Threading"/>
  </r>
  <r>
    <n v="26"/>
    <x v="3"/>
    <s v="BSD"/>
    <s v="BSD"/>
    <s v="SBW-MSL NB"/>
    <s v="D207+MFV2+FWSIG+D219"/>
    <s v="ET"/>
    <s v="COMPLETED"/>
    <s v="NO"/>
    <s v="D219"/>
    <x v="3"/>
    <s v="Loco unable to move in CM. Consist stable at YISHUN Siding."/>
    <s v="To be followed after transfer to BSD. NC staff to follow the consist.                                                                    Test Track on 13.05.2017. Passed. No abnormalities. Late test track booking due to clearing Engine Fault."/>
    <x v="2"/>
    <x v="2"/>
    <s v="ATP"/>
  </r>
  <r>
    <n v="27"/>
    <x v="3"/>
    <s v="CHD"/>
    <s v="UPD"/>
    <s v="LKS-CNG EB"/>
    <s v="D202+RLW7+1+4+WWCOM1+D216"/>
    <s v="PWAY"/>
    <s v="ABORT"/>
    <s v="NO"/>
    <s v="D216"/>
    <x v="4"/>
    <s v="D216 was leading loco,_x000a_MR dropped to 4 bar."/>
    <s v="Checked and air compresssor gearbox centa wrap flex damaged._x000a_Replaced the wrapflex and tested again with MR charging, cut-in, cut-out all OK._x000a__x000a_Fleetwide on all wrapflex done for all affected locos._x000a_"/>
    <x v="11"/>
    <x v="75"/>
    <s v="Wrapflex "/>
  </r>
  <r>
    <n v="27"/>
    <x v="3"/>
    <s v="BSD"/>
    <s v="BSD"/>
    <s v="DEPOT"/>
    <s v="D207+MFV2+FWSIG+D219"/>
    <s v="ET"/>
    <s v="COMPLETED"/>
    <s v="NO"/>
    <s v="D219"/>
    <x v="7"/>
    <s v="D219 able to move in CM but not more then 20 kph._x000a_SIR keeps tripping when move more than 20 kph._x000a_and speedometer also not working comfirm by signal staff."/>
    <s v="Speedometer was checked with connection connected wrongly._x000a_Rectified the connection and fault cleared. Signal print-out no abnormalities._x000a__x000a_Test track testing pass on 28/04/2017."/>
    <x v="7"/>
    <x v="45"/>
    <s v="Speedometer"/>
  </r>
  <r>
    <n v="29"/>
    <x v="3"/>
    <s v="BSD"/>
    <s v="BSD"/>
    <s v="DBG-ORC NB"/>
    <s v="D210+TCW+D218"/>
    <s v="ET"/>
    <s v="COMPLETED"/>
    <s v="NO"/>
    <s v="D218"/>
    <x v="7"/>
    <s v="Buzzer alarm activated, need to reset consistently "/>
    <s v="Fault cleared once D210 EPC Card slotted back"/>
    <x v="4"/>
    <x v="4"/>
    <s v="Not a defect"/>
  </r>
  <r>
    <n v="29"/>
    <x v="3"/>
    <s v="BSD"/>
    <s v="BSD"/>
    <s v="DBG-ORC NB"/>
    <s v="D210+TCW+D218"/>
    <s v="ET"/>
    <s v="COMPLETED"/>
    <s v="NO"/>
    <s v="D210"/>
    <x v="7"/>
    <s v="Buzzer alarm activate for engine temperature"/>
    <s v="Verified Engine Oil Level, okay_x000a_-       Found EPC Card loosen,_x000a_-       Slotted back in, tested okay"/>
    <x v="4"/>
    <x v="4"/>
    <s v="Not a defect"/>
  </r>
  <r>
    <n v="30"/>
    <x v="3"/>
    <s v="BSD"/>
    <s v="BSD"/>
    <s v="ORC-NEW NB"/>
    <s v="D210+RGV3+D218"/>
    <s v="ET"/>
    <s v="COMPLETED"/>
    <s v="NO"/>
    <s v="D210"/>
    <x v="6"/>
    <s v="Reported S/E glass panel dirty."/>
    <s v="Clean up both S/E and L/E internal and external cabin glass, ok."/>
    <x v="34"/>
    <x v="76"/>
    <s v="Windscreen"/>
  </r>
  <r>
    <n v="30"/>
    <x v="3"/>
    <s v="UPD"/>
    <s v="UPD"/>
    <s v="CLE-JUR WB"/>
    <s v="D213+FWPW1+FWPW2+WWPW2+D216"/>
    <s v="PROJECT"/>
    <s v="COMPLETED"/>
    <s v="NO"/>
    <s v="D213"/>
    <x v="2"/>
    <s v="Reported S/E radio unable to transmit."/>
    <s v="Informed by Comms staff Rosli, to be follow up next day 01.05.17 (staff not available).                                                                       Rectified on 01.05.2017. Static Radio Check OK."/>
    <x v="1"/>
    <x v="1"/>
    <s v="Radio Units"/>
  </r>
  <r>
    <n v="30"/>
    <x v="3"/>
    <s v="UPD"/>
    <s v="UPD"/>
    <s v="CLE-JUR WB"/>
    <s v="D213+FWPW1+FWPW2+WWPW2+D216"/>
    <s v="PROJECT"/>
    <s v="COMPLETED"/>
    <s v="NO"/>
    <s v="D216"/>
    <x v="2"/>
    <s v="Reported radio unable to receive when communicating with D213."/>
    <s v="Informed by Comms staff Rosli, to be follow up next day 01.05.17 (staff not available).                                                                       Rectified on 01.05.2017. Static Radio Check OK."/>
    <x v="1"/>
    <x v="1"/>
    <s v="Radio Units"/>
  </r>
  <r>
    <n v="1"/>
    <x v="4"/>
    <s v="CHD"/>
    <s v="CHD"/>
    <s v="TNM-XPO/SIM-TNM B/B"/>
    <s v="D203+TGV4+TGV5+TGV6+COM2+D211"/>
    <s v="PWAY"/>
    <s v="COMPLETED"/>
    <s v="NO"/>
    <s v="D211"/>
    <x v="7"/>
    <s v="LE SIR didn’t trip when hands off MCH handle."/>
    <s v="Swapped module card with D208 LE. Tested, SIR tripped after 5 seconds. Pass."/>
    <x v="16"/>
    <x v="23"/>
    <s v="Deadman Module"/>
  </r>
  <r>
    <n v="2"/>
    <x v="4"/>
    <s v="CHD"/>
    <s v="UPD"/>
    <s v="CLE-JUR W/B"/>
    <s v="D203+TGV4+TGV5+TGV6+COM2+D211"/>
    <s v="PWAY"/>
    <s v="COMPLETED"/>
    <s v="NO"/>
    <s v="D211"/>
    <x v="7"/>
    <s v="L/E MCH sensor too senstive cause SIR frequently trip need to hold both MCH in order SIR will not trip."/>
    <s v="Readjusted sensitivity of the MCH  and fucntion test ok."/>
    <x v="16"/>
    <x v="23"/>
    <s v="Deadman Module"/>
  </r>
  <r>
    <n v="3"/>
    <x v="4"/>
    <s v="CHD"/>
    <s v="CHD"/>
    <s v="BDK-KEM W/B"/>
    <s v="D205+TGV3+TGV2+TGV1+D208"/>
    <s v="PWAY"/>
    <s v="COMPLETED"/>
    <s v="NO"/>
    <s v="D205"/>
    <x v="2"/>
    <s v="S/E radio not working"/>
    <s v="Check radio, observed no signal found. Called COMMS team to check fault. Reroute notification 1796308 to COMMS OCC._x000a__x000a_NIGHT OPS advice to bring portable radio set."/>
    <x v="1"/>
    <x v="1"/>
    <s v="Radio Units"/>
  </r>
  <r>
    <n v="3"/>
    <x v="4"/>
    <s v="UPD"/>
    <s v="CHD"/>
    <s v="ALJ-PYL E/B"/>
    <s v="D216+FW.PW1+FW.PW2+WW.PW2+D213"/>
    <s v="PROJECT"/>
    <s v="COMPLETED"/>
    <s v="NO"/>
    <s v="D213"/>
    <x v="8"/>
    <s v="Aircon not cold"/>
    <s v="Checked and found:_x000a_1) Freon pressure level at 150 PSI._x000a_2) Checked for leakage on the pipe, no leak found. _x000a_3) Top up freon to 180PSI."/>
    <x v="17"/>
    <x v="24"/>
    <s v="Freon Gas"/>
  </r>
  <r>
    <n v="3"/>
    <x v="4"/>
    <s v="UPD"/>
    <s v="CHD"/>
    <s v="ALJ-PYL E/B"/>
    <s v="D216+FW.PW1+FW.PW2+WW.PW2+D213"/>
    <s v="PROJECT"/>
    <s v="COMPLETED"/>
    <s v="NO"/>
    <s v="D216"/>
    <x v="4"/>
    <s v="In slave, MR drop to 0 bar and having difficulties to charge up."/>
    <s v="Checked and found wrepflex melted. Observed backlash of air-compressor very bad. Suspected hub on the air-compressor set srcew came loose. Further check found the hub to the air compressor gearbox having great free play. Will follow up rectification tomorrow with welding of hub to shaft.."/>
    <x v="11"/>
    <x v="75"/>
    <s v="Wrapflex "/>
  </r>
  <r>
    <n v="3"/>
    <x v="4"/>
    <s v="UPD"/>
    <s v="UPD"/>
    <s v="TIB-RDH W/B"/>
    <s v="D203+TGV4+TGV5+TGV6+COM2+D211"/>
    <s v="PWAY"/>
    <s v="COMPLETED"/>
    <s v="NO"/>
    <s v="D203"/>
    <x v="7"/>
    <s v="No FWD2 in auto mode"/>
    <s v="Unable to simulate FWD2 in auto mode as only able to check in RM mode. Other checks done_x000a_1) Check FWD2 light in manual switch on D203/D211 single loco, able to get supply._x000a_2) Further monitoring required."/>
    <x v="0"/>
    <x v="48"/>
    <s v="Gear Shift Fault"/>
  </r>
  <r>
    <n v="4"/>
    <x v="4"/>
    <s v="CHD"/>
    <s v="CHD"/>
    <s v="SIM-TAM B/B"/>
    <s v="D213+MFV2+FW.SIG+D217"/>
    <s v="ET"/>
    <s v="COMPLETED"/>
    <s v="NO"/>
    <s v="D217"/>
    <x v="7"/>
    <s v="At mainline either loco after taking over control in master had difficulties to set SIR need to shutdown and restart the loco."/>
    <s v="Check in single loco and in consist. Able to set SIR with no difficulty._x000a_Unable to simulate fault."/>
    <x v="4"/>
    <x v="4"/>
    <s v="Not a defect"/>
  </r>
  <r>
    <n v="6"/>
    <x v="4"/>
    <s v="UPD"/>
    <s v="UPD"/>
    <s v="JKN-PNR B/B"/>
    <s v="D213+MFV2+D217"/>
    <s v="ET"/>
    <s v="COMPLETED"/>
    <s v="NO"/>
    <s v="D213"/>
    <x v="6"/>
    <s v="S/E cabin light bulb blown."/>
    <s v="Replaced with new bulb and test, both cabin lights are ok. "/>
    <x v="15"/>
    <x v="21"/>
    <s v="Bulb"/>
  </r>
  <r>
    <n v="6"/>
    <x v="4"/>
    <s v="UPD"/>
    <s v="UPD"/>
    <s v="BNV-COM E/B"/>
    <s v="D203+RGV3+D211"/>
    <s v="ET"/>
    <s v="COMPLETED"/>
    <s v="NO"/>
    <s v="D203"/>
    <x v="4"/>
    <s v="MR keep dropping and charge very slow. "/>
    <s v="1) Found that air continuously leaking at D203 air compressor filter._x000a_2) Cleaned and washed  the air compressor filter, no leakage and tested, compressor cut-in = 7.5 bar, cut off 9 bar._x000a_3) Checked MR in consist, both loco MR able to charge. _x000a_4)  Shunt consist D203+RGV3+D211 from T34 to T03, no abnormalities encountered. "/>
    <x v="3"/>
    <x v="77"/>
    <s v="Inlet Filter"/>
  </r>
  <r>
    <n v="6"/>
    <x v="4"/>
    <s v="UPD"/>
    <s v="UPD"/>
    <s v="COM-CLE W/B"/>
    <s v="D204+TTVM+TTVP+D212"/>
    <s v="PROJECT"/>
    <s v="COMPLETED"/>
    <s v="NO"/>
    <s v="D212"/>
    <x v="0"/>
    <s v="DC/DC converter at P1 is 80.5 V. "/>
    <s v="1) Checked converter output:  P1 = 80.6 V, P2 = 109.1._x000a_2) Set SIR using individual supply, able to set._x000a_3) Advised operation to use P2 supply. "/>
    <x v="35"/>
    <x v="78"/>
    <s v="DC/DC Convertor"/>
  </r>
  <r>
    <n v="7"/>
    <x v="4"/>
    <s v="CHD"/>
    <s v="CHD"/>
    <s v="TAM-PSR E/B"/>
    <s v="D216+FW.PW1+FW.PW2+WW.PW2+D207"/>
    <s v="PROJECT"/>
    <s v="COMPLETED"/>
    <s v="NO"/>
    <s v="D207"/>
    <x v="8"/>
    <s v="Air-con at times blowing warm air"/>
    <s v="Top-up Freon gas up to 180 kPa. After testing, found air-con unit at LE side blowing warm air, at SE side cold air."/>
    <x v="23"/>
    <x v="31"/>
    <s v="Blower"/>
  </r>
  <r>
    <n v="7"/>
    <x v="4"/>
    <s v="UPD"/>
    <s v="CHD"/>
    <s v="BGS-KAL E/B"/>
    <s v="D217+TGV4/5/6+WW.COM2+D204+D213"/>
    <s v="PROJECT"/>
    <s v="COMPLETED"/>
    <s v="NO"/>
    <s v="D213"/>
    <x v="11"/>
    <s v="Having wheel flat. "/>
    <s v="Pitting (L: 70mm W: 30mm) on wheel surface was observed at RHS SE front wheel. 3rd rail on LHS of loco, unable to check due to 3rd rail."/>
    <x v="22"/>
    <x v="30"/>
    <s v="Wheel"/>
  </r>
  <r>
    <n v="7"/>
    <x v="4"/>
    <s v="UPD"/>
    <s v="CHD"/>
    <s v="BGS-KAL E/B"/>
    <s v="D217+TGV4/5/6+WW.COM2+D204+D213"/>
    <s v="PWAY"/>
    <s v="COMPLETED"/>
    <s v="NO"/>
    <s v="D217"/>
    <x v="1"/>
    <s v="In slave overheating alarm triggered unable to reset "/>
    <s v="Checked scrubber tank indicator and water level, okay. Found engine oil level low, top up to nearly 'full' mark and run engine at idling speed for 40 minutes.EWT stable at 70 deg Celsius. Pass. "/>
    <x v="36"/>
    <x v="79"/>
    <s v="Engine Oil "/>
  </r>
  <r>
    <n v="7"/>
    <x v="4"/>
    <s v="UPD"/>
    <s v="CHD"/>
    <s v="BGS-KAL E/B"/>
    <s v="D217+TGV4/5/6+WW.COM2+D204+D213"/>
    <s v="PWAY"/>
    <s v="COMPLETED"/>
    <s v="NO"/>
    <s v="D217"/>
    <x v="8"/>
    <s v="Air-con not cold blowing warm air blower down."/>
    <s v="Top-up Freon gas up to 180 kPa. Tested, air-con cold. Pass. 1 blower down, awaiting spare. "/>
    <x v="23"/>
    <x v="31"/>
    <s v="Blower"/>
  </r>
  <r>
    <n v="8"/>
    <x v="4"/>
    <s v="CHD"/>
    <s v="BSD"/>
    <s v="BSH-AMK N/B"/>
    <s v="D217+TGV4/5/6+WW.COM2+D204+D213"/>
    <s v="PWAY"/>
    <s v="COMPLETED"/>
    <s v="NO"/>
    <s v="D217"/>
    <x v="7"/>
    <s v="In consist Master/slave fault"/>
    <s v="Checked in consist and single loco,_x000a_1) Checked master slave in consist for both loco as master. No abnormlities found. Able to shunt with no fault._x000a_2) Checked jumper cable and electronic components, no abnormalities seen. _x000a_Unable to simulate fault."/>
    <x v="0"/>
    <x v="80"/>
    <s v="Master/Slave Fault"/>
  </r>
  <r>
    <n v="8"/>
    <x v="4"/>
    <s v="CHD"/>
    <s v="BSD"/>
    <s v="BSH-AMK N/B"/>
    <s v="D217+TGV4/5/6+WW.COM2+D204+D213"/>
    <s v="PWAY"/>
    <s v="COMPLETED"/>
    <s v="NO"/>
    <s v="D217"/>
    <x v="8"/>
    <s v="Aircon blower not working"/>
    <s v="Checked aircon fault,_x000a_1) Found L/E blower not working._x000a_2) Checked freon level, 180 psi.pass_x000a_Rec:_x000a_1) Require to replace faulty aircon blower, but no spare available (No freon charge up required)."/>
    <x v="23"/>
    <x v="31"/>
    <s v="Blower"/>
  </r>
  <r>
    <n v="8"/>
    <x v="4"/>
    <s v="CHD"/>
    <s v="BSD"/>
    <s v="BSH-AMK N/B"/>
    <s v="D217+TGV4/5/6+WW.COM2+D204+D213"/>
    <s v="PWAY"/>
    <s v="COMPLETED"/>
    <s v="NO"/>
    <s v="D213"/>
    <x v="8"/>
    <s v="Aircon not cold"/>
    <s v="Checked fault, found aircon not cold._x000a_1) Observed blower blowing hot air._x000a_2) Checked freon level, found it to be at 100psi._x000a_Rec:_x000a_Top up freon level to 180psi. _x000a_Checked aircon, found cold. Pass."/>
    <x v="17"/>
    <x v="24"/>
    <s v="Freon Gas"/>
  </r>
  <r>
    <n v="8"/>
    <x v="4"/>
    <s v="BSD"/>
    <s v="CHD"/>
    <s v="LVR-KAL E/B"/>
    <s v="D218+RLW7+1+4+WWCOM1+D215"/>
    <s v="PWAY"/>
    <s v="COMPLETED"/>
    <s v="NO"/>
    <s v="D218"/>
    <x v="8"/>
    <s v="Aircon not cold"/>
    <s v="Checked fault, found aircon not cold._x000a_1) Observed blower blowing hot air._x000a_2) Checked freon level, found it to be at 100psi._x000a_Rec:_x000a_Top up freon level to 180psi. _x000a_Checked aircon, found cold. Pass."/>
    <x v="17"/>
    <x v="24"/>
    <s v="Freon Gas"/>
  </r>
  <r>
    <n v="9"/>
    <x v="4"/>
    <s v="BSD"/>
    <s v="BSD"/>
    <s v="SBW-ADM N/B"/>
    <s v="D217+TGV4/5/6+WWCOM2+D213"/>
    <s v="PWAY"/>
    <s v="COMPLETED"/>
    <s v="NO"/>
    <s v="D217"/>
    <x v="8"/>
    <s v="Aircon not cold"/>
    <s v="Checked aircon, observed fault as reported._x000a_1) Checked freon pressure, found at 100 PSI. Charged freon and test._x000a_2) Function test found aircon still not cold and L/E blower not working._x000a_3) Due to time constraint and no spare, will follow up tomorrow."/>
    <x v="17"/>
    <x v="24"/>
    <s v="Freon Gas"/>
  </r>
  <r>
    <n v="9"/>
    <x v="4"/>
    <s v="CHD"/>
    <s v="UPD"/>
    <s v="CLE-BNV E/B"/>
    <s v="D216+FWPW1+FWPW2+WWPW2+D207"/>
    <s v="PROJECT"/>
    <s v="COMPLETED"/>
    <s v="NO"/>
    <s v="D207"/>
    <x v="8"/>
    <s v="Aircon not cold"/>
    <s v="Checked fault, found aircon not cold._x000a_1) Observed blower blowing hot air._x000a_2) Checked freon level, found it to be at 100psi._x000a_Rec:_x000a_Top up freon level to 200psi. _x000a_Checked aircon, found cold. Pass."/>
    <x v="17"/>
    <x v="24"/>
    <s v="Freon Gas"/>
  </r>
  <r>
    <n v="9"/>
    <x v="4"/>
    <s v="CHD"/>
    <s v="UPD"/>
    <s v="CLE-BNV E/B"/>
    <s v="D216+FWPW1+FWPW2+WWPW2+D207"/>
    <s v="PROJECT"/>
    <s v="COMPLETED"/>
    <s v="NO"/>
    <s v="D207"/>
    <x v="3"/>
    <s v="At Site in RM mode,Coded appear "/>
    <s v="Called signal team to checked._x000a_- Checked ATP system. Did print out. No fault._x000a_- Signal team informed that it is normal for code to appear in RM mode._x000a_"/>
    <x v="2"/>
    <x v="2"/>
    <s v="ATP"/>
  </r>
  <r>
    <n v="9"/>
    <x v="4"/>
    <s v="CHD"/>
    <s v="UPD"/>
    <s v="CLE-BNV E/B"/>
    <s v="D216+FWPW1+FWPW2+WWPW2+D207"/>
    <s v="PROJECT"/>
    <s v="COMPLETED"/>
    <s v="NO"/>
    <s v="D207"/>
    <x v="7"/>
    <s v="When coming back to depot,Master/Slave fault"/>
    <s v="Checked fault, fault was observed,_x000a_1)Checked jumper cable for any defects._x000a_2) Observed jumper cable between D207 to WWPW connector head loose, able to turn. Suspected internal wire broken cause fault._x000a_3) Replaced jumper cable and did master/slave and limited movement. Fault cleared and no abnormalities seen._x000a_4) Jumper cable tag with red tag and send for further checks."/>
    <x v="18"/>
    <x v="36"/>
    <s v="Jumper Cable"/>
  </r>
  <r>
    <n v="11"/>
    <x v="4"/>
    <s v="BSD"/>
    <s v="UPD"/>
    <s v="COM-BNV W/B"/>
    <s v="D217+TGV4/5/6+WWCOM2+D213"/>
    <s v="PWAY"/>
    <s v="COMPLETED"/>
    <s v="NO"/>
    <s v="D217"/>
    <x v="10"/>
    <s v="Display monitor, power room temp up to 100 deg "/>
    <s v="Checked and found expansion level low. Topped up and tested no fault  occur. To be monitored."/>
    <x v="4"/>
    <x v="4"/>
    <s v="Not a defect"/>
  </r>
  <r>
    <n v="12"/>
    <x v="4"/>
    <s v="UPD"/>
    <s v="CHD"/>
    <s v="SIM-TNM BB XPO-TNM BB TNM MT"/>
    <s v="D214+FWPW1+FWPW2+WWPW2+TTVM+D212"/>
    <s v="PROJECT"/>
    <s v="COMPLETED"/>
    <s v="NO"/>
    <s v="D212"/>
    <x v="4"/>
    <s v="In consist BC release very slow"/>
    <s v="Checked in single loco and in consist._x000a_1) Found BC, BP and MR function test according to spec._x000a_2) Brake able to release when BP =5bar and BC=0bar._x000a_3) Unable to simulate fault."/>
    <x v="0"/>
    <x v="81"/>
    <s v="BC Fault"/>
  </r>
  <r>
    <n v="14"/>
    <x v="4"/>
    <s v="BSD"/>
    <s v="BSD"/>
    <s v="MRB-RFP N/B"/>
    <s v="D217+TGV4/5/6+WWCOM2+D213"/>
    <s v="PWAY"/>
    <s v="COMPLETED"/>
    <s v="NO"/>
    <s v="D217"/>
    <x v="8"/>
    <s v="Aircon not cold. "/>
    <s v="Found out that both blowers of D217 were intermittent, confirmed with Duty Manager that blower was standing fault that was awaiting spare."/>
    <x v="23"/>
    <x v="31"/>
    <s v="Blower"/>
  </r>
  <r>
    <n v="14"/>
    <x v="4"/>
    <s v="CHD"/>
    <s v="BSD"/>
    <s v="MSL-WDL S/B"/>
    <s v="D207+RGV3+D216"/>
    <s v="ET"/>
    <s v="COMPLETED"/>
    <s v="NO"/>
    <s v="D207"/>
    <x v="13"/>
    <s v="Crack coupler donut on S/E. "/>
    <s v="1) D207 loco swapped with D208 on TOGV consist._x000a_2) Duty manager advice D207 donut replacement to be followed up by loco team on Monday.                                          3) No signs of hard coupling and S/E was not in use."/>
    <x v="37"/>
    <x v="82"/>
    <s v="Rubber Cushion"/>
  </r>
  <r>
    <n v="15"/>
    <x v="4"/>
    <s v="BSD"/>
    <s v="BSD"/>
    <s v="SBW-YIS S/B"/>
    <s v="D208+TOGV+D216"/>
    <s v="ET"/>
    <s v="COMPLETED"/>
    <s v="NO"/>
    <s v="D208"/>
    <x v="8"/>
    <s v="Air Con Not Cold."/>
    <s v="Charge freon from 120 PSI - 180 PSI . Tested acon for coldness ok."/>
    <x v="17"/>
    <x v="24"/>
    <s v="Freon Gas"/>
  </r>
  <r>
    <n v="15"/>
    <x v="4"/>
    <s v="BSD"/>
    <s v="UPD"/>
    <s v="BBT-CCK S/B"/>
    <s v="D219 + MFV2 + D211"/>
    <s v="ET"/>
    <s v="COMPLETED"/>
    <s v="NO"/>
    <s v="D219"/>
    <x v="3"/>
    <s v="At Mainline When Loco Take Over Master Unable To Travel In CM Mode. SIR Keep Tripping. Back To Depot In RM Mode."/>
    <s v="Liaise with Signal team. Check Plug 3 &amp; $4 reading. No abnormalities. Shunted consist to coded track and loco able to receive code on both L/E &amp; S/E. Loco to be transferred to BSD for test track testing.                Test Track 17.05.2017. Passed."/>
    <x v="2"/>
    <x v="2"/>
    <s v="ATP"/>
  </r>
  <r>
    <n v="15"/>
    <x v="4"/>
    <s v="CHD"/>
    <s v="CHD"/>
    <s v="TNM-SIM BB XPO-TNM BB TNM MT"/>
    <s v="D218+RLW7/1/4+WWCOM1+D215"/>
    <s v="PWAY"/>
    <s v="COMPLETED"/>
    <s v="NO"/>
    <s v="D218"/>
    <x v="8"/>
    <s v="Air Con Not Cold."/>
    <s v="Charge freon from 110 PSI - 180 PSI . Tested acon for coldness ok."/>
    <x v="17"/>
    <x v="24"/>
    <s v="Freon Gas"/>
  </r>
  <r>
    <n v="16"/>
    <x v="4"/>
    <s v="UPD"/>
    <s v="UPD"/>
    <s v="BNV-COM E/B"/>
    <s v="D214+FWPW1/2+WWPW2+ TTVM+D212"/>
    <s v="PROJECT"/>
    <s v="COMPLETED"/>
    <s v="NO"/>
    <s v="D214"/>
    <x v="4"/>
    <s v="MR Drop Below 5Bar When Applying ABV. BC Pressure Only Reached 2Bar."/>
    <s v="Replace air compressor norgen filter element. Found sludge particles in the filter element. Tested in single and in consist when apply ABV BC maintain at 3.4 bar. No significant drop in MR when apply ABV"/>
    <x v="3"/>
    <x v="32"/>
    <s v="Norgren"/>
  </r>
  <r>
    <n v="16"/>
    <x v="4"/>
    <s v="UPD"/>
    <s v="UPD"/>
    <s v="BNV-COM E/B"/>
    <s v="D214+FWPW1/2+WWPW2+ TTVM+D212"/>
    <s v="PROJECT"/>
    <s v="COMPLETED"/>
    <s v="NO"/>
    <s v="D214"/>
    <x v="6"/>
    <s v="Wiper At L/E Not Working."/>
    <s v="Replace L/E wiper and tested ok."/>
    <x v="10"/>
    <x v="11"/>
    <s v="Wiper Blade"/>
  </r>
  <r>
    <n v="17"/>
    <x v="4"/>
    <s v="BSD"/>
    <s v="BSD"/>
    <s v="ORC-SOM S/B"/>
    <s v="D216 + TGV4/5/6 +WWCOM2+ D217"/>
    <s v="PWAY"/>
    <s v="COMPLETED"/>
    <s v="NO"/>
    <s v="D216"/>
    <x v="4"/>
    <s v="MR Unable To Charge-Up. Loco Need To Push-Up At Mainline."/>
    <s v="Checked Air compressor and found the rubber coupling damaged also due to shaft keyway damaged. Loco down for shaft replacement "/>
    <x v="11"/>
    <x v="75"/>
    <s v="Wrapflex "/>
  </r>
  <r>
    <n v="17"/>
    <x v="4"/>
    <s v="BSD"/>
    <s v="BSD"/>
    <s v="ORC-SOM S/B"/>
    <s v="D216 + TGV4/5/6 +WWCOM2+ D217"/>
    <s v="PWAY"/>
    <s v="COMPLETED"/>
    <s v="NO"/>
    <s v="D217"/>
    <x v="8"/>
    <s v="Air-Con Not Cold."/>
    <s v="Checked Air con freon at 200 PSI. S/ E blower not working. (Awaiiting for spares)  L/E evaporator unit present with sludge/debris. Cleaned and tested acon cold on L/E side"/>
    <x v="23"/>
    <x v="31"/>
    <s v="Blower"/>
  </r>
  <r>
    <n v="17"/>
    <x v="4"/>
    <s v="UPD"/>
    <s v="UPD"/>
    <s v="LKS-CNG E/B"/>
    <s v="D207+RGV3+D205"/>
    <s v="ET"/>
    <s v="COMPLETED"/>
    <s v="NO"/>
    <s v="D205"/>
    <x v="2"/>
    <s v=" L/E Radio Faulty."/>
    <s v="Fault reported to comms. Comms feedback connection loose . Secure connection and tested ok."/>
    <x v="1"/>
    <x v="83"/>
    <s v="Radio Wire Connector"/>
  </r>
  <r>
    <n v="18"/>
    <x v="4"/>
    <s v="UPD"/>
    <s v="UPD"/>
    <s v="BGB-BBT N/B"/>
    <s v="D207+RGV3+D205"/>
    <s v="ET"/>
    <s v="COMPLETED"/>
    <s v="NO"/>
    <s v="D205"/>
    <x v="2"/>
    <s v="Radio System Faulty. Speaker Not Emitting Any Sound."/>
    <s v="Informed Comms, to be followed up."/>
    <x v="0"/>
    <x v="0"/>
    <s v="Cannot duplicate fault"/>
  </r>
  <r>
    <n v="18"/>
    <x v="4"/>
    <s v="UPD"/>
    <s v="UPD"/>
    <s v="BGB-CCK S/B"/>
    <s v="D213+TGV3+TGV2+TGV1+D208"/>
    <s v="PWAY"/>
    <s v="COMPLETED"/>
    <s v="NO"/>
    <s v="D208"/>
    <x v="8"/>
    <s v="Air-Con Not cold."/>
    <s v="Checked and found the air-con compressor magnetic clutch seized._x000a_To be followed up tomorrow, consist not launching today.                                                                                                   18.05.2017, Change air-con compressor."/>
    <x v="27"/>
    <x v="46"/>
    <s v="Compressor Clutch"/>
  </r>
  <r>
    <n v="19"/>
    <x v="4"/>
    <s v="BSD"/>
    <s v="BSD"/>
    <s v="ADM-MSL N/B"/>
    <s v="D210 + TTV2 + D219"/>
    <s v="ET"/>
    <s v="ABORT"/>
    <s v="NO"/>
    <s v="D219"/>
    <x v="3"/>
    <s v=" At Mainline Loco Unable To Travel In CM Mode SIR keep Tripping. OCC Abort The Job And Route Back To Depot. ABORTED by SIG"/>
    <s v="Follow up:                                                                                        _x000a_# Signal dynamic test fails._x000a_# L/E pass.S/E fails (SIR Tripping)                                           _x000a_# Replace MD card (Signal card)._x000a_# Loco down under siganal to continue CM._x000a_# 20/5/17 afternoon signal team request D219 to standby for test track."/>
    <x v="2"/>
    <x v="2"/>
    <s v="ATP"/>
  </r>
  <r>
    <n v="22"/>
    <x v="4"/>
    <s v="BSD"/>
    <s v="BSD"/>
    <s v="BDL-TAP S/B"/>
    <s v="D211+TGV4/5/6+WWCOM2+D207"/>
    <s v="PWAY"/>
    <s v="COMPLETED"/>
    <s v="NO"/>
    <s v="D211"/>
    <x v="9"/>
    <s v="LE very smoky inside cabin affected."/>
    <s v="Found scrubbber tank cap not closed"/>
    <x v="4"/>
    <x v="4"/>
    <s v="Not a defect"/>
  </r>
  <r>
    <n v="23"/>
    <x v="4"/>
    <s v="UPD"/>
    <s v="BSD"/>
    <s v="SBW-YIS S/B"/>
    <s v="D218+MFV2+D210"/>
    <s v="ET"/>
    <s v="COMPLETED"/>
    <s v="NO"/>
    <s v="D218"/>
    <x v="7"/>
    <s v="At mainline slave fault indication keeps lighted up and alarm sounded."/>
    <s v="Found fault occurs when D210 taking over master slave loco D218 will have slave fault lighted up. Visual check receptacle and jumper cable for any signs of looseness. Found the jumper cable at D210 to be loose as the receptacle rubber was missing . Replace and secure rubber and fault cleared."/>
    <x v="18"/>
    <x v="25"/>
    <s v="Rubber Seal"/>
  </r>
  <r>
    <n v="23"/>
    <x v="4"/>
    <s v="UPD"/>
    <s v="UPD"/>
    <s v="BNV-CLE W/B"/>
    <s v="D214+TTVP+TTVM+D212"/>
    <s v="PROJECT"/>
    <s v="COMPLETED"/>
    <s v="NO"/>
    <s v="D214"/>
    <x v="7"/>
    <s v="Both end digital speedometer not working."/>
    <s v="Found that the analoque working but the digital speedometer not working. Will replace once spare is available."/>
    <x v="7"/>
    <x v="45"/>
    <s v="Speedometer"/>
  </r>
  <r>
    <n v="24"/>
    <x v="4"/>
    <s v="BSD"/>
    <s v="CHD"/>
    <s v="TNM-SIM BB TNM-XPO BB TNM MT"/>
    <s v="D210+MFV2+TTV2+VIW+D218"/>
    <s v="ET"/>
    <s v="COMPLETED"/>
    <s v="NO"/>
    <s v="D218"/>
    <x v="7"/>
    <s v="Slave fault indication keeps lighted up and alarm. Engine rpm keeps unloading. Stabled at T42. Swapped with D207."/>
    <s v="Tested in single loco &amp; in consist_x000a_RPM no abnormalities &amp; no master / slave fault occur."/>
    <x v="0"/>
    <x v="80"/>
    <s v="Master/Slave Fault"/>
  </r>
  <r>
    <n v="25"/>
    <x v="4"/>
    <s v="BSD"/>
    <s v="BSD"/>
    <s v="YCK-AMK SB"/>
    <s v="D216+TGV4/5/6+WWCOM2+D211"/>
    <s v="PWAY"/>
    <s v="COMPLETED"/>
    <s v="NO"/>
    <s v="D216"/>
    <x v="4"/>
    <s v="In slave working reservoir WR dropped till 0 bar. _x000a_"/>
    <s v="Checked &amp; confirmed fault as stated. Found the check valve dirty / sticky on the main valve. Serviced &amp; tested with fault cleared. WR maintained at 5 bar."/>
    <x v="9"/>
    <x v="54"/>
    <s v="Check Valve"/>
  </r>
  <r>
    <n v="25"/>
    <x v="4"/>
    <s v="BSD"/>
    <s v="BSD"/>
    <s v="YCK-AMK SB"/>
    <s v="D216+TGV4/5/6+WWCOM2+D211"/>
    <s v="PWAY"/>
    <s v="COMPLETED"/>
    <s v="NO"/>
    <s v="D216"/>
    <x v="11"/>
    <s v="Wheel flat"/>
    <s v="Need to await for wheel profiling._x000a_E-mail sent to RSD respectives."/>
    <x v="38"/>
    <x v="84"/>
    <s v="Wheel "/>
  </r>
  <r>
    <n v="28"/>
    <x v="4"/>
    <s v="UPD"/>
    <s v="UPD"/>
    <s v="BGB-CCK SB"/>
    <s v="D219+RLW7/1/4+WWCOM1+D215"/>
    <s v="PWAY"/>
    <s v="ABORT"/>
    <s v="NO"/>
    <s v="D219"/>
    <x v="4"/>
    <s v="MR dropped to 4 bar and unable to charge up happened leading towards JUR station."/>
    <s v="1)Performed MR Charge Up Rate Test, MR Charge up from 0 to 9 bar in 5 mins – pass_x000a_2)Performed MR Leakage Rate Test, MR dropped less than 1 bar in 5 mins – pass_x000a__x000a_3)Performed on both D219 &amp; D215 in single loco and in consist_x000a_-       Verified no leaking component found_x000a_-       Verified no leakage along Wagon of COM1 Consist_x000a_-       Verified Wrapflex Couplings for Air Compressor, no abnormalities_x000a_-       Verified Air Compressor backlash, no abnormalities   _x000a_29.05.2017 follow-up: shunting consist in master / slave._x000a_No MR drop occurred, maintained at 7.5 to 9.0 bar."/>
    <x v="0"/>
    <x v="22"/>
    <s v="MR Fault"/>
  </r>
  <r>
    <n v="29"/>
    <x v="4"/>
    <s v="UPD"/>
    <s v="UPD"/>
    <s v="CLE-JUR WB"/>
    <s v="D214+TTVP+TTVM+D212"/>
    <s v="PROJECT"/>
    <s v="COMPLETED"/>
    <s v="NO"/>
    <s v="D214"/>
    <x v="4"/>
    <s v="In consist MR dropped rapidly,need to charge up constantly."/>
    <s v="Checked &amp; found Air Compressor Norgen Filter faulty / leaking._x000a_Replaced the Filter and tested again with fault cleared."/>
    <x v="3"/>
    <x v="32"/>
    <s v="Norgren"/>
  </r>
  <r>
    <n v="29"/>
    <x v="4"/>
    <s v="BSD"/>
    <s v="BSD"/>
    <s v="MSP-JUR BB CNG-JUR BB JUR MT JEMP"/>
    <s v="D201+MFV2+D206"/>
    <s v="ET"/>
    <s v="COMPLETED"/>
    <s v="NO"/>
    <s v="D201"/>
    <x v="8"/>
    <s v="Air-Con not cold."/>
    <s v="Charged up freon from 100 to 180 psi._x000a_Checked Air-Con cold with no leakage detected."/>
    <x v="17"/>
    <x v="24"/>
    <s v="Freon Gas"/>
  </r>
  <r>
    <n v="29"/>
    <x v="4"/>
    <s v="BSD"/>
    <s v="BSD"/>
    <s v="MSP-JUR BB CNG-JUR BB JUR MT JEMP"/>
    <s v="EL02+RLW2+EL04"/>
    <s v="ET"/>
    <s v="COMPLETED"/>
    <s v="NO"/>
    <s v="EL02"/>
    <x v="8"/>
    <s v="Air-Con not cold."/>
    <s v="Unable to shunt to pit area. _x000a_To be followed up."/>
    <x v="17"/>
    <x v="24"/>
    <s v="Freon Gas"/>
  </r>
  <r>
    <n v="29"/>
    <x v="4"/>
    <s v="BSD"/>
    <s v="BSD"/>
    <s v="MSP-JUR BB CNG-JUR BB JUR MT JEMP"/>
    <s v="EL02+RLW2+EL04"/>
    <s v="ET"/>
    <s v="COMPLETED"/>
    <s v="NO"/>
    <s v="EL02"/>
    <x v="0"/>
    <s v="Supply &amp; Traction fault intermittently."/>
    <s v="Fault confirmed. Download fault and found DCH and Cooling fan faulty. Also found speedprobe faulty but when reset, OK. Checked cooling fan and found turning. To follow-up checking of DCH. Currently shore supply OK. 3rd Rail Supply to be f/up."/>
    <x v="39"/>
    <x v="85"/>
    <s v="Cooling Fan"/>
  </r>
  <r>
    <n v="30"/>
    <x v="4"/>
    <s v="UPD"/>
    <s v="UPD"/>
    <s v="DVR-CLE WB"/>
    <s v="D217+RGV5+D205"/>
    <s v="ET"/>
    <s v="COMPLETED"/>
    <s v="NO"/>
    <s v="D205"/>
    <x v="2"/>
    <s v="L/E Radio speaker not working"/>
    <s v="Called COMMS team to check:_x000a_1) Initial check found L/E radio not working_x000a_2) Found signal wire to comms set loose._x000a_3) COMMS team replaced with new COMMS radio set._x000a_$) Radio check with DC UPD, able to send and receive."/>
    <x v="1"/>
    <x v="86"/>
    <s v="Radio Comms"/>
  </r>
  <r>
    <n v="2"/>
    <x v="5"/>
    <s v="CHD"/>
    <s v="CHD"/>
    <s v="RFP-TPG WB"/>
    <s v="D211+TGV4+TGV5+TGV6+WWCOM2+D216"/>
    <s v="PWAY"/>
    <s v="COMPLETED"/>
    <s v="NO"/>
    <s v="D216"/>
    <x v="3"/>
    <s v="SIR keep tripping. "/>
    <s v=" Liaise with signal team for 216 tripping fault. Signal team did printout and only found loco trip due to 000 code. Suspected track fault. Loco declared fit by Signal team. Informed  Night consist personell to follow this cosist."/>
    <x v="2"/>
    <x v="2"/>
    <s v="ATP"/>
  </r>
  <r>
    <n v="2"/>
    <x v="5"/>
    <s v="CHD"/>
    <s v="CHD"/>
    <s v="RFP-TPG WB"/>
    <s v="D211+TGV4+TGV5+TGV6+WWCOM2+ D216"/>
    <s v="PWAY"/>
    <s v="COMPLETED"/>
    <s v="NO"/>
    <s v="D216"/>
    <x v="4"/>
    <s v="In consist Both WR and BP only increase 4 bar"/>
    <s v="Conducted single loco check. Conducted MR charge up rate test: Both locos 3 bar - 9 bar less than 3 minutes. No abnormalities or sign of WR and BP dropping.  Conducted master slave test. Both locos WR and BP able to maintain in master and slave. Check jumper cable for any abnormalities. None found. Conducted depot shunting but no abnormalities on pneumatic gauges found. Informed  Night consist personell to follow this cosist."/>
    <x v="0"/>
    <x v="87"/>
    <s v="BP Fault"/>
  </r>
  <r>
    <n v="3"/>
    <x v="5"/>
    <s v="CHD"/>
    <s v="CHD"/>
    <s v="LVR-KAL EB"/>
    <s v="D211+WWCOM2+TGV4+TGV5+TGV6+D216"/>
    <s v="PWAY"/>
    <s v="COMPLETED"/>
    <s v="NO"/>
    <s v="D216"/>
    <x v="4"/>
    <s v="When turn around at BGS,WR drop to 0 bar"/>
    <s v="Performed testing in single loco and confirmed above fault_x000a__x000a_When ABV handle is at Emergency Brake, WR dropped to 0 Bar_x000a__x000a_Replaced Main Valve_x000a__x000a_Performed testing for both driving desks, WR remains at 5 Bar – Pass"/>
    <x v="9"/>
    <x v="88"/>
    <s v="Main Valve"/>
  </r>
  <r>
    <n v="5"/>
    <x v="5"/>
    <s v="CHD"/>
    <s v="CHD"/>
    <s v="LVR-CTH W/B"/>
    <s v="D211+TGV4/5/6+WWCOM2+D216"/>
    <s v="PWAY"/>
    <s v="COMPLETED"/>
    <s v="NO"/>
    <s v="D216"/>
    <x v="4"/>
    <s v="BC unable to release (both master / slave) this happen intermittence. Working reseervoir drop to 2 bar and this couse BP also drop (&lt;5 bar) and unable to release BC"/>
    <s v="Check D216 function test in single and in consist._x000a_1) Found MR charging rate was 2:29 minutes._x000a_2) Brake function tested all normal._x000a_3) Working reservoirleaking test no leak in 15 minutes._x000a_4) Test in consist found brake not able to release._x000a_5) Further check found D211 non operating desk ABV handle put at over reduction position._x000a_6) Normalised to handle off position, all brake function pass._x000a_7) Shunted the consist from TK44 to TK43. No faults observed. "/>
    <x v="4"/>
    <x v="4"/>
    <s v="Not a defect"/>
  </r>
  <r>
    <n v="6"/>
    <x v="5"/>
    <s v="CHD"/>
    <s v="UPD"/>
    <s v="JUR-CLE E/B"/>
    <s v="D211+TGV4/5/6+WWCOM2+D216"/>
    <s v="PWAY"/>
    <s v="ABORT"/>
    <s v="NO"/>
    <s v="D216"/>
    <x v="3"/>
    <s v="In depot consist testing in master/slave no problem. From CHD D216 as slave to JKN have no fault. At JKN consist turn around, and D216 take over master, consist unable to move in CM, SIR trip whenever consist move."/>
    <s v="Called signal team for checks together._x000a_1) Did printout, found there was tripping in CM mode during mainline operation yesterday._x000a_2) Checked at coded track 25 for coded message. Found unable to receive._x000a_3) Signal team replaced ATP MD card_x000a_4) Signal team advice to bring loco back to BSD for test track testing.                                                                 28.06.2017 CM  follor up:_x000a_Test Track Testing done. _x000a_Loco fit for mainline by signal team._x000a_Couple with TOGV consist for transfer to UPD"/>
    <x v="2"/>
    <x v="2"/>
    <s v="ATP"/>
  </r>
  <r>
    <n v="6"/>
    <x v="5"/>
    <s v="BSD"/>
    <s v="UPD"/>
    <s v="KRJ-YWT N/B"/>
    <s v="D201+TGV3/2/1 +D206"/>
    <s v="PWAY"/>
    <s v="COMPLETED"/>
    <s v="NO"/>
    <s v="D201"/>
    <x v="8"/>
    <s v="Air con not cold. "/>
    <s v="1) Checked and found aircon pressure at 100PSI._x000a_2) Checked for leaks, unable to find location of leak._x000a_3) Topped up freon gas, will continue to do further checks tomorrow due to time constraint."/>
    <x v="17"/>
    <x v="24"/>
    <s v="Freon Gas"/>
  </r>
  <r>
    <n v="6"/>
    <x v="5"/>
    <s v="BSD"/>
    <s v="UPD"/>
    <s v="KRJ-YWT N/B"/>
    <s v="D201+TGV3/2/1 +D206"/>
    <s v="PWAY"/>
    <s v="COMPLETED"/>
    <s v="NO"/>
    <s v="D201"/>
    <x v="6"/>
    <s v="Floorboard unsecured. "/>
    <s v="Found aluminium floor board deform._x000a_Called in contractor to refabricate a new floorboard. _x000a_Replaced with new fabricated wooden floorboard as a temporary measure._x000a__x000a_Fleetwide checks done for floorboard."/>
    <x v="40"/>
    <x v="89"/>
    <s v="Cabin Floorboard"/>
  </r>
  <r>
    <n v="6"/>
    <x v="5"/>
    <s v="BSD"/>
    <s v="UPD"/>
    <s v="KRJ-YWT N/B"/>
    <s v="D201+TGV3/2/1 +D206"/>
    <s v="PWAY"/>
    <s v="COMPLETED"/>
    <s v="NO"/>
    <s v="D206"/>
    <x v="2"/>
    <s v=" Radio down. "/>
    <s v="COMS team checked test together. Found radio tx/rx ok."/>
    <x v="0"/>
    <x v="0"/>
    <s v="Cannot duplicate fault"/>
  </r>
  <r>
    <n v="7"/>
    <x v="5"/>
    <s v="BSD"/>
    <s v="UPD"/>
    <s v="KRJ-YWT N/B"/>
    <s v="D201+TGV3/2/1 +D206"/>
    <s v="PWAY"/>
    <s v="COMPLETED"/>
    <s v="NO"/>
    <s v="D206"/>
    <x v="4"/>
    <s v="SIR frequently trip at mainline. MR dropping.   "/>
    <s v="Found MR unable to achive more that 3 bar thus SIR unable to set. Inspect and clean the norgen filters as found sludge to be present. Inspect centa coupling and air compressor for any abnormalities. No crack or abnormalities on centa and fan blade. Inspect for any leakage on compressor. No leakage to be present.  Observe abnormal sound from air compressor. Feel the air inlet filter and suction was minimal. Suspect internal leakage from air compressor, To be followed up with further checks and replacement tommorow.            08.06.2017 Fault rectified. Continue Monitoring. OK. "/>
    <x v="11"/>
    <x v="72"/>
    <s v="Piston Lining"/>
  </r>
  <r>
    <n v="9"/>
    <x v="5"/>
    <s v="UPD"/>
    <s v="BSD"/>
    <s v="YCK-KTB N/B"/>
    <s v="D201+TGV3/2/1+D213+D206"/>
    <s v="PWAY"/>
    <s v="COMPLETED"/>
    <s v="NO"/>
    <s v="D201"/>
    <x v="8"/>
    <s v="Aircon not cold"/>
    <s v="1) Checked aircon freon pressure low, at 100PSI._x000a_2) Checked aircon high and low pressure hosses, evaporator coil and joints for signs of leaks using UV light. No leakage found._x000a_3) Checked aircon compressor, found supply line connector loose. Replace with new lug connector._x000a_4) Found leaking on compressor base plate and aircon compressor oil level low. _x000a_5) Replaced with new compressor, charged freon and test. Aircon found cold._x000a_6) However observed new compressor clutch intermitent rubbing. screeching noice was heard._x000a_7) Advice night duty staff Saaid, D201 aircon not to be use. Will follow up tomorrow for further rectification._x000a__x000a_Replace air con compressor"/>
    <x v="27"/>
    <x v="49"/>
    <s v="Compressor Chasis"/>
  </r>
  <r>
    <n v="10"/>
    <x v="5"/>
    <s v="UPD"/>
    <s v="UPD"/>
    <s v="BGS-KAL E/B"/>
    <s v="D205+RGV5+TCW+D217"/>
    <s v="ET"/>
    <s v="COMPLETED"/>
    <s v="NO"/>
    <s v="D217"/>
    <x v="9"/>
    <s v="Engine room temperature 90 degree C &amp; burning smell "/>
    <s v="Switched on Loco, smoky smell present but engine room temperature indication no abnormalities_x000a_Topped up scrubber tank water till full_x000a_Checked expansion tank water level, full_x000a_Checked engine oil level, ok_x000a_Switched on Loco, no more smoky smell_x000a_Unable to simulate fault for engine room temperature high."/>
    <x v="4"/>
    <x v="4"/>
    <s v="Not a defect"/>
  </r>
  <r>
    <n v="10"/>
    <x v="5"/>
    <s v="CHD"/>
    <s v="CHD"/>
    <s v="BDK-SIM, TNM-XPO MT B/B"/>
    <s v="D208+TTVM+D212 (D218)"/>
    <s v="PROJECT"/>
    <s v="COMPLETED"/>
    <s v="NO"/>
    <s v="D212"/>
    <x v="1"/>
    <s v="Unable to start. Swap D218."/>
    <s v="Checked engine ESS Junction Box, no indication of tripping_x000a_Measured battery banks_x000a_1)     11.66 VDC_x000a_2)     11.76 VDC_x000a_Total: 23.42 VDC_x000a_After start up from Engine, voltage measurement shows 26.99 VDC_x000a_Verified alternator charging_x000a_After shut down from driving cab, measurement shows 25.75 VDC_x000a_Unable to simulate fault"/>
    <x v="0"/>
    <x v="0"/>
    <s v="Cannot duplicate fault"/>
  </r>
  <r>
    <n v="11"/>
    <x v="5"/>
    <s v="BSD"/>
    <s v="BSD"/>
    <s v="YCK-KTB N/B"/>
    <s v="D201+TGV3/2/1+D206"/>
    <s v="PWAY"/>
    <s v="COMPLETED"/>
    <s v="NO"/>
    <s v="D201"/>
    <x v="8"/>
    <s v="Air con not cold"/>
    <s v="1- Checked initial aircon pressure was 120psi. Charge up to 190psi._x000a_2- Monitor system pressure about 45mins, pressure maintain at 190psi._x000a_3- Re-tighten spare plugs for gauges at suction / discharge of aircon compressor ports._x000a_4- Unable to detect any visual leak at engine side and dryer side._x000a_5- To monitor further."/>
    <x v="17"/>
    <x v="24"/>
    <s v="Freon Gas"/>
  </r>
  <r>
    <n v="11"/>
    <x v="5"/>
    <s v="BSD"/>
    <s v="BSD"/>
    <s v="YCK-KTB N/B"/>
    <s v="D201+TGV3/2/1+D206"/>
    <s v="PWAY"/>
    <s v="COMPLETED"/>
    <s v="NO"/>
    <s v="D201"/>
    <x v="9"/>
    <s v="Cabin smokey"/>
    <s v="Found scrubber tank cover not close, closed back and test, ok.M247"/>
    <x v="4"/>
    <x v="4"/>
    <s v="Not a defect"/>
  </r>
  <r>
    <n v="11"/>
    <x v="5"/>
    <s v="CHD"/>
    <s v="CHD"/>
    <s v="TNM-BDK W/B"/>
    <s v="D211+TGV4/5/6+WWCOM2+D212"/>
    <s v="PWAY"/>
    <s v="COMPLETED"/>
    <s v="NO"/>
    <s v="D212"/>
    <x v="8"/>
    <s v="Air con not cold."/>
    <s v="Replaced aircon belt and charge up freon from 160psi to 180psi, ok. "/>
    <x v="28"/>
    <x v="51"/>
    <s v="Air-con Belt"/>
  </r>
  <r>
    <n v="12"/>
    <x v="5"/>
    <s v="BSD"/>
    <s v="BSD"/>
    <s v="NEW-NOV NB"/>
    <s v="D201+TGV3/2/1+D206"/>
    <s v="PWAY"/>
    <s v="COMPLETED"/>
    <s v="NO"/>
    <s v="D201"/>
    <x v="3"/>
    <s v="VOBC 1 never appear although after reset a few times, happen when going back depot. Reported by ECTO."/>
    <s v="Tested VOBC on both end in single &amp; consist._x000a_Able to set SIR. Unable to simulate fault._x000a_Note: To switch to RM mode after TEST END on TOD display before setting SIR &amp; not upon starting LOCO."/>
    <x v="2"/>
    <x v="2"/>
    <s v="ATP"/>
  </r>
  <r>
    <n v="12"/>
    <x v="5"/>
    <s v="BSD"/>
    <s v="BSD"/>
    <s v="MRB-MSO BB"/>
    <s v="D204+MFV2+D203"/>
    <s v="ET"/>
    <s v="COMPLETED"/>
    <s v="NO"/>
    <s v="D203"/>
    <x v="3"/>
    <s v="VOBC fault appeared and difficult to set SIR even after afew times reset. Happened both in depot and at mainline."/>
    <s v="Tested VOBC on both end in single &amp; consist._x000a_Able to set SIR. Unable to simulate fault._x000a_Note: To switch to RM mode after TEST END on TOD display before setting SIR &amp; not upon starting LOCO."/>
    <x v="2"/>
    <x v="2"/>
    <s v="ATP"/>
  </r>
  <r>
    <n v="13"/>
    <x v="5"/>
    <s v="BSD"/>
    <s v="UPD"/>
    <s v="BBT-JUR-CNG BB JUR MT"/>
    <s v="D204+TTV2+D213+D203"/>
    <s v="ET"/>
    <s v="CANCEL"/>
    <s v="NO"/>
    <s v="D203"/>
    <x v="4"/>
    <s v="Consists cancelled due MR dropping and BP unable to charge up to 5bar. VOBC ok. In slave ok but fault happen when take over as master. Put air compressor switch to ON but still MR and BP unable to charge up. Consists cancelled @ 0100hrs due to time constraints and fault unable to clear."/>
    <s v="1) Initially found auto service auto drain valve for oil seperator leaking_x000a_2) Replaced with new repair kit. Tested ok._x000a_3) Test in consist found when SIR BP not able to build up. _x000a_4) Further checks found slave loco EBV leaking. Single loco no problem._x000a_5) Replaced TTV2 both end jumper cable, fault able to clear._x000a_6) However found  found new fault, when D204 in slave, no FW and RPM not reponding._x000a_7) Replaced EBV solenoid valve, test in consist without D213, fault able to clear."/>
    <x v="9"/>
    <x v="90"/>
    <s v="EBV Solenoid Valve"/>
  </r>
  <r>
    <n v="13"/>
    <x v="5"/>
    <s v="BSD"/>
    <s v="BSD"/>
    <s v="BSH-AMK NB"/>
    <s v="D201+TGV3/2/1+D206"/>
    <s v="PWAY"/>
    <s v="COMPLETED"/>
    <s v="NO"/>
    <s v="D206"/>
    <x v="14"/>
    <s v="Radiator fan gear box shaft dislodged. "/>
    <s v="Checked &amp; found carden shaft dislodged._x000a_Cage found damaged with cardon shaft screw found sheared off._x000a_Futher checks found gearbox hub shaft bend._x000a_Loco down for further checks and rectification."/>
    <x v="41"/>
    <x v="91"/>
    <s v="Gearbox hub"/>
  </r>
  <r>
    <n v="13"/>
    <x v="5"/>
    <s v="BSD"/>
    <s v="BSD"/>
    <s v="BSH-AMK NB"/>
    <s v="D201+TGV3/2/1+D206"/>
    <s v="PWAY"/>
    <s v="COMPLETED"/>
    <s v="NO"/>
    <s v="D201"/>
    <x v="6"/>
    <s v="Cabin center floorboard loosen and unstable."/>
    <s v="Found aluminium floor board deform._x000a_Called in contractor to refabricate a new floorboard. _x000a_Replaced with new fabricated wooden floorboard as a temporary measure."/>
    <x v="40"/>
    <x v="89"/>
    <s v="Cabin Floorboard"/>
  </r>
  <r>
    <n v="13"/>
    <x v="5"/>
    <s v="UPD"/>
    <s v="UPD"/>
    <s v="DVR-CLE WB"/>
    <s v="D205+RGV5+D217"/>
    <s v="ET"/>
    <s v="COMPLETED"/>
    <s v="NO"/>
    <s v="D217"/>
    <x v="8"/>
    <s v="Aircon not cold."/>
    <s v="1) Checked and found aircon pressure at 100PSI._x000a_2) Checked for leaks, unable to find location of leak._x000a_3) Topped up freon gas to 180 PSI._x000a_4) Function test for 45 Mins, freon pressure did not drop. Pass."/>
    <x v="17"/>
    <x v="24"/>
    <s v="Freon Gas"/>
  </r>
  <r>
    <n v="13"/>
    <x v="5"/>
    <s v="CHD"/>
    <s v="CHD"/>
    <s v="TNM-BDK WB"/>
    <s v="D211+TGV4/5/6+WWCOM2+D218"/>
    <s v="PWAY"/>
    <s v="COMPLETED"/>
    <s v="NO"/>
    <s v="D218"/>
    <x v="8"/>
    <s v="Aircon not cold."/>
    <s v="1) Checked and found aircon pressure at 100PSI._x000a_2) Checked for leaks, unable to find location of leak._x000a_3) Topped up freon gas to 180 PSI._x000a_4) Function test for 45 Mins, freon pressure did not drop. Pass."/>
    <x v="17"/>
    <x v="24"/>
    <s v="Freon Gas"/>
  </r>
  <r>
    <n v="14"/>
    <x v="5"/>
    <s v="CHD"/>
    <s v="CHD"/>
    <s v="OTP-TIB WB"/>
    <s v="D211+TGV4/5/6+WWCOM2+D218"/>
    <s v="PWAY"/>
    <s v="COMPLETED"/>
    <s v="NO"/>
    <s v="D218"/>
    <x v="8"/>
    <s v="Aircon not cold."/>
    <s v="1) Check and found acon pressure at 180 PSI_x000a_2) Checked for leaks, unable to find location of leak._x000a_3) Found that 1 blower is not working and the other emitting cold air. 1 blower is not sufficient to circulate the whole cabin. Unable to replace due to no spare. To be followed up."/>
    <x v="23"/>
    <x v="31"/>
    <s v="Blower"/>
  </r>
  <r>
    <n v="15"/>
    <x v="5"/>
    <s v="UPD"/>
    <s v="UPD"/>
    <s v="JUR-LKS-BBT BB JUR MT"/>
    <s v="D208+TTVM+D212"/>
    <s v="PROJECT"/>
    <s v="COMPLETED"/>
    <s v="NO"/>
    <s v="D208"/>
    <x v="8"/>
    <s v="Aircon not cold."/>
    <s v="1) Checked and found aircon pressure at 100PSI._x000a_2) Checked for leaks, unable to find location of leak._x000a_3) Topped up freon gas to 180 PSI._x000a_4) Function test for 45 Mins, freon pressure did not drop. Pass."/>
    <x v="17"/>
    <x v="24"/>
    <s v="Freon Gas"/>
  </r>
  <r>
    <n v="15"/>
    <x v="5"/>
    <s v="CHD"/>
    <s v="CHD"/>
    <s v="KSL-LVR BB"/>
    <s v="D210+VIW+D214"/>
    <s v="PROJECT"/>
    <s v="COMPLETED"/>
    <s v="NO"/>
    <s v="D214"/>
    <x v="6"/>
    <s v="L/E LHS WRL blinking."/>
    <s v="1) Checked and found WRL in good working condition. No flickering was found._x000a_2) Unable to duplicate fault."/>
    <x v="0"/>
    <x v="0"/>
    <s v="Cannot duplicate fault"/>
  </r>
  <r>
    <n v="15"/>
    <x v="5"/>
    <s v="CHD"/>
    <s v="CHD"/>
    <s v="KSL-LVR BB"/>
    <s v="D210+VIW+D214"/>
    <s v="PROJECT"/>
    <s v="COMPLETED"/>
    <s v="NO"/>
    <s v="D214"/>
    <x v="7"/>
    <s v="Digital and analog speedometer no tally."/>
    <s v="1) Checked and found analog &amp; digital speedometer not able to tally._x000a_2) Currently no spare available, will follow up tomorrow for replacement."/>
    <x v="7"/>
    <x v="45"/>
    <s v="Speedometer"/>
  </r>
  <r>
    <n v="16"/>
    <x v="5"/>
    <s v="UPD"/>
    <s v="UPD"/>
    <s v="CLE-DVR EB"/>
    <s v="D205+RGV5+D217"/>
    <s v="ET"/>
    <s v="COMPLETED"/>
    <s v="NO"/>
    <s v="D205"/>
    <x v="4"/>
    <s v="In slave MR keep dropping causing D217 in master SIR tripping a few times at RT."/>
    <s v="Checked the consist and found MR line open on one end &amp; closed on the other end._x000a_MR line put to closed on both ends and tested with no abnormalities_x000a_Conducted movement from T33 to T38. No abnormalities."/>
    <x v="4"/>
    <x v="4"/>
    <s v="Not a defect"/>
  </r>
  <r>
    <n v="17"/>
    <x v="5"/>
    <s v="BSD"/>
    <s v="UPD"/>
    <s v="BGB-CCK SB"/>
    <s v="D203+D213+TGV3/2/1+D204"/>
    <s v="PWAY"/>
    <s v="COMPLETED"/>
    <s v="NO"/>
    <s v="D213"/>
    <x v="8"/>
    <s v="Aircon not cold"/>
    <s v="Fault confirmed._x000a_Cannot charge in Freon. Consider aircon compressor fault, informed Loco team follow up Monday.                19.06.2017 Reconnect wire to receiver and found the magnetic cklutch moving. Will follow up freon charging tommorow. Loco is set to dead loco to transfer to UPD. 20.06.2017 While trying to charge freon, found the charging port valve stem rounded._x000a_To be followed up tomorrow.                                             21.06.2017 Replaced the freon top-up valve, charged freon to 180 psi &amp; tested cold._x000a_Checked for any leaks with no leak detected."/>
    <x v="27"/>
    <x v="92"/>
    <s v="Charging Port"/>
  </r>
  <r>
    <n v="17"/>
    <x v="5"/>
    <s v="BSD"/>
    <s v="UPD"/>
    <s v="BGB-CCK SB"/>
    <s v="D203+D213+TGV3/2/1+D204"/>
    <s v="PWAY"/>
    <s v="CANCEL"/>
    <s v="NO"/>
    <s v="D204"/>
    <x v="3"/>
    <s v="Consists cancelled due to loco TOD screen shows NO COMMUNICATION. Did all the neccesary resetting procedures but still unable to get the VOBC home screen. Inform MOC and consists cancelled @0059hrs. Consists still in BSD at track 54."/>
    <s v="Signal staff upload MPU1 and reboot software, fault cleared"/>
    <x v="2"/>
    <x v="2"/>
    <s v="ATP"/>
  </r>
  <r>
    <n v="17"/>
    <x v="5"/>
    <s v="BSD"/>
    <s v="BSD"/>
    <s v="WDL-MSL NB"/>
    <s v="D201+RGV3+D206"/>
    <s v="ET"/>
    <s v="CANCEL"/>
    <s v="NO"/>
    <s v="D206"/>
    <x v="3"/>
    <s v="Cancelled by MOC due to late launching. After cancelled by MOC, loco encounter similar fault like D204, only difference are, L/E shows NO COMMUNICATION while S/E shows plain white screen."/>
    <s v="Signal and Thales staff replaced TOD, fault cleared"/>
    <x v="2"/>
    <x v="2"/>
    <s v="ATP"/>
  </r>
  <r>
    <n v="17"/>
    <x v="5"/>
    <s v="UPD"/>
    <s v="UPD"/>
    <s v="RDH-TIB EB"/>
    <s v="D219+RLW7+RLW1+RLW4+WWCOM1+ D215"/>
    <s v="PWAY"/>
    <s v="COMPLETED"/>
    <s v="NO"/>
    <s v="D219"/>
    <x v="2"/>
    <s v="Both ends radio display went blank."/>
    <s v="COMMs staff to cleared fault: adjust display, tested ok "/>
    <x v="1"/>
    <x v="1"/>
    <s v="Radio Units"/>
  </r>
  <r>
    <n v="17"/>
    <x v="5"/>
    <s v="UPD"/>
    <s v="BSD"/>
    <s v="DIRECT TRANSFER"/>
    <s v="EL02+MFV2+EL04"/>
    <s v="ET"/>
    <s v="CANCEL"/>
    <s v="NO"/>
    <s v="EL04"/>
    <x v="3"/>
    <s v="Consists cancelled due to VOBC position unable to detect. Re-route back to UPD from JUR MT. Consists still in UPD at track 36."/>
    <s v="Fault cleared by Thales "/>
    <x v="2"/>
    <x v="2"/>
    <s v="ATP"/>
  </r>
  <r>
    <n v="17"/>
    <x v="5"/>
    <s v="CHD"/>
    <s v="CHD"/>
    <s v="KAL-LVR WB"/>
    <s v="D211+TGV4/5/6+WWCOM2+D218"/>
    <s v="PWAY"/>
    <s v="COMPLETED"/>
    <s v="NO"/>
    <s v="D218"/>
    <x v="6"/>
    <s v="S/E side having no lighting at all. L/E ok."/>
    <s v="Fault confirmed, all lighting don’t have._x000a_Found two wires come out from key switch of S/E (see attached photo) _x000a_Follow wire connection of L/E key switch_x000a_Fault cleared, only Red light don’t have.                     Informed loco team to follow up as no spare bulb.  22.06.2017 replace bulb"/>
    <x v="15"/>
    <x v="93"/>
    <s v="Bulb"/>
  </r>
  <r>
    <n v="18"/>
    <x v="5"/>
    <s v="BSD"/>
    <s v="BSD"/>
    <s v="YCK-AMK SB"/>
    <s v="D203+TGV3/2/1+D204"/>
    <s v="PWAY"/>
    <s v="COMPLETED"/>
    <s v="NO"/>
    <s v="D203"/>
    <x v="7"/>
    <s v="L/E driving cab MCH deadman sensor intermittent. Need to grip and hold tight to drive."/>
    <s v="Check on the MCH able to hold and trip accordingly, tested a few times unable to simulate fault "/>
    <x v="0"/>
    <x v="94"/>
    <s v="Deadman Fault"/>
  </r>
  <r>
    <n v="18"/>
    <x v="5"/>
    <s v="BSD"/>
    <s v="BSD"/>
    <s v="KTB-SBW NB"/>
    <s v="D201+TTV2+D206"/>
    <s v="ET"/>
    <s v="COMPLETED"/>
    <s v="NO"/>
    <s v="D206"/>
    <x v="6"/>
    <s v="No BPCT hammer."/>
    <s v="Replaced the hammer from D202 to D206 informed loco steven"/>
    <x v="42"/>
    <x v="95"/>
    <s v="Safety Hammer"/>
  </r>
  <r>
    <n v="18"/>
    <x v="5"/>
    <s v="CHD"/>
    <s v="CHD"/>
    <s v="LVR-KAL EB"/>
    <s v="D211+TGV4/5/6+WWCOM2+D218"/>
    <s v="PWAY"/>
    <s v="CANCEL"/>
    <s v="NO"/>
    <s v="D218"/>
    <x v="7"/>
    <s v="SIR unable to set. Consists cancelled by PM @0031hrs."/>
    <s v="AE Deming came down and rectify @0050hrs. Fault was due to emergency button at S/E side was not normalized."/>
    <x v="4"/>
    <x v="4"/>
    <s v="Not a defect"/>
  </r>
  <r>
    <n v="19"/>
    <x v="5"/>
    <s v="BSD"/>
    <s v="BSD"/>
    <s v="AMK-BSH S/B"/>
    <s v="D201 + TTV2 + D206"/>
    <s v="ET"/>
    <s v="COMPLETED"/>
    <s v="NO"/>
    <s v="D201"/>
    <x v="6"/>
    <s v="S/E Wiper Not Working."/>
    <s v="Found that S/E wire missing. Unable to trace wire , To follow up tomorrow.                                                                   22.06.2017 Able to trace wire and reconnect. Tested and passed."/>
    <x v="10"/>
    <x v="96"/>
    <s v="Wiper Solenoid Valve Wire "/>
  </r>
  <r>
    <n v="19"/>
    <x v="5"/>
    <s v="UPD"/>
    <s v="UPD"/>
    <s v="BNV-COM E/B"/>
    <s v="D219+RLW7+RLW1+RLW4+WWCOM1+ D215"/>
    <s v="PWAY"/>
    <s v="COMPLETED"/>
    <s v="NO"/>
    <s v="D219"/>
    <x v="12"/>
    <s v="Reported Loco In Forward Direction OK In Reverse Unable To Move."/>
    <s v="1.Measure and found that Reverse solenoid valve OC_x000a_2, To be replaced tommorow.                                           20.06.2017 LOCO cannot move in S/E direction. _x000a_Replaced Norgen soleniod &amp; tested with fault cleared."/>
    <x v="24"/>
    <x v="34"/>
    <s v="Solenoid valve"/>
  </r>
  <r>
    <n v="20"/>
    <x v="5"/>
    <s v="BSD"/>
    <s v="UPD"/>
    <s v="Consist Transfer"/>
    <s v="D203+TGV3/2/1+D213+D204"/>
    <s v="PWAY"/>
    <s v="COMPLETED"/>
    <s v="NO"/>
    <s v="D203"/>
    <x v="3"/>
    <s v="At Mainline Loco Keep Tripping When Switch To ATPM Mode. Back To UPD In RM Mode. "/>
    <s v="Signal staffs did step test &amp; found SIR tripping in ATPM._x000a_Coming back to BSD with test track testing follow up. 21.06.2017 Thales Staff not present.                                22.06.2017 Test Track Testing incomplete on 21.06.2017 due to thales staff not present. _x000a_Signal declared loco fit for mainline."/>
    <x v="2"/>
    <x v="2"/>
    <s v="ATP"/>
  </r>
  <r>
    <n v="20"/>
    <x v="5"/>
    <s v="UPD"/>
    <s v="UPD"/>
    <s v="DVR-CLE W/B"/>
    <s v="D210+RLW7+RLW1+RLW4+WWCOM1+ D215"/>
    <s v="PWAY"/>
    <s v="CANCEL"/>
    <s v="NO"/>
    <s v="D210"/>
    <x v="4"/>
    <s v="At RT ECTO Reported Heavy Air Leaking Sound Coming From ABV. MR Unable To Charge-Up And BP Pressure Only 3 Bar. Lococ Unable To Proceed Even MCH At P5. OCC Cancelled The Consist."/>
    <s v="Checked and found the air dryer tower A exhaust valve leaking &amp; does not stop even after isolating using the ball valve._x000a_Repalced the tower A exhaust valve D208 (12M), function test. But MR found to be charging up slow. _x000a_No physical leak detected though._x000a_Suspect Air Compressor faulty. _x000a_To do the replacement tommorrow.                                 21.06.2017 Removed faulty air compressor._x000a_No spares but one being serviced in BSD._x000a_Installation will be followed up tomorrow.                         23.06.2017 Installation of air compressor._x000a_Function test for 1 hour and housekeeping done. _x000a_No abnormalities found. Pass."/>
    <x v="11"/>
    <x v="72"/>
    <s v="Piston Lining"/>
  </r>
  <r>
    <n v="23"/>
    <x v="5"/>
    <s v="UPD"/>
    <s v="UPD"/>
    <s v="DVR-CLE W/B"/>
    <s v="D207 + FWPW1+FWPW2+WWPW2+D213 "/>
    <s v="PROJECT"/>
    <s v="COMPLETED"/>
    <s v="NO"/>
    <s v="D207"/>
    <x v="6"/>
    <s v="BPCT Hammer Missing."/>
    <s v="Repalced with hammer cannibalize from D208 "/>
    <x v="42"/>
    <x v="95"/>
    <s v="Safety Hammer"/>
  </r>
  <r>
    <n v="23"/>
    <x v="5"/>
    <s v="UPD"/>
    <s v="UPD"/>
    <s v="DVR-CLE W/B"/>
    <s v="D207 + FWPW1+FWPW2+WWPW2+D213 "/>
    <s v="PROJECT"/>
    <s v="COMPLETED"/>
    <s v="NO"/>
    <s v="D213"/>
    <x v="6"/>
    <s v="Scotch Block Missing."/>
    <s v="Repalced with scotch block cannibalize from D209."/>
    <x v="42"/>
    <x v="97"/>
    <s v="Safety Scotch Block"/>
  </r>
  <r>
    <n v="24"/>
    <x v="5"/>
    <s v="BSD"/>
    <s v="BSD"/>
    <s v="YIS-SBW BB YIS sdg"/>
    <s v="EL04 + MFV2 + EL02"/>
    <s v="ET"/>
    <s v="ABORT"/>
    <s v="NO"/>
    <s v="EL02"/>
    <x v="0"/>
    <s v="While proceeding towards YCK N/B Loco lost powering and unable to move. Shut Down the system and try to re-set but still unable to 'ON' the power. OCC route back to depot."/>
    <s v="– Conducted limited movement within TK23 in master/slave with powering also OK._x000a_– Both EL02 &amp; EL04 battery level at 70%. 27.06.2017 Suspected Control Battery issue. Fault seems intermittent. Every 2 years change control battery. Delayed in change out due to CBTC project. Change and tested OK. Control battery changed. Currently monitoring."/>
    <x v="5"/>
    <x v="98"/>
    <s v="Control Battery"/>
  </r>
  <r>
    <n v="24"/>
    <x v="5"/>
    <s v="BSD"/>
    <s v="BSD"/>
    <s v="YIS-SBW BB YIS sdg"/>
    <s v="EL04 + MFV2 + EL02"/>
    <s v="ET"/>
    <s v="COMPLETED"/>
    <s v="NO"/>
    <s v="EL02"/>
    <x v="4"/>
    <s v="(2) MR pressure uable to charge up more than 7Bar. "/>
    <s v="– Initial check on air compressor oil level was below sight glass level._x000a_– Topped up air compressor oil level to FULL._x000a_– Started EL02 with MR able to charge up fast (within 3 mins).                                                                                                                   – Tested in consist with MFV2 &amp; EL04 MR charge up was also OK (within 6 mins)._x000a_"/>
    <x v="11"/>
    <x v="99"/>
    <s v="Lubrication Oil"/>
  </r>
  <r>
    <n v="24"/>
    <x v="5"/>
    <s v="BSD"/>
    <s v="BSD"/>
    <s v="YIS-SBW BB YIS sdg"/>
    <s v="EL04 + MFV2 + EL02"/>
    <s v="ET"/>
    <s v="COMPLETED"/>
    <s v="NO"/>
    <s v="EL02"/>
    <x v="8"/>
    <s v="(3) Air Con Not Cold."/>
    <s v="– Air-Con was also cold at the same time."/>
    <x v="0"/>
    <x v="0"/>
    <s v="Cannot duplicate fault"/>
  </r>
  <r>
    <n v="24"/>
    <x v="5"/>
    <s v="CHD"/>
    <s v="UPD"/>
    <s v="RDH-QUE W/B"/>
    <s v="D214+RLW7+RLW1+RLW4+WWCOM1+ D215"/>
    <s v="PWAY"/>
    <s v="COMPLETED"/>
    <s v="NO"/>
    <s v="D214"/>
    <x v="6"/>
    <s v="L/E LHS WRL intermittenly blinking ( White)."/>
    <s v="– Found L/E white light blinking as reported._x000a_– Replaced the faulty LED light bulb._x000a_– Tested again with fault cleared. _x000a_"/>
    <x v="15"/>
    <x v="44"/>
    <s v="Bulb"/>
  </r>
  <r>
    <n v="24"/>
    <x v="5"/>
    <s v="UPD"/>
    <s v="UPD"/>
    <s v="PNR-JKN W/B"/>
    <s v="D205 + RGV5 + D217"/>
    <s v="ET"/>
    <s v="COMPLETED"/>
    <s v="NO"/>
    <s v="D217"/>
    <x v="8"/>
    <s v="S/E Air Con Working Intermitten."/>
    <s v="– Tested with S/E blower already not working._x000a_– Tested L/E working with initial start and then suddenly not working all the way._x000a_– Shut down &amp; restarted with L/E blower not working at all._x000a_– Freon pressure &amp; Supply-in all OK._x000a_– Will be replaced upon blower spares available._x000a_27.06.2017 Both side Air-Con blowers faulty._x000a_Replaced &amp; tested with both blowers working + Air-Con cold."/>
    <x v="23"/>
    <x v="31"/>
    <s v="Blower"/>
  </r>
  <r>
    <n v="26"/>
    <x v="5"/>
    <s v="BSD"/>
    <s v="UPD"/>
    <s v="DIRECT TRANSFER"/>
    <s v="EL02+MFV2+EL04"/>
    <s v="ET"/>
    <s v="CANCEL"/>
    <s v="NO"/>
    <s v="EL02"/>
    <x v="3"/>
    <s v="Job aborted due to EL02 ATPM keep tripping at mainline. OCC re-route back to BSD when consists was between YCK and KTB.  in depot when at initial pre-ops check, both locos MR very difficult to charge up. Need numorous times of shut down to be able to charge up. Both MFV2 MR valves need  to be close in order for both locos MR to charge up which in a normal situation both MR and BP need to open."/>
    <s v="Awaiting Test track."/>
    <x v="2"/>
    <x v="2"/>
    <s v="ATP"/>
  </r>
  <r>
    <n v="26"/>
    <x v="5"/>
    <s v="BSD"/>
    <s v="BSD"/>
    <s v="AMK-YCK NB"/>
    <s v="D203+TGV3+TGV2+TGV1+WWCOM2+ D204"/>
    <s v="PWAY"/>
    <s v="COMPLETED"/>
    <s v="NO"/>
    <s v="D203"/>
    <x v="6"/>
    <s v="Fuel level indicators 3/5 to 5/5 are faulty. Top up diesel to full but level shown still at 2/5."/>
    <s v="27.06.2017 Fuel Level indicator for 3/5 &amp; 4/5 not working. Checked &amp; confirmed fault. Repalced LED for both indicator._x000a_Fault Cleared with 1/5 to 4/5 working tallying with the indication on the engine ESS unit."/>
    <x v="7"/>
    <x v="7"/>
    <s v="Bulb"/>
  </r>
  <r>
    <n v="28"/>
    <x v="5"/>
    <s v="UPD"/>
    <s v="UPD"/>
    <s v="BNL-LKS EB"/>
    <s v="D214+RLW7+RLW1+RLW4+WWCOM1+ D215"/>
    <s v="PWAY"/>
    <s v="COMPLETED"/>
    <s v="NO"/>
    <s v="D215"/>
    <x v="0"/>
    <s v="DC/DC shut down by itself twice. Suspect power cable loose."/>
    <s v="Checked fault:_x000a_1) Start up loco, observed   DC/DC  output voltage 109.5V and current 0.8A at position number 1._x000a_2) Checked for any loose wire, no abnormalities found._x000a_3) Unable to simulate fault."/>
    <x v="0"/>
    <x v="0"/>
    <s v="Cannot duplicate fault"/>
  </r>
  <r>
    <n v="28"/>
    <x v="5"/>
    <s v="UPD"/>
    <s v="CHD"/>
    <s v="CGA-XPO BB"/>
    <s v="D211+TGV4/5/6+D218"/>
    <s v="PWAY"/>
    <s v="COMPLETED"/>
    <s v="NO"/>
    <s v="D211"/>
    <x v="7"/>
    <s v="Reported when in master, the master/slave LED always lighted up."/>
    <s v="Checked fault:_x000a_1) Start up loco, observe no abnormalities when either locos take over master. _x000a_2) Conduct movement TK47-46 with no abnormalities. To be monitored. "/>
    <x v="0"/>
    <x v="80"/>
    <s v="Master/Slave Fault"/>
  </r>
  <r>
    <n v="28"/>
    <x v="5"/>
    <s v="BSD"/>
    <s v="BSD"/>
    <s v="KTB-YCK SB"/>
    <s v="D203+TGV3+TGV2+TGV1+WWCOM2+ D204"/>
    <s v="PWAY"/>
    <s v="COMPLETED"/>
    <s v="NO"/>
    <s v="D203"/>
    <x v="3"/>
    <s v="No communication Fault"/>
    <s v="Tested at Track test. 2200 hrs Passed. No fault found. Monitoring. "/>
    <x v="2"/>
    <x v="2"/>
    <s v="ATP"/>
  </r>
  <r>
    <n v="28"/>
    <x v="5"/>
    <s v="BSD"/>
    <s v="BSD"/>
    <s v="KTB-YCK SB"/>
    <s v="D203+TGV3+TGV2+TGV1+WWCOM2+ D204"/>
    <s v="PWAY"/>
    <s v="COMPLETED"/>
    <s v="NO"/>
    <s v="D204"/>
    <x v="3"/>
    <s v="No communication Fault"/>
    <s v="Tested at Track test. 2200 hrs Passed. No fault found. Monitoring. "/>
    <x v="2"/>
    <x v="2"/>
    <s v="ATP"/>
  </r>
  <r>
    <n v="29"/>
    <x v="5"/>
    <s v="BSD"/>
    <s v="BSD"/>
    <s v="KTB-YCK SB"/>
    <s v="D201+TGV3+TGV2+TGV1+WWCOM2+ D206"/>
    <s v="PWAY"/>
    <s v="CANCEL"/>
    <s v="NO"/>
    <s v="D201"/>
    <x v="3"/>
    <s v="D201+TGV3+TGV2+TGV1+WWCOM2+D206 &gt; consists cancelled at RT by OCC. Initially was undetected by OCC, then was instructed to reset MCB3 and MCB4 but still undetected.                                                                                  Was instructed to go back to track 54. Cancelled @0110hrs."/>
    <s v="Checked fault:_x000a_1) Called in signal team for test track testing together._x000a_2) Found loco able to receive location. _x000a_3) Test in RMF &amp; ATPM mode. No abnormalities found._x000a_4) Unable to replicate fault."/>
    <x v="2"/>
    <x v="2"/>
    <s v="ATP"/>
  </r>
  <r>
    <n v="29"/>
    <x v="5"/>
    <s v="BSD"/>
    <s v="BSD"/>
    <s v="KTB-YCK SB"/>
    <s v="D201+TGV3+TGV2+TGV1+WWCOM2+ D206"/>
    <s v="PWAY"/>
    <s v="COMPLETED"/>
    <s v="NO"/>
    <s v="D206"/>
    <x v="3"/>
    <s v="D201+TGV3+TGV2+TGV1+WWCOM2+D206 &gt; consists cancelled at RT by OCC. Initially was undetected by OCC, then was instructed to reset MCB3 and MCB4 but still undetected.                                                                                  Was instructed to go back to track 54. Cancelled @0110hrs."/>
    <s v="Checked fault:_x000a_1) Called in signal team for test track testing together._x000a_2) Found loco able to receive location. _x000a_3) Test in RMF &amp; ATPM mode. No abnormalities found._x000a_4) Unable to replicate fault."/>
    <x v="2"/>
    <x v="2"/>
    <s v="ATP"/>
  </r>
  <r>
    <n v="29"/>
    <x v="5"/>
    <s v="CHD"/>
    <s v="CHD"/>
    <s v="BDK-TNM EB"/>
    <s v="D211+TGV4/5/6+D218"/>
    <s v="PWAY"/>
    <s v="COMPLETED"/>
    <s v="NO"/>
    <s v="D218"/>
    <x v="7"/>
    <s v="In single loco, gear unable to engaged. In consists ok. Happened when they uncouple at worksite."/>
    <s v="Checked fault:_x000a_1) Check in single loco, loco able to traction  in FWD and RVS mode._x000a_2) Check in consist, able to traction in FWD &amp; RVS mode as well._x000a_3) Shunt from track 47 to track 44 and back._x000a_4) Unable to replicate fault."/>
    <x v="0"/>
    <x v="48"/>
    <s v="Gear Shift Fault"/>
  </r>
  <r>
    <n v="30"/>
    <x v="5"/>
    <s v="CHD"/>
    <s v="UPD"/>
    <s v="CNG-JUR BB, BBT-JUR BB, JUR MT"/>
    <s v="D207+TTVM+D213"/>
    <s v="PROJECT"/>
    <s v="COMPLETED"/>
    <s v="NO"/>
    <s v="D207"/>
    <x v="11"/>
    <s v="Having wheel flat."/>
    <s v="Checked fault:_x000a_1) Found flat wheel with dimension :_x000a_    Wheel A1: 20 x 20_x000a_    Wheel B3: 20 x 20_x000a_Will schedule wheel profilling._x000a_"/>
    <x v="22"/>
    <x v="30"/>
    <s v="Wheel"/>
  </r>
  <r>
    <n v="1"/>
    <x v="6"/>
    <s v="UPD"/>
    <s v="UPD"/>
    <s v="CTH-TPG WB"/>
    <s v="D212+RGV5+TCW+D217"/>
    <s v="ET"/>
    <s v="COMPLETED"/>
    <s v="NO"/>
    <s v="D205"/>
    <x v="1"/>
    <s v="Swapped with D212 due to diesel leaking from the flange cover."/>
    <s v="Found float switch cover having oil seepage. Required welding work.(Loco unfit for mainline).                                       Follow up CM 03/07/2017:_x000a_Check fuel leak at fuel tank._x000a_1) Found fuel over topped up._x000a_2) Remove additional fuel._x000a_3) Test, no leak found. Pass. "/>
    <x v="4"/>
    <x v="4"/>
    <s v="Not a defect"/>
  </r>
  <r>
    <n v="1"/>
    <x v="6"/>
    <s v="UPD"/>
    <s v="UPD"/>
    <s v="CTH-TPG WB"/>
    <s v="D212+RGV5+TCW+D217"/>
    <s v="ET"/>
    <s v="COMPLETED"/>
    <s v="NO"/>
    <s v="D205"/>
    <x v="4"/>
    <s v="MR unable to charge."/>
    <s v="MR able to charge up. Unable to simulate fault."/>
    <x v="0"/>
    <x v="22"/>
    <s v="MR Fault"/>
  </r>
  <r>
    <n v="1"/>
    <x v="6"/>
    <s v="UPD"/>
    <s v="UPD"/>
    <s v="JUR-CLE EB"/>
    <s v="D215+TTV1+D219"/>
    <s v="ET"/>
    <s v="COMPLETED"/>
    <s v="NO"/>
    <s v="D219"/>
    <x v="6"/>
    <s v="S/E no lightings all, L/E ok."/>
    <s v="Found key switch wire dislodged._x000a_Connect back  the wire &amp; tested. All light can lighted up._x000a_"/>
    <x v="15"/>
    <x v="20"/>
    <s v="Key Switch Connector"/>
  </r>
  <r>
    <n v="1"/>
    <x v="6"/>
    <s v="UPD"/>
    <s v="UPD"/>
    <s v="JUR-CLE EB"/>
    <s v="D215+TTV1+D219"/>
    <s v="ET"/>
    <s v="COMPLETED"/>
    <s v="NO"/>
    <s v="D219"/>
    <x v="2"/>
    <s v="L/E radio unable to receive."/>
    <s v="Perform COMS check able to received. unable to simulate fault."/>
    <x v="0"/>
    <x v="0"/>
    <s v="Cannot duplicate fault"/>
  </r>
  <r>
    <n v="1"/>
    <x v="6"/>
    <s v="UPD"/>
    <s v="UPD"/>
    <s v="CCK-BGB NB"/>
    <s v="D203+RLW7+RLW1+RLW4+WWCOM1+ D204"/>
    <s v="PWAY"/>
    <s v="COMPLETED"/>
    <s v="NO"/>
    <s v="D203"/>
    <x v="7"/>
    <s v="S/E REV direction LED not lighted. L/E ok."/>
    <s v="Perform M/S test in consists and in Single Loco, S/E rev direction lighted up._x000a_Unable to simulate fault."/>
    <x v="0"/>
    <x v="10"/>
    <s v="Directional Fault"/>
  </r>
  <r>
    <n v="1"/>
    <x v="6"/>
    <s v="CHD"/>
    <s v="CHD"/>
    <s v="TIB-TPG EB"/>
    <s v="D214+FWPOW+D216"/>
    <s v="PROJECT"/>
    <s v="CANCEL"/>
    <s v="YES"/>
    <s v="D216"/>
    <x v="1"/>
    <s v="Consists cancelled due to oil leaking from engine side, copper tubing loose/break. Oil leak dripping on running rail during pre-opt checks. Cancelled @0050hrs."/>
    <s v="-       Confirm copper tubing ferrule damage._x000a_-       Return to BSD to fabricate new fitting._x000a_-       Once reach CHD found fitting unable to screw in to adaptor._x000a_-       Advice from AE Steven to blank off Engine oil pressure sensor._x000a_-       Test single loco in idling mode,and from P1 to P6. No oil seepage from the Blank off._x000a_-       Conduct test for one hours,No abnormalities found._x000a_-       Perform M/S and limited movement in consists. No oil seepage from the Blank off._x000a_-       Observe from PLC screen Engine oil pressure indicator remain at 0 Kpa._x000a_*Assisted by Loading Team._x000a_-       Follow-up on 11/07/2017. Replace ferrule joint._x000a_"/>
    <x v="43"/>
    <x v="100"/>
    <s v="Threading"/>
  </r>
  <r>
    <n v="2"/>
    <x v="6"/>
    <s v="BSD"/>
    <s v="BSD"/>
    <s v="RFP-MRB BB"/>
    <s v="EL02+MFV2+EL04"/>
    <s v="ET"/>
    <s v="COMPLETED"/>
    <s v="NO"/>
    <s v="EL02"/>
    <x v="0"/>
    <s v="Ecto reported, S/E front RHS current collector shoe having high arching at RT and burning smell, kindly check."/>
    <s v="Replace current collector shoe."/>
    <x v="44"/>
    <x v="101"/>
    <s v="Current Collector Shoe"/>
  </r>
  <r>
    <n v="2"/>
    <x v="6"/>
    <s v="CHD"/>
    <s v="UPD"/>
    <s v="CLE-JUR WB"/>
    <s v="D214+FWPW1+FWPW2+WWPW2+FWPOW+D216"/>
    <s v="PROJECT"/>
    <s v="COMPLETED"/>
    <s v="NO"/>
    <s v="D216"/>
    <x v="8"/>
    <s v="Aircon not cold."/>
    <s v="charge the Freon to 150 to 160 psi _x000a_check the air con still no cold _x000a_check the fuse no anomaly _x000a_change that the clutch of the air con compressor is not turning _x000a_check that no supply to air compressor unable to find the root cause _x000a_CM follow up 03/07/2017:_x000a_Checked air con not cold._x000a_1) Function test, found blower working._x000a_2) Checked fuse box, found 10A fuse blown._x000a_3) Replaced with new fuse, but found fuse blown upon  contact._x000a_4) Checked for short, observed arching and burning smell on aircon compressor clutch._x000a_5) Suspect clutch shorted._x000a_6) No aircon compressor spare available currently. Replaced on 08.07.2017"/>
    <x v="27"/>
    <x v="46"/>
    <s v="Compressor Clutch"/>
  </r>
  <r>
    <n v="2"/>
    <x v="6"/>
    <s v="UPD"/>
    <s v="UPD"/>
    <s v="BNL-LKS EB"/>
    <s v="D211+TGV4/5/6+D218"/>
    <s v="PWAY"/>
    <s v="COMPLETED"/>
    <s v="NO"/>
    <s v="D218"/>
    <x v="8"/>
    <s v="Aircon not cold."/>
    <s v="charge the Freon to 100 to 150 psi _x000a_air con working _x000a_"/>
    <x v="17"/>
    <x v="24"/>
    <s v="Freon Gas"/>
  </r>
  <r>
    <n v="3"/>
    <x v="6"/>
    <s v="UPD"/>
    <s v="UPD"/>
    <s v="BNL-LKS B/B"/>
    <s v="D211+TGV4/5/6+D218"/>
    <s v="PWAY"/>
    <s v="COMPLETED"/>
    <s v="NO"/>
    <s v="D218"/>
    <x v="8"/>
    <s v="Air-cond.still not cold as reported yesterday blowing warm air."/>
    <s v="Checked fault:_x000a_1) Checked aircon function, found blower working._x000a_2) Checked aircon fuse, no abnormalities._x000a_3) Check freon level, found low at 100PSI._x000a_4) Charged freon but found leaking on aircompressor._x000a_5) Currently no spare available.                                      Replaced on 11.07.2017"/>
    <x v="27"/>
    <x v="49"/>
    <s v="Compressor Chasis"/>
  </r>
  <r>
    <n v="4"/>
    <x v="6"/>
    <s v="BSD"/>
    <s v="UPD"/>
    <s v="CBTC Loco Transfer"/>
    <s v="EL02+EL01+EL04"/>
    <s v="ET"/>
    <s v="ABORT"/>
    <s v="NO"/>
    <s v="EL02"/>
    <x v="3"/>
    <s v="EL02+EL01+EL04-Consist was cancelled by OCC and reroute back to BSD depot upon reaching KTB Stn.due to time constraint. "/>
    <s v="Checked fault:_x000a_1) Called Signal team for rectification checks, unable to find any abnormalitis._x000a_2) Print out done, only ebrake applied was seen. No abnormalities._x000a_3) Signal team request to confirm fault at test track._x000a_4) Test track currently on-going."/>
    <x v="2"/>
    <x v="2"/>
    <s v="ATP"/>
  </r>
  <r>
    <n v="4"/>
    <x v="6"/>
    <s v="UPD"/>
    <s v="UPD"/>
    <s v="BGB-CCK S/B"/>
    <s v="D203+RLW4+RLW7+RLW1+WW.COM1+D204"/>
    <s v="PWAY"/>
    <s v="COMPLETED"/>
    <s v="NO"/>
    <s v="D203"/>
    <x v="6"/>
    <s v="5/5 fuel level indicator faulty."/>
    <s v="Checked fault:_x000a_1) Found LED bulb faulty._x000a_2) Replaced and test, ok._x000a_"/>
    <x v="7"/>
    <x v="7"/>
    <s v="Bulb"/>
  </r>
  <r>
    <n v="4"/>
    <x v="6"/>
    <s v="UPD"/>
    <s v="UPD"/>
    <s v="BGB-CCK S/B"/>
    <s v="D203+RLW4+RLW7+RLW1+WW.COM1+D204"/>
    <s v="PWAY"/>
    <s v="COMPLETED"/>
    <s v="NO"/>
    <s v="D204"/>
    <x v="6"/>
    <s v="2/5 and 4/5 fuel level indicator faulty."/>
    <s v="Checked fault:_x000a_1) Found LED bulb faulty._x000a_2) Replaced and test, ok._x000a_"/>
    <x v="7"/>
    <x v="7"/>
    <s v="Bulb"/>
  </r>
  <r>
    <n v="5"/>
    <x v="6"/>
    <s v="BSD"/>
    <s v="UPD"/>
    <s v="BGB-CCK S/B"/>
    <s v="EL01+MFV2+EL04"/>
    <s v="ET"/>
    <s v="COMPLETED"/>
    <s v="NO"/>
    <s v="EL01"/>
    <x v="3"/>
    <s v="In master no FWD/REV indication "/>
    <s v="i) EL01 unable to set SIR when EL01 take over master. _x000a_Ii) No fault on compressor and MR able to maintain at 8 bar._x000a_Iii) Signal check and found VOBC PPE card faulty_x000a_iv) Loco to transfer to BSD for card replacement and test track                                                                                                          Follow up CM on 06/07/2017 :_x000a_Signal replace VOBC PPU unit, function test ok."/>
    <x v="2"/>
    <x v="2"/>
    <s v="ATP"/>
  </r>
  <r>
    <n v="5"/>
    <x v="6"/>
    <s v="BSD"/>
    <s v="UPD"/>
    <s v="BGB-CCK S/B"/>
    <s v="EL01+MFV2+EL04"/>
    <s v="ET"/>
    <s v="COMPLETED"/>
    <s v="NO"/>
    <s v="EL01"/>
    <x v="8"/>
    <s v="Air-cond.not cold blowing warm air."/>
    <s v="To follow up with acon fault once transfer to BSD "/>
    <x v="17"/>
    <x v="24"/>
    <s v="Freon Gas"/>
  </r>
  <r>
    <n v="6"/>
    <x v="6"/>
    <s v="UPD"/>
    <s v="UPD"/>
    <s v="ADM-WDL N/B"/>
    <s v="D203+RLW4+RLW7+RLW1+WW.COM1+ D208+D204"/>
    <s v="PWAY"/>
    <s v="ABORT"/>
    <s v="NO"/>
    <s v="D203"/>
    <x v="3"/>
    <s v="992 consist was cancelled by OCC and routed back to UPD while at BGB S/B due to mainline having intermittent lost of ATPM while D203 in master."/>
    <s v="Checked D203 signal fault._x000a_1) Called thales and signal team to check._x000a_2) Signal team reset VOBC._x000a_3) Function test, system found normal."/>
    <x v="2"/>
    <x v="2"/>
    <s v="ATP"/>
  </r>
  <r>
    <n v="6"/>
    <x v="6"/>
    <s v="UPD"/>
    <s v="UPD"/>
    <s v="Transfer"/>
    <s v="EL04+WW.PW1+RLW3+RLW2+EL01"/>
    <s v="PWAY"/>
    <s v="CANCEL"/>
    <s v="NO"/>
    <s v="EL04"/>
    <x v="3"/>
    <s v="Consist cancelled due to TOD no communication despite several attempts made to reset the VOBC from 2230hrs-0045hrs witnessed by EMM Muhd.Darwis. "/>
    <s v="Checked D203 signal fault._x000a_1) Checked and found no communication as reported._x000a_2) Reset VOBC system, fault still appear._x000a_3) Reupload software and tested, system ok. Pass."/>
    <x v="2"/>
    <x v="2"/>
    <s v="ATP"/>
  </r>
  <r>
    <n v="6"/>
    <x v="6"/>
    <s v="CHD"/>
    <s v="UPD"/>
    <s v="BNV-DVR W/B"/>
    <s v="D215+MFV1+D219"/>
    <s v="ET"/>
    <s v="COMPLETED"/>
    <s v="NO"/>
    <s v="D219"/>
    <x v="7"/>
    <s v="Engine unable to start from the start button need to press the shunt inside the electrical cabinet to start the engine."/>
    <s v="1) Checked on fault, try to start on S/E &amp; L/E desk, able to start._x000a_2) checked for any abnormalities, no issue._x000a_3) checked alternator charging rate, 27 V when engine start and 24 volt when shutdown. Within spec._x000a_4) Unable to simulate fault."/>
    <x v="0"/>
    <x v="102"/>
    <s v="Battery Fault"/>
  </r>
  <r>
    <n v="7"/>
    <x v="6"/>
    <s v="UPD"/>
    <s v="UPD"/>
    <s v="KRJ-YWT N/B"/>
    <s v="D203+RLW4+RLW7+RLW1+WW.COM1+D208+D204"/>
    <s v="PWAY"/>
    <s v="ABORT"/>
    <s v="NO"/>
    <s v="D203"/>
    <x v="3"/>
    <s v="In master still having intermittent lost of ATPM after JUR-CCK S/B.Consist cancelled by OCC around 0145hrs and routed back to depot."/>
    <s v="Checked D203 signal fault._x000a_1) Called thales and signal team to check._x000a_2) PPU unit suspect intermitent fault._x000a_3) Thales still checking on VOBC fault.                                          As of 1900hrs NFF."/>
    <x v="2"/>
    <x v="2"/>
    <s v="ATP"/>
  </r>
  <r>
    <n v="7"/>
    <x v="6"/>
    <s v="UPD"/>
    <s v="UPD"/>
    <s v="KRJ-YWT N/B"/>
    <s v="D203+RLW4+RLW7+RLW1+WW.COM1+D208+D204"/>
    <s v="PWAY"/>
    <s v="COMPLETED"/>
    <s v="NO"/>
    <s v="D204"/>
    <x v="2"/>
    <s v="Both radio on board lost of communication and screen become blank"/>
    <s v="Test and found no abnormalities."/>
    <x v="0"/>
    <x v="0"/>
    <s v="Cannot duplicate fault"/>
  </r>
  <r>
    <n v="7"/>
    <x v="6"/>
    <s v="UPD"/>
    <s v="UPD"/>
    <s v="KRJ-YWT N/B"/>
    <s v="D203+RLW4+RLW7+RLW1+WW.COM1+D208+D204"/>
    <s v="PWAY"/>
    <s v="COMPLETED"/>
    <s v="NO"/>
    <s v="D204"/>
    <x v="4"/>
    <s v="In slave MR pressure drop to 3bar and slow to charge up."/>
    <s v="Test and found no abnormalities."/>
    <x v="0"/>
    <x v="22"/>
    <s v="MR Fault"/>
  </r>
  <r>
    <n v="8"/>
    <x v="6"/>
    <s v="BSD"/>
    <s v="BSD"/>
    <s v="BDL-TAP S/B"/>
    <s v="D201+TGV1/2/3/+WW.COM2+D206"/>
    <s v="PWAY"/>
    <s v="COMPLETED"/>
    <s v="NO"/>
    <s v="D206"/>
    <x v="9"/>
    <s v="Scrubber tank lighted up."/>
    <s v="Found Scrubber tank low. Top-up. Light clear."/>
    <x v="4"/>
    <x v="4"/>
    <s v="Not a defect"/>
  </r>
  <r>
    <n v="8"/>
    <x v="6"/>
    <s v="UPD"/>
    <s v="UPD"/>
    <s v="KRJ-YWT N/B"/>
    <s v="D203+RLW4+RLW7+RLW1+WW.COM1+ D204"/>
    <s v="PWAY"/>
    <s v="ABORT"/>
    <s v="NO"/>
    <s v="D203"/>
    <x v="3"/>
    <s v="In master still having intermittent lost of ATPM{ATS/MAU Comms.}after JUR-CCK S/B.Consist cancelled by MOC around 0125hrs and routed back to depot.Thales and signal staff attend to the fault around 0300hrs and work still on going.Pls.contact Thomas frm SMRT project at Hp.97272307 regarding loco status."/>
    <s v="- Fault will be rectified/attended by both Signal and Thales staff._x000a_- As per request by Signal and Thales personnel, D203 is to be brought back to BSD to conduct test track testing._x000a_- Instructions by Duty Manager to re-form the consist for direct transfer whereby D204 will be leading (Master) and D203 trailing (Slave)._x000a_- Re-formation did as told._x000a_- Final formation (Facing RT): D204+RLW7+RLW1+RLW4+WWCOM1+D203 stabled at UPD T37."/>
    <x v="2"/>
    <x v="2"/>
    <s v="ATP"/>
  </r>
  <r>
    <n v="8"/>
    <x v="6"/>
    <s v="CHD"/>
    <s v="CHD"/>
    <s v="KAL-BGS W/B"/>
    <s v="D210+RGV5+TCW+D212"/>
    <s v="ET"/>
    <s v="COMPLETED"/>
    <s v="NO"/>
    <s v="D210"/>
    <x v="11"/>
    <s v="As inform by RGV PM founf oil drop at T46 running rail during pre-ops check."/>
    <s v="- Traced the oil seepage/leak from undercarriage to engine compartment._x000a_- Minimal oil seepage was found from fittings from engine compartment._x000a_- Double checked all fittings and piping are secured and tight, passed._x000a_- Cleaned up the oil seepage from the piping and undercarriage. _x000a_- Replaced all absorbant pads at undercarriage and engine compartment."/>
    <x v="0"/>
    <x v="0"/>
    <s v="Cannot duplicate fault"/>
  </r>
  <r>
    <n v="9"/>
    <x v="6"/>
    <s v="UPD"/>
    <s v="BSD"/>
    <s v="Consist Transfer"/>
    <s v="D204+RLW4+RLW7+RLW1+WW.COM1+ D203"/>
    <s v="PWAY"/>
    <s v="COMPLETED"/>
    <s v="NO"/>
    <s v="D204"/>
    <x v="6"/>
    <s v="S/E cabin light faulty due to bulb blown"/>
    <s v="Replaced the faulty light for D204."/>
    <x v="15"/>
    <x v="21"/>
    <s v="Bulb"/>
  </r>
  <r>
    <n v="9"/>
    <x v="6"/>
    <s v="UPD"/>
    <s v="BSD"/>
    <s v="Consist Transfer"/>
    <s v="D204+RLW4+RLW7+RLW1+WW.COM1+ D203"/>
    <s v="PWAY"/>
    <s v="COMPLETED"/>
    <s v="NO"/>
    <s v="D204"/>
    <x v="7"/>
    <s v="Cabin 2/5 fuel level indication faulty."/>
    <s v="Further checks found fuel float sensor faulty. Awaiting spares. "/>
    <x v="7"/>
    <x v="7"/>
    <s v="Float Sensor"/>
  </r>
  <r>
    <n v="9"/>
    <x v="6"/>
    <s v="UPD"/>
    <s v="UPD"/>
    <s v="Consist Transfer"/>
    <s v="EL01+RLW2+RLW3+WW.PW1+EL04"/>
    <s v="PWAY"/>
    <s v="CANCEL"/>
    <s v="NO"/>
    <s v="EL01"/>
    <x v="3"/>
    <s v="EL01/EL04-Consist cancelled at depot by MOC due to both Schoma loco took about 1hr to charge MR.Either loco in Master/Slave MR drop drastically and very slow to charge up."/>
    <s v="Topped up Air compressor oil from 3/4 to full EL01_x000a_Topped up Air compressor oil from 2/4 to full EL04_x000a_Tested MR charged up rate in single loco pass _x000a_informed by SAE steven to bypass wires 575 and 579 for both schoma _x000a_Tested MR charge up rate in consist_x000a_ -EL01(Master): 19:35mins, EL04 (Slave 10:39 mins)_x000a_ -EL01(Slave): 19:42mins, EL04 (Slave 10:41 mins)_x000a_Observed EL01 charged up rate is slower in either master or slave _x000a_Performed dynamic testing from T38 to T37, no abnormality "/>
    <x v="2"/>
    <x v="2"/>
    <s v="ATP"/>
  </r>
  <r>
    <n v="10"/>
    <x v="6"/>
    <s v="UPD"/>
    <s v="UPD"/>
    <s v="JUR-CLE E/B"/>
    <s v="D205+FWPW2+FWPW1+WWPW2+D214"/>
    <s v="PROJECT"/>
    <s v="COMPLETED"/>
    <s v="NO"/>
    <s v="D205"/>
    <x v="4"/>
    <s v="MR unable to charge up when at idlling speed stay at 6 bar but put to P3 MR able to charge up."/>
    <s v="Checked D205 fault._x000a_1) Initial charged up found slow._x000a_2) Checked air compressor and pipe for leaks, found leaking at norgen air filter._x000a_3) Clean and retigthen filter._x000a_4) Test, found charging rate as per normal. 0bar- 8 bar in 3 minutes."/>
    <x v="3"/>
    <x v="32"/>
    <s v="Norgren"/>
  </r>
  <r>
    <n v="11"/>
    <x v="6"/>
    <s v="BSD"/>
    <s v="BSD"/>
    <s v="DIRECT TRANSFER"/>
    <s v="EL04+SGW+EL03"/>
    <s v="ET"/>
    <s v="CANCEL"/>
    <s v="NO"/>
    <s v="EL02"/>
    <x v="0"/>
    <s v="Unable to start up swoop with EL04"/>
    <s v="1) Found that the control battery is weak at 21V_x000a_2) Charge the battery and function test ok"/>
    <x v="5"/>
    <x v="98"/>
    <s v="Control Battery"/>
  </r>
  <r>
    <n v="11"/>
    <x v="6"/>
    <s v="BSD"/>
    <s v="BSD"/>
    <s v="NEW-NOV N/B"/>
    <s v="D201+TGV1+2+3+WW.COM2+D206"/>
    <s v="PWAY"/>
    <s v="COMPLETED"/>
    <s v="NO"/>
    <s v="D201"/>
    <x v="3"/>
    <s v="When consist coming back D201 in master VOBC no pick up ,D206 pushed all the way back to depot. TELLAS staff on board fault unable to rectify."/>
    <s v="1) Coducted test track testing_x000a_2) No abnormalities. Loco able to pick up when maximum speed was given. Conducted few passages on both ends."/>
    <x v="2"/>
    <x v="2"/>
    <s v="ATP"/>
  </r>
  <r>
    <n v="11"/>
    <x v="6"/>
    <s v="CHD"/>
    <s v="CHD"/>
    <s v="KEM-EUN W/B"/>
    <s v="D219+RGV5+D212"/>
    <s v="ET"/>
    <s v="COMPLETED"/>
    <s v="NO"/>
    <s v="D219"/>
    <x v="3"/>
    <s v="At mainline D219 SIR few time tripped when in master but consist  managed reached at work site."/>
    <s v="1) Tested in RM with no abnormalities_x000a_2) Liase with Signal Team. Printout indicates few trippings at mainline. _x000a_3) Conducted code testing at TK42. Able to receive code but Signal team down the loco. Loco to be transferred to BSD for test track testing_x000a_4) Loco swop with MFV2 loco. Direct transfer to UPD"/>
    <x v="2"/>
    <x v="2"/>
    <s v="ATP"/>
  </r>
  <r>
    <n v="12"/>
    <x v="6"/>
    <s v="UPD"/>
    <s v="UPD"/>
    <s v="BGB-CCK S/B"/>
    <s v="D218+TTV1+D216"/>
    <s v="ET"/>
    <s v="COMPLETED"/>
    <s v="NO"/>
    <s v="D216"/>
    <x v="8"/>
    <s v="Air not cold"/>
    <s v="1) Found freon level at 100PSI._x000a_2) Charge freon level to 180PSI._x000a_3) Checked for leaks. No leaks found."/>
    <x v="17"/>
    <x v="24"/>
    <s v="Freon Gas"/>
  </r>
  <r>
    <n v="12"/>
    <x v="6"/>
    <s v="UPD"/>
    <s v="UPD"/>
    <s v="BGB-CCK S/B"/>
    <s v="D218+TTV1+D216"/>
    <s v="ET"/>
    <s v="COMPLETED"/>
    <s v="NO"/>
    <s v="D216"/>
    <x v="6"/>
    <s v="Hammer missing"/>
    <s v="1) Replaced with new hammer."/>
    <x v="42"/>
    <x v="95"/>
    <s v="Safety Hammer"/>
  </r>
  <r>
    <n v="12"/>
    <x v="6"/>
    <s v="UPD"/>
    <s v="UPD"/>
    <s v="BGB-CCK S/B"/>
    <s v="D218+TTV1+D216"/>
    <s v="ET"/>
    <s v="COMPLETED"/>
    <s v="NO"/>
    <s v="D216"/>
    <x v="6"/>
    <s v="Cabin fan not working"/>
    <s v="1) Checked, found fuse holder loose._x000a_2) Readjust fuse holder. Test ok."/>
    <x v="45"/>
    <x v="103"/>
    <s v="Fuse Holder"/>
  </r>
  <r>
    <n v="12"/>
    <x v="6"/>
    <s v="UPD"/>
    <s v="UPD"/>
    <s v="BGB-CCK S/B"/>
    <s v="D218+TTV1+D216"/>
    <s v="ET"/>
    <s v="COMPLETED"/>
    <s v="NO"/>
    <s v="D216"/>
    <x v="6"/>
    <s v="MCH s/e desk loose"/>
    <s v="1) Checked &amp; found MCH s/e nut loose._x000a_2) Retigthen &amp; secure nut._x000a_3) Tested. Ok. "/>
    <x v="16"/>
    <x v="104"/>
    <s v="Nut"/>
  </r>
  <r>
    <n v="13"/>
    <x v="6"/>
    <s v="CHD"/>
    <s v="CHD"/>
    <s v="BDK-TNM E/B"/>
    <s v="D210+RGV5+D212"/>
    <s v="ET"/>
    <s v="COMPLETED"/>
    <s v="NO"/>
    <s v="D210"/>
    <x v="6"/>
    <s v="Window screen dirty and wiper missing"/>
    <s v="Clean glass to acceptable vision. Replaced with new wiper blade."/>
    <x v="10"/>
    <x v="11"/>
    <s v="Wiper Blade"/>
  </r>
  <r>
    <n v="13"/>
    <x v="6"/>
    <s v="CHD"/>
    <s v="CHD"/>
    <s v="BDK-TNM E/B"/>
    <s v="D210+RGV5+D212"/>
    <s v="ET"/>
    <s v="COMPLETED"/>
    <s v="NO"/>
    <s v="D210"/>
    <x v="11"/>
    <s v="Oil speeage found at L/E gearbox axle and nut."/>
    <s v="1) Found oil residue on L/E axle gearbox nut_x000a_2) Checeked tightness of nut. Ok._x000a_3) Load test, no seepage was seen."/>
    <x v="0"/>
    <x v="0"/>
    <s v="Cannot duplicate fault"/>
  </r>
  <r>
    <n v="13"/>
    <x v="6"/>
    <s v="BSD"/>
    <s v="BSD"/>
    <s v="YCK-KTB N/B"/>
    <s v="D201+TGV1+2+3+WW.COM2+D206"/>
    <s v="PWAY"/>
    <s v="COMPLETED"/>
    <s v="NO"/>
    <s v="D206"/>
    <x v="3"/>
    <s v="When coming back D206 in master loco having VOBC failure reset few time fault still not cleared.D201 rear loco pushed the consist all the way back to depot. When D201 pushed the consist, D206 no forward light and RPM not increasing."/>
    <s v="1) Signal &amp; Thales atteneded fault._x000a_2) Did print out, found fault occured_x000a_3) Observed supply to VOBC having intermitent fault._x000a_4) Load test system for 2 hours. _x000a_5) Checked supply from DC/DC supply by checking for loose wire connection. No abnormalities found._x000a_6) DC/DC voltage was observed at 109.5 V. Pass._x000a_7) Thales replace PPU as precautionary.                                  8) Tested at Test-track.Passed"/>
    <x v="2"/>
    <x v="2"/>
    <s v="ATP"/>
  </r>
  <r>
    <n v="14"/>
    <x v="6"/>
    <s v="UPD"/>
    <s v="UPD"/>
    <s v="YWT-KRJ B/B"/>
    <s v="D203+RLW7+RLW1+RLW4+COM1+D204"/>
    <s v="PWAY"/>
    <s v="CANCEL"/>
    <s v="NO"/>
    <s v="D204"/>
    <x v="0"/>
    <s v="MR unable to maintain 3 bar"/>
    <s v="1) Function check initially able to charge up to 9 bar._x000a_2) Drained MR tank to check charging rate found MR not able to charge in auto mode. But can charge when its on 'ON' mode._x000a_3)  Checked for any loose wire on compressor switch and pressure switch, no abnormalities._x000a_4) Further checks, found battery voltage at 20Vdc._x000a_5) Suspect alternator fault._x000a_6) Replaced alternator and test, ok._x000a_7) Function test. ok."/>
    <x v="29"/>
    <x v="55"/>
    <s v="Alternator"/>
  </r>
  <r>
    <n v="14"/>
    <x v="6"/>
    <s v="CHD"/>
    <s v="UPD"/>
    <s v="JKN-PNR E/B"/>
    <s v="D210+RGV5+D212"/>
    <s v="ET"/>
    <s v="COMPLETED"/>
    <s v="NO"/>
    <s v="D210"/>
    <x v="7"/>
    <s v="On drive desk all the  fault light blinking but loco able to move as normal."/>
    <s v="1) Checked fault. Initial start up found fault indication lights lighted up._x000a_2) Checked EPC card, found card contact slightly touching motherboard._x000a_3) Resecured EPC card to motherboard, fault cleared."/>
    <x v="20"/>
    <x v="39"/>
    <s v="EPC"/>
  </r>
  <r>
    <n v="15"/>
    <x v="6"/>
    <s v="CHD"/>
    <s v="CHD"/>
    <s v="LVR-KAL E/B"/>
    <s v="D215+TCW+D216"/>
    <s v="ET"/>
    <s v="COMPLETED"/>
    <s v="NO"/>
    <s v="D216"/>
    <x v="8"/>
    <s v="Air con blowing warm air.Cabin fan not working."/>
    <s v="-Check &amp; verify CM._x000a_-CM affirm, perform Freon pressure check using the aircon manifold._x000a_-50 psi, charge up freon to 180 PSI. _x000a_-Check the air-con fittings &amp; air-con compressor for any leaks &amp; looseness. Done._x000a_-Perform air-con function test. Tested - Working condition._x000a_"/>
    <x v="17"/>
    <x v="24"/>
    <s v="Freon Gas"/>
  </r>
  <r>
    <n v="17"/>
    <x v="6"/>
    <s v="UPD"/>
    <s v="CHD"/>
    <s v="KAL-LVR W/B"/>
    <s v="D205+FWPW1+FWPW2+WWPW2+FWPOW+D214"/>
    <s v="PROJECT"/>
    <s v="COMPLETED"/>
    <s v="NO"/>
    <s v="D214"/>
    <x v="7"/>
    <s v="S/E Digital speedometer not working."/>
    <s v="1) Checked and confirmed unit faulty._x000a_2) Swapped with L/E._x000a_3) Follow up tomorrow, awaiting for spare.                       20.07.2017 Found out not working due to supply wiring OC and one signal wiring loose contact causing unsteady reading. Rewire and retighten the signal wiring. "/>
    <x v="7"/>
    <x v="45"/>
    <s v="Speedometer"/>
  </r>
  <r>
    <n v="17"/>
    <x v="6"/>
    <s v="UPD"/>
    <s v="CHD"/>
    <s v="KAL-LVR W/B"/>
    <s v="D205+FWPW1+FWPW2+WWPW2+FWPOW+D214"/>
    <s v="PROJECT"/>
    <s v="COMPLETED"/>
    <s v="NO"/>
    <s v="D214"/>
    <x v="6"/>
    <s v="S/E WOL RHS not working."/>
    <s v="Checked function of WRL. Found working."/>
    <x v="0"/>
    <x v="0"/>
    <s v="Cannot duplicate fault"/>
  </r>
  <r>
    <n v="17"/>
    <x v="6"/>
    <s v="UPD"/>
    <s v="CHD"/>
    <s v="KAL-LVR W/B"/>
    <s v="D205+FWPW1+FWPW2+WWPW2+FWPOW+D214"/>
    <s v="PROJECT"/>
    <s v="COMPLETED"/>
    <s v="NO"/>
    <s v="D214"/>
    <x v="2"/>
    <s v="S/E Radio Set not working properly."/>
    <s v="1)Did comms check with DC CHD. Able to send &amp; receive message._x000a_2) Nevertheless, report fault to COMMS team."/>
    <x v="0"/>
    <x v="0"/>
    <s v="Cannot duplicate fault"/>
  </r>
  <r>
    <n v="18"/>
    <x v="6"/>
    <s v="BSD"/>
    <s v="BSD"/>
    <s v="YCK-KTB N/B"/>
    <s v="D201+TGV3+TGV2+TGV1+WWCOM2+ D206"/>
    <s v="PWAY"/>
    <s v="COMPLETED"/>
    <s v="NO"/>
    <s v="D201"/>
    <x v="8"/>
    <s v="Air Con Not Cold."/>
    <s v="1) Checked &amp; confirm aircon fault._x000a_2) Found freon pressure at 90PSI._x000a_3)  Charged freon to 180PSI and checked for leaks._x000a_4) No leaks found._x000a_5) Replaced new air con filter and function test._x000a_6) Aircon found cold."/>
    <x v="17"/>
    <x v="24"/>
    <s v="Freon Gas"/>
  </r>
  <r>
    <n v="19"/>
    <x v="6"/>
    <s v="CHD"/>
    <s v="CHD"/>
    <s v="TAM-PSR E/B"/>
    <s v="D210 + RGV5 + D212"/>
    <s v="ET"/>
    <s v="COMPLETED"/>
    <s v="NO"/>
    <s v="D210"/>
    <x v="6"/>
    <s v="RM/CM Mode Selector Switch Dislodge."/>
    <s v="Replace mode selector swtich"/>
    <x v="8"/>
    <x v="105"/>
    <s v="Knob"/>
  </r>
  <r>
    <n v="20"/>
    <x v="6"/>
    <s v="BSD"/>
    <s v="BSD"/>
    <s v="SBW-YIS N/B"/>
    <s v="EL03+EL04+TTV2+EL02+EL01"/>
    <s v="ET"/>
    <s v="COMPLETED"/>
    <s v="NO"/>
    <s v="EL03"/>
    <x v="8"/>
    <s v="Air Con Not Cold."/>
    <s v="Charge freon but pressure unable to increase. Suspect due to air con compressor did not start. Unable to further check due to thales and signal check on schoma. Advised by Steven To be followed up tommorow. Follow up charge on 21.07.2017, monitoring system."/>
    <x v="17"/>
    <x v="24"/>
    <s v="Freon Gas"/>
  </r>
  <r>
    <n v="21"/>
    <x v="6"/>
    <s v="BSD"/>
    <s v="BSD"/>
    <s v="YCK-KTB N/B"/>
    <s v="D201+TGV3+TGV2+TGV1+WWCOM2+ D206"/>
    <s v="PWAY"/>
    <s v="COMPLETED"/>
    <s v="NO"/>
    <s v="D206"/>
    <x v="9"/>
    <s v="Scrubber Tank Low Level Indication Lighted Up"/>
    <s v="Found that the scrubber tank valve was choke. Clear the sludge particles. Removed, serviced and reinstallled the scrubber tank sensor. Top up the scrubber tank water. No leakage was observed. "/>
    <x v="4"/>
    <x v="4"/>
    <s v="Not a defect"/>
  </r>
  <r>
    <n v="22"/>
    <x v="6"/>
    <s v="BSD"/>
    <s v="BSD"/>
    <s v="YIS-SBW N/B"/>
    <s v="D201+TGV3+TGV2+TGV1+WWCOM2+ D206"/>
    <s v="PWAY"/>
    <s v="COMPLETED"/>
    <s v="NO"/>
    <s v="D206"/>
    <x v="15"/>
    <s v="Engine Compartment Door Unable To Open"/>
    <s v="Door can be opened, found the mechanical gear latch dislodged. Unscrewed the casing to reassemble, unable to fix due to worn out gears. Temporarily secured the door with cable tie. Fault was rectified by contractor on 28.07.2017."/>
    <x v="46"/>
    <x v="106"/>
    <s v="Latch"/>
  </r>
  <r>
    <n v="23"/>
    <x v="6"/>
    <s v="UPD"/>
    <s v="BSD"/>
    <s v="Consist Transfer"/>
    <s v="D203+D219+TGV4+TGV5+TGV6+D204  "/>
    <s v="PWAY"/>
    <s v="COMPLETED"/>
    <s v="NO"/>
    <s v="D203"/>
    <x v="7"/>
    <s v="Loco In Slave Mode Having Wrong Direction. (Need To Activate By Pass Switch). In Master -OK."/>
    <s v="1)Removed Loco D219 from COM1 consist. 2) Conducted Master slave D204+TGV4+TGV5+TGV6+D203. 3) No abnormalities found when either 203/204 in master and slave. 3) Conducted BPCT and  limited movement 4) To further check on D219"/>
    <x v="0"/>
    <x v="10"/>
    <s v="Directional Fault"/>
  </r>
  <r>
    <n v="23"/>
    <x v="6"/>
    <s v="UPD"/>
    <s v="UPD"/>
    <s v="CLE-DVR E/B"/>
    <s v="D207+RLW5+RLW1+RLW4+COM1+D217"/>
    <s v="PWAY"/>
    <s v="COMPLETED"/>
    <s v="NO"/>
    <s v="D217"/>
    <x v="3"/>
    <s v="At Mainline Unable To Receive CM Code.Consist Proceed In RM Mode."/>
    <s v="Fault reported to Signal Team but unable to attend due to CM on EMU. Loco swop with D218. To be followed up with Signal team tomorrow. CM FOLLOW-UP : UNABLE TO RECEIVE CM CODE_x000a__x000a_24.07.2017. FOUND SCS SWITCH AT NVS POSITION. PUT TO 'OFF' POSITION AND TESTED AT TRACKS 25 &amp; 39. ABLE TO RECEIVE CM CODE."/>
    <x v="2"/>
    <x v="2"/>
    <s v="ATP"/>
  </r>
  <r>
    <n v="24"/>
    <x v="6"/>
    <s v="BSD"/>
    <s v="BSD"/>
    <s v="ADM-WDL NB"/>
    <s v="D204+TGV4+TGV5+TGV6+D203"/>
    <s v="PWAY"/>
    <s v="COMPLETED"/>
    <s v="NO"/>
    <s v="D204"/>
    <x v="7"/>
    <s v="In slave rpm unable to increase."/>
    <s v="LOCO CHECKED AS CONSIST CHECKED IN SLAVE._x000a_DIRECTION TALLY WITH MASTER LOCO. _x000a_RPM ABLE TO INCREASE ACCORDINGLY FROM P1 TO P5._x000a_LIMITED MOVEMENT ALSO DONE WITH NO ABNORMALITIES."/>
    <x v="0"/>
    <x v="107"/>
    <s v="Train Line Fault"/>
  </r>
  <r>
    <n v="24"/>
    <x v="6"/>
    <s v="CHD"/>
    <s v="CHD"/>
    <s v="XPO-CGA BB"/>
    <s v="D215+MFV2+D216"/>
    <s v="ET"/>
    <s v="COMPLETED"/>
    <s v="NO"/>
    <s v="D216"/>
    <x v="11"/>
    <s v="Wheel flat."/>
    <s v="WHEEL FLAT SCORE MARKS WITHIN TOLERENCE._x000a_CHECKED WITH WHEEL PROFILE GAUGE ALSO WITHIN TOLERENCE._x000a_TO BE MONITORED FURTHER FOR ANY WHEEL PROFILING."/>
    <x v="22"/>
    <x v="30"/>
    <s v="Wheel"/>
  </r>
  <r>
    <n v="27"/>
    <x v="6"/>
    <s v="CHD"/>
    <s v="UPD"/>
    <s v="COM-BNV WB"/>
    <s v="D205+FWPW1+FWPW2+WWPW2+D214"/>
    <s v="PROJECT"/>
    <s v="COMPLETED"/>
    <s v="NO"/>
    <s v="D205"/>
    <x v="2"/>
    <s v="LE radio not working."/>
    <s v="INFORMED COMMS. COMMS STAFFS CHECKED ON BOTH DESK RADIOS ABLE TO COMMUNICATE WITH DC ULU PANDAN."/>
    <x v="0"/>
    <x v="0"/>
    <s v="Cannot duplicate fault"/>
  </r>
  <r>
    <n v="27"/>
    <x v="6"/>
    <s v="UPD"/>
    <s v="CHD"/>
    <s v="TPG-OTP WB"/>
    <s v="D217+TGV3+TGV2+TGV1+WWCOM2+ D219"/>
    <s v="PWAY"/>
    <s v="COMPLETED"/>
    <s v="NO"/>
    <s v="D217"/>
    <x v="7"/>
    <s v="Power room temperature keeps alarm."/>
    <s v="CHECKED AND UNABLE TO SIMULATE FAULT. ONLY CHECKED WITH SCRUBBER TANK LOW &amp; TOPPED UP TO FULL. TO BE MONITORED…"/>
    <x v="0"/>
    <x v="18"/>
    <s v="Sensor Fault"/>
  </r>
  <r>
    <n v="28"/>
    <x v="6"/>
    <s v="CHD"/>
    <s v="CHD"/>
    <s v="TPG-OTP WB"/>
    <s v="D217+TGV3+TGV2+TGV1+WWCOM2+ D219"/>
    <s v="PWAY"/>
    <s v="COMPLETED"/>
    <s v="NO"/>
    <s v="D217"/>
    <x v="1"/>
    <s v="Power room temperature reached 100 degrees celsius."/>
    <s v="Relocated the engine room temperature sensor as it is also too close to the exhaust._x000a_To be monitored further…"/>
    <x v="7"/>
    <x v="108"/>
    <s v="Temperature Sensor"/>
  </r>
  <r>
    <n v="28"/>
    <x v="6"/>
    <s v="CHD"/>
    <s v="CHD"/>
    <s v="TPG-OTP WB"/>
    <s v="D217+TGV3+TGV2+TGV1+WWCOM2+ D219"/>
    <s v="PWAY"/>
    <s v="COMPLETED"/>
    <s v="NO"/>
    <s v="D219"/>
    <x v="8"/>
    <s v="Air con not cold."/>
    <s v="Checked with freon level low at 100 PSI._x000a_Charged up freon to 180 PSI._x000a_Tested cold with no leak detected."/>
    <x v="17"/>
    <x v="24"/>
    <s v="Freon Gas"/>
  </r>
  <r>
    <n v="29"/>
    <x v="6"/>
    <s v="CHD"/>
    <s v="CHD"/>
    <s v="PSR-TAM WB"/>
    <s v="D217+TGV3+TGV2+TGV1+WWCOM2+ D219"/>
    <s v="PWAY"/>
    <s v="COMPLETED"/>
    <s v="NO"/>
    <s v="D217"/>
    <x v="11"/>
    <s v="Wheel flat. "/>
    <s v="Measure individual wheel flat spots_x000a_Found that all flat wheel spots exceed 50mm length_x000a_Checked BC and BP pressure readings, all PASSED_x000a_Note: To arrange for wheel profiling"/>
    <x v="22"/>
    <x v="30"/>
    <s v="Wheel"/>
  </r>
  <r>
    <n v="29"/>
    <x v="6"/>
    <s v="CHD"/>
    <s v="CHD"/>
    <s v="PSR-TAM WB"/>
    <s v="D217+TGV3+TGV2+TGV1+WWCOM2+ D219"/>
    <s v="PWAY"/>
    <s v="COMPLETED"/>
    <s v="NO"/>
    <s v="D217"/>
    <x v="8"/>
    <s v="Air con not cold."/>
    <s v="Top-up freon and tested, PASSED"/>
    <x v="17"/>
    <x v="24"/>
    <s v="Freon Gas"/>
  </r>
  <r>
    <n v="29"/>
    <x v="6"/>
    <s v="CHD"/>
    <s v="CHD"/>
    <s v="PSR-TAM WB"/>
    <s v="D217+TGV3+TGV2+TGV1+WWCOM2+ D219"/>
    <s v="PWAY"/>
    <s v="COMPLETED"/>
    <s v="NO"/>
    <s v="D219"/>
    <x v="11"/>
    <s v="Wheel flat."/>
    <s v="Measure individual wheel flat spots_x000a_Found that all flat wheel spots exceed 50mm length_x000a_Checked BC and BP pressure readings, all PASSED_x000a_Note: To arrange for wheel profiling, both locos have the same findings"/>
    <x v="22"/>
    <x v="30"/>
    <s v="Wheel"/>
  </r>
  <r>
    <n v="1"/>
    <x v="7"/>
    <s v="BSD"/>
    <s v="BSD"/>
    <s v="YIS-KTB B/B"/>
    <s v="D204+TGV4+TGV5+TGV6+D203"/>
    <s v="PWAY"/>
    <s v="COMPLETED"/>
    <s v="NO"/>
    <s v="D203"/>
    <x v="3"/>
    <s v="L/E TOD at times lost of display{no communication}"/>
    <s v="Called signal team for rectification at 0815hr._x000a_1) Signal team function check system, found TOD functioning. "/>
    <x v="2"/>
    <x v="2"/>
    <s v="ATP"/>
  </r>
  <r>
    <n v="1"/>
    <x v="7"/>
    <s v="UPD"/>
    <s v="UPD"/>
    <s v="CCK-KRJ S/B"/>
    <s v="D201+MFV2+D206"/>
    <s v="ET"/>
    <s v="COMPLETED"/>
    <s v="NO"/>
    <s v="D201"/>
    <x v="8"/>
    <s v="Air-cond.not cold blowing warm air."/>
    <s v="Checked and confirm fault._x000a_1) Found high pressure hose damaged._x000a_2) Spare will be available on the 02/08/2017._x000a_On 03/08/2017 CM follow up._x000a_1) Replaced hi pressure aircon hose from aircon compressor to receiver and low pressure hose from aircon compressor to T-joint._x000a_2) Vaccumed and tried to start up charging, however found clutch not engaged, after troubleshooting, found pressure switch faulty._x000a_3) Follow up on replaceing new pressure switch tomorrow."/>
    <x v="47"/>
    <x v="109"/>
    <s v="Hose"/>
  </r>
  <r>
    <n v="1"/>
    <x v="7"/>
    <s v="UPD"/>
    <s v="UPD"/>
    <s v="CCK-KRJ S/B"/>
    <s v="D201+MFV2+D206"/>
    <s v="ET"/>
    <s v="COMPLETED"/>
    <s v="NO"/>
    <s v="D206"/>
    <x v="8"/>
    <s v="Air-cond.not cold blowing warm air."/>
    <s v="Checked and confirm fault._x000a_1) Found freon pressure level low at 90PSI._x000a_2) Checked for leaks, no leak._x000a_3) Charged freon pressure to 180PSI._x000a_4) Function test, fault cleared."/>
    <x v="17"/>
    <x v="24"/>
    <s v="Freon Gas"/>
  </r>
  <r>
    <n v="2"/>
    <x v="7"/>
    <s v="UPD"/>
    <s v="UPD"/>
    <s v="OTP-TIB/OTP Siding W/B"/>
    <s v="D218+RLW4+RLW5+RLW1+COM1+D207"/>
    <s v="PWAY"/>
    <s v="COMPLETED"/>
    <s v="NO"/>
    <s v="D218"/>
    <x v="8"/>
    <s v="Air-cond.not cold blowing warm air.Main unit air-cond.evaporator down and side unit working intermittent ON/OFF."/>
    <s v="Checked and confirmed fault._x000a_1) Found main unit blower faulty._x000a_2) Replaced blower unit, fault cleared._x000a_3) Checked freon pressure, found at 90PSI. _x000a_4) Tried to top up freon but found no clutch did not engage._x000a_5) Checked and found no supply from blower to fuse._x000a_6) Due to time constraint, will follow up tomorrow for further troubleshooting.                                                      03.08.2017 replaced fuse. Tested OK."/>
    <x v="27"/>
    <x v="46"/>
    <s v="Fuse"/>
  </r>
  <r>
    <n v="3"/>
    <x v="7"/>
    <s v="UPD"/>
    <s v="UPD"/>
    <s v="COM-QUE E/B"/>
    <s v="D210+RGV5+D216"/>
    <s v="ET"/>
    <s v="CANCEL"/>
    <s v="NO"/>
    <s v="D216"/>
    <x v="1"/>
    <s v="Engine shutdown by itself twice while at RT. Consist cancelled due to loco faults."/>
    <s v="1) Check the expansion water level and engine oil to be within specification_x000a_2) Run engine to monitor temperature_x000a_3) When ramming to P6 found abnormal nose and abnormal vibrations from the engine compartment_x000a_4) Found one engine mounting loose and starter motor loose due to the vibration_x000a_5) Tighten the bolts and further checks found the engine air intake filter braket broken. _x000a_6) Will follow up on welding works and further checks 04.08.2017 follow-up                                                                    1) Welded engine air inlet filter assembly bracket _x000a_2) Checked for other defects._x000a_3) Retigthen other loose screws and apply torque seal."/>
    <x v="48"/>
    <x v="110"/>
    <s v="Bolts"/>
  </r>
  <r>
    <n v="3"/>
    <x v="7"/>
    <s v="UPD"/>
    <s v="UPD"/>
    <s v="RDH-TIB E/B"/>
    <s v="D213+RLW4+RLW5+RLW1+WW.COM1+ D207"/>
    <s v="PWAY"/>
    <s v="COMPLETED"/>
    <s v="NO"/>
    <s v="D213"/>
    <x v="8"/>
    <s v="Air-cond.not cold blowing warm air. "/>
    <s v="1) Charge up freon from 120-180 PSI _x000a_2) Tested acon for coldness ok. "/>
    <x v="17"/>
    <x v="24"/>
    <s v="Freon Gas"/>
  </r>
  <r>
    <n v="3"/>
    <x v="7"/>
    <s v="CHD"/>
    <s v="UPD"/>
    <s v="RDH-QUE W/B"/>
    <s v="D205+FW.PW1+FW.PW2+WW.PW2+D214"/>
    <s v="PROJECT"/>
    <s v="COMPLETED"/>
    <s v="NO"/>
    <s v="D214"/>
    <x v="6"/>
    <s v="S/E RHS white/red light blinking."/>
    <s v="Tested but unable to simulate fault "/>
    <x v="0"/>
    <x v="0"/>
    <s v="Cannot duplicate fault"/>
  </r>
  <r>
    <n v="4"/>
    <x v="7"/>
    <s v="BSD"/>
    <s v="BSD"/>
    <s v="AMK-BSH S/B"/>
    <s v="D203+TGV4+TGV5+TGV6+D209"/>
    <s v="PWAY"/>
    <s v="COMPLETED"/>
    <s v="NO"/>
    <s v="D203"/>
    <x v="3"/>
    <s v="In master encounter VOBC failure unable to reset even after reset VOBC for several times,consist was push back to depot frm BSH Stn."/>
    <s v="Called signal team for checks,_x000a_1) Signal team checked VOBC function and reset function._x000a_2) Advice to bring loco test track for test track testing at 2000hr._x000a_3) OT team will follow up along side signal for test track."/>
    <x v="2"/>
    <x v="2"/>
    <s v="ATP"/>
  </r>
  <r>
    <n v="5"/>
    <x v="7"/>
    <s v="BSD"/>
    <s v="BSD"/>
    <s v="AMK-BSH S/B"/>
    <s v="D203+TGV4+TGV5+TGV6+D209"/>
    <s v="PWAY"/>
    <s v="COMPLETED"/>
    <s v="NO"/>
    <s v="D203"/>
    <x v="7"/>
    <s v="Receptacles rubber seal found missing{3nos.}"/>
    <s v="Replaced 3 pcs receptacles rubber seal."/>
    <x v="18"/>
    <x v="25"/>
    <s v="Rubber Seal"/>
  </r>
  <r>
    <n v="5"/>
    <x v="7"/>
    <s v="UPD"/>
    <s v="UPD"/>
    <s v="CLE-DVR E/B"/>
    <s v="D213+RLW4+RLW5+RLW1+WW.COM1+ D207"/>
    <s v="PWAY"/>
    <s v="COMPLETED"/>
    <s v="NO"/>
    <s v="D213"/>
    <x v="6"/>
    <s v="BPCT hammer missing."/>
    <s v="Replaced BPCT hammer. "/>
    <x v="42"/>
    <x v="95"/>
    <s v="Safety Hammer"/>
  </r>
  <r>
    <n v="5"/>
    <x v="7"/>
    <s v="CHD"/>
    <s v="CHD"/>
    <s v="KEM-EUN W/B"/>
    <s v="D217+TGV3+TGV2+TGV1+WW.COM2+ D219"/>
    <s v="PWAY"/>
    <s v="COMPLETED"/>
    <s v="NO"/>
    <s v="D219"/>
    <x v="2"/>
    <s v="Both radio set onboard screen blank."/>
    <s v="Called up COMMs duty personnel to report fault._x000a_Troubleshoot by COMs staff (Mohammad Rozzi)._x000a_Found out brightness radio set low. _x000a_COMs staff set back the brightness radio set._x000a_Visual check Brightness ok."/>
    <x v="1"/>
    <x v="1"/>
    <s v="Radio Units"/>
  </r>
  <r>
    <n v="6"/>
    <x v="7"/>
    <s v="UPD"/>
    <s v="BSD"/>
    <s v="YCK-AMK S/B"/>
    <s v="D201+TOGV+D216+D208+D206"/>
    <s v="ET"/>
    <s v="COMPLETED"/>
    <s v="NO"/>
    <s v="D201"/>
    <x v="7"/>
    <s v="As inform by EMM MD.Initially in master/slave and single loco engine rpm unable to increase remains at idling, after ECTO pull out and slot in back EPC card fault clear.Pls.check."/>
    <m/>
    <x v="0"/>
    <x v="18"/>
    <s v="Sensor Fault"/>
  </r>
  <r>
    <n v="6"/>
    <x v="7"/>
    <s v="BSD"/>
    <s v="BSD"/>
    <s v="AMK-BSH S/B"/>
    <s v="D203+TGV4+TGV5+TGV6+D209"/>
    <s v="PWAY"/>
    <s v="COMPLETED"/>
    <s v="NO"/>
    <s v="D209"/>
    <x v="8"/>
    <s v="Air-cond.not cold"/>
    <s v="Observe pressure manifold gauge 110 PSI._x000a_*Charge up Freon to 190 PSI. Tested - Working Condition."/>
    <x v="17"/>
    <x v="24"/>
    <s v="Freon Gas"/>
  </r>
  <r>
    <n v="6"/>
    <x v="7"/>
    <s v="BSD"/>
    <s v="BSD"/>
    <s v="AMK-BSH S/B"/>
    <s v="D203+TGV4+TGV5+TGV6+D209"/>
    <s v="PWAY"/>
    <s v="COMPLETED"/>
    <s v="NO"/>
    <s v="D209"/>
    <x v="7"/>
    <s v="Cabin 2/5 and 4/5 fuel level indication faulty."/>
    <m/>
    <x v="7"/>
    <x v="7"/>
    <s v="Float Sensor"/>
  </r>
  <r>
    <n v="7"/>
    <x v="7"/>
    <s v="BSD"/>
    <s v="BSD"/>
    <s v="YIS-KTB S/B"/>
    <s v="D203+TGV4+TGV5+TGV6+D209"/>
    <s v="PWAY"/>
    <s v="COMPLETED"/>
    <s v="NO"/>
    <s v="D203"/>
    <x v="7"/>
    <s v="L/E desk dead man handle must hold tight otherwise SIR will tripped."/>
    <s v="Check fault ,_x000a_1) In singe loco, found when hands on MCH, no tripping observed._x000a_2) Check MCH senservity, found ok._x000a_3) Unable to simulate fault."/>
    <x v="0"/>
    <x v="94"/>
    <s v="Deadman Fault"/>
  </r>
  <r>
    <n v="9"/>
    <x v="7"/>
    <s v="CHD"/>
    <s v="UPD"/>
    <s v="TRANSFER"/>
    <s v="D219+TGV1+TGV2+TGV3+COM2+D217"/>
    <s v="PWAY"/>
    <s v="COMPLETED"/>
    <s v="NO"/>
    <s v="D219"/>
    <x v="3"/>
    <s v="When consist arrived at Redhill station d219 SIR tripped ,reset from ATP system consist able to move in CM and code given 50kph but only can travel at 18kph. we tried to move more than 18kph but SIR keeps tripping.When move about 200 meters in CM ,SS fault appeared, reset from ATP system,fault still no cleared,OCC asked  D217 pushed the consist back to upd."/>
    <s v="D219:  at CM, SIR keeps tripping if more than 18kph.SS fault appeared._x000a_- Test the consist locos in RM, both locos able to ramp up RPM. _x000a_- Informed signal duty staff, attended the fault at 1330 hours._x000a_- Signal staff D219 rectification: _x000a_ - Checked the speedometer functionality, SE and LE desk both working._x000a_- Checked antenna resistance, all ok._x000a_- Shunt D219 from T33 to T24 (coded track), check D219 if able to get code, both SE and LE able to able get code._x000a_- Signal staff down the loco for test track testing. Loco AE please take note._x000a_- Swapped D219 with spare loco, D210. "/>
    <x v="2"/>
    <x v="2"/>
    <s v="ATP"/>
  </r>
  <r>
    <n v="10"/>
    <x v="7"/>
    <s v="BSD"/>
    <s v="BSD"/>
    <s v="SOM-ORC N/B"/>
    <s v="D203+TGV4+TGV5+TGV6+D201"/>
    <s v="PWAY"/>
    <s v="COMPLETED"/>
    <s v="NO"/>
    <s v="D201"/>
    <x v="3"/>
    <s v="When D201 in slave VOBC failure appeared,but when in master loco no fault."/>
    <s v="Signal is following up with the fault. Troubleshooting in progress. Cannot Simulate Fault."/>
    <x v="2"/>
    <x v="2"/>
    <s v="ATP"/>
  </r>
  <r>
    <n v="12"/>
    <x v="7"/>
    <s v="UPD"/>
    <s v="UPD"/>
    <s v="TPG-RFP E/B"/>
    <s v="D207+RLW5+RLW1+RLW4+COM1+D213"/>
    <s v="PWAY"/>
    <s v="COMPLETED"/>
    <s v="NO"/>
    <s v="D213"/>
    <x v="8"/>
    <s v="Air con not cold"/>
    <s v="Switched on aircon onboard D213, both blowers were functioning however aircon was not cold._x000a_Proceed to check aircon compressor, no abnormalities found._x000a_Found out that Freon level was only at 100 psi upon checking._x000a_Charged up Freon to 180 psi and ran aircon for 30mins, tested cold._x000a_No leakage found on compressor, tested pass."/>
    <x v="17"/>
    <x v="24"/>
    <s v="Freon Gas"/>
  </r>
  <r>
    <n v="17"/>
    <x v="7"/>
    <s v="CHD"/>
    <s v="CHD"/>
    <s v="RDH-TIB E/B"/>
    <s v="D215+TCW+D218"/>
    <s v="ET"/>
    <s v="COMPLETED"/>
    <s v="NO"/>
    <s v="D218"/>
    <x v="5"/>
    <s v="Air leak from parking brake."/>
    <s v="Checked and confirmed fault._x000a_Replaced the parking brake valve._x000a_Tested again with further leak.                                                      CM 18.08.2017 Replace air regulator found leaking."/>
    <x v="9"/>
    <x v="111"/>
    <s v="Parking Brake Valve"/>
  </r>
  <r>
    <n v="17"/>
    <x v="7"/>
    <s v="CHD"/>
    <s v="CHD"/>
    <s v="RDH-TIB E/B"/>
    <s v="D215+TCW+D218"/>
    <s v="ET"/>
    <s v="COMPLETED"/>
    <s v="NO"/>
    <s v="D215"/>
    <x v="7"/>
    <s v="Went back to depot s/e SIR frequently tripping. "/>
    <s v="Checked and confirmed SIR keeps tripping._x000a_Further checked and found the sensitivity of the MCH deadman module was out._x000a_Readjusted and tested with fault cleared."/>
    <x v="16"/>
    <x v="23"/>
    <s v="Deadman Module"/>
  </r>
  <r>
    <n v="18"/>
    <x v="7"/>
    <s v="BSD"/>
    <s v="BSD"/>
    <s v="BDL-TAP S/B"/>
    <s v="D203+TGV4+TGV5+TGV6+D209"/>
    <s v="PWAY"/>
    <s v="COMPLETED"/>
    <s v="NO"/>
    <s v="D209"/>
    <x v="8"/>
    <s v="Air con faulty"/>
    <s v="Replaced Air-Con Compressor found to be faulty. Vacuumed freon from system._x000a_Repalced compressor &amp; charge up freon to 190 psi. Replaced fuse found faulty as Air-Con clutch not turning. _x000a_Tested cold with no leak detected. _x000a_Assist from Hafed (OH)"/>
    <x v="27"/>
    <x v="46"/>
    <s v="Fuse"/>
  </r>
  <r>
    <n v="18"/>
    <x v="7"/>
    <s v="UPD"/>
    <s v="UPD"/>
    <s v="PNR-JKN B/B"/>
    <s v="D211+MFV2+D212"/>
    <s v="ET"/>
    <s v="COMPLETED"/>
    <s v="NO"/>
    <s v="D212"/>
    <x v="6"/>
    <s v="L/E wiper not working."/>
    <s v="Checked and found wiper switch broken._x000a_Replaced with non-working desk switch._x000a_Non-working desk side will be followed up tomorrow. CM "/>
    <x v="10"/>
    <x v="112"/>
    <s v="Knob"/>
  </r>
  <r>
    <n v="20"/>
    <x v="7"/>
    <s v="BSD"/>
    <s v="BSD"/>
    <s v="BDL-TAP S/B"/>
    <s v="D203+TGV4+TGV5+TGV6+D209"/>
    <s v="PWAY"/>
    <s v="COMPLETED"/>
    <s v="NO"/>
    <s v="D209"/>
    <x v="8"/>
    <s v="Air con not cold"/>
    <s v="Tested and confirmed above fault_x000a_- Charged up Freon to 180 psi, but ACON is still not blowing cold air_x000a_- Suspected D209 ACON Compressor faulty_x000a_- Swapped D209 with D201                                                             On 21.08.2017 Air con compressor due to Aircon receiver choke. Replace receiver and air compressor. Tested ok"/>
    <x v="25"/>
    <x v="38"/>
    <s v="Receiver"/>
  </r>
  <r>
    <n v="20"/>
    <x v="7"/>
    <s v="CHD"/>
    <s v="CHD"/>
    <s v="KAL-BGS W/B"/>
    <s v="D215+TCW+D218"/>
    <s v="ET"/>
    <s v="COMPLETED"/>
    <s v="NO"/>
    <s v="D218"/>
    <x v="4"/>
    <s v="In master BC unable to release."/>
    <s v="Replace Main Valve."/>
    <x v="9"/>
    <x v="88"/>
    <s v="Main Valve"/>
  </r>
  <r>
    <n v="21"/>
    <x v="7"/>
    <s v="BSD"/>
    <s v="BSD"/>
    <s v="BDL-TAP SB"/>
    <s v="D203+TGV4+TGV5+TGV6+D201"/>
    <s v="PWAY"/>
    <s v="COMPLETED"/>
    <s v="NO"/>
    <s v="D201"/>
    <x v="3"/>
    <s v="ATPM intermittent Coming back to depot in RM"/>
    <s v="Liase with Signal Team. Signal unable to attend due to urgent work on EMU. D201 to be followed up with test track at 1930hrs. "/>
    <x v="2"/>
    <x v="2"/>
    <s v="ATP"/>
  </r>
  <r>
    <n v="21"/>
    <x v="7"/>
    <s v="UPD"/>
    <s v="UPD"/>
    <s v="PNR-LKS EB"/>
    <s v="D211+MFV2+D212"/>
    <s v="ET"/>
    <s v="COMPLETED"/>
    <s v="NO"/>
    <s v="D212"/>
    <x v="2"/>
    <s v="L/E Radio unable to transmit"/>
    <s v="Called COMMS team to check, _x000a_informed by COMMS team after checks, no fault was found."/>
    <x v="0"/>
    <x v="0"/>
    <s v="Cannot duplicate fault"/>
  </r>
  <r>
    <n v="22"/>
    <x v="7"/>
    <s v="UPD"/>
    <s v="UPD"/>
    <s v="CLE-DVR EB "/>
    <s v="D207+RLW5+RLW1+RLW4+WWCOM1+ D213"/>
    <s v="PWAY"/>
    <s v="COMPLETED"/>
    <s v="NO"/>
    <s v="D207"/>
    <x v="3"/>
    <s v="Unable to receive code,coming back to depot in RM"/>
    <s v="Checked signalfault with signal team:_x000a_1) Shunt to track 38 - 25._x000a_2) Checked ATP system. No fault._x000a_3) Signal declared loco fit for mainline."/>
    <x v="2"/>
    <x v="2"/>
    <s v="ATP"/>
  </r>
  <r>
    <n v="23"/>
    <x v="7"/>
    <s v="UPD"/>
    <s v="UPD"/>
    <s v="CLE-DVR EB "/>
    <s v="D207+RLW5+RLW1+RLW4+WWCOM1+ D213"/>
    <s v="PWAY"/>
    <s v="COMPLETED"/>
    <s v="NO"/>
    <s v="D213"/>
    <x v="8"/>
    <s v="Aircon not cold"/>
    <s v="Checked &amp; confirm aircon fault:_x000a_1) Checked freon pressure at 100PSI._x000a_2) Checked for any leaks, no leaks found._x000a_3) Charged freon to 180PSI._x000a_4) function test, found cold."/>
    <x v="17"/>
    <x v="24"/>
    <s v="Freon Gas"/>
  </r>
  <r>
    <n v="23"/>
    <x v="7"/>
    <s v="UPD"/>
    <s v="UPD"/>
    <s v="BGB-CCK SB"/>
    <s v="D209+RGV3+D204"/>
    <s v="ET"/>
    <s v="COMPLETED"/>
    <s v="NO"/>
    <s v="D204"/>
    <x v="3"/>
    <s v="When in Master,SIR difficult to set(CBTC loco)"/>
    <s v="Checked &amp; confirm fault:_x000a_1) Start up as per normal_x000a_2) Charged up MR (single loco)_x000a_3) Waited for 60 sec before setting SIR_x000a_4) SIR set ,EB lighted up green._x000a_5) Test master slave in consist ,ok._x000a_6) Checked electronics cards for any loose connections. Found ok._x000a_7) Resecure cards as preventive measures._x000a_8) To be monitored."/>
    <x v="2"/>
    <x v="2"/>
    <s v="ATP"/>
  </r>
  <r>
    <n v="24"/>
    <x v="7"/>
    <s v="BSD"/>
    <s v="BSD"/>
    <s v="ADM-WDL NB "/>
    <s v="EL02+RLW2+EL03"/>
    <s v="ET"/>
    <s v="CANCEL"/>
    <s v="NO"/>
    <s v="EL02"/>
    <x v="5"/>
    <s v="BC unable to hold 0 bar when release brakes."/>
    <s v="Found  Brake Control Unit is purging. Replace BCU Unit."/>
    <x v="49"/>
    <x v="113"/>
    <s v="Brake Control Unit"/>
  </r>
  <r>
    <n v="27"/>
    <x v="7"/>
    <s v="UPD"/>
    <s v="UPD"/>
    <s v="CNG-CLE BB JUR-BBT BB JNE JUR MT "/>
    <s v="D208+MFV+D217"/>
    <s v="ET"/>
    <s v="COMPLETED"/>
    <s v="NO"/>
    <s v="D217"/>
    <x v="8"/>
    <s v="Aircon not cold"/>
    <s v="Check &amp; verify CM._x000a_-Install aircon manifold to check for pressure readings._x000a_-Aircon pressure 180 PSI. Tested - Cabin in cool condition."/>
    <x v="17"/>
    <x v="24"/>
    <s v="Freon Gas"/>
  </r>
  <r>
    <n v="29"/>
    <x v="7"/>
    <s v="UPD"/>
    <s v="CHD"/>
    <s v="TNM-SIM BB TNM-XPO BB TNM MT"/>
    <s v="D214+FWPW1+FWPW2+WWPW2+D205"/>
    <s v="PWAY"/>
    <s v="COMPLETED"/>
    <s v="NO"/>
    <s v="D214"/>
    <x v="6"/>
    <s v="RM/CM switch loose."/>
    <s v="Replace and secured missing bolt"/>
    <x v="8"/>
    <x v="105"/>
    <s v="Knob"/>
  </r>
  <r>
    <n v="31"/>
    <x v="7"/>
    <s v="CHD"/>
    <s v="CHD"/>
    <s v="BGS-RFP WB"/>
    <s v="D218+RGV5+TCW+D215"/>
    <s v="ET"/>
    <s v="COMPLETED"/>
    <s v="NO"/>
    <s v="D218"/>
    <x v="1"/>
    <s v="Abnormal noise at facing LE right side area. Noise occurs only when travelling at high rpm P4 onwards single and in consist."/>
    <s v="Checked and unable to simulate the horning sound. But found the gasket at the exhaust pipe damaged. Replaced the damaged gasket. Fould also the turbocharger seal loose causing some knocking sound while engine running. Receive advice from tractor that the loco is still good for operation."/>
    <x v="0"/>
    <x v="0"/>
    <s v="Cannot duplicate fault"/>
  </r>
  <r>
    <n v="4"/>
    <x v="8"/>
    <s v="BSD"/>
    <s v="BSD"/>
    <s v="MSL-KRJ N/B"/>
    <s v="D201+RLW7+RLW3+WW.PW1+D204"/>
    <s v="PWAY"/>
    <s v="COMPLETED"/>
    <s v="NO"/>
    <s v="D201"/>
    <x v="8"/>
    <s v="Air-cond.not cold blowing warm air."/>
    <s v="Checked with freon low at 120 psi._x000a_Charged freon to 180 psi._x000a_Air-Con tested cold."/>
    <x v="17"/>
    <x v="24"/>
    <s v="Freon Gas"/>
  </r>
  <r>
    <n v="4"/>
    <x v="8"/>
    <s v="BSD"/>
    <s v="BSD"/>
    <s v="MSL-KRJ N/B"/>
    <s v="D201+RLW7+RLW3+WW.PW1+D204"/>
    <s v="PWAY"/>
    <s v="COMPLETED"/>
    <s v="NO"/>
    <s v="D204"/>
    <x v="3"/>
    <s v="S/E TOD uinable to key in user ID."/>
    <s v="Signal team rectified fault with the input of CBTC login &amp; user ID made accessable."/>
    <x v="2"/>
    <x v="2"/>
    <s v="ATP"/>
  </r>
  <r>
    <n v="4"/>
    <x v="8"/>
    <s v="BSD"/>
    <s v="BSD"/>
    <s v="YCK-KTB N/B"/>
    <s v="D203+TGV6/5/4+D206"/>
    <s v="PWAY"/>
    <s v="COMPLETED"/>
    <s v="NO"/>
    <s v="D203"/>
    <x v="3"/>
    <s v="Consist cancelled due to CBTC fault.TOD no communication and unable to reset VOBC and CB3/4."/>
    <s v="Signal team upgraded software with no test track testing required. _x000a_LOCO declared fit for mainline."/>
    <x v="2"/>
    <x v="2"/>
    <s v="ATP"/>
  </r>
  <r>
    <n v="5"/>
    <x v="8"/>
    <s v="BSD"/>
    <s v="BSD"/>
    <s v="YCK-KTB N/B"/>
    <s v="D203+TGV6/5/4+D206"/>
    <s v="PWAY"/>
    <s v="COMPLETED"/>
    <s v="NO"/>
    <s v="D206"/>
    <x v="9"/>
    <s v="Scrubber water tank low water level indication keep on lighted up."/>
    <s v="Top up the scrubber tank water "/>
    <x v="4"/>
    <x v="4"/>
    <s v="Not a defect"/>
  </r>
  <r>
    <n v="5"/>
    <x v="8"/>
    <s v="BSD"/>
    <s v="BSD"/>
    <s v="MSL-KRJ N/B"/>
    <s v="D201+RLW7+RLW3+WW.PW1+D204"/>
    <s v="PWAY"/>
    <s v="COMPLETED"/>
    <s v="NO"/>
    <s v="D201"/>
    <x v="8"/>
    <s v="Air-cond.still not cold blowing warm air."/>
    <s v="To be followed up tommorow due to LTA audit   06.09.2017 Topped-up Air-Con compressor oil._x000a_Vacuumed Freon &amp; charged up 180 psi._x000a_Air-Con still not cold. Vacuumed freon again._x000a_Replaced the expansion valves._x000a_Left with charging up of freon &amp; testing._x000a_To be further followed up tomorrow.                    07.09.2017 Tested with air compressor clutch not turning._x000a_Checked fuse OK positive continuity._x000a_Bypassed at pressure switch, able to turn._x000a_Further checked with connection at pressure switch loose._x000a_Tightened &amp; firmly secured and tested again._x000a_Air-Con was still slightly cold only._x000a_Will follow up further tomorrow by replacing the dryer receiver unit."/>
    <x v="27"/>
    <x v="114"/>
    <s v="Pressure Switch Connector"/>
  </r>
  <r>
    <n v="6"/>
    <x v="8"/>
    <s v="UPD"/>
    <s v="UPD"/>
    <s v="BNV-CLE W/B"/>
    <s v="D214+FWPW1+FWPW2+WWPW2+D205"/>
    <s v="PWAY"/>
    <s v="COMPLETED"/>
    <s v="NO"/>
    <s v="D205"/>
    <x v="4"/>
    <s v="MR keep dropping and need to be charge up frequently.S/E cabin light faulty and L/E ABV had difficulties and at time stuck at certain position when applying brake."/>
    <s v="Checked Norgen Filter with sludge._x000a_Replaced Norgen Filters &amp; L/E ABV._x000a_From 3bar checked MR charge up rate @ P3 to 9bar, was within 5 mins (3 mins)."/>
    <x v="3"/>
    <x v="32"/>
    <s v="Norgren"/>
  </r>
  <r>
    <n v="6"/>
    <x v="8"/>
    <s v="UPD"/>
    <s v="UPD"/>
    <s v="LKS-BNL W/B"/>
    <s v="D211+TGV1/2/3+WWCOM2+D210"/>
    <s v="PWAY"/>
    <s v="COMPLETED"/>
    <s v="NO"/>
    <s v="D211"/>
    <x v="1"/>
    <s v="Fuel cap loosen and unable to be tighten and without any safety chain intact."/>
    <s v="Installed connecting chain &amp; tightened fuel cap fully."/>
    <x v="50"/>
    <x v="115"/>
    <s v="Chain"/>
  </r>
  <r>
    <n v="7"/>
    <x v="8"/>
    <s v="CHD"/>
    <s v="CHD"/>
    <s v="XPO-CGA E/B"/>
    <s v="D217+TCW+D208"/>
    <s v="ET"/>
    <s v="COMPLETED"/>
    <s v="NO"/>
    <s v="D208"/>
    <x v="6"/>
    <s v="Faulty wiper."/>
    <s v="Checked &amp; found the wiper regulator in closed position._x000a_Turned to open position &amp; tested with fault cleared._x000a_Wiper operation in good condition."/>
    <x v="10"/>
    <x v="116"/>
    <s v="Wiper Regulator"/>
  </r>
  <r>
    <n v="7"/>
    <x v="8"/>
    <s v="CHD"/>
    <s v="CHD"/>
    <s v="XPO-CGA E/B"/>
    <s v="D217+TCW+D208"/>
    <s v="ET"/>
    <s v="COMPLETED"/>
    <s v="NO"/>
    <s v="D217"/>
    <x v="7"/>
    <s v="S/E driving cab unable to traction."/>
    <s v="Checked in single loco._x000a_Able to traction in P1 - P5._x000a_Conducted limited movement._x000a_Shift I / II / AUTO / JOG all OK._x000a_Conducted movement in consist OK."/>
    <x v="0"/>
    <x v="71"/>
    <s v="Traction Fault"/>
  </r>
  <r>
    <n v="9"/>
    <x v="8"/>
    <s v="BSD"/>
    <s v="BSD"/>
    <s v="YCK-KTB N/B"/>
    <s v="D203+TGV6/5/4+D206"/>
    <s v="PWAY"/>
    <s v="COMPLETED"/>
    <s v="NO"/>
    <s v="D203"/>
    <x v="7"/>
    <s v="In slave engine rpm at times did not respond to master loco and lost of FWD/REV indication during consist movement back to BSD."/>
    <s v="Checked on D203. All switch is normalise._x000a_Performed consist limited movement along TK54 approximately 30 minutes. Consist able to move, with FWD/REV indication lighted up and RPM responded. No abnormalities found. Unable to simulate fault._x000a_"/>
    <x v="0"/>
    <x v="107"/>
    <s v="Train Line Fault"/>
  </r>
  <r>
    <n v="9"/>
    <x v="8"/>
    <s v="UPD"/>
    <s v="BSD"/>
    <s v="KTB-YCK S/B"/>
    <s v="EL02+MFV2+EL03"/>
    <s v="ET"/>
    <s v="COMPLETED"/>
    <s v="NO"/>
    <s v="EL03"/>
    <x v="6"/>
    <s v="Cabin light faulty"/>
    <s v="Checked and confirmed cabin light never light up._x000a_Replaced the light bulb. Cabin light able to light up, tested okay."/>
    <x v="15"/>
    <x v="21"/>
    <s v="Bulb"/>
  </r>
  <r>
    <n v="9"/>
    <x v="8"/>
    <s v="UPD"/>
    <s v="BSD"/>
    <s v="KTB-YCK S/B"/>
    <s v="EL02+MFV2+EL03"/>
    <s v="ET"/>
    <s v="COMPLETED"/>
    <s v="NO"/>
    <s v="EL03"/>
    <x v="8"/>
    <s v=" Air-cond down"/>
    <s v="Air con down is due to the air con compressor unable to start. Confirmed by the Loco AEs that they will follow up on the CM. Acknowledged by Duty Manager."/>
    <x v="27"/>
    <x v="46"/>
    <s v="Compressor Clutch"/>
  </r>
  <r>
    <n v="10"/>
    <x v="8"/>
    <s v="BSD"/>
    <s v="BSD"/>
    <s v="TAP-NEW S/B"/>
    <s v="EL02+MFV2+EL03"/>
    <s v="ET"/>
    <s v="COMPLETED"/>
    <s v="NO"/>
    <s v="EL02"/>
    <x v="7"/>
    <s v="Lost of traction and not strong enough to go up gradient.EL02 had to be push back from Newton Stn.back to BSD."/>
    <s v="Seek advice &amp; as per instructed from Duty Manager regarding the consists CM as the fault persist &amp; to swap schomas locos to Deli locos(D203/D206)"/>
    <x v="0"/>
    <x v="71"/>
    <s v="Traction Fault"/>
  </r>
  <r>
    <n v="10"/>
    <x v="8"/>
    <s v="BSD"/>
    <s v="BSD"/>
    <s v="YCK-KTB N/B"/>
    <s v="D203+TGV6/5/4+D206"/>
    <s v="PWAY"/>
    <s v="COMPLETED"/>
    <s v="NO"/>
    <s v="D203"/>
    <x v="8"/>
    <s v="S/E air-cond.blower down."/>
    <s v="Replace with a new blower. Perform aircon functional checks. Tested - Working condition."/>
    <x v="23"/>
    <x v="31"/>
    <s v="Blower"/>
  </r>
  <r>
    <n v="11"/>
    <x v="8"/>
    <s v="CHD"/>
    <s v="UPD"/>
    <s v="RDH-QUE WB"/>
    <s v="D215+RGV5+TCW+D217"/>
    <s v="PWAY"/>
    <s v="ABORT"/>
    <s v="NO"/>
    <s v="D215"/>
    <x v="4"/>
    <s v="Consists cancelled due to D215 unable to charge MR. Consists route back to UPD in RM mode pushed by rear loco D217 from RFP.  "/>
    <s v="Found bottom plate of air inlet filter housing loose. Tighten both inlet air filter housing and tested ok."/>
    <x v="3"/>
    <x v="117"/>
    <s v="Inlet Housing"/>
  </r>
  <r>
    <n v="12"/>
    <x v="8"/>
    <s v="BSD"/>
    <s v="BSD"/>
    <s v="MSP-MSO BB"/>
    <s v="EL04+MFV2+EL02"/>
    <s v="ET"/>
    <s v="CANCEL"/>
    <s v="NO"/>
    <s v="EL02"/>
    <x v="7"/>
    <s v="Consists cancelled due to loco no braking when using IBV both in single and in consists. All valves at pneumatic compartment are normal. No trippings from inside MEP panel. Tested and shut down a few times and remove jumper cable but fault still persists. Consists cancelled @0040hrs."/>
    <s v="1.Found that the octocoupler faulty_x000a_2.Replace optocoupler and conduct                      _x000a_3.fucntion test ok_x000a_Adjusted BP to 5 bar"/>
    <x v="16"/>
    <x v="118"/>
    <s v="Optocoupler"/>
  </r>
  <r>
    <n v="12"/>
    <x v="8"/>
    <s v="UPD"/>
    <s v="CHD"/>
    <s v="PSR-TAM WB"/>
    <s v="D219+TTV1+D208"/>
    <s v="ET"/>
    <s v="ABORT"/>
    <s v="NO"/>
    <s v="D208"/>
    <x v="10"/>
    <s v="Consists cancelled due to loco shutdown by itself while on the way to booking stn. When at KAL stn, engine dies off with EWT lighted up. Advice them to pull out the EP card and able to restart engine. Consists move and engine dies off again at BDK. Hence, MOC cancelled and reroute to CHD as dead loco pushed by rear loco D219."/>
    <s v="1. Top up scrubber and expansion tank water_x000a_2. Run engine at P3 to check for leakages_x000a_3. Found slight seepage at expansion water pump_x000a_4. Replace waterpump.                                                                         5. Replace Thermostat.                                                                         6. Function Test. OK."/>
    <x v="33"/>
    <x v="73"/>
    <s v="Water Pump"/>
  </r>
  <r>
    <n v="13"/>
    <x v="8"/>
    <s v="BSD"/>
    <s v="BSD"/>
    <s v="YCK-KTB NB"/>
    <s v="D203+TGV4/5/6+D206"/>
    <s v="PWAY"/>
    <s v="COMPLETED"/>
    <s v="NO"/>
    <s v="D203"/>
    <x v="7"/>
    <s v="After booking in and TOA approved at YCK stn, loco unable to set SIR. Rear loco have to push to worksite. "/>
    <s v="1) Found that the deadman sensitivty is less sensitive_x000a_2) Replace deadman module and adjust the MCH sensitivity_x000a_3) Conduct function test. SIR able to be set with no tripping observed."/>
    <x v="16"/>
    <x v="23"/>
    <s v="Deadman Module"/>
  </r>
  <r>
    <n v="14"/>
    <x v="8"/>
    <s v="BSD"/>
    <s v="BSD"/>
    <s v="YCK-KTB NB"/>
    <s v="D203+TGV4/5/6+D206"/>
    <s v="PWAY"/>
    <s v="COMPLETED"/>
    <s v="NO"/>
    <s v="D203"/>
    <x v="7"/>
    <s v="When coming back depot as slave, there is no direction indications and RPM was at idle."/>
    <s v="1) Physically check jumper cables and receptacles for any abnormalities_x000a_2) Conducted master slave in both directions with no abnormalities._x000a_3) Conduct shunting and unable to simulate fault_x000a_4) Suspect encounter VOBC failure on slave loco which cause direction indication not to light up_x000a_4) To be monitored by Night consist staff"/>
    <x v="0"/>
    <x v="10"/>
    <s v="Directional Fault"/>
  </r>
  <r>
    <n v="15"/>
    <x v="8"/>
    <s v="BSD"/>
    <s v="BSD"/>
    <s v="YCK-KTB NB"/>
    <s v="D203+TGV4/5/6+D206"/>
    <s v="PWAY"/>
    <s v="COMPLETED"/>
    <s v="NO"/>
    <s v="D203"/>
    <x v="3"/>
    <s v="After work, loco in single unable to set SIR/VOBC. The whole consists of TGV4/5/6+D206 have to couple instead. After couple and fix jumper cable, no direction indications and RPM at idle. Rear loco D206 has to push the whole consists into book-out stn KTB. Upon reaching KTB, both faults still occurred even after D203 takeover as master. Switch back to slave, switch off and handover loco keys to SM KTB with engine running. After SM remove SCD and give back loco keys, we switch on loco and we able to get    the directions indication and RPM able to increase together with master loco. All are normal while we travel back to BSD. These are what I encountered while monitoring D203. "/>
    <s v="1.Inform signal team. Signal team attended and unable to simulate fault _x000a_2. Check on their equipment and no abnormalities in their system_x000a_3. Loco declared fit by signal team. "/>
    <x v="2"/>
    <x v="2"/>
    <s v="ATP"/>
  </r>
  <r>
    <n v="15"/>
    <x v="8"/>
    <s v="CHD"/>
    <s v="UPD"/>
    <s v="CLE-BNV EB"/>
    <s v="D214+WWPW2+FWPW1/2+D205"/>
    <s v="PWAY"/>
    <s v="COMPLETED"/>
    <s v="NO"/>
    <s v="D214"/>
    <x v="4"/>
    <s v="Driving desk, abnormal noise/sound occur when applying IBV."/>
    <s v="Replace ABV and tested ok"/>
    <x v="6"/>
    <x v="6"/>
    <s v="ABV/IBV Unit"/>
  </r>
  <r>
    <n v="16"/>
    <x v="8"/>
    <s v="UPD"/>
    <s v="UPD"/>
    <s v="BBT-JUR BB MT JNE-CNG"/>
    <s v="D215+RGV5+D217"/>
    <s v="ET"/>
    <s v="COMPLETED"/>
    <s v="NO"/>
    <s v="D215"/>
    <x v="4"/>
    <s v="Encounter fault as MR unable to charge approximately at 0415. TO Hikmal was driving toward Jur MT to couple up and the loco trip due to MR drop. He went into the pneumatic compartment and found there is a leak from behind the air dryer. RGV5+D217 have to couple up with the loco instead. Time extension was asked and PM book out 0450hrs. _x000a_ID 5mins Delay."/>
    <s v="Conduct function test and confirmed air was leaking from the Air dryer changeover valve._x000a_Removed and inspected the gasket was damaged. _x000a_Replaced the gasket and conduct function test MR was able to charge up. _x000a_Conduct the MR charge rate was &lt;3 mins_x000a_MR cut in:7.5 bar Cut out:9 bar. No leakage observed._x000a_"/>
    <x v="30"/>
    <x v="13"/>
    <s v="Dryer Changeover Valve"/>
  </r>
  <r>
    <n v="17"/>
    <x v="8"/>
    <s v="BSD"/>
    <s v="BSD"/>
    <s v="YIS-SBW NB OB"/>
    <s v="D203+TGV4/5/6+D206"/>
    <s v="PWAY"/>
    <s v="COMPLETED"/>
    <s v="NO"/>
    <s v="D206"/>
    <x v="9"/>
    <s v="Scrbber water tank low level LED lighted up."/>
    <s v="– Checked with scrubber tank level low indicator lighted up._x000a_– Topped up scrubber tank until full with indicator going OFF._x000a_– Tested again with fault cleared. "/>
    <x v="4"/>
    <x v="4"/>
    <s v="Not a defect"/>
  </r>
  <r>
    <n v="17"/>
    <x v="8"/>
    <s v="BSD"/>
    <s v="BSD"/>
    <s v="YIS-SBW NB OB"/>
    <s v="D203+TGV4/5/6+D206"/>
    <s v="PWAY"/>
    <s v="COMPLETED"/>
    <s v="NO"/>
    <s v="D206"/>
    <x v="11"/>
    <s v="Loco having wheel flat."/>
    <s v="– Checked for score marks._x000a_– Found on all wheels 10 x 10 mm._x000a_– Still good to go._x000a_"/>
    <x v="22"/>
    <x v="30"/>
    <s v="Wheel"/>
  </r>
  <r>
    <n v="17"/>
    <x v="8"/>
    <s v="BSD"/>
    <s v="BSD"/>
    <s v="YIS-SBW NB OB"/>
    <s v="D203+TGV4/5/6+D206"/>
    <s v="PWAY"/>
    <s v="COMPLETED"/>
    <s v="NO"/>
    <s v="D203"/>
    <x v="11"/>
    <s v="Loco having wheel flat."/>
    <s v="Checked for score marks._x000a_– Found on all wheels 50 x 10 mm._x000a_– To be further monitored for wheel profiling. _x000a_"/>
    <x v="22"/>
    <x v="30"/>
    <s v="Wheel"/>
  </r>
  <r>
    <n v="17"/>
    <x v="8"/>
    <s v="UPD"/>
    <s v="UPD"/>
    <s v="OTP-TIB EB"/>
    <s v="D207+RLW5/1/4+WWCOM1+D213"/>
    <s v="PWAY"/>
    <s v="COMPLETED"/>
    <s v="NO"/>
    <s v="D213"/>
    <x v="8"/>
    <s v="Aircon not cold."/>
    <s v="– Checked &amp; found air-con not that cold._x000a_– Found freon at 100 PSI._x000a_– Charged freon to 180 PSI &amp; replaced air-con filters_x000a_– Tested again with air-con cold &amp; no leaks detected_x000a_"/>
    <x v="17"/>
    <x v="24"/>
    <s v="Freon Gas"/>
  </r>
  <r>
    <n v="18"/>
    <x v="8"/>
    <s v="BSD"/>
    <s v="BSD"/>
    <s v="MSO-MSP BB"/>
    <s v="EL04+MFV2+EL02"/>
    <s v="ET"/>
    <s v="COMPLETED"/>
    <s v="NO"/>
    <s v="EL04"/>
    <x v="2"/>
    <s v="S/E Radio set Unable To Transmit."/>
    <s v="Replaced the S/E radio handset unit with its display screen blank._x000a_L/E radio display is OK."/>
    <x v="1"/>
    <x v="119"/>
    <s v="Screen Display"/>
  </r>
  <r>
    <n v="18"/>
    <x v="8"/>
    <s v="BSD"/>
    <s v="BSD"/>
    <s v="MSO-MSP BB"/>
    <s v="EL04+MFV2+EL02"/>
    <s v="ET"/>
    <s v="COMPLETED"/>
    <s v="NO"/>
    <s v="EL02"/>
    <x v="2"/>
    <s v="L/E Radio Set Screen Blank."/>
    <s v="Checked with both end radio able to receive and transmit."/>
    <x v="0"/>
    <x v="0"/>
    <s v="Cannot duplicate fault"/>
  </r>
  <r>
    <n v="20"/>
    <x v="8"/>
    <s v="UPD"/>
    <s v="BSD"/>
    <s v="MSL-WDL S/B"/>
    <s v="EL04+MFV2+EL02"/>
    <s v="ET"/>
    <s v="COMPLETED"/>
    <s v="NO"/>
    <s v="EL02"/>
    <x v="6"/>
    <s v="S/E LHS WRL Cover Crack. "/>
    <s v="1) Replaced WRL cover_x000a_2) To be followed up tommorow due to Prep works for LTA Audit"/>
    <x v="15"/>
    <x v="44"/>
    <s v="Cover"/>
  </r>
  <r>
    <n v="21"/>
    <x v="8"/>
    <s v="UPD"/>
    <s v="UPD"/>
    <s v="LVR-BGS W/B"/>
    <s v="D217 + TCW + D215"/>
    <s v="ET"/>
    <s v="COMPLETED"/>
    <s v="NO"/>
    <s v="D217"/>
    <x v="6"/>
    <s v="Wiper Faulty."/>
    <s v="Checked &amp; Found:_x000a_1) Wiper connecter at key switch loose._x000a_2) Tighthen and test; in working condition."/>
    <x v="10"/>
    <x v="120"/>
    <s v="Wiper Connector"/>
  </r>
  <r>
    <n v="22"/>
    <x v="8"/>
    <s v="BSD"/>
    <s v="BSD"/>
    <s v="YCK-KTB N/B"/>
    <s v="D203+TGV4+TGV5+TGV6+D206"/>
    <s v="PWAY"/>
    <s v="COMPLETED"/>
    <s v="NO"/>
    <s v="D203"/>
    <x v="8"/>
    <s v="Air Con Not Cold."/>
    <s v="Charge freon from 110 -180 PSI. Tested acon for coldness ok. No leakage detected"/>
    <x v="17"/>
    <x v="24"/>
    <s v="Freon Gas"/>
  </r>
  <r>
    <n v="23"/>
    <x v="8"/>
    <s v="BSD"/>
    <s v="UPD"/>
    <s v="BBT-JUR BB JUR-CNG BB JUR MT"/>
    <s v="D204+TGV3+TGV2+TGV1+WWCOM2+ MFV2+D209"/>
    <s v="PWAY"/>
    <s v="COMPLETED"/>
    <s v="NO"/>
    <s v="D209"/>
    <x v="3"/>
    <s v="At Mainline Loco Unable To Receive ATPM. Consist At AMK Stn OCC Abort The Job And Route The Consist Back To Depot. "/>
    <s v="Arrange with BSD signal staff to verified at T55 _x000a_- Confirmed able to receive CM code at both S/E &amp; L/E_x000a_- Advised D209 arrange for test track testing_x000a_  * Loco AE, take note_x000a_-  D209 @T57 with target disc &amp; wheel choke applied (Unfit for Mainline)                                                                              Test Track 27.09.2017 Passed"/>
    <x v="2"/>
    <x v="2"/>
    <s v="ATP"/>
  </r>
  <r>
    <n v="23"/>
    <x v="8"/>
    <s v="CHD"/>
    <s v="UPD"/>
    <s v="LOCO TRANSFER"/>
    <s v="D208 + D219"/>
    <s v="ET"/>
    <s v="COMPLETED"/>
    <s v="NO"/>
    <s v="D219"/>
    <x v="3"/>
    <s v="SIR Keep Tripping In CM. Back To Depot In RM mode. "/>
    <s v="Arrange with UPD signal staff to verified at T39 UPD_x000a_- Confirmed able to receive CM code at both S/E &amp; L/E_x000a_- Advised D219 Arrange send back to BSD for test track testing_x000a_ * Loco AE, take note_x000a_- Target disc &amp; wheel choke applied.                            Pending Test Track* _x000a_Open up junction box and measure resistance - all normal_x000a_*Measure resistance at ATP side - also normal_x000a_*25 Oct : To confirm fault in test track._x000a_*27 Oct : Test track failed/Unable to receive CM Code/Done by Signal for futher inspection._x000a_*31 Oct : OT team test track testing completed. FAILED. LOCO Antenna Resistance is now found to be Low. Still down under Signal._x000a_*6 Nov  : Replace antena cable's &gt; Test in progress._x000a_*7 Nov : MCH Problem unable to simulate, need test track to verify_x000a_*8 Nov : Test track in progress."/>
    <x v="2"/>
    <x v="2"/>
    <s v="ATP"/>
  </r>
  <r>
    <n v="23"/>
    <x v="8"/>
    <s v="CHD"/>
    <s v="UPD"/>
    <s v="LOCO TRANSFER"/>
    <s v="D208 + D219"/>
    <s v="ET"/>
    <s v="COMPLETED"/>
    <s v="NO"/>
    <s v="D219"/>
    <x v="8"/>
    <s v="Air Con Not Cold."/>
    <s v="Turn on both side thermostat switch. Tested cold enough."/>
    <x v="0"/>
    <x v="0"/>
    <s v="Cannot duplicate fault"/>
  </r>
  <r>
    <n v="24"/>
    <x v="8"/>
    <s v="BSD"/>
    <s v="BSD"/>
    <s v="KTB-YCK S/B"/>
    <s v="D204+TGV3+TGV2+TGV1+WWCOM2+ D201"/>
    <s v="PWAY"/>
    <s v="COMPLETED"/>
    <s v="NO"/>
    <s v="D201"/>
    <x v="8"/>
    <s v="Air Con Not Cold."/>
    <s v="Check air compressor oil level - Passed_x000a_Found out that Freon was at 100 psi._x000a_- Charge up to 180 psi and tested OK."/>
    <x v="17"/>
    <x v="24"/>
    <s v="Freon Gas"/>
  </r>
  <r>
    <n v="24"/>
    <x v="8"/>
    <s v="BSD"/>
    <s v="BSD"/>
    <s v="YIS-SBW N/B"/>
    <s v="EL04+TTV2+EL03+EL02"/>
    <s v="ET"/>
    <s v="COMPLETED"/>
    <s v="NO"/>
    <s v="EL02"/>
    <x v="4"/>
    <s v="MR Unable To Charge -Up. Air Compressor Working. Use EL03 To Charge EL02 MR."/>
    <s v="Unable to simulate fault. Monitoring. Possible could be the VOBC signal affecting the air compressor."/>
    <x v="0"/>
    <x v="22"/>
    <s v="MR Fault"/>
  </r>
  <r>
    <n v="24"/>
    <x v="8"/>
    <s v="UPD"/>
    <s v="UPD"/>
    <m/>
    <m/>
    <s v="ET"/>
    <s v="CANCEL"/>
    <s v="NO"/>
    <s v="EL07"/>
    <x v="7"/>
    <s v="CSR LOCOs Delivery Cancelled &gt; At U46 Consist Unable To Move Also Unable To Rectify The Fault."/>
    <s v="Fault has been rectified by contractor. "/>
    <x v="0"/>
    <x v="71"/>
    <s v="Traction Fault"/>
  </r>
  <r>
    <n v="25"/>
    <x v="8"/>
    <s v="UPD"/>
    <s v="BSD"/>
    <s v="WDL-ADM S/B"/>
    <s v="EL05+FWPW8+EL06+EL07"/>
    <s v="ET"/>
    <s v="COMPLETED"/>
    <s v="NO"/>
    <s v="EL05"/>
    <x v="0"/>
    <s v="Had traction power fault.  "/>
    <s v="Fault reffered to contractor. To be followed up by contractor "/>
    <x v="0"/>
    <x v="0"/>
    <s v="Cannot duplicate fault"/>
  </r>
  <r>
    <n v="26"/>
    <x v="8"/>
    <s v="BSD"/>
    <s v="BSD"/>
    <s v="YCK-KTB N/B"/>
    <s v="D203+TGV4+TGV5+TGV6+D206"/>
    <s v="PWAY"/>
    <s v="CANCEL"/>
    <s v="NO"/>
    <s v="D203"/>
    <x v="7"/>
    <s v="MR unable to built up when air compress in auto but put to ON MR able to built up.D206 in master D203 in slave rpm not increasing, swoop jumper cable fault not cleared.Checked the diode on both loco all ok. When D203 in master consist having wrong direction.Consist cancelled due to fault not rectify. "/>
    <s v="1) Check air compressor oul ok. Inspect air compressor ok. Check single loco MR able to charge up Cut in 7.5 Cut out 9 bar. Check in consist . Unable to simulate fault._x000a_2) D203 in master 6FU breaker keep tripping. Check and found the jumper cable at D203 shorted causing breaker to trip. Replace jumper cable and conduct master/slave and limited movement. Fault cleared."/>
    <x v="18"/>
    <x v="36"/>
    <s v="Jumper Cable"/>
  </r>
  <r>
    <n v="26"/>
    <x v="8"/>
    <s v="BSD"/>
    <s v="BSD"/>
    <s v="SOM-DBG S/B"/>
    <s v="EL03+CCFW1+CCWW1+EL04"/>
    <s v="PWAY"/>
    <s v="COMPLETED"/>
    <s v="NO"/>
    <s v="EL04"/>
    <x v="3"/>
    <s v="Loco unable to move in CM,back to depot all the way in RM from DBG station. "/>
    <s v="Follow up test track on 28.09.2017. Passed"/>
    <x v="2"/>
    <x v="2"/>
    <s v="ATP"/>
  </r>
  <r>
    <n v="27"/>
    <x v="8"/>
    <s v="BSD"/>
    <s v="BSD"/>
    <s v="KTB-YCK S/B"/>
    <s v="D204+TGV1+TGV2+TGV3+COM2+D201"/>
    <s v="PWAY"/>
    <s v="COMPLETED"/>
    <s v="NO"/>
    <s v="D204"/>
    <x v="3"/>
    <s v="VOBC failure appeared unable to set SIR, fault happened at yishun station.D201 pushed back the consist all the way to depot after job completed."/>
    <s v="1) Fault reported to signal team_x000a_2) Signal team unable to simulate fault and confirmed no issues with their equipment_x000a_3) Test track testing on 28.09.2017 passed."/>
    <x v="2"/>
    <x v="2"/>
    <s v="ATP"/>
  </r>
  <r>
    <n v="27"/>
    <x v="8"/>
    <s v="BSD"/>
    <s v="BSD"/>
    <s v="DBG-SOM N/B"/>
    <s v="EL06+CCFW1+CCWW1+EL07"/>
    <s v="PWAY"/>
    <s v="CANCEL"/>
    <s v="NO"/>
    <s v="EL07"/>
    <x v="0"/>
    <s v="SIR keeps tripping and unable to move when in master.The contractor did not turn up.The translator for china contractor came.Consist cancelled."/>
    <s v="1)  Found control battery drained due to circuit breaker left om._x000a_2) Unable  to simulate fault due to this."/>
    <x v="4"/>
    <x v="4"/>
    <s v="Not a defect"/>
  </r>
  <r>
    <n v="27"/>
    <x v="8"/>
    <s v="BSD"/>
    <s v="UPD"/>
    <s v="YWT-CCK N/B"/>
    <s v="EL02+MFV2+RLW2+EL03"/>
    <s v="ET"/>
    <s v="COMPLETED"/>
    <s v="NO"/>
    <s v="EL03"/>
    <x v="5"/>
    <s v="When put parking brake to off there is continous air leak."/>
    <s v="1) Found that the parking brake valve leaking when put to off_x000a_2) 28.09.2017 Replaced parking brake valve; Function test, no leak observed. Passed."/>
    <x v="9"/>
    <x v="111"/>
    <s v="Parking Brake Valve"/>
  </r>
  <r>
    <n v="27"/>
    <x v="8"/>
    <s v="CHD"/>
    <s v="UPD"/>
    <s v="JUR-CLE E/B"/>
    <s v="D214+FWPW1+FWPW2+WWPW2+D205"/>
    <s v="PWAY"/>
    <s v="COMPLETED"/>
    <s v="NO"/>
    <s v="D214"/>
    <x v="6"/>
    <s v="S/E headlight flickering. "/>
    <s v="1) Function test and unable to simualte fault. No flickering observed"/>
    <x v="0"/>
    <x v="0"/>
    <s v="Cannot duplicate fault"/>
  </r>
  <r>
    <n v="27"/>
    <x v="8"/>
    <s v="UPD"/>
    <s v="UPD"/>
    <s v="BNV-COM E/B"/>
    <s v="D207+RLW5+RLW1+RLW4+WWCOM1+ D213"/>
    <s v="PWAY"/>
    <s v="COMPLETED"/>
    <s v="NO"/>
    <s v="D207"/>
    <x v="9"/>
    <s v="Very smoky."/>
    <s v="1) Top up scrubber tank water_x000a_2) Function test run engine at P4 no significant smoke observed"/>
    <x v="4"/>
    <x v="4"/>
    <s v="Not a defect"/>
  </r>
  <r>
    <n v="28"/>
    <x v="8"/>
    <s v="UPD"/>
    <s v="UPD"/>
    <s v="BNV-COM E/B"/>
    <s v="D207+RLW5+RLW1+RLW4+WWCOM1+ D213"/>
    <s v="PWAY"/>
    <s v="COMPLETED"/>
    <s v="NO"/>
    <s v="D207"/>
    <x v="4"/>
    <s v="MR unable to charge up in consist and single loco advised to put dead loco on D207 pushed back to upd."/>
    <s v="1)  Initial physical check on compressor (NR), no abnormalities found._x000a_2) Start loco and test MR charging rate, found slow even at P3. 0 - 6 bar in 5 mins._x000a_3) Observe leaking found at pneumatic compartment. _x000a_4) Found norgen auto drain valve on the brake service reservoir leaking badly. Assembly found damage on the glass causing bad leak._x000a_5) Replaced valve and did function test, MR charging rate test &amp; MR leak test._x000a_6) All within spec after replacement._x000a_7) MR leak test; 0-9 bar in 2 min 50 sec. Pass."/>
    <x v="3"/>
    <x v="3"/>
    <s v="Valve"/>
  </r>
  <r>
    <n v="29"/>
    <x v="8"/>
    <s v="UPD"/>
    <s v="UPD"/>
    <s v="BNV-COM E/B"/>
    <s v="D207+RLW5+RLW1+RLW4+WWCOM1+ D213"/>
    <s v="PWAY"/>
    <s v="COMPLETED"/>
    <s v="NO"/>
    <s v="D207"/>
    <x v="11"/>
    <s v="Loco having fleet wheel at S/E wheel bogie. "/>
    <s v="Found within spec._x000a_A1: 20X40mm_x000a_B2: 20X20mm_x000a_Conduct  MR charge up rate ok &lt;3min. Check Maximum reduction and minimum reduction all within range. "/>
    <x v="22"/>
    <x v="30"/>
    <s v="Wheel"/>
  </r>
  <r>
    <n v="29"/>
    <x v="8"/>
    <s v="UPD"/>
    <s v="UPD"/>
    <s v="CLE-JUR W/B"/>
    <s v="D205+FWPW1+FWPW2+WWPW2+D214"/>
    <s v="PWAY"/>
    <s v="COMPLETED"/>
    <s v="NO"/>
    <s v="D214"/>
    <x v="3"/>
    <s v="When leaving depot D214 in master unable to travel in CM ,consist travel in RM all the way to QUE station.Consist turn around D205 in master no problem."/>
    <s v="Contact signal team. Check Plug 3 &amp; 4. Found that Plug 3 C15/B16 reading flunctuating. Found that the L/E antenna connector is damaged causing the connector to be loose. To be followed up with replacement of antenna by Signal team. Currently S/E can be used."/>
    <x v="2"/>
    <x v="2"/>
    <s v="ATP"/>
  </r>
  <r>
    <n v="29"/>
    <x v="8"/>
    <s v="CHD"/>
    <s v="CHD"/>
    <s v="CGA W/B platform"/>
    <s v="D218+MFV2+D217"/>
    <s v="ET"/>
    <s v="COMPLETED"/>
    <s v="NO"/>
    <s v="D218"/>
    <x v="0"/>
    <s v="After job completed at work site D218 engine unable to start due to contacter wire burt.D218 put to dead loco back to chd."/>
    <s v="Found the CPC contact lug burnt &amp; broken. Replaced wire also from 4mm to 6mm core. Fault cleared."/>
    <x v="21"/>
    <x v="60"/>
    <s v="CPC Contactor"/>
  </r>
  <r>
    <n v="1"/>
    <x v="9"/>
    <s v="BSD"/>
    <s v="BSD"/>
    <s v="CTH-RFP S/B"/>
    <s v="D209+TGV4+TGV5+TGV6+D204"/>
    <s v="PWAY"/>
    <s v="COMPLETED"/>
    <s v="NO"/>
    <s v="D209"/>
    <x v="8"/>
    <s v="Air con not cold."/>
    <m/>
    <x v="17"/>
    <x v="24"/>
    <s v="Freon Gas"/>
  </r>
  <r>
    <n v="1"/>
    <x v="9"/>
    <s v="BSD"/>
    <s v="BSD"/>
    <s v="TEST TRACK"/>
    <s v="D202"/>
    <s v="ET"/>
    <s v="COMPLETED"/>
    <s v="NO"/>
    <s v="D202"/>
    <x v="6"/>
    <s v="Both desk change over switch loose."/>
    <s v="Tighten both desk change over switch, ok."/>
    <x v="8"/>
    <x v="41"/>
    <s v="Knob"/>
  </r>
  <r>
    <n v="2"/>
    <x v="9"/>
    <s v="BSD"/>
    <s v="BSD"/>
    <s v="CTH-RFP SB"/>
    <s v="D209+TGV4+TGV5+TGV6+D204"/>
    <s v="PWAY"/>
    <s v="COMPLETED"/>
    <s v="NO"/>
    <s v="D209"/>
    <x v="7"/>
    <s v="Engine rpm reads 1934 when MCH at coast position."/>
    <s v="Rec: Found that the RPM gauge was not working on leading end. Replaced and tested P1-P5. RPM all ok. Put to idiling RPM does not stay at P5. Tried several times with no abnormalities. Unable to simulate fault. "/>
    <x v="7"/>
    <x v="121"/>
    <s v="RPM Display Unit"/>
  </r>
  <r>
    <n v="2"/>
    <x v="9"/>
    <s v="BSD"/>
    <s v="BSD"/>
    <s v="MRB- CTH NB"/>
    <s v="EL03+CCFW1+CCW1+FW8+EL02"/>
    <s v="PROJECT"/>
    <s v="COMPLETED"/>
    <s v="NO"/>
    <s v="EL03"/>
    <x v="12"/>
    <s v="In master consist having no powering up the gradient from BSH to RT. Due to time constraint TSC instructed consist stable at BSH siding."/>
    <m/>
    <x v="0"/>
    <x v="0"/>
    <s v="Cannot duplicate fault"/>
  </r>
  <r>
    <n v="2"/>
    <x v="9"/>
    <s v="UPD"/>
    <s v="UPD"/>
    <s v="JUR-CLE EB"/>
    <s v="D213+RLW4+RLW5+RLW1+WWCOM1+ D207"/>
    <s v="PWAY"/>
    <s v="COMPLETED"/>
    <s v="NO"/>
    <s v="D207"/>
    <x v="11"/>
    <s v="Wheel flat."/>
    <s v="Rec: Found that B2 wheel has pitted marks. To schedule loco for wheel profiling. Done on 04.11.2017."/>
    <x v="22"/>
    <x v="30"/>
    <s v="Wheel"/>
  </r>
  <r>
    <n v="2"/>
    <x v="9"/>
    <s v="UPD"/>
    <s v="UPD"/>
    <s v="TLK-TCR EB"/>
    <s v="D218+MFV2+D217"/>
    <s v="ET"/>
    <s v="COMPLETED"/>
    <s v="NO"/>
    <s v="D217"/>
    <x v="6"/>
    <s v="SE wiper not working."/>
    <s v="Found the is no supply. To be further check tommorow"/>
    <x v="0"/>
    <x v="0"/>
    <s v="Cannot duplicate fault"/>
  </r>
  <r>
    <n v="2"/>
    <x v="9"/>
    <s v="UPD"/>
    <s v="BSD"/>
    <s v="TIB-CTH EB"/>
    <s v="D214+FWPW1+FWPW2+WWPW2+D205"/>
    <s v="PWAY"/>
    <s v="COMPLETED"/>
    <s v="NO"/>
    <s v="D214"/>
    <x v="7"/>
    <s v="In slave at TNM to CHD master/slave indication lighted up intermittently."/>
    <s v="Tested master/slave. Unable to simulate fault"/>
    <x v="0"/>
    <x v="80"/>
    <s v="Master/Slave Fault"/>
  </r>
  <r>
    <n v="3"/>
    <x v="9"/>
    <s v="UPD"/>
    <s v="UPD"/>
    <s v="TCR-TLK WB"/>
    <s v="D218+MFV2+D217"/>
    <s v="ET"/>
    <s v="COMPLETED"/>
    <s v="NO"/>
    <s v="D218"/>
    <x v="1"/>
    <s v="Alarm keeps activate causing engine rpm to unload."/>
    <s v="Run engine for 30mins. Conducted limited movement. Unable to simulate. "/>
    <x v="0"/>
    <x v="0"/>
    <s v="Cannot duplicate fault"/>
  </r>
  <r>
    <n v="4"/>
    <x v="9"/>
    <s v="BSD"/>
    <s v="BSD"/>
    <s v="KTB-SBW NB"/>
    <s v="D201+TOGV+TTV2+D202"/>
    <s v="ET"/>
    <s v="COMPLETED"/>
    <s v="NO"/>
    <s v="D201"/>
    <x v="8"/>
    <s v="Air con not cold."/>
    <s v="Top up freon 10-180 PSI. Tested for  coldness ok. "/>
    <x v="17"/>
    <x v="24"/>
    <s v="Freon Gas"/>
  </r>
  <r>
    <n v="4"/>
    <x v="9"/>
    <s v="BSD"/>
    <s v="BSD"/>
    <s v="KTB-SBW NB"/>
    <s v="D201+TOGV+TTV2+D202"/>
    <s v="ET"/>
    <s v="CANCEL"/>
    <s v="NO"/>
    <s v="D202"/>
    <x v="3"/>
    <s v="Unable to detect VOBC at RT2."/>
    <s v="Found that the TOD no display. Liased with signal team and found that the ATP no supply. Check found loose connection on 25A on DCDC converter. Secured and function test ok "/>
    <x v="2"/>
    <x v="2"/>
    <s v="ATP"/>
  </r>
  <r>
    <n v="5"/>
    <x v="9"/>
    <s v="BSD"/>
    <s v="BSD"/>
    <s v="KTB-SBW NB"/>
    <s v="D201+TTV2+D202"/>
    <s v="ET"/>
    <s v="COMPLETED"/>
    <s v="NO"/>
    <s v="D202"/>
    <x v="3"/>
    <s v="VOBC failure when coupling back as a consist at mainline."/>
    <s v="Fault reported to Signal Team. Unable to attend due to down train. _x000a_Test Track done on 06.10.2017 Passed."/>
    <x v="2"/>
    <x v="2"/>
    <s v="ATP"/>
  </r>
  <r>
    <n v="5"/>
    <x v="9"/>
    <s v="BSD"/>
    <s v="BSD"/>
    <s v="AMK-YCK NB"/>
    <s v="EL06+TOGV+EL07"/>
    <s v="ET"/>
    <s v="COMPLETED"/>
    <s v="NO"/>
    <s v="EL05"/>
    <x v="7"/>
    <s v="No powering in consist."/>
    <s v="Fault reported to  Contractor . To be followed up"/>
    <x v="0"/>
    <x v="71"/>
    <s v="Traction Fault"/>
  </r>
  <r>
    <n v="8"/>
    <x v="9"/>
    <s v="CHD"/>
    <s v="UPD"/>
    <s v="QUE W/B platform"/>
    <s v="D218+MFV2+D217"/>
    <s v="ET"/>
    <s v="COMPLETED"/>
    <s v="NO"/>
    <s v="D218"/>
    <x v="7"/>
    <s v="Having 'slave fault' in slave mode, need to press reset button to clear."/>
    <s v="Checked Master and Slave switching between locos while not moving, PASS_x000a_Checked Master and Slave switching between locos while shunting from Tk33-37, PASS"/>
    <x v="0"/>
    <x v="80"/>
    <s v="Master/Slave Fault"/>
  </r>
  <r>
    <n v="10"/>
    <x v="9"/>
    <s v="BSD"/>
    <s v="BSD"/>
    <s v="DBG-RFP S/B"/>
    <s v="EL03+CCFW1+CCWW1+FW08+EL04"/>
    <s v="PROJECT"/>
    <s v="CANCEL"/>
    <s v="NO"/>
    <s v="EL03"/>
    <x v="3"/>
    <s v="Consist 995 cancelled due to VOBC fault"/>
    <s v="Update Software and change PPU unit."/>
    <x v="2"/>
    <x v="2"/>
    <s v="ATP"/>
  </r>
  <r>
    <n v="10"/>
    <x v="9"/>
    <s v="BSD"/>
    <s v="UPD"/>
    <s v="YWT N/B platform"/>
    <s v="D201+EL06+EL07+D212+D202"/>
    <s v="ET"/>
    <s v="COMPLETED"/>
    <s v="NO"/>
    <s v="D201"/>
    <x v="8"/>
    <s v="Air con blown hot air. Consist stable at Trk.10"/>
    <s v="Found S/E Aircon evaporator coil unit freon leak. No spare so temporarily blank off at S/E driving desk expansion valve, to source for spare. Also found Aircon compressor faulty &amp; Pressure limit switch faulty, replaced and tested ok. "/>
    <x v="51"/>
    <x v="122"/>
    <s v="Evaporator Coil"/>
  </r>
  <r>
    <n v="11"/>
    <x v="9"/>
    <s v="BSD"/>
    <s v="BSD"/>
    <s v="RFP-MRB S/B"/>
    <s v="D209+TGV4+TGV5+TGV6+D204"/>
    <s v="PWAY"/>
    <s v="COMPLETED"/>
    <s v="NO"/>
    <s v="D204"/>
    <x v="3"/>
    <s v="At main line after work on the way back to depot D204 unable to receive code."/>
    <s v="Tested at test track and Passed. SIG declared Fit for Mainline."/>
    <x v="2"/>
    <x v="2"/>
    <s v="ATP"/>
  </r>
  <r>
    <n v="11"/>
    <x v="9"/>
    <s v="UPD"/>
    <s v="BSD"/>
    <s v="KRJ S/B platform"/>
    <s v="D202+D219+TCW+MFV2+D201"/>
    <s v="ET"/>
    <s v="COMPLETED"/>
    <s v="NO"/>
    <s v="D201"/>
    <x v="8"/>
    <s v="Air con blown hot air"/>
    <s v="L/E blower blowing cold air_x000a_S/E blower blanked off due to evaporator coil leaking. No spare."/>
    <x v="51"/>
    <x v="122"/>
    <s v="Evaporator Coil"/>
  </r>
  <r>
    <n v="11"/>
    <x v="9"/>
    <s v="BSD"/>
    <s v="BSD"/>
    <s v="CTH-SOM N/B"/>
    <s v="EL03+CCFW1+CCWW1+FW08+EL04+EL01"/>
    <s v="PROJECT"/>
    <s v="CANCEL"/>
    <s v="NO"/>
    <s v="EL03"/>
    <x v="3"/>
    <s v="At main line unable to receive code, OCC call back return to BSD"/>
    <s v="TIU unit Faulty and replaced. Currently awaiting test track."/>
    <x v="2"/>
    <x v="2"/>
    <s v="ATP"/>
  </r>
  <r>
    <n v="12"/>
    <x v="9"/>
    <s v="BSD"/>
    <s v="BSD"/>
    <s v="BSH-SOM S/B"/>
    <s v="EL01+TCW+EL04"/>
    <s v="ET"/>
    <s v="COMPLETED"/>
    <s v="NO"/>
    <s v="EL01"/>
    <x v="8"/>
    <s v="No air con. "/>
    <s v="Replaced the 3-Phase Aircon System Frequency Relay, tested OK"/>
    <x v="21"/>
    <x v="123"/>
    <s v="3-Phase Frequency"/>
  </r>
  <r>
    <n v="12"/>
    <x v="9"/>
    <s v="BSD"/>
    <s v="BSD"/>
    <s v="BSH-SOM S/B"/>
    <s v="EL01+TCW+EL04"/>
    <s v="ET"/>
    <s v="COMPLETED"/>
    <s v="NO"/>
    <s v="EL01"/>
    <x v="4"/>
    <s v="MR drop, happen three times. One at depot two at main line."/>
    <s v="No drop of MR occurred throughout maintenance &amp; shunting. _x000a_To be monitired further."/>
    <x v="0"/>
    <x v="22"/>
    <s v="MR Fault"/>
  </r>
  <r>
    <n v="12"/>
    <x v="9"/>
    <s v="BSD"/>
    <s v="BSD"/>
    <s v="RFP-MRB S/B"/>
    <s v="D209+TGV4+TGV5+TGV6+D204"/>
    <s v="PWAY"/>
    <s v="COMPLETED"/>
    <s v="NO"/>
    <s v="D209"/>
    <x v="7"/>
    <s v="SIR frequently trip at s/e need to engage hard. "/>
    <s v="Checked and found MCH handle sensor unit aluminium foil peel off causing wire to break &amp; open-circuit._x000a_Soldering of wiring and testing in progress."/>
    <x v="16"/>
    <x v="124"/>
    <s v="MCH Sensor"/>
  </r>
  <r>
    <n v="13"/>
    <x v="9"/>
    <s v="UPD"/>
    <s v="UPD"/>
    <s v="BGB-CCK S/B"/>
    <s v="D203+WWPW1+RLW7+RLW6+RLW3+ D206"/>
    <s v="PWAY"/>
    <s v="COMPLETED"/>
    <s v="NO"/>
    <s v="D206"/>
    <x v="8"/>
    <s v="Air con blown hot air"/>
    <s v="Checked &amp; found aircon belt broken. _x000a_Replaced Aircon belt, test ok."/>
    <x v="28"/>
    <x v="51"/>
    <s v="Air-con Belt"/>
  </r>
  <r>
    <n v="14"/>
    <x v="9"/>
    <s v="BSD"/>
    <s v="BSD"/>
    <s v="WDL-MSL sdg B/B"/>
    <s v="D201+MFV2+D202"/>
    <s v="ET"/>
    <s v="COMPLETED"/>
    <s v="NO"/>
    <s v="D201"/>
    <x v="8"/>
    <s v="Air con not cold. "/>
    <s v="F/up 16.10.2017: Remove hose and did blowing to remove dirt that is choking the system._x000a_- Vacuum and replaced freon gas._x000a_- Test, L/E blower found blowing cold air but S/E blower still blanked off due to no spare for evaporator coil."/>
    <x v="51"/>
    <x v="122"/>
    <s v="Evaporator Coil"/>
  </r>
  <r>
    <n v="14"/>
    <x v="9"/>
    <s v="BSD"/>
    <s v="BSD"/>
    <s v="WDL-MSL sdg B/B"/>
    <s v="D201+MFV2+D202"/>
    <s v="ET"/>
    <s v="COMPLETED"/>
    <s v="NO"/>
    <s v="D201"/>
    <x v="2"/>
    <s v="Both desk radio distortion intermittently."/>
    <s v="Both end radio having intermittent distortion at mainline._x000a_  &gt; Fault attended by Sembawang Comms duty staff, unable to simulate fault as reported. To monitor further."/>
    <x v="0"/>
    <x v="0"/>
    <s v="Cannot duplicate fault"/>
  </r>
  <r>
    <n v="15"/>
    <x v="9"/>
    <s v="UPD"/>
    <s v="UPD"/>
    <s v="YCK-KTB N/B"/>
    <s v="D203+WWPW1+RLW7+RLW6+RLW3+D213+D206"/>
    <s v="PWAY"/>
    <s v="ABORT"/>
    <s v="NO"/>
    <s v="D203"/>
    <x v="5"/>
    <s v="BC '0' bar BP &lt; 4 bar but still unable to houling the consist (heavy). At depot in consist D203 FW indicator did not lighted up, no traction. At main line OCC reroute back to  depot. Please read SIP for full report."/>
    <s v="Tests conducted:_x000a_- Torque converter power test at P3 with IBV full brake applied. Passed._x000a_- BPCT. Passed._x000a_- Traction system train line test in 'Auto'. Passed. Both loco in shift 1._x000a_- Set SIR and shake individual jumper cable. Passed with no tripping._x000a__x000a_Informed night duty Zainal to follow this consist."/>
    <x v="0"/>
    <x v="0"/>
    <s v="Cannot duplicate fault"/>
  </r>
  <r>
    <n v="15"/>
    <x v="9"/>
    <s v="UPD"/>
    <s v="UPD"/>
    <s v="JUR-BBT CNG B/B"/>
    <s v="D210+TGV321+WWCOM2+D211"/>
    <s v="PWAY"/>
    <s v="COMPLETED"/>
    <s v="NO"/>
    <s v="D211"/>
    <x v="4"/>
    <s v="MR frequently drop. Job aborted due to time limit (late TOA)"/>
    <s v="Tests:_x000a_- MR charge up rate &lt; 3 minutes to 9 bar. Passed._x000a_- MR leakage rate &lt; 1 bar. Passed._x000a_- To be monitored further."/>
    <x v="0"/>
    <x v="22"/>
    <s v="MR Fault"/>
  </r>
  <r>
    <n v="16"/>
    <x v="9"/>
    <s v="UPD"/>
    <s v="UPD"/>
    <s v="YCK-KTB NB"/>
    <s v="D203+WWPW1+RLW7+RLW6+RLW3+D213+D206"/>
    <s v="PWAY"/>
    <s v="CANCEL"/>
    <s v="NO"/>
    <s v="D203"/>
    <x v="7"/>
    <s v="Consists cancelled due to SIR unable to hold and keep tripping. BPCT and master/slave testing were all completed with no  problem."/>
    <s v="Checked &amp; found dead man module sensitivity intermitent out of spec._x000a_- Re-adjust sensitivity to the max; still found when operator with glove on, MCH sensor unable to sense. _x000a_- Replaced T-grip sensor, Test ok."/>
    <x v="16"/>
    <x v="124"/>
    <s v="MCH Sensor"/>
  </r>
  <r>
    <n v="16"/>
    <x v="9"/>
    <s v="UPD"/>
    <s v="UPD"/>
    <s v="YCK-KTB NB"/>
    <s v="D203+WWPW1+RLW7+RLW6+RLW3+D213+D206"/>
    <s v="PWAY"/>
    <s v="COMPLETED"/>
    <s v="NO"/>
    <s v="D203"/>
    <x v="7"/>
    <s v="When D206 in slave, air leaking causing BP unable to charge. Leaking from the brass valve(near the door) and need to tap with a hammer to stop the leak. Need to do so when every time master loco set SIR."/>
    <s v="Checked voltage at solenoid valve with D213 still coupled. Observed 19V. (Min: 21V)._x000a_Remove D213 from consist and checked again solenoid valve input voltage; observed at 21V._x000a_Test master/slave and limited movement, no abnormality observed."/>
    <x v="4"/>
    <x v="4"/>
    <s v="Not a defect"/>
  </r>
  <r>
    <n v="16"/>
    <x v="9"/>
    <s v="UPD"/>
    <s v="UPD"/>
    <s v="YCK-KTB NB"/>
    <s v="D203+WWPW1+RLW7+RLW6+RLW3+D213+D206"/>
    <s v="PWAY"/>
    <s v="COMPLETED"/>
    <s v="NO"/>
    <s v="D203"/>
    <x v="8"/>
    <s v="Air-Con not cold."/>
    <s v="Checked aircon freon pressure, found at 80 PSI._x000a_- Observed freon smell in driver cabin; checked for leakage._x000a_- Noticed some freon leaks at the low pressure hose T-joint under the floorboard._x000a_- Re-tighthen hose connector with liquid sealant._x000a_- Charged aircon to 180 PSI and replace aircon filter_x000a_- Test blowing cold air. No leak observed at T-joint. To be monitored."/>
    <x v="52"/>
    <x v="125"/>
    <s v="T-Joint"/>
  </r>
  <r>
    <n v="18"/>
    <x v="9"/>
    <s v="UPD"/>
    <s v="UPD"/>
    <s v="LKS-BNL WB"/>
    <s v="D210+TGV3/2/1+WWCOM2+D211"/>
    <s v="PWAY"/>
    <s v="COMPLETED"/>
    <s v="NO"/>
    <s v="D210"/>
    <x v="5"/>
    <s v="When in master, BC intermittently unable to release."/>
    <s v="&gt; Found Operation reservoir only 4.6bars, adjusted regulator to 5bars._x000a_&gt; Tested again, BC drop faster than before to 0 bar. _x000a_&gt; Tested as consists (D210+TGV 1/2/3+WWCOM2+D211) from track 34 to 33, fault cleared"/>
    <x v="53"/>
    <x v="126"/>
    <s v="Air Regulator"/>
  </r>
  <r>
    <n v="18"/>
    <x v="9"/>
    <s v="UPD"/>
    <s v="UPD"/>
    <s v="CTH-RFP WB"/>
    <s v="D218+RLW4/5/1+WWCOM1+D217"/>
    <s v="PWAY"/>
    <s v="COMPLETED"/>
    <s v="NO"/>
    <s v="D218"/>
    <x v="4"/>
    <s v="When MR reaches more than 9bar, safety valve was activated instead of unloading. Both desks air compressor switch are in AUTO."/>
    <s v="Tested D218 as Single approximately about 15mins, unable to simulate fault as reported._x000a_&gt; MR cut-in 7.5bars, cut-out 9bars. No sign of air leak.  _x000a_&gt; To monitor further."/>
    <x v="0"/>
    <x v="22"/>
    <s v="MR Fault"/>
  </r>
  <r>
    <n v="19"/>
    <x v="9"/>
    <s v="BSD"/>
    <s v="BSD"/>
    <s v="CTH-NEW NB"/>
    <s v="D201+MFV2+D202"/>
    <s v="ET"/>
    <s v="COMPLETED"/>
    <s v="NO"/>
    <s v="D201"/>
    <x v="8"/>
    <s v="Aircon not cold."/>
    <s v="Tested acon L/E ok. S /E not blowing cold air due to bypass. S/E condenser coil was leaking and sourcing for spare."/>
    <x v="54"/>
    <x v="127"/>
    <s v="Condensor Coil"/>
  </r>
  <r>
    <n v="19"/>
    <x v="9"/>
    <s v="BSD"/>
    <s v="BSD"/>
    <s v="KTB-YCK SB"/>
    <s v="D203+WWPW1+RLW7+RLW6+RLW3+ D206"/>
    <s v="PWAY"/>
    <s v="COMPLETED"/>
    <s v="NO"/>
    <s v="D203"/>
    <x v="2"/>
    <s v="L/E radio not working."/>
    <s v="Fault reported to comms. Ectos are advised to us portable radio  for tonight ops "/>
    <x v="0"/>
    <x v="0"/>
    <s v="Cannot duplicate fault"/>
  </r>
  <r>
    <n v="20"/>
    <x v="9"/>
    <s v="UPD"/>
    <s v="UPD"/>
    <s v="JKN-PNR EB"/>
    <s v="D208+RGV5+D215"/>
    <s v="ET"/>
    <s v="COMPLETED"/>
    <s v="NO"/>
    <s v="D208"/>
    <x v="8"/>
    <s v="Aircon not cold."/>
    <s v="Checked with freon at 110 PSI. Cherged to 180 PSI._x000a_Tested Air-Con cold with no significant leakage detected."/>
    <x v="17"/>
    <x v="24"/>
    <s v="Freon Gas"/>
  </r>
  <r>
    <n v="21"/>
    <x v="9"/>
    <s v="BSD"/>
    <s v="BSD"/>
    <s v="RFP-CTH NB"/>
    <s v="EL01+MFV2+EL04"/>
    <s v="ET"/>
    <s v="CANCEL"/>
    <s v="NO"/>
    <s v="EL04"/>
    <x v="3"/>
    <s v="EL01+MFV2+EL04 - consists cancelled due to EL04 unable to receive ATPM after RT, before reaching BSH stn."/>
    <s v="Fault attended by Signal duty staff, they conducted measurement, no fault found, To be monitored "/>
    <x v="2"/>
    <x v="2"/>
    <s v="ATP"/>
  </r>
  <r>
    <n v="21"/>
    <x v="9"/>
    <s v="UPD"/>
    <s v="UPD"/>
    <s v="TIB-RDH WB"/>
    <s v="D210+TGV3/2/1+WWCOM2+D211"/>
    <s v="PWAY"/>
    <s v="COMPLETED"/>
    <s v="NO"/>
    <s v="D210"/>
    <x v="11"/>
    <s v="Wheel flat quite bad especially when travelling at bends."/>
    <s v="Wheel Profiling done on"/>
    <x v="22"/>
    <x v="30"/>
    <s v="Wheel"/>
  </r>
  <r>
    <n v="22"/>
    <x v="9"/>
    <s v="BSD"/>
    <s v="UPD"/>
    <s v="KRJ NB platform"/>
    <s v="EL01+MFV2+EL04"/>
    <s v="ET"/>
    <s v="ABORT"/>
    <s v="NO"/>
    <s v="EL04"/>
    <x v="3"/>
    <s v="Job aborted due to unable to receive VOBC at YCK. Re-route back to BSD. Refer to attach report details."/>
    <s v="Loco and SIG staffs to follow-up the following day 23.10.2017 (Monday)._x000a_Unable to receive VOBC at YCK._x000a_Checked by Signal &amp; declared FIT FOR MAINLINE."/>
    <x v="2"/>
    <x v="2"/>
    <s v="ATP"/>
  </r>
  <r>
    <n v="22"/>
    <x v="9"/>
    <s v="BSD"/>
    <s v="BSD"/>
    <s v="YIS-SBW NB"/>
    <s v="D203+WWPW1+RLW7+RLW6+RLW3+ D206"/>
    <s v="PWAY"/>
    <s v="COMPLETED"/>
    <s v="NO"/>
    <s v="D203"/>
    <x v="2"/>
    <s v="L/E radio not working."/>
    <s v="Comm's staffs check and confirmed fault as reported. They replaced new L/E radio set and tested, ok._x000a_"/>
    <x v="0"/>
    <x v="0"/>
    <s v="Cannot duplicate fault"/>
  </r>
  <r>
    <n v="23"/>
    <x v="9"/>
    <s v="BSD"/>
    <s v="BSD"/>
    <s v="KTB-YIS N/B"/>
    <s v="D209+TGV4+TGV5+TGV6+D204"/>
    <s v="PWAY"/>
    <s v="COMPLETED"/>
    <s v="NO"/>
    <s v="D204"/>
    <x v="7"/>
    <s v="Fuel gauge on 2/5 and 3/5 led light not lighted."/>
    <s v="Fuel gauge on 2/5 and 3/5 led light not lighted._x000a_Checked &amp; found the LED indicators were OK. _x000a_Float sensor faulty. Awaiting spares."/>
    <x v="7"/>
    <x v="7"/>
    <s v="Float Sensor"/>
  </r>
  <r>
    <n v="25"/>
    <x v="9"/>
    <s v="BSD"/>
    <s v="BSD"/>
    <s v="TAP-BDL N/B"/>
    <s v="D209+TGV4+TGV5+TGV6+D204"/>
    <s v="PWAY"/>
    <s v="CANCEL"/>
    <s v="NO"/>
    <s v="D204"/>
    <x v="3"/>
    <s v="VOBC failure ativate ,reset few times fault not cleared."/>
    <s v="Antennae Faulty. Replaced and Tested at Test Track."/>
    <x v="2"/>
    <x v="2"/>
    <s v="ATP"/>
  </r>
  <r>
    <n v="26"/>
    <x v="9"/>
    <s v="BSD"/>
    <s v="BSD"/>
    <s v="AMK-BSH S/B"/>
    <s v="D209+TGV4+TGV5+TGV6+D202"/>
    <s v="PWAY"/>
    <s v="COMPLETED"/>
    <s v="NO"/>
    <s v="D209"/>
    <x v="7"/>
    <s v="After job completed when consist couple up D202 in master ,D209 in slave no forwad light and RPM no respond.As D209 in master consist no problem."/>
    <s v="Tested in consist in both master &amp; slave._x000a_Unable to simulate fault. To be monitored."/>
    <x v="0"/>
    <x v="10"/>
    <s v="Directional Fault"/>
  </r>
  <r>
    <n v="27"/>
    <x v="9"/>
    <s v="BSD"/>
    <s v="BSD"/>
    <s v="AMK-BSH S/B"/>
    <s v="D209+TGV4+TGV5+TGV6+D202"/>
    <s v="PWAY"/>
    <s v="COMPLETED"/>
    <s v="NO"/>
    <s v="D209"/>
    <x v="6"/>
    <s v="There are few switches knobs loosen."/>
    <s v="Tightened all loose switches."/>
    <x v="8"/>
    <x v="112"/>
    <s v="Knob"/>
  </r>
  <r>
    <n v="27"/>
    <x v="9"/>
    <s v="BSD"/>
    <s v="BSD"/>
    <s v="SOM-NEW N/B"/>
    <s v="EL05+CFW+CWW+FW08+EL07"/>
    <s v="PROJECT"/>
    <s v="COMPLETED"/>
    <s v="NO"/>
    <s v="EL07"/>
    <x v="7"/>
    <s v="Unable to traction."/>
    <s v="Replace PWM function test OK."/>
    <x v="20"/>
    <x v="128"/>
    <s v="PWM Module"/>
  </r>
  <r>
    <n v="28"/>
    <x v="9"/>
    <s v="BSD"/>
    <s v="BSD"/>
    <s v="TAP-BSH N/B"/>
    <s v="D209+TGV4+TGV5+TGV6+D202"/>
    <s v="PWAY"/>
    <s v="COMPLETED"/>
    <s v="NO"/>
    <s v="D202"/>
    <x v="7"/>
    <s v="Fuel level on 2/5"/>
    <s v=" Fuel tank float sensor Faulty. Still awaiting spares."/>
    <x v="7"/>
    <x v="7"/>
    <s v="Float Sensor"/>
  </r>
  <r>
    <n v="28"/>
    <x v="9"/>
    <s v="BSD"/>
    <s v="BSD"/>
    <s v="TAP-BSH N/B"/>
    <s v="D209+TGV4+TGV5+TGV6+D202"/>
    <s v="PWAY"/>
    <s v="COMPLETED"/>
    <s v="NO"/>
    <s v="D202"/>
    <x v="6"/>
    <s v=" Scrubber tank water level light not lighted."/>
    <s v="After fully drained, checked Scrubber Tank Water Level Low indicator at Cabin."/>
    <x v="0"/>
    <x v="0"/>
    <s v="Cannot duplicate fault"/>
  </r>
  <r>
    <n v="29"/>
    <x v="9"/>
    <s v="BSD"/>
    <s v="BSD"/>
    <s v="CCK N/B Platform"/>
    <s v="D201+TCW+TOGV+D204"/>
    <s v="ET"/>
    <s v="CANCEL"/>
    <s v="NO"/>
    <s v="D201"/>
    <x v="3"/>
    <s v="TOD screen display no comminication,reset several time fault not cleared.Advised them to wait bit longer and reset still fault not cleared. Consist cancelled."/>
    <s v="Informed signal duty staff, attended the fault at 1430 hours._x000a_- Signal staff (Shawal, Adam, Azhar) D201 rectification: _x000a_-  Found that the VOBC program hang. Uninstall and re-upload VOBC program. _x000a_- Tested for both desk, both TOD display working, able to set SIR._x000a_- Test track testing is not advised by signal staff. D201 is fit for mainline._x000a_"/>
    <x v="2"/>
    <x v="2"/>
    <s v="ATP"/>
  </r>
  <r>
    <n v="29"/>
    <x v="9"/>
    <s v="BSD"/>
    <s v="BSD"/>
    <s v="CCK N/B Platform"/>
    <s v="D201+TCW+TOGV+D204"/>
    <s v="ET"/>
    <s v="COMPLETED"/>
    <s v="NO"/>
    <s v="D201"/>
    <x v="8"/>
    <s v="Air con not cold blowing warm air."/>
    <s v="Awaiting Spares"/>
    <x v="51"/>
    <x v="122"/>
    <s v="Evaporator Coil"/>
  </r>
  <r>
    <n v="30"/>
    <x v="9"/>
    <s v="UPD"/>
    <s v="UPD"/>
    <s v="PNR-JKN WB"/>
    <s v="D215+RGV5+D212"/>
    <s v="ET"/>
    <s v="COMPLETED"/>
    <s v="NO"/>
    <s v="D208"/>
    <x v="8"/>
    <s v="Air con not cold."/>
    <s v="Found high pressure hose from compressor to receiver leaking freon gas. Follow up tomorrow to replace hose._x000a_02.11.2017: Replaced hose &amp; tested with freon leaking at crimping joint. To be further followed up. Awaiting spare._x000a_07.11.2017: Vacuum freon. Removed hose and and sent to AMK industrial for repair works. Replace and charge freon - 180PSI. Tested for leakage and coldness. No leakage observed "/>
    <x v="47"/>
    <x v="109"/>
    <s v="Hose"/>
  </r>
  <r>
    <n v="2"/>
    <x v="10"/>
    <s v="BSD"/>
    <s v="BSD"/>
    <s v="KTB-YCK S/B"/>
    <s v="D202+WWPW1+RLW3+RLW7+RLW6+ D204"/>
    <s v="PWAY"/>
    <s v="COMPLETED"/>
    <s v="NO"/>
    <s v="D202"/>
    <x v="3"/>
    <s v="VOBC failure reset a few times fault still persists. Rear loco D204 in RMF pushed consist back to depot from KTB. DC/DC converter ampere/voltmeter digital no display. Radio both end intermittent no service."/>
    <s v="REC: PPU faulty, send to IEW for servicing._x000a_Follow up: Signal brought new PPU unit. However when taking out unit, found unit jammed. Upon further checks, noticed internal damged causing unit not able to take out. Furthermore, this could be the cause for shorting to ground."/>
    <x v="2"/>
    <x v="2"/>
    <s v="ATP"/>
  </r>
  <r>
    <n v="3"/>
    <x v="10"/>
    <s v="BSD"/>
    <s v="BSD"/>
    <s v="YCK-KTB NB"/>
    <s v="D204+WWPW1+RLW3+RLW7+RLW6+ D201"/>
    <s v="PWAY"/>
    <s v="COMPLETED"/>
    <s v="NO"/>
    <s v="D201"/>
    <x v="8"/>
    <s v="Air con not cold."/>
    <s v="Evaporator Unit Faulty. _x000a_Awaiting Spares. _x000a_09.11.2017 - Replaced faulty evaporator unit. Vacuum freon &amp; charged freon to 180 psi. Tested with Air-Con cold with no leakage detected."/>
    <x v="51"/>
    <x v="129"/>
    <s v="Evaporator Unit"/>
  </r>
  <r>
    <n v="4"/>
    <x v="10"/>
    <s v="BSD"/>
    <s v="BSD"/>
    <s v="YCK-KTB NB"/>
    <s v="D206+TGV6+TGV5+TGV4+D203"/>
    <s v="PWAY"/>
    <s v="COMPLETED"/>
    <s v="NO"/>
    <s v="D206"/>
    <x v="11"/>
    <s v="Wheel flat."/>
    <s v="To follow-up with wheel profiling."/>
    <x v="22"/>
    <x v="30"/>
    <s v="Wheel"/>
  </r>
  <r>
    <n v="4"/>
    <x v="10"/>
    <s v="BSD"/>
    <s v="BSD"/>
    <s v="YCK-KTB NB"/>
    <s v="D206+TGV6+TGV5+TGV4+D203"/>
    <s v="PWAY"/>
    <s v="COMPLETED"/>
    <s v="NO"/>
    <s v="D203"/>
    <x v="8"/>
    <s v="Air con not cold."/>
    <s v="Tested Air-Con &amp; confirmed fault as reported._x000a_- Charged Freon up to 180 psi_x000a_- Tested Air-Con cold with no leaks detected."/>
    <x v="17"/>
    <x v="24"/>
    <s v="Freon Gas"/>
  </r>
  <r>
    <n v="5"/>
    <x v="10"/>
    <s v="UPD"/>
    <s v="UPD"/>
    <s v="JUR-CLE EB"/>
    <s v="D217+RLW5+RLW1+RLW4+WWCOM1+ D211"/>
    <s v="PWAY"/>
    <s v="COMPLETED"/>
    <s v="NO"/>
    <s v="D217"/>
    <x v="8"/>
    <s v="Air con not cold. ."/>
    <s v="Tested, aircon is cold. No charge up of freon is required. "/>
    <x v="0"/>
    <x v="0"/>
    <s v="Cannot duplicate fault"/>
  </r>
  <r>
    <n v="5"/>
    <x v="10"/>
    <s v="UPD"/>
    <s v="UPD"/>
    <s v="JUR-CLE EB"/>
    <s v="D217+RLW5+RLW1+RLW4+WWCOM1+ D211"/>
    <s v="PWAY"/>
    <s v="COMPLETED"/>
    <s v="NO"/>
    <s v="D217"/>
    <x v="6"/>
    <s v="Cabin fan not working"/>
    <s v="Found that the wire on the fuse holder was having loose connection. Reconnect wiring and tested ok"/>
    <x v="10"/>
    <x v="120"/>
    <s v="Wiper Connector"/>
  </r>
  <r>
    <n v="5"/>
    <x v="10"/>
    <s v="UPD"/>
    <s v="UPD"/>
    <s v="JUR-CLE EB"/>
    <s v="D217+RLW5+RLW1+RLW4+WWCOM1+ D211"/>
    <s v="PWAY"/>
    <s v="COMPLETED"/>
    <s v="NO"/>
    <s v="D217"/>
    <x v="6"/>
    <s v=" LE wiper not working."/>
    <s v="Found that the wire on the fuse holder was having loose connection. Reconnect wiring and tested ok"/>
    <x v="10"/>
    <x v="120"/>
    <s v="Wiper Connector"/>
  </r>
  <r>
    <n v="6"/>
    <x v="10"/>
    <s v="UPD"/>
    <s v="UPD"/>
    <s v="TPG-RFP E/B"/>
    <s v="D210+TGV3+TGV2+TGV1+WWCOM2+ D215"/>
    <s v="PWAY"/>
    <s v="ABORT"/>
    <s v="NO"/>
    <s v="D215"/>
    <x v="7"/>
    <s v="In depot consist having problem, BC unable to release I advise to change jumper cable and fault clear.They change jumper cable on  D215 side.When at site after book in fault appeared again .PM aborted the job."/>
    <s v="Tested as single locos loco able to relase with no abnormalities. Physical and visual check jumper cable and receptacles in between locos and wagons.  When in consist ( open the BP cock on the slave loco). Ok. After 5 sec when BP cock normalise BP goes to 5 bar BC goes to 0. Tested master / slave. Shunted consist  TK37- TK25-TK33-TK39 with no abnormalities. No voltage drop observed. "/>
    <x v="18"/>
    <x v="36"/>
    <s v="Jumper Cable"/>
  </r>
  <r>
    <n v="8"/>
    <x v="10"/>
    <s v="UPD"/>
    <s v="UPD"/>
    <s v="TPG-RFP E/B"/>
    <s v="D210+TGV3+TGV2+TGV1+WWCOM2+ D215"/>
    <s v="PWAY"/>
    <s v="COMPLETED"/>
    <s v="NO"/>
    <s v="D210"/>
    <x v="11"/>
    <s v="Wheel flat at A1 and B1 wheel."/>
    <s v="Checked and Found within tolerance. Continue Monitoring."/>
    <x v="4"/>
    <x v="4"/>
    <s v="Not a defect"/>
  </r>
  <r>
    <n v="9"/>
    <x v="10"/>
    <s v="BSD"/>
    <s v="BSD"/>
    <s v="SBW-YIS S/B"/>
    <s v="EL03+TTV1+EL04"/>
    <s v="ET"/>
    <s v="COMPLETED"/>
    <s v="NO"/>
    <s v="EL01"/>
    <x v="0"/>
    <s v="Traction battery not charging."/>
    <s v="Start the loco and charge MR then engage the Collector Shoe, use laptop to view charging voltage - Pass. Unable to simulate fault. To monitor"/>
    <x v="0"/>
    <x v="0"/>
    <s v="Cannot duplicate fault"/>
  </r>
  <r>
    <n v="9"/>
    <x v="10"/>
    <s v="BSD"/>
    <s v="BSD"/>
    <s v="SBW-YIS S/B"/>
    <s v="EL03+TTV1+EL04"/>
    <s v="ET"/>
    <s v="COMPLETED"/>
    <s v="NO"/>
    <s v="EL04"/>
    <x v="6"/>
    <s v="S/E desk parking brake and low voltage detection indication light faulty.S/E headlight faulty."/>
    <s v="Fault is confirmed. Due to shunting and reformation, unable to rectify. Fault is caused by blown LED. To replace tomorrow."/>
    <x v="7"/>
    <x v="130"/>
    <s v="Bulb"/>
  </r>
  <r>
    <n v="9"/>
    <x v="10"/>
    <s v="BSD"/>
    <s v="BSD"/>
    <s v="NOV-ORC S/B"/>
    <s v="D202+RGV3+D209"/>
    <s v="ET"/>
    <s v="COMPLETED"/>
    <s v="NO"/>
    <s v="D202"/>
    <x v="3"/>
    <s v="VOD suddenly not working on S/E desk.At the mainline occurs again but this time DC+ DC converter also trip."/>
    <s v="VOBC suspect hang causing TOD to fail. Reset back VOBC and set SIR, TOD still working. DC/DC Converter confirm got tripping, after reset 2 times circuit breaker able to maintain. To monitor. Notified Night Duty to follow this loco tonight."/>
    <x v="2"/>
    <x v="2"/>
    <s v="ATP"/>
  </r>
  <r>
    <n v="9"/>
    <x v="10"/>
    <s v="BSD"/>
    <s v="BSD"/>
    <s v="NOV-ORC S/B"/>
    <s v="D202+RGV3+D209"/>
    <s v="ET"/>
    <s v="COMPLETED"/>
    <s v="NO"/>
    <s v="D209"/>
    <x v="6"/>
    <s v="Parking brake manual release tool missing."/>
    <s v="Parking Brake Releasing Tool was replaced."/>
    <x v="42"/>
    <x v="131"/>
    <s v="Safety Brake Release Tool"/>
  </r>
  <r>
    <n v="9"/>
    <x v="10"/>
    <s v="UPD"/>
    <s v="UPD"/>
    <s v="BBT-JUR B/B"/>
    <s v="D210+TGV3+TGV2+TGV1+WWCOM2+ D215"/>
    <s v="PWAY"/>
    <s v="COMPLETED"/>
    <s v="NO"/>
    <s v="D210"/>
    <x v="7"/>
    <s v="3/5 fuel led light working but blinking, 4/5 ok."/>
    <s v="Checked and found no supply at line 645 to LED 3/5 indicator. LED OK._x000a_Float sensor faulty. Awaiting spares for float sensors."/>
    <x v="7"/>
    <x v="7"/>
    <s v="Float Sensor"/>
  </r>
  <r>
    <n v="10"/>
    <x v="10"/>
    <s v="BSD"/>
    <s v="BSD"/>
    <s v="SBW-YIS SB"/>
    <s v="EL05+FW08+EL07"/>
    <s v="PROJECT"/>
    <s v="COMPLETED"/>
    <s v="NO"/>
    <s v="EL07"/>
    <x v="0"/>
    <s v="ID &gt;20mins delay. Consist return back to BSD in RMF with 3rd rail power. EL05 rear loco push. Stalled at AMK MT. EMU rescue."/>
    <s v="Found Battery Cap popped out. Battery cell was detected to be about 50DegC, higher than the rest of the cells. Error message indicated low battery voltage but there was no alarm for operator. "/>
    <x v="5"/>
    <x v="132"/>
    <s v="Battery Cap"/>
  </r>
  <r>
    <n v="11"/>
    <x v="10"/>
    <s v="BSD"/>
    <s v="BSD"/>
    <s v="KTB-YCK S/B"/>
    <s v="D204+WWPW1+RLW7+RLW6+RLW3+ D201"/>
    <s v="PWAY"/>
    <s v="ABORT"/>
    <s v="NO"/>
    <s v="D204"/>
    <x v="3"/>
    <s v="VOBC failure appeared reset several times still fault not cleared."/>
    <s v="VOBC failure appeared reset several times still fault not cleared._x000a_Rect:_x000a_-Contact Signal Duty team to attend to D204 &amp; highlight to duty manager pertaining to it._x000a_- At 1730H,Signal team check &amp; found MPU hangs._x000a_-Reset &amp; perform functional testing - working condition. Fit for mainline._x000a_"/>
    <x v="2"/>
    <x v="2"/>
    <s v="ATP"/>
  </r>
  <r>
    <n v="13"/>
    <x v="10"/>
    <s v="BSD"/>
    <s v="BSD"/>
    <s v="KTB-YCK S/B"/>
    <s v="D204+WWPW1+RLW7+RLW6+RLW3+ D201"/>
    <s v="PWAY"/>
    <s v="COMPLETED"/>
    <s v="NO"/>
    <s v="D204"/>
    <x v="3"/>
    <s v="From RT2, proceeding to AMK,SIR keep tripping(3x) ABORTED due to Raining."/>
    <s v="Checked loco in single &amp; consist with no tripping of SIR, CBTC also OK."/>
    <x v="2"/>
    <x v="2"/>
    <s v="ATP"/>
  </r>
  <r>
    <n v="13"/>
    <x v="10"/>
    <s v="BSD"/>
    <s v="BSD"/>
    <s v="KTB-YCK S/B"/>
    <s v="D204+WWPW1+RLW7+RLW6+RLW3+ D201"/>
    <s v="PWAY"/>
    <s v="COMPLETED"/>
    <s v="NO"/>
    <s v="D204"/>
    <x v="6"/>
    <s v="L/E  driving cab seat spoiled"/>
    <s v="Driver Seat no spares available. _x000a_14.11.2017 - Replaced the L/E seat with D213 seat. D213 is down for 36 Monthly Maintenance "/>
    <x v="26"/>
    <x v="40"/>
    <s v="Seat Hinge"/>
  </r>
  <r>
    <n v="13"/>
    <x v="10"/>
    <s v="BSD"/>
    <s v="BSD"/>
    <s v="KTB-YCK S/B"/>
    <s v="D204+WWPW1+RLW7+RLW6+RLW3+ D201"/>
    <s v="PWAY"/>
    <s v="COMPLETED"/>
    <s v="NO"/>
    <s v="D201"/>
    <x v="4"/>
    <s v="Safety valve keep on purging"/>
    <s v="Replaced the faulty valve and tested with fault cleared. _x000a_No more leak detected."/>
    <x v="11"/>
    <x v="13"/>
    <s v="Safety Relieve"/>
  </r>
  <r>
    <n v="13"/>
    <x v="10"/>
    <s v="UPD"/>
    <s v="BSD"/>
    <s v="YWT-KRJ SB"/>
    <s v="D202+RGV5+TOGV+D209"/>
    <s v="ET"/>
    <s v="CANCEL"/>
    <s v="NO"/>
    <s v="D202"/>
    <x v="3"/>
    <s v="VOBC error"/>
    <s v="_x000a_Signal checked on loco also with no fault on the VOBC. Loco fit for mainline usage."/>
    <x v="2"/>
    <x v="2"/>
    <s v="ATP"/>
  </r>
  <r>
    <n v="13"/>
    <x v="10"/>
    <s v="UPD"/>
    <s v="BSD"/>
    <s v="YWT-KRJ SB"/>
    <s v="D202+RGV5+TOGV+D209"/>
    <s v="ET"/>
    <s v="COMPLETED"/>
    <s v="NO"/>
    <s v="D202"/>
    <x v="0"/>
    <s v="DC/DC convertor no output voltage"/>
    <s v="Checked with 3 MCB tripped, after resetting no further tripping. Checked with full load with no tripping also._x000a_14.11.2017 - Found that the DCDC input wire was thin. Added another wire parallel to the input. Separated the COMs DCDC from tapping our DCDC supply. Monitor voltage to be stable. To be monitored "/>
    <x v="35"/>
    <x v="133"/>
    <s v="Wire"/>
  </r>
  <r>
    <n v="14"/>
    <x v="10"/>
    <s v="UPD"/>
    <s v="UPD"/>
    <s v="JUR-BBT BB/JUR-CNG BB JUR MT"/>
    <s v="D217+RLW5+RLW4+RLW1+WWCOM1+ D211"/>
    <s v="PWAY"/>
    <s v="COMPLETED"/>
    <s v="NO"/>
    <s v="D217"/>
    <x v="11"/>
    <s v="Wheel flat"/>
    <s v="Checked and Found within tolerance. Continue Monitoring."/>
    <x v="4"/>
    <x v="4"/>
    <s v="Not a defect"/>
  </r>
  <r>
    <n v="14"/>
    <x v="10"/>
    <s v="CHD"/>
    <s v="CHD"/>
    <s v="TAM-PSR EB                                   PSR-TAM WB"/>
    <s v="D210+TGV1+TGV2+TGV3+WWCOM2+ D215"/>
    <s v="PWAY"/>
    <s v="COMPLETED"/>
    <s v="NO"/>
    <s v="D210"/>
    <x v="11"/>
    <s v="Wheel flat"/>
    <s v="A1:30x20 A2:60x20 A3:30x30 A4:20x20 B2:50x20 _x000a_To scheduled for wheel profiling"/>
    <x v="22"/>
    <x v="30"/>
    <s v="Wheel"/>
  </r>
  <r>
    <n v="15"/>
    <x v="10"/>
    <s v="UPD"/>
    <s v="UPD"/>
    <s v="CCK-YWT SB         "/>
    <s v="D202+RGV5+D213+D209"/>
    <s v="ET"/>
    <s v="COMPLETED"/>
    <s v="NO"/>
    <s v="D202"/>
    <x v="3"/>
    <s v="Keep on tripping,unable to move even when ATPM is green"/>
    <s v=" Signal require LOCO to be transferred for test track testing follow-up. _x000a_20.11.2017 - SIG cleared passed after test track testing. Fit for Mainline."/>
    <x v="2"/>
    <x v="2"/>
    <s v="ATP"/>
  </r>
  <r>
    <n v="15"/>
    <x v="10"/>
    <s v="UPD"/>
    <s v="UPD"/>
    <s v="CCK-YWT SB         "/>
    <s v="D202+RGV5+D213+D209"/>
    <s v="ET"/>
    <s v="COMPLETED"/>
    <s v="NO"/>
    <s v="D202"/>
    <x v="4"/>
    <s v="MR drop drastically when trip"/>
    <s v="Checked with no drastic drop of MR. BPCT conducted with no leakage in master or slave."/>
    <x v="0"/>
    <x v="22"/>
    <s v="MR Fault"/>
  </r>
  <r>
    <n v="15"/>
    <x v="10"/>
    <s v="UPD"/>
    <s v="BSD"/>
    <s v="MSL-WDL SB"/>
    <s v="EL04+TOGV+EL03"/>
    <s v="ET"/>
    <s v="ABORT"/>
    <s v="NO"/>
    <s v="EL04"/>
    <x v="4"/>
    <s v="MR sudden drop during passage way to WDL_x000a_Slow charging up MR_x000a_When set SIR,MR keep dopping      "/>
    <s v="Checked in consist and found EL04 coupler BP cock brass cap drop off._x000a_Installed back and tested with fault cleared. "/>
    <x v="9"/>
    <x v="134"/>
    <s v="BP Cock"/>
  </r>
  <r>
    <n v="15"/>
    <x v="10"/>
    <s v="CHD"/>
    <s v="CHD"/>
    <s v="TAM-PSR EB      "/>
    <s v="D210+TGV1+TGV2+TGV3+WWCOM2+ D215"/>
    <s v="PWAY"/>
    <s v="COMPLETED"/>
    <s v="NO"/>
    <s v="D215"/>
    <x v="11"/>
    <s v="Wheel flat"/>
    <s v="Checked with score marks within tolerance. To be monitored."/>
    <x v="4"/>
    <x v="4"/>
    <s v="Not a defect"/>
  </r>
  <r>
    <n v="17"/>
    <x v="10"/>
    <s v="BSD"/>
    <s v="BSD"/>
    <s v="BSH-AMK NB"/>
    <s v="D206+TGV6+TGV5+TGV4+D203"/>
    <s v="PWAY"/>
    <s v="COMPLETED"/>
    <s v="NO"/>
    <s v="D203"/>
    <x v="8"/>
    <s v="Aircon not cold"/>
    <s v="Charge Acon 100-180 PSI. Tested Acon for coldness. Unable to detect any leakage."/>
    <x v="17"/>
    <x v="24"/>
    <s v="Freon Gas"/>
  </r>
  <r>
    <n v="17"/>
    <x v="10"/>
    <s v="BSD"/>
    <s v="BSD"/>
    <s v="MRB-MSO SB"/>
    <s v="EL04+TOGV+EL03"/>
    <s v="ET"/>
    <s v="COMPLETED"/>
    <s v="NO"/>
    <s v="EL03"/>
    <x v="6"/>
    <s v="3rd rail charging light on one side,both not working/blown"/>
    <s v="Tested and unable to replace to unavailable spare. To replace when spare is available "/>
    <x v="7"/>
    <x v="135"/>
    <s v="Bulb"/>
  </r>
  <r>
    <n v="18"/>
    <x v="10"/>
    <s v="UPD"/>
    <s v="BSD"/>
    <s v="  BSH-AMK NB                                   BSH sdg"/>
    <s v="D204+WWPW1+RLW3+RLW7+RLW6+ D201"/>
    <s v="PWAY"/>
    <s v="COMPLETED"/>
    <s v="NO"/>
    <s v="D201"/>
    <x v="5"/>
    <s v="At mainline,when apply  ABV ,BP drop to 0 bar.         Consist still moving,when apply ABV."/>
    <s v="Found D201 RHS BP cock valve facing wagon was closed._x000a_&gt; Open back, tested Master / Slave, both loco BP/BC responding._x000a_&gt; Performed limited movement with ABV applied, brake respond and stop._x000a_&gt; BPCT done for both Master / Slave, ok. No problem._x000a_"/>
    <x v="4"/>
    <x v="4"/>
    <s v="Not a defect"/>
  </r>
  <r>
    <n v="18"/>
    <x v="10"/>
    <s v="BSD"/>
    <s v="BSD"/>
    <s v="NOV-TAP NB"/>
    <s v="D206+TGV6+TGV5+TGV4+D203"/>
    <s v="PWAY"/>
    <s v="COMPLETED"/>
    <s v="NO"/>
    <s v="D206"/>
    <x v="1"/>
    <s v="Engine can crank,but unable to start,coming back dead loco        "/>
    <s v="Tested and confirmed engine able to crank but unable to start (battery 22volts)._x000a_&gt; Check fuel level 3/5, engine oil and expansion water level, ok._x000a_&gt; Suspect engine air lock, unable to find good engine primer pump, only manage to find old primer pump._x000a_&gt; Installed primer pump to engine for bleeding purpose but primer pump faulty (unable to build up pressure). _x000a_&gt; As instructed by Duty Manager to swapped D206 with D209._x000a_20.11.2017 - Top up diesel(Dead loco)_x000a_Unable to start  batt volatge was found to be low_x000a_Charge battery and prime engine but still unable. To be followed up tommorrow "/>
    <x v="0"/>
    <x v="0"/>
    <s v="Cannot duplicate fault"/>
  </r>
  <r>
    <n v="18"/>
    <x v="10"/>
    <s v="UPD"/>
    <s v="CHD"/>
    <s v="KAL-BGS WB"/>
    <s v="D218+TCW+D208"/>
    <s v="ET"/>
    <s v="ABORT"/>
    <s v="NO"/>
    <s v="D218"/>
    <x v="4"/>
    <s v="Aircomp WRAPFLEX give way."/>
    <s v="Replaced Wrapflex. Tested OK. Used for TR Consist."/>
    <x v="11"/>
    <x v="75"/>
    <s v="Wrapflex "/>
  </r>
  <r>
    <n v="19"/>
    <x v="10"/>
    <s v="BSD"/>
    <s v="BSD"/>
    <s v="AMK-BSH SB"/>
    <s v="D209+TGV6+TGV5+TGV4+D203"/>
    <s v="PWAY"/>
    <s v="COMPLETED"/>
    <s v="NO"/>
    <s v="D203"/>
    <x v="3"/>
    <s v="ATPM unable to received,coming back in RMF"/>
    <s v="Awaiting Signal to replace PPU and follow up with test track testing."/>
    <x v="2"/>
    <x v="2"/>
    <s v="ATP"/>
  </r>
  <r>
    <n v="20"/>
    <x v="10"/>
    <s v="CHD"/>
    <s v="CHD"/>
    <s v="TAM-PSR E/B"/>
    <s v="D218+TGV1+TGV2+TGV3+WWCOM2+ D215"/>
    <s v="PWAY"/>
    <s v="COMPLETED"/>
    <s v="NO"/>
    <s v="D215"/>
    <x v="11"/>
    <s v="Loco Having Flat Wheels."/>
    <s v="Check and Found within tolerance. To monitor further."/>
    <x v="4"/>
    <x v="4"/>
    <s v="Not a defect"/>
  </r>
  <r>
    <n v="22"/>
    <x v="10"/>
    <s v="BSD"/>
    <s v="BSD"/>
    <s v="Consist Transfer"/>
    <s v="D202+TTV2+MFV2+D206"/>
    <s v="ET"/>
    <s v="CANCEL"/>
    <s v="NO"/>
    <s v="D206"/>
    <x v="7"/>
    <s v="D202 &gt; (1) At Mainline AMK N/B Leading Loco D206 Having Difficulties To Proceed. "/>
    <s v="Jumper cable between D206 &amp; MFV2 faulty;(Jumper cable head able to turn 230 degrees)._x000a_- Replaced jumper cable and test , fault cleared. _x000a_- Limited movement and master slave function test done. Pass. "/>
    <x v="18"/>
    <x v="36"/>
    <s v="Jumper Cable"/>
  </r>
  <r>
    <n v="22"/>
    <x v="10"/>
    <s v="BSD"/>
    <s v="BSD"/>
    <s v="Consist Transfer"/>
    <s v="D202+TTV2+MFV2+D206"/>
    <s v="ET"/>
    <s v="COMPLETED"/>
    <s v="NO"/>
    <s v="D206"/>
    <x v="7"/>
    <s v="Check Found Rear Loco D202 Having No Direction And BC Pressure Unable To  Realease. C/B 2FU Also In Trip Position."/>
    <s v=" No tripping of CB seen during function test however during changeover; observed CB 2FU tripped when both locos set as master loco. Will monitor this futher._x000a_CM 23.11.2017: - Found a few wires from master &amp; slave card connector due to solder came off._x000a_- Resolder wire to connector and replaced master slave card._x000a_- Function test in single loco and in consist, no abnormalities found._x000a_- No tripping observed. "/>
    <x v="20"/>
    <x v="136"/>
    <s v="Connector"/>
  </r>
  <r>
    <n v="24"/>
    <x v="10"/>
    <s v="UPD"/>
    <s v="UPD"/>
    <s v="JUR-BBT BB JUR-CNG BB JUR MT"/>
    <s v="D205 + TTV2 + D214"/>
    <s v="ET"/>
    <s v="COMPLETED"/>
    <s v="NO"/>
    <s v="D214"/>
    <x v="3"/>
    <s v="At RT Loco Unable To Receive CM Code. Travel All The way To JUR In RM Mode. Consist Abort due to Time constrains."/>
    <s v="Liased with Signal. Checked plug 3/4 reading. Found L/E antenna reading shoerted to ground. Found loose connection on the L/E antenna._x000a_Found the connector plug with some damages. To be followed up replacement by Signal team. Re-orientated LOCO with S/E leading"/>
    <x v="2"/>
    <x v="2"/>
    <s v="ATP"/>
  </r>
  <r>
    <n v="26"/>
    <x v="10"/>
    <s v="BSD"/>
    <s v="BSD"/>
    <s v="SOM-NEW  N/B"/>
    <s v="EL04  +  MFV2  +  EL02"/>
    <s v="ET"/>
    <s v="COMPLETED"/>
    <s v="NO"/>
    <s v="EL02"/>
    <x v="4"/>
    <s v="ECTO Reported Schoma Loco Unable To Traction. Upon Checking Found The Air Compressor Not Working Due To Comp.Oil Empty. Swap Loco EL04."/>
    <s v="Checked &amp; confirmed EL02 air compressor oil empty_x000a_-       Topped up oil till full_x000a_-       Verified MPR8 &amp; LQC1 Cards working_x000a_-       Tested MR able to charge up with no abnormalities_x000a_-       Performed limited movement for both directions, pass_x000a_-       EL02 (100%-OFF), stabled at T23"/>
    <x v="11"/>
    <x v="99"/>
    <s v="Lubrication Oil"/>
  </r>
  <r>
    <n v="27"/>
    <x v="10"/>
    <s v="BSD"/>
    <s v="BSD"/>
    <s v="BSH-AMK N/B"/>
    <s v="D202+TOGV+D206"/>
    <s v="ET"/>
    <s v="COMPLETED"/>
    <s v="NO"/>
    <s v="D206"/>
    <x v="6"/>
    <s v="Cabin and diesel light indicator light blown."/>
    <s v="Checked &amp; found all electrical lightings not working. Found FU3 tripped._x000a_Normalised but unable to simulate the cause of the trip. To monitor."/>
    <x v="0"/>
    <x v="0"/>
    <s v="Cannot duplicate fault"/>
  </r>
  <r>
    <n v="27"/>
    <x v="10"/>
    <s v="UPD"/>
    <s v="UPD"/>
    <s v="JUR-CLE E/B"/>
    <s v="D218+TGV1+TGV2+TGV3+WWCOM2+ D215"/>
    <s v="PWAY"/>
    <s v="COMPLETED"/>
    <s v="NO"/>
    <s v="D215"/>
    <x v="11"/>
    <s v="Abnormal noise emitting out from engine compartment,flat wheel and master/slave fault lighted up intermittently."/>
    <s v="LOCO is declared unfit for further checks to be followed up.28.11.2017: Checked with sound coming from axle gearbox side. Found alot of debris on double stage axle gearbox oil. To be further followed up."/>
    <x v="41"/>
    <x v="137"/>
    <s v="Gear"/>
  </r>
  <r>
    <n v="27"/>
    <x v="10"/>
    <s v="UPD"/>
    <s v="UPD"/>
    <s v="JUR-CLE E/B"/>
    <s v="D218+TGV1+TGV2+TGV3+WWCOM2+ D215"/>
    <s v="PWAY"/>
    <s v="COMPLETED"/>
    <s v="NO"/>
    <s v="D218"/>
    <x v="7"/>
    <s v="Master/slave fault lighted up intermittently."/>
    <s v="Checked and found jumper cable faulty &amp; receptacle rubber seal missing._x000a_Replaced jumper cable &amp; installed receptacle rubber seal._x000a_Tested in consist again with fault cleared."/>
    <x v="18"/>
    <x v="36"/>
    <s v="Jumper Cable"/>
  </r>
  <r>
    <n v="28"/>
    <x v="10"/>
    <s v="BSD"/>
    <s v="UPD"/>
    <s v="WDL-MSL B/B"/>
    <s v="EL04+MFV2+EL03+EL02"/>
    <s v="ET"/>
    <s v="COMPLETED"/>
    <s v="NO"/>
    <s v="EL02"/>
    <x v="7"/>
    <s v="In master at times lost of traction power.In slave loco suddenly shutdown by itself without any CB trip,restart system by pressing control battery reset but will shutdown once control battery reset is release.Speedometer not working and air-cond.blowing warm air.BPCT hammer was found missing  was haul back as dead loco back to depot."/>
    <s v="Carried out a complete reset with the first fault cleared &amp; the rest of the CMs will be followed up tomorrow as loco not going out in tonight's ops. 29 Nov: Function check done, no abnormalities found, no CB found tripping. Checked compressor oil level, ok. Checked MPR8 master slave card, no abnormalities found. To be monitored."/>
    <x v="0"/>
    <x v="71"/>
    <s v="Traction Fault"/>
  </r>
  <r>
    <n v="28"/>
    <x v="10"/>
    <s v="CHD"/>
    <s v="UPD"/>
    <s v="OTP-RFP E/B"/>
    <s v="D210+TCW+D208"/>
    <s v="ET"/>
    <s v="COMPLETED"/>
    <s v="NO"/>
    <s v="D208"/>
    <x v="8"/>
    <s v="Air-cond.not cold."/>
    <s v="Checked &amp; found freon not enough. Charged from 110 to 180 psi. Tested cold with no leak detected."/>
    <x v="17"/>
    <x v="24"/>
    <s v="Freon Gas"/>
  </r>
  <r>
    <n v="29"/>
    <x v="10"/>
    <s v="BSD"/>
    <s v="BSD"/>
    <s v="ORC-NOV N/B"/>
    <s v="206+RGV3+TOGV+D202"/>
    <s v="ET"/>
    <s v="COMPLETED"/>
    <s v="NO"/>
    <s v="D202"/>
    <x v="6"/>
    <s v="L/E RHS WRL headlight faulty."/>
    <s v="Findings: Checked expansion water level OK._x000a_Function test engine at P5 for 30mins, engine did not die of by itself._x000a_Checked overspeed ok, RPM within spec; P5 at  around 2000 rpm."/>
    <x v="0"/>
    <x v="0"/>
    <s v="Cannot duplicate fault"/>
  </r>
  <r>
    <n v="29"/>
    <x v="10"/>
    <s v="UPD"/>
    <s v="UPD"/>
    <s v="TPG W/B Platform"/>
    <s v="D210+MFV2+D208"/>
    <s v="ET"/>
    <s v="COMPLETED"/>
    <s v="NO"/>
    <s v="D210"/>
    <x v="6"/>
    <s v="S/E spedometer mounting loose."/>
    <s v="Found bolt to mounting loosen. Retighthen bolt. OK."/>
    <x v="7"/>
    <x v="45"/>
    <s v="Mounting bolt"/>
  </r>
  <r>
    <n v="30"/>
    <x v="10"/>
    <s v="BSD"/>
    <s v="BSD"/>
    <s v="KTB-YCK S/B"/>
    <s v="D201+RLW6+RLW7+RLW3+WW.PW1+ D204"/>
    <s v="PWAY"/>
    <s v="COMPLETED"/>
    <s v="NO"/>
    <s v="D201"/>
    <x v="4"/>
    <s v="In master MR charge up very slow and frequently drop below 6bar,switch air-comp.to always in 'ON' position."/>
    <s v="Increase the engine in Single loco and in consist. Loco able to maintain MR, no dropping was observed on both times. To monitor."/>
    <x v="0"/>
    <x v="22"/>
    <s v="MR Fault"/>
  </r>
  <r>
    <n v="30"/>
    <x v="10"/>
    <s v="UPD"/>
    <s v="BSD"/>
    <s v="YIS-KTB S/B"/>
    <s v="EL04+FW1+FW2+WW2+EL02+FW.SIG+ TCW+EL03"/>
    <s v="PROJECT"/>
    <s v="CANCEL"/>
    <s v="NO"/>
    <s v="EL02"/>
    <x v="0"/>
    <s v="Consist cancelled due to battery only indicate 50%."/>
    <s v="Reformation done. Limited movement done, no fault found."/>
    <x v="4"/>
    <x v="4"/>
    <s v="Not a defect"/>
  </r>
  <r>
    <n v="30"/>
    <x v="10"/>
    <s v="BSD"/>
    <s v="UPD"/>
    <s v="CCK-BGB N/B"/>
    <s v="D209+TGV6+TGV5+TGV4+D203"/>
    <s v="PWAY"/>
    <s v="COMPLETED"/>
    <s v="NO"/>
    <s v="D209"/>
    <x v="6"/>
    <s v="L/E wiper blade torn."/>
    <s v="Replaced Wiper Blade."/>
    <x v="10"/>
    <x v="11"/>
    <s v="Wiper Blade"/>
  </r>
  <r>
    <n v="30"/>
    <x v="10"/>
    <s v="CHD"/>
    <s v="CHD"/>
    <s v="KAL-ALJ E/B"/>
    <s v="D218+TGV1+TGV2+TGV3+WWCOM2+ D217"/>
    <s v="PWAY"/>
    <s v="COMPLETED"/>
    <s v="NO"/>
    <s v="D218"/>
    <x v="3"/>
    <s v="Both loco encounter NVS fault at mainline causing SIR keep tripping when either loco in master but able to reset back,after switch 'ON/OFF' DC/DC converter."/>
    <s v="Found LE Faulty to rectify the following day."/>
    <x v="2"/>
    <x v="2"/>
    <s v="ATP"/>
  </r>
  <r>
    <n v="30"/>
    <x v="10"/>
    <s v="CHD"/>
    <s v="CHD"/>
    <s v="KAL-ALJ E/B"/>
    <s v="D218+TGV1+TGV2+TGV3+WWCOM2+ D217"/>
    <s v="PWAY"/>
    <s v="COMPLETED"/>
    <s v="NO"/>
    <s v="D217"/>
    <x v="3"/>
    <s v="Both loco encounter NVS fault at mainline causing SIR keep tripping when either loco in master but able to reset back,after switch 'ON/OFF' DC/DC converter."/>
    <s v="To rectify the following day."/>
    <x v="2"/>
    <x v="2"/>
    <s v="ATP"/>
  </r>
  <r>
    <n v="1"/>
    <x v="11"/>
    <s v="UPD"/>
    <s v="BSD"/>
    <s v="YCK-AMK S/B"/>
    <s v="EL04+FW.PW2+FW.PW1+WW.PW2+EL02+FW.SIG+EL03"/>
    <s v="PROJECT"/>
    <s v="COMPLETED"/>
    <s v="NO"/>
    <s v="EL04"/>
    <x v="4"/>
    <s v="In consist MR drop at times to 7bar whenever handover control."/>
    <s v="Checked with only EL04 Compressor oil level low, topped up &amp; tested in consist with all SCHOMA LOCOs MR maintain 8-9 BAR."/>
    <x v="11"/>
    <x v="99"/>
    <s v="Lubrication Oil"/>
  </r>
  <r>
    <n v="1"/>
    <x v="11"/>
    <s v="CHD"/>
    <s v="CHD"/>
    <s v="DVR-BNV EB"/>
    <s v="D218+TGV1+TGV2+TGV3+WWCOM2+ D217"/>
    <s v="PWAY"/>
    <s v="CANCEL"/>
    <s v="NO"/>
    <s v="D218"/>
    <x v="3"/>
    <s v="Down by signal."/>
    <s v="LOCO able to receive code on both ends. Awaiting for their manager's approval to delcare LOCO fit for mainline."/>
    <x v="2"/>
    <x v="2"/>
    <s v="ATP"/>
  </r>
  <r>
    <n v="1"/>
    <x v="11"/>
    <s v="CHD"/>
    <s v="CHD"/>
    <s v="DVR-BNV EB"/>
    <s v="D218+TGV1+TGV2+TGV3+WWCOM2+ D217"/>
    <s v="PWAY"/>
    <s v="COMPLETED"/>
    <s v="NO"/>
    <s v="D217"/>
    <x v="3"/>
    <s v="Down by signal."/>
    <s v="Signal checked &amp; found antenna reading abnormal. Shorting found near the S/E side. Further checks in progress."/>
    <x v="2"/>
    <x v="2"/>
    <s v="ATP"/>
  </r>
  <r>
    <n v="2"/>
    <x v="11"/>
    <s v="TWD"/>
    <s v="UPD"/>
    <s v="JKN-PNR E/B"/>
    <s v="D210+MFV2+D208"/>
    <s v="ET"/>
    <s v="COMPLETED"/>
    <s v="NO"/>
    <s v="D208"/>
    <x v="8"/>
    <s v="Air-cond.not cold."/>
    <s v="Replaced both side filters and charge up freon from 120 psi to 180 psi, tested ok._x000a_- Unable to detect any leak. To be monitored further. _x000a_"/>
    <x v="0"/>
    <x v="0"/>
    <s v="Cannot duplicate fault"/>
  </r>
  <r>
    <n v="3"/>
    <x v="11"/>
    <s v="BSD"/>
    <s v="BSD"/>
    <s v="AMK-YCK N/B"/>
    <s v="D201+RLW6+RLW7+RLW3+WW.PW1+ D204"/>
    <s v="PWAY"/>
    <s v="COMPLETED"/>
    <s v="NO"/>
    <s v="D201"/>
    <x v="8"/>
    <s v="Air-cond.not cold."/>
    <s v="Check and found aircon clutch not engaging, even after short across pressure switch wire._x000a_&gt; Check aircon fuse, check wiring at on/off toggle switch, ok._x000a_&gt; Further check and found wire loose connections at thermostat unit, re-tighten. ok. _x000a_&gt; Charge up freon from 150 psi to 180 psi, ok."/>
    <x v="55"/>
    <x v="138"/>
    <s v="Thermostat Connection"/>
  </r>
  <r>
    <n v="3"/>
    <x v="11"/>
    <s v="BSD"/>
    <s v="BSD"/>
    <s v="AMK-YCK N/B"/>
    <s v="D201+RLW6+RLW7+RLW3+WW.PW1+ D204"/>
    <s v="PWAY"/>
    <s v="COMPLETED"/>
    <s v="NO"/>
    <s v="D204"/>
    <x v="4"/>
    <s v="In slave MR drop below 7bar after handover control and very slow to charge up."/>
    <s v="&gt; During testing MR unable to charge up to 9 bars due to air continuous leak from air compressor auto drain valve._x000a_&gt; Removed and clean leaking auto drain valve, installed back and tested, ok (Cut-out = 9 bars / Cut-in 8 bars). Tested, MR able to charge up (Cut-out = 9 bars / Cut-in = 7.8 bars)._x000a_&gt; Tested as Master / Slave for consists D201+RLW 6/7/3+WWPW1+D204._x000a_&gt; Applied Master loco D201 ABV whenever breaking, MR ok. Vice versa when D204 is Master, ok._x000a_&gt; Suspect fault comes from D201"/>
    <x v="3"/>
    <x v="3"/>
    <s v="Valve"/>
  </r>
  <r>
    <n v="3"/>
    <x v="11"/>
    <s v="BSD"/>
    <s v="BSD"/>
    <s v="MSO-MRB N/B"/>
    <s v="D206+TOGV+D202"/>
    <s v="ET"/>
    <s v="COMPLETED"/>
    <s v="NO"/>
    <s v="D202"/>
    <x v="6"/>
    <s v="L/E RHS headlight faulty."/>
    <s v="Found L/E RHS wire dislodge from bulb holder._x000a_&gt; Replaced new cable lug and tested, ok."/>
    <x v="15"/>
    <x v="20"/>
    <s v="Cable Lug"/>
  </r>
  <r>
    <n v="3"/>
    <x v="11"/>
    <s v="UPD"/>
    <s v="UPD"/>
    <s v="DVR-BNV E/B"/>
    <s v="D212+RLW5+RLW1+RLW4+WWCOM1+ D211"/>
    <s v="PWAY"/>
    <s v="COMPLETED"/>
    <s v="NO"/>
    <s v="D212"/>
    <x v="1"/>
    <s v="In master engine shutdown by itself after turn around and being push back as dead loco back to depot{ECTO normalise back the valve}"/>
    <s v="Check and found, Engine overspeed activated, reset back and tested, ok._x000a_&gt; Run engine about 30 min, no sign of engine dies off, ok."/>
    <x v="4"/>
    <x v="4"/>
    <s v="Not a defect"/>
  </r>
  <r>
    <n v="3"/>
    <x v="11"/>
    <s v="UPD"/>
    <s v="CHD"/>
    <s v="LVR-KAL E/B"/>
    <s v="D210+MFV2+D208"/>
    <s v="ET"/>
    <s v="COMPLETED"/>
    <s v="NO"/>
    <s v="D210"/>
    <x v="6"/>
    <s v="Parking brake quick release tools was found missing."/>
    <s v="Took Parking brake release tool from down loco D213 at track 58 and replaced onto D210."/>
    <x v="42"/>
    <x v="131"/>
    <s v="Safety Brake Release Tool"/>
  </r>
  <r>
    <n v="4"/>
    <x v="11"/>
    <s v="BSD"/>
    <s v="BSD"/>
    <s v="AMK-YCK N/B"/>
    <s v="D201+RLW6+RLW7+RLW3+WW.PW1+ D204"/>
    <s v="PWAY"/>
    <s v="COMPLETED"/>
    <s v="NO"/>
    <s v="D201"/>
    <x v="8"/>
    <s v="Air con not cold."/>
    <s v="Checked with freon level low. Charged freon to 180 psi, tested cold. To monitor._x000a_*05 Dec 17 CM: : Air-Con not cold _x000a_- Checked and found freon level ok but clutch intermitent engage and disengage._x000a_- Due to time constraint, CM to be continued tomorrow, swap with D202 for tonights consist launch._x000a_*06 Dec 17 CM: : Air-Con not cold follow-up_x000a_- Vacuumed Air-Con comperssor of freon ._x000a_- Re-chareged freon to 180 psi. Tested cold with no leakage."/>
    <x v="27"/>
    <x v="46"/>
    <s v="Compressor Clutch"/>
  </r>
  <r>
    <n v="4"/>
    <x v="11"/>
    <s v="CHD"/>
    <s v="UPD"/>
    <s v="TIB-RDH WB"/>
    <s v="D210+MFV2+D208"/>
    <s v="ET"/>
    <s v="COMPLETED"/>
    <s v="NO"/>
    <s v="D210"/>
    <x v="7"/>
    <s v="EOT and EWT lighted up."/>
    <s v="Physically check the Engine Oil Level &amp; Expansion Tank Water level Ok. Run the engine at P3 for 45 mins. Found that the temperature rises to about 75 degrees. To be monitiored."/>
    <x v="4"/>
    <x v="4"/>
    <s v="Not a defect"/>
  </r>
  <r>
    <n v="4"/>
    <x v="11"/>
    <s v="UPD"/>
    <s v="UPD"/>
    <s v="BGB-CCK SB"/>
    <s v="D209+TGV6+TGV5+TGV4+D203"/>
    <s v="PWAY"/>
    <s v="COMPLETED"/>
    <s v="NO"/>
    <s v="D203"/>
    <x v="8"/>
    <s v="Air con faulty."/>
    <s v="Run engine checked Acon clutch (working) _x000a_- Checked Acon blower  (working)_x000a_- Charge up freon 120 Psi - 180 Psi._x000a_- Tested Acon ok.L541"/>
    <x v="0"/>
    <x v="0"/>
    <s v="Cannot duplicate fault"/>
  </r>
  <r>
    <n v="5"/>
    <x v="11"/>
    <s v="UPD"/>
    <s v="UPD"/>
    <s v="BGB-CCK SB"/>
    <s v="D209+TGV6+TGV5+TGV4+D203"/>
    <s v="PWAY"/>
    <s v="COMPLETED"/>
    <s v="NO"/>
    <s v="D203"/>
    <x v="8"/>
    <s v="Air con not cold."/>
    <s v="Run engine checked Acon clutch (working) _x000a_- Checked Acon blower  (working)_x000a_- Charge up freon 120 Psi - 180 Psi._x000a_- Tested Acon cold.H536"/>
    <x v="0"/>
    <x v="0"/>
    <s v="Cannot duplicate fault"/>
  </r>
  <r>
    <n v="6"/>
    <x v="11"/>
    <s v="UPD"/>
    <s v="UPD"/>
    <s v="PNR-JKN WB"/>
    <s v="D216+TOGV+D207"/>
    <s v="ET"/>
    <s v="COMPLETED"/>
    <s v="NO"/>
    <s v="D207"/>
    <x v="7"/>
    <s v="In slave M/S error fault lighted up and alarm."/>
    <s v="CHECKED AND FOUND THE GSC CARD FAULTY._x000a_REPLACED AND TESTED WITH FAULT CLEARED."/>
    <x v="20"/>
    <x v="139"/>
    <s v="GSC"/>
  </r>
  <r>
    <n v="6"/>
    <x v="11"/>
    <s v="UPD"/>
    <s v="CHD"/>
    <s v="RFP-CTH EB"/>
    <s v="D210+MFV2+D208"/>
    <s v="ET"/>
    <s v="COMPLETED"/>
    <s v="NO"/>
    <s v="D208"/>
    <x v="8"/>
    <s v="Air con not cold. "/>
    <s v="Air-Con charged freon to 180 psi, tested cold with no leakage."/>
    <x v="17"/>
    <x v="24"/>
    <s v="Freon Gas"/>
  </r>
  <r>
    <n v="6"/>
    <x v="11"/>
    <s v="UPD"/>
    <s v="CHD"/>
    <s v="RFP-CTH EB"/>
    <s v="D210+MFV2+D208"/>
    <s v="ET"/>
    <s v="COMPLETED"/>
    <s v="NO"/>
    <s v="D208"/>
    <x v="6"/>
    <s v="Auto gear switch loose. "/>
    <s v="Replaced loose switch."/>
    <x v="8"/>
    <x v="8"/>
    <s v="Knob"/>
  </r>
  <r>
    <n v="6"/>
    <x v="11"/>
    <s v="UPD"/>
    <s v="CHD"/>
    <s v="RFP-CTH EB"/>
    <s v="D210+MFV2+D208"/>
    <s v="ET"/>
    <s v="COMPLETED"/>
    <s v="NO"/>
    <s v="D208"/>
    <x v="2"/>
    <s v="Radio volume low."/>
    <s v="Radio volume tested OK."/>
    <x v="0"/>
    <x v="0"/>
    <s v="Cannot duplicate fault"/>
  </r>
  <r>
    <n v="7"/>
    <x v="11"/>
    <s v="UPD"/>
    <s v="UPD"/>
    <s v="BGB-CCK SB"/>
    <s v="D202+RLW6+RLW7+RLW3+WWPW1+ D204"/>
    <s v="PWAY"/>
    <s v="COMPLETED"/>
    <s v="NO"/>
    <s v="D204"/>
    <x v="3"/>
    <s v="After JUR MT consist stopped 3 times at 25, 18, and 32km/h respectively in ATPM. Proceed to book in station in RMF."/>
    <s v="Changed MPU. Pending Test Track. Will follow up after completed 12-Monthly PM._x000a_"/>
    <x v="2"/>
    <x v="2"/>
    <s v="ATP"/>
  </r>
  <r>
    <n v="8"/>
    <x v="11"/>
    <s v="UPD"/>
    <s v="BSD"/>
    <s v="MSL-WDL SB WDL sdg"/>
    <s v="D201+RLW6+RLW7+RLW3+WWPW1+ D206"/>
    <s v="PWAY"/>
    <s v="COMPLETED"/>
    <s v="NO"/>
    <s v="D206"/>
    <x v="7"/>
    <s v="Diesel level float switch suspected faulty due to inconsistance reading."/>
    <s v="Confirmed with 2/5 to 4/5 not lighting up on both cabin &amp; engine ess unit. _x000a_LED indicators OK. Currently no spares for float switch. Awaiting spares. _x000a_Fuel level now at 5/5."/>
    <x v="7"/>
    <x v="7"/>
    <s v="Float Sensor"/>
  </r>
  <r>
    <n v="8"/>
    <x v="11"/>
    <s v="CHD"/>
    <s v="CHD"/>
    <s v="XPO-CGA BB"/>
    <s v="D210+MFV2+D208"/>
    <s v="ET"/>
    <s v="COMPLETED"/>
    <s v="NO"/>
    <s v="D208"/>
    <x v="8"/>
    <s v="Air con not working."/>
    <s v="Found aircon hose burst. Replaced. Found receiever icing. Replaced reciever. Charge Freon gas. OK."/>
    <x v="17"/>
    <x v="24"/>
    <s v="Freon Gas"/>
  </r>
  <r>
    <n v="9"/>
    <x v="11"/>
    <s v="BSD"/>
    <s v="BSD"/>
    <s v="KTB-YCK SB"/>
    <s v="D201+RLW6+RLW7+RLW3+WWPW1+ D206"/>
    <s v="PWAY"/>
    <s v="ABORT"/>
    <s v="NO"/>
    <s v="D201"/>
    <x v="3"/>
    <s v="VOBC intermittent"/>
    <s v="Called up Signal duty personnel to report fault. Troubleshoot by Signal staff._x000a_Function test VOBC and download the fault. Never found any fault. Specification still within range."/>
    <x v="2"/>
    <x v="2"/>
    <s v="ATP"/>
  </r>
  <r>
    <n v="9"/>
    <x v="11"/>
    <s v="CHD"/>
    <s v="CHD"/>
    <s v="TNM-SIM BB TNM-XPO BB TNM MT"/>
    <s v="D210+MFV2+D208"/>
    <s v="ET"/>
    <s v="COMPLETED"/>
    <s v="NO"/>
    <s v="D210"/>
    <x v="7"/>
    <s v="Eng water temp lighted up"/>
    <s v="Found EPC card came out from mother board. Install back the EPC card and tested. The eng water temp fault clear. "/>
    <x v="4"/>
    <x v="4"/>
    <s v="Not a defect"/>
  </r>
  <r>
    <n v="9"/>
    <x v="11"/>
    <s v="CHD"/>
    <s v="CHD"/>
    <s v="TNM-SIM BB TNM-XPO BB TNM MT"/>
    <s v="D210+MFV2+D208"/>
    <s v="ET"/>
    <s v="COMPLETED"/>
    <s v="NO"/>
    <s v="D210"/>
    <x v="7"/>
    <s v="Digital and analog speedometer not tally. Overspeed alarm activate at 14kph"/>
    <s v="Replaced new Speedometer and tested.ok"/>
    <x v="7"/>
    <x v="45"/>
    <s v="Speedometer"/>
  </r>
  <r>
    <n v="9"/>
    <x v="11"/>
    <s v="CHD"/>
    <s v="CHD"/>
    <s v="TNM-SIM BB TNM-XPO BB TNM MT"/>
    <s v="D210+MFV2+D208"/>
    <s v="ET"/>
    <s v="COMPLETED"/>
    <s v="NO"/>
    <s v="D210"/>
    <x v="11"/>
    <s v="Wheel flat"/>
    <s v="Wheel flat: A1=50mmX10mm, A2=100mmX20mm, A3=90mmX20mm, A4=20mmX20mm, B1=50mmX10mm, B2=100mmX20mm, B3=40mmX15mm &amp; B4=100mmX15mm."/>
    <x v="22"/>
    <x v="30"/>
    <s v="Wheel"/>
  </r>
  <r>
    <n v="10"/>
    <x v="11"/>
    <s v="BSD"/>
    <s v="BSD"/>
    <s v="MSL-WDL SB"/>
    <s v="D201+RLW6+RLW7+RLW3+WWPW1+ D206"/>
    <s v="PWAY"/>
    <s v="COMPLETED"/>
    <s v="NO"/>
    <s v="D206"/>
    <x v="7"/>
    <s v="S/E RPM no display"/>
    <s v="Replaced tachometer &amp; Tested - Pass"/>
    <x v="7"/>
    <x v="140"/>
    <s v="Tachometer"/>
  </r>
  <r>
    <n v="11"/>
    <x v="11"/>
    <s v="BSD"/>
    <s v="BSD"/>
    <s v="MSL-WDL S/B"/>
    <s v="D201+RLW6+RLW7+RLW3+WWPW1+ D206"/>
    <s v="PWAY"/>
    <s v="COMPLETED"/>
    <s v="NO"/>
    <s v="D206"/>
    <x v="6"/>
    <s v="S/E Wiper Not Working."/>
    <s v="Found air leaking from reducer due to internal fitting broken. _x000a_- No spare available, installed air supply pipe direct to valve._x000a_"/>
    <x v="10"/>
    <x v="141"/>
    <s v="Reducer"/>
  </r>
  <r>
    <n v="11"/>
    <x v="11"/>
    <s v="BSD"/>
    <s v="BSD"/>
    <s v="MSL-WDL S/B"/>
    <s v="D201+RLW6+RLW7+RLW3+WWPW1+ D206"/>
    <s v="PWAY"/>
    <s v="COMPLETED"/>
    <s v="NO"/>
    <s v="D206"/>
    <x v="9"/>
    <s v="Scrubber Tank Indicator Lighted -Up."/>
    <s v="* Scrubber Tank Indicator Lighted -Up._x000a_- Topped up water in scrubber tank, indicator light not lighted up._x000a_- Pass."/>
    <x v="4"/>
    <x v="4"/>
    <s v="Not a defect"/>
  </r>
  <r>
    <n v="11"/>
    <x v="11"/>
    <s v="BSD"/>
    <s v="BSD"/>
    <s v="AMK-BSH S/B AMK MT"/>
    <s v="D209+TGV6+TGV5+TGV4+D203"/>
    <s v="PWAY"/>
    <s v="COMPLETED"/>
    <s v="NO"/>
    <s v="D203"/>
    <x v="4"/>
    <s v="Air Compressor Safety Relief Valve Keep On Purging At 10 Bar."/>
    <s v="Currently no spare safety valve."/>
    <x v="11"/>
    <x v="13"/>
    <s v="Safety Relieve"/>
  </r>
  <r>
    <n v="13"/>
    <x v="11"/>
    <s v="BSD"/>
    <s v="BSD"/>
    <s v="AMK-BSH  S/B "/>
    <s v="D209+TGV6+TGV5+TGV4+D203"/>
    <s v="PWAY"/>
    <s v="COMPLETED"/>
    <s v="NO"/>
    <s v="D203"/>
    <x v="8"/>
    <s v="Air Con Not Cold."/>
    <s v="Checked, found freon pressure at 100PSI; _x000a_- Topped up freon to 180 PSI._x000a_- Function test, cold. Pass."/>
    <x v="17"/>
    <x v="24"/>
    <s v="Freon Gas"/>
  </r>
  <r>
    <n v="13"/>
    <x v="11"/>
    <s v="UPD"/>
    <s v="UPD"/>
    <s v="CLE-DVR  E/B"/>
    <s v="D205+TGV3+TGV2+TGV1+WWCOM2+ D214"/>
    <s v="PWAY"/>
    <s v="COMPLETED"/>
    <s v="NO"/>
    <s v="D214"/>
    <x v="3"/>
    <s v="Loco Unable To Travel In CM Mode. Back To Depot In RM Mode."/>
    <s v="Called signal team to check, found L/E antenna cable reading out._x000a_- L/E Cable to be change._x000a_- Reoriented L/E to S/E leading."/>
    <x v="2"/>
    <x v="2"/>
    <s v="ATP"/>
  </r>
  <r>
    <n v="13"/>
    <x v="11"/>
    <s v="UPD"/>
    <s v="UPD"/>
    <s v="CTH-REP W/B"/>
    <s v="D212+RLW5+RLW1+RLW4+WWCOM1+ D211"/>
    <s v="PWAY"/>
    <s v="COMPLETED"/>
    <s v="NO"/>
    <s v="D211"/>
    <x v="6"/>
    <s v="L/E Wiper Not Working."/>
    <s v="Adjusted wiper arm_x000a_- Function test ok."/>
    <x v="10"/>
    <x v="142"/>
    <s v="Wiper Linkage Arm"/>
  </r>
  <r>
    <n v="13"/>
    <x v="11"/>
    <s v="CHD"/>
    <s v="UPD"/>
    <s v="TIB-RDH W/B"/>
    <s v="D210+MFV2+D208"/>
    <s v="ET"/>
    <s v="COMPLETED"/>
    <s v="NO"/>
    <s v="D208"/>
    <x v="8"/>
    <s v="Air Con Not Cold."/>
    <s v="Funtion test, aircon found cold."/>
    <x v="0"/>
    <x v="0"/>
    <s v="Cannot duplicate fault"/>
  </r>
  <r>
    <n v="14"/>
    <x v="11"/>
    <s v="UPD"/>
    <s v="BSD"/>
    <s v="YIS-KTB   S/B"/>
    <s v="EL03+EL02+MFV2+EL04+D215"/>
    <s v="ET"/>
    <s v="COMPLETED"/>
    <s v="NO"/>
    <s v="EL03"/>
    <x v="3"/>
    <s v="(1) Schoma Loco Unable to Achieve Full Speed. _x000a_(2) ATPM Keep tripping Even At 30 Kph But Given Full Code 50Kph. _x000a_(3) Travel Mostly On RMF Mode."/>
    <s v="Software update by Thales. Awaiting Test Track Testing with Signal."/>
    <x v="2"/>
    <x v="2"/>
    <s v="ATP"/>
  </r>
  <r>
    <n v="14"/>
    <x v="11"/>
    <s v="BSD"/>
    <s v="BSD"/>
    <s v="AMK-YCK  N/B"/>
    <s v="D202+RLW6+RLW7+RLW3+WWPW1+ D206"/>
    <s v="PWAY"/>
    <s v="CANCEL"/>
    <s v="NO"/>
    <s v="D202"/>
    <x v="7"/>
    <s v="Reported Unable To Set SIR. No FWD Or REV Direction Indication Lighted-Up."/>
    <s v="Checked with 2FU tripped. Further tested with full load with no SIR tripping or CB tripping. To monitor."/>
    <x v="0"/>
    <x v="10"/>
    <s v="Directional Fault"/>
  </r>
  <r>
    <n v="15"/>
    <x v="11"/>
    <s v="BSD"/>
    <s v="BSD"/>
    <s v="AMK-YCK  N/B"/>
    <s v="D202+RLW6+RLW7+RLW3+WWPW1+ D206"/>
    <s v="PWAY"/>
    <s v="COMPLETED"/>
    <s v="NO"/>
    <s v="D202"/>
    <x v="2"/>
    <s v="Both Desk Radio Set At Main line No Service Indication Lighted-Up."/>
    <s v="Tested Both radio with DC BSD. Able to trasmit and receive. Fault reported to COMS"/>
    <x v="0"/>
    <x v="0"/>
    <s v="Cannot duplicate fault"/>
  </r>
  <r>
    <n v="17"/>
    <x v="11"/>
    <s v="CHD"/>
    <s v="CHD"/>
    <s v="CTH-RFP  W/B"/>
    <s v="D216 + TCW +  D207"/>
    <s v="ET"/>
    <s v="COMPLETED"/>
    <s v="NO"/>
    <s v="D207"/>
    <x v="11"/>
    <s v="Wheel Flat "/>
    <s v="Check all the wheels on 'A' and 'B' side, no sign of flat wheel as reported._x000a_   &gt; Checked all the wheel bearing temperature stickers were between 50 deg C to 58 deg C, ok. _x000a_      No sign of burning mark._x000a_"/>
    <x v="22"/>
    <x v="30"/>
    <s v="Wheel"/>
  </r>
  <r>
    <n v="17"/>
    <x v="11"/>
    <s v="CHD"/>
    <s v="CHD"/>
    <s v="CTH-RFP  W/B"/>
    <s v="D216 + TCW +  D207"/>
    <s v="ET"/>
    <s v="COMPLETED"/>
    <s v="NO"/>
    <s v="D207"/>
    <x v="11"/>
    <s v="Loco having Bad Sound And Vibration."/>
    <s v="Undercarriage-_x000a_   &gt; Checked all the carden shaft mountings, ok._x000a_   &gt; Checked fan gear box mountings and lubrication oil level, ok._x000a_   &gt; Start engine, no sign of wobble of fan gear box and fan blade. _x000a_  _x000a_  Engine compartment - _x000a_   &gt; Checked carden shaft mountings, ok._x000a_   &gt; Checked fan gear box carden shaft bearing support, ok. _x000a_   &gt; Checked engine and air compressor oil level, ok._x000a_   &gt; Performed Single D206 limited movement, no sign of flat wheel and bad sound / vibration as reported."/>
    <x v="22"/>
    <x v="30"/>
    <s v="Wheel"/>
  </r>
  <r>
    <n v="17"/>
    <x v="11"/>
    <s v="BSD"/>
    <s v="BSD"/>
    <s v="SBW-ADM N/B"/>
    <s v="D202+WWPW1+RLW7+RLW6+RLW3+ D206"/>
    <s v="PWAY"/>
    <s v="COMPLETED"/>
    <s v="NO"/>
    <s v="D206"/>
    <x v="2"/>
    <s v="S/E Radio Set Not Working."/>
    <s v="&gt; Check and confirmed only S/E (leading) radio not working. L/E radio, ok._x000a_&gt; Informed MOC Comm's with liase with mainline Comm's staff._x000a_&gt; Comm's staff found S/E radio set wire dislodge from connector, fix back and tested, ok._x000a_"/>
    <x v="1"/>
    <x v="83"/>
    <s v="Radio Wire Connector"/>
  </r>
  <r>
    <n v="18"/>
    <x v="11"/>
    <s v="BSD"/>
    <s v="BSD"/>
    <s v="ORC-NEW N/B"/>
    <s v="D202+WWPW1+RLW7+RLW6+RLW3+ D206"/>
    <s v="PWAY"/>
    <s v="COMPLETED"/>
    <s v="NO"/>
    <s v="D202"/>
    <x v="2"/>
    <s v="Radio down at main line."/>
    <s v="Tested Both radio with DC BSD. Able to trasmit and receive. _x000a_Fault reported to COMS"/>
    <x v="0"/>
    <x v="0"/>
    <s v="Cannot duplicate fault"/>
  </r>
  <r>
    <n v="19"/>
    <x v="11"/>
    <s v="BSD"/>
    <s v="BSD"/>
    <s v="KRJ-YWT N/B"/>
    <s v="EL02+MFV2+EL04"/>
    <s v="ET"/>
    <s v="CANCEL"/>
    <s v="NO"/>
    <s v="EL02"/>
    <x v="0"/>
    <s v="No current supply"/>
    <s v="Sysyem had tripped causing battery to drain. Charged to 26VDC. Function Test and limited movement done. Passed. To continue monitoring on system tripping."/>
    <x v="0"/>
    <x v="0"/>
    <s v="Cannot duplicate fault"/>
  </r>
  <r>
    <n v="19"/>
    <x v="11"/>
    <s v="BSD"/>
    <s v="BSD"/>
    <s v="MSL-WDL S/B"/>
    <s v="D202+WWPW1+RLW7+RLW6+RLW3+ D206"/>
    <s v="PWAY"/>
    <s v="COMPLETED"/>
    <s v="NO"/>
    <s v="D202"/>
    <x v="2"/>
    <s v="D202 - Radio at main line intermittence. Used portable radio for communication."/>
    <s v="Tested Both radio with DC BSD. Able to trasmit and receive. _x000a_Fault reported to COMS"/>
    <x v="0"/>
    <x v="0"/>
    <s v="Cannot duplicate fault"/>
  </r>
  <r>
    <n v="19"/>
    <x v="11"/>
    <s v="BSD"/>
    <s v="BSD"/>
    <s v="ORC-SOM S/B"/>
    <s v="D209+TGV456+D203"/>
    <s v="PWAY"/>
    <s v="COMPLETED"/>
    <s v="NO"/>
    <s v="D209"/>
    <x v="8"/>
    <s v="D209 - Air con not cold."/>
    <s v="Charged freon to 180psi, tested cold."/>
    <x v="17"/>
    <x v="24"/>
    <s v="Freon Gas"/>
  </r>
  <r>
    <n v="20"/>
    <x v="11"/>
    <s v="UPD"/>
    <s v="UPD"/>
    <s v="QUE-RDH E/B"/>
    <s v="D207+TTV2+D216"/>
    <s v="ET"/>
    <s v="COMPLETED"/>
    <s v="NO"/>
    <s v="D216"/>
    <x v="11"/>
    <s v="D216 - Wheel flat."/>
    <s v="To follow-up with wheel profiling."/>
    <x v="22"/>
    <x v="30"/>
    <s v="Wheel"/>
  </r>
  <r>
    <n v="20"/>
    <x v="11"/>
    <s v="BSD"/>
    <s v="UPD"/>
    <s v="YWT N/B platform"/>
    <s v="EL02+MFV2+EL04"/>
    <s v="ET"/>
    <s v="COMPLETED"/>
    <s v="NO"/>
    <s v="EL04"/>
    <x v="3"/>
    <s v="EL04 - Frequenttly trip at main line."/>
    <s v="Liaise with signal Team. Download VOBC fault but none found.Check antenna reading is normal."/>
    <x v="2"/>
    <x v="2"/>
    <s v="ATP"/>
  </r>
  <r>
    <n v="20"/>
    <x v="11"/>
    <s v="CHD"/>
    <s v="CHD"/>
    <s v="RFP-TPG W/B"/>
    <s v="D217+RGV5+D208"/>
    <s v="ET"/>
    <s v="CANCEL"/>
    <s v="YES"/>
    <s v="D208"/>
    <x v="12"/>
    <s v="Oil leak from torque convertor."/>
    <s v="Found slight drip from flange due to bolt loose. Tighten and apply torque seal. Function Test, Load test done. Passed."/>
    <x v="24"/>
    <x v="70"/>
    <s v="Flange"/>
  </r>
  <r>
    <n v="21"/>
    <x v="11"/>
    <s v="BSD"/>
    <s v="BSD"/>
    <s v="MSL-WDL S/B"/>
    <s v="D202+WWPW1+RLW7+RLW6+RLW3+ D206"/>
    <s v="PWAY"/>
    <s v="COMPLETED"/>
    <s v="NO"/>
    <s v="D202"/>
    <x v="2"/>
    <s v="D202 - At main line both radio intermittently no service, used portable radio to comunicated. Please check."/>
    <s v="Have already informed COMS on this matter. To be followed by COMS."/>
    <x v="0"/>
    <x v="0"/>
    <s v="Cannot duplicate fault"/>
  </r>
  <r>
    <n v="22"/>
    <x v="11"/>
    <s v="UPD"/>
    <s v="BSD"/>
    <s v="KTB-YCK S/B"/>
    <s v="D209+TGV321+D203"/>
    <s v="PWAY"/>
    <s v="COMPLETED"/>
    <s v="NO"/>
    <s v="D203"/>
    <x v="8"/>
    <s v="D203 - Air con blown hot air"/>
    <s v="Charge freon from 110 PSI - 180 PSI. Tested Air con for coldness. Ok"/>
    <x v="17"/>
    <x v="24"/>
    <s v="Freon Gas"/>
  </r>
  <r>
    <n v="22"/>
    <x v="11"/>
    <s v="BSD"/>
    <s v="BSD"/>
    <s v="MSO-MSP N/B"/>
    <s v="EL02+FWPW1+FWPW2+EL04"/>
    <s v="PROJECT"/>
    <s v="COMPLETED"/>
    <s v="NO"/>
    <s v="EL04"/>
    <x v="3"/>
    <s v="EL04 - Frequently trip. "/>
    <s v="Liaise with signal Team. Download VOBC fault but none found.Check antenna reading is normal. Loco declared unfit by Signal. Need to verify fault in Test Track"/>
    <x v="2"/>
    <x v="2"/>
    <s v="ATP"/>
  </r>
  <r>
    <n v="22"/>
    <x v="11"/>
    <s v="BSD"/>
    <s v="BSD"/>
    <s v="AMK-YCK MT N/B"/>
    <s v="D202+WWPW1+RLW7+RLW6+RLW3+ D206"/>
    <s v="PWAY"/>
    <s v="COMPLETED"/>
    <s v="NO"/>
    <s v="D202"/>
    <x v="2"/>
    <s v="D202 - Both radio at main line no service, used portable radio to communicated."/>
    <s v="Have already informed COMS on this matter. To be followed by COMS."/>
    <x v="0"/>
    <x v="0"/>
    <s v="Cannot duplicate fault"/>
  </r>
  <r>
    <n v="22"/>
    <x v="11"/>
    <s v="BSD"/>
    <s v="BSD"/>
    <s v="AMK-YCK MT N/B"/>
    <s v="D202+WWPW1+RLW7+RLW6+RLW3+ D206"/>
    <s v="PWAY"/>
    <s v="COMPLETED"/>
    <s v="NO"/>
    <s v="D206"/>
    <x v="7"/>
    <s v="D206 - Fuel indication show 5/5 but the true below 5/5"/>
    <s v="Found that Cabin Fuel Led lights tally with the Fuel indicators at the engine comparment. Found 3/5 light not working from both desk and engine compartment. Suspect fault from Float sensor. To further check. No spare currently."/>
    <x v="7"/>
    <x v="7"/>
    <s v="Float Sensor"/>
  </r>
  <r>
    <n v="22"/>
    <x v="11"/>
    <s v="UPD"/>
    <s v="CHD"/>
    <s v="KAL-ALJ E/B"/>
    <s v="D212+RLW5+RLW1+RLW4+WWCOM1+ D211"/>
    <s v="PWAY"/>
    <s v="COMPLETED"/>
    <s v="NO"/>
    <s v="D212"/>
    <x v="8"/>
    <s v="D212 - Air con not cold."/>
    <s v="Charge freon from 120 PSI - 180 PSI. Tested Air con for coldness. Ok"/>
    <x v="17"/>
    <x v="24"/>
    <s v="Freon Gas"/>
  </r>
  <r>
    <n v="23"/>
    <x v="11"/>
    <s v="BSD"/>
    <s v="BSD"/>
    <s v="WDL-MSL N/B"/>
    <s v="D202+WWPW1+RLW7+RLW6+RLW3+ D206"/>
    <s v="PWAY"/>
    <s v="COMPLETED"/>
    <s v="NO"/>
    <s v="D202"/>
    <x v="2"/>
    <s v="D202 - Radio fault, used portable radio for communication.  Consist cancelled due to raining."/>
    <s v="Found the communication cable connection loose._x000a_Fixed the cable, performed radio check to DC on both desks, both radio able to communicate."/>
    <x v="1"/>
    <x v="83"/>
    <s v="Radio Wire Connector"/>
  </r>
  <r>
    <n v="26"/>
    <x v="11"/>
    <s v="BSD"/>
    <s v="BSD"/>
    <s v="MSL-WDL S/B"/>
    <s v="D202+WWPW1+RLW7+RLW6+RLW3+ D206"/>
    <s v="PWAY"/>
    <s v="COMPLETED"/>
    <s v="NO"/>
    <s v="D202"/>
    <x v="7"/>
    <s v="D202- RPM works intermitten,BC 0bar but brake not fully relase.Please check the brake block."/>
    <s v="Checked in both single &amp; in consist. _x000a_Checked &amp; confirmed RPM working intermittently in slave. _x000a_Replaced the jumper cable at D202 &amp; tested with fault cleared._x000a_BC = 0 BAR all brakes able to release with no abnormalities. _x000a_To be further monitored."/>
    <x v="18"/>
    <x v="36"/>
    <s v="Jumper Cable"/>
  </r>
  <r>
    <n v="28"/>
    <x v="11"/>
    <s v="UPD"/>
    <s v="UPD"/>
    <s v="CLE-JUR W/B"/>
    <s v="D207+TGV4+TGV5+TGV6+COM2+D214"/>
    <s v="PWAY"/>
    <s v="CANCEL"/>
    <s v="NO"/>
    <s v="D207"/>
    <x v="11"/>
    <s v="D207/D214 - SM found oil droplet from DVR station to CLE station he suspected from this consist cause this consist passed the station.According to ecto Sathesh they did not found any oil leak from the consist.Due to this matter consist were cancelled. Please check on this consist to recomfirm. "/>
    <s v=" Oil leak check were done undercarriage and engine compartment. No oil leak. Function Test, Load Test, BPCT and limited movement done. No sign of oil leak."/>
    <x v="4"/>
    <x v="4"/>
    <s v="Not a defect"/>
  </r>
  <r>
    <n v="28"/>
    <x v="11"/>
    <s v="UPD"/>
    <s v="UPD"/>
    <s v="CLE-JUR W/B"/>
    <s v="D207+TGV4+TGV5+TGV6+COM2+D214"/>
    <s v="PWAY"/>
    <s v="COMPLETED"/>
    <s v="NO"/>
    <s v="D214"/>
    <x v="11"/>
    <s v="D207/D214 - SM found oil droplet from DVR station to CLE station he suspected from this consist cause this consist passed the station.According to ecto Sathesh they did not found any oil leak from the consist.Due to this matter consist were cancelled. Please check on this consist to recomfirm. "/>
    <s v=" Oil leak check were done undercarriage and engine compartment. No oil leak. Function Test, Load Test, BPCT and limited movement done. No sign of oil leak."/>
    <x v="4"/>
    <x v="4"/>
    <s v="Not a defect"/>
  </r>
  <r>
    <n v="30"/>
    <x v="11"/>
    <s v="UPD"/>
    <s v="UPD"/>
    <s v="JKN-PNR E/B"/>
    <s v="D212+WWCOM1+RLW1+RLW4+RLW5+ D211"/>
    <s v="PWAY"/>
    <s v="COMPLETED"/>
    <s v="NO"/>
    <s v="D211"/>
    <x v="4"/>
    <s v="D211- When d211 in master MR dropped have to put to P3 then MR able to build up.At idling speed MR drops and not increasing.When D212 in master MR maintain even at idling speed."/>
    <s v="First start up normally, MR charge at idling. MR able to charge up when both D211 and D212 as master respectively, no abnormalities._x000a_Proceeded with P2 and P3, MR went up to max 9.6 bar at D211, 8.8 bar at D212, no MR drop on both locos._x000a_Both locos able to hold charge, unable to simulate reported fault. To be monitored."/>
    <x v="0"/>
    <x v="22"/>
    <s v="MR Fault"/>
  </r>
</pivotCacheRecords>
</file>

<file path=xl/pivotCache/pivotCacheRecords2.xml><?xml version="1.0" encoding="utf-8"?>
<pivotCacheRecords xmlns="http://schemas.openxmlformats.org/spreadsheetml/2006/main" xmlns:r="http://schemas.openxmlformats.org/officeDocument/2006/relationships" count="722">
  <r>
    <n v="4"/>
    <x v="0"/>
    <s v="UPD"/>
    <s v="CHD"/>
    <s v="CTH-BGS  EB"/>
    <s v="D202+RLW7+5+4+WWCOM1+D211"/>
    <s v="PWAY"/>
    <s v="COMPLETED"/>
    <s v="NO"/>
    <s v="D202"/>
    <x v="0"/>
    <s v="When 1DIS (MAIN BREAKER) put to ON position loco unable to ON ,put to OFF position loco able to ON."/>
    <s v="Unable to simulate fault. _x000a_1DIS working normal. _x000a_To be monitored."/>
    <x v="0"/>
    <x v="0"/>
    <s v="Cannot duplicate fault"/>
  </r>
  <r>
    <n v="4"/>
    <x v="0"/>
    <s v="UPD"/>
    <s v="CHD"/>
    <s v="TIB-OTP  EB"/>
    <s v="D207+TGV1+2+3+WWCOM2+D219"/>
    <s v="PWAY"/>
    <s v="COMPLETED"/>
    <s v="NO"/>
    <s v="D207"/>
    <x v="1"/>
    <s v="Engine unable to shunt down from cabin and yellow box, shunt down from engine side."/>
    <s v="Checked and was able to start/stop at both desks in the cabin &amp; also from the engine ESS unit. No abnormalities found."/>
    <x v="0"/>
    <x v="0"/>
    <s v="Cannot duplicate fault"/>
  </r>
  <r>
    <n v="5"/>
    <x v="0"/>
    <s v="UPD"/>
    <s v="UPD"/>
    <s v="CLE-JUR WB"/>
    <s v="D217+TTV2+MFV2+D212"/>
    <s v="ET"/>
    <s v="COMPLETED"/>
    <s v="NO"/>
    <s v="D217"/>
    <x v="2"/>
    <s v="Radio intermittance."/>
    <s v="Fault reported to COMS"/>
    <x v="1"/>
    <x v="1"/>
    <s v="Radio Units"/>
  </r>
  <r>
    <n v="6"/>
    <x v="0"/>
    <s v="CHD"/>
    <s v="UPD"/>
    <s v="OTP-TPG EB"/>
    <s v="D207+TGV1+2+3+WWCOM2+D219"/>
    <s v="PWAY"/>
    <s v="COMPLETED"/>
    <s v="NO"/>
    <s v="D207"/>
    <x v="3"/>
    <s v=" Loco unable to move in CM when coming back to depot, back in RM.In RM sometime it tripped while moving."/>
    <s v="Function test in RM. No abnormalities SIR able to hold. Liase with Signal Team. Shunt Loco to coded track for testing. Loco able to receive code and able to hold. Trips only when no code received. Loco transferring bck BSD for Test track testing."/>
    <x v="2"/>
    <x v="2"/>
    <s v="ATP"/>
  </r>
  <r>
    <n v="6"/>
    <x v="0"/>
    <s v="CHD"/>
    <s v="UPD"/>
    <s v="OTP-TPG EB"/>
    <s v="D207+TGV1+2+3+WWCOM2+D219"/>
    <s v="PWAY"/>
    <s v="COMPLETED"/>
    <s v="NO"/>
    <s v="D207"/>
    <x v="2"/>
    <s v="Both desk radio not working"/>
    <s v="Fault reported to COMS."/>
    <x v="1"/>
    <x v="1"/>
    <s v="Radio Units"/>
  </r>
  <r>
    <n v="7"/>
    <x v="0"/>
    <s v="CHD"/>
    <s v="BSD"/>
    <s v="BSH-AMK BB"/>
    <s v="D217+TTV2+MFV2+D212"/>
    <s v="ET"/>
    <s v="COMPLETED"/>
    <s v="NO"/>
    <s v="D212"/>
    <x v="4"/>
    <s v="MR keeps dropping when tripped SIR."/>
    <s v="Check and confirm MR difficult to charge up due to LHS aircompressor auto drain valve air continous leak._x000a_Dismantle and replaced 3 pcs flatten O rings and install back._x000a_Start up engine and observe MR able to charge from 2bars at P3 position = 3.5mins._x000a_Trip SIR in  - Single loco - MR only drop about 0.5bars._x000a_                      - In consists - MR pressure maintain."/>
    <x v="3"/>
    <x v="3"/>
    <s v="O-rings"/>
  </r>
  <r>
    <n v="7"/>
    <x v="0"/>
    <s v="BSD"/>
    <s v="CHD"/>
    <s v="OTP-TPG EB"/>
    <s v="D213+TGV4+TGV5+TGV6+D214"/>
    <s v="PWAY"/>
    <s v="COMPLETED"/>
    <s v="NO"/>
    <s v="D214"/>
    <x v="1"/>
    <s v="D214 (Slave) when coming back engine dies off by itself, unable to re-start engine. Dead loco back to BSD."/>
    <s v="Check expansion water level, engine oil level, scrubber water level, ok._x000a_Further check and found over speed light illuminated, reset and able to start engine._x000a_Start and stop few times in 10mins interval and monitor about 30mins, engine able to sustain."/>
    <x v="4"/>
    <x v="4"/>
    <s v="Not a defect"/>
  </r>
  <r>
    <n v="7"/>
    <x v="0"/>
    <s v="UPD"/>
    <s v="UPD"/>
    <s v="QUE-RDH EB"/>
    <s v="D204+TGV1+2+3+WWCOM2+D219"/>
    <s v="PWAY"/>
    <s v="COMPLETED"/>
    <s v="NO"/>
    <s v="D219"/>
    <x v="0"/>
    <s v="Engine able to crank but unable to start."/>
    <s v="Check battery voltage was 22v and drop during cranking to 19v._x000a_Check alternator beltings condition and tension, ok._x000a_Driive to BSD to collect battery charger and back to UPD._x000a_Charge up battery to 26.5v, engine able to start._x000a_Observe cabin voltage gauge is 26v."/>
    <x v="5"/>
    <x v="5"/>
    <s v="Main Battery"/>
  </r>
  <r>
    <n v="10"/>
    <x v="0"/>
    <s v="CHD"/>
    <s v="UPD"/>
    <s v="LKS-CNG EB"/>
    <s v="D202+RLW7+5+4+WWCOM1+D211"/>
    <s v="PWAY"/>
    <s v="COMPLETED"/>
    <s v="NO"/>
    <s v="D202"/>
    <x v="4"/>
    <s v="Single Loco When ABV Handle At Running Position Working Reservoir Only At 4 Bar."/>
    <s v="Replaced ABV/IBV assembly and main valve found to be faulty &amp; tested with fault cleared."/>
    <x v="6"/>
    <x v="6"/>
    <s v="ABV/IBV Unit"/>
  </r>
  <r>
    <n v="10"/>
    <x v="0"/>
    <s v="CHD"/>
    <s v="UPD"/>
    <s v="LKS-CNG EB"/>
    <s v="D202+RLW7+5+4+WWCOM1+D211"/>
    <s v="PWAY"/>
    <s v="COMPLETED"/>
    <s v="NO"/>
    <s v="D202"/>
    <x v="5"/>
    <s v="Parking Brake Handle At Cabin Air Discharge Sound Very Loud."/>
    <s v="Checked with no leak detected. To monitor."/>
    <x v="0"/>
    <x v="0"/>
    <s v="Cannot duplicate fault"/>
  </r>
  <r>
    <n v="10"/>
    <x v="0"/>
    <s v="CHD"/>
    <s v="UPD"/>
    <s v="LKS-CNG EB"/>
    <s v="D202+RLW7+5+4+WWCOM1+D211"/>
    <s v="PWAY"/>
    <s v="COMPLETED"/>
    <s v="NO"/>
    <s v="D202"/>
    <x v="6"/>
    <s v="Fuel Indication Light 4/5 Not Functioning."/>
    <s v="Will be followed up due to time constraint. Fuel level 4/5 working on the engine side just in case need to check."/>
    <x v="7"/>
    <x v="7"/>
    <s v="Bulb"/>
  </r>
  <r>
    <n v="10"/>
    <x v="0"/>
    <s v="UPD"/>
    <s v="BSD"/>
    <s v="DBG-SOM NB"/>
    <s v="D208+RGV5+TOGV+D207"/>
    <s v="ET"/>
    <s v="COMPLETED"/>
    <s v="NO"/>
    <s v="D207"/>
    <x v="3"/>
    <s v="Back To Depot Unable To Travel In CM Mode Due To RM Receive Code But In CM No Code."/>
    <s v="Conducted Test Track testing with no abnormalities. Signal declared loco fit."/>
    <x v="2"/>
    <x v="2"/>
    <s v="ATP"/>
  </r>
  <r>
    <n v="10"/>
    <x v="0"/>
    <s v="UPD"/>
    <s v="BSD"/>
    <s v="DBG-SOM NB"/>
    <s v="D208+RGV5+TOGV+D207"/>
    <s v="ET"/>
    <s v="COMPLETED"/>
    <s v="NO"/>
    <s v="D207"/>
    <x v="2"/>
    <s v="Both Desk Radio Sets Unable To Transmit And Receive."/>
    <s v="COMS staff tested communication with DCS. Able to receive &amp; transmit on both desks. "/>
    <x v="1"/>
    <x v="1"/>
    <s v="Radio Units"/>
  </r>
  <r>
    <n v="10"/>
    <x v="0"/>
    <s v="UPD"/>
    <s v="BSD"/>
    <s v="DBG-SOM NB"/>
    <s v="D208+RGV5+TOGV+D207"/>
    <s v="ET"/>
    <s v="COMPLETED"/>
    <s v="NO"/>
    <s v="D208"/>
    <x v="6"/>
    <s v="S/E FWD 1 &amp; 2 Switch Loose."/>
    <s v="Replaced switch &amp; tested OK."/>
    <x v="8"/>
    <x v="8"/>
    <s v="Knob"/>
  </r>
  <r>
    <n v="12"/>
    <x v="0"/>
    <s v="UPD"/>
    <s v="CHD"/>
    <s v="TNM-XPO BB SIM-TNM BB TNM MT"/>
    <s v="D202+RLW7+5+4+WWCOM1+D211"/>
    <s v="PWAY"/>
    <s v="COMPLETED"/>
    <s v="NO"/>
    <s v="D202"/>
    <x v="4"/>
    <s v="ECTO Reported While Loco At Master Charging Up MR Pressure - Working Reservoir Pressure Remain At 0 Bar. Also BC/BP At 0 Bar. Only When Slave Loco D211 Take Over Master And Charge Up Air D202 Working Reservoir Can Reach 5 Bar."/>
    <s v="Check and confirmed fault. Replace regulator and set to 3.4 bar. Tested single loco and set SIR. BP able to go to 5 bar and working resevoir able to maintain at 5 bar without any dropping.  Found the operational valve to be at 4 bar. Adjust the setting to 5 bar. Conduct master/slave test and both pneumatic tallies either in master / loco."/>
    <x v="9"/>
    <x v="9"/>
    <s v="Pressure Regulator"/>
  </r>
  <r>
    <n v="12"/>
    <x v="0"/>
    <s v="UPD"/>
    <s v="CHD"/>
    <s v="TNM-XPO BB SIM-TNM BB TNM MT"/>
    <s v="D202+RLW7+5+4+WWCOM1+D211"/>
    <s v="PWAY"/>
    <s v="COMPLETED"/>
    <s v="NO"/>
    <s v="D202"/>
    <x v="7"/>
    <s v="Consist Having Wrong Direction Need To By-Pass DCS Switch."/>
    <s v="Check and found that DCS switch to be in normal position. Conduct master/slave test and direction follows either in master/slave. No wrong direction observed. Physical check on directional diodes and jumper cable looseness. No abnormalities observed. To be monitored."/>
    <x v="0"/>
    <x v="10"/>
    <s v="Directional Fault"/>
  </r>
  <r>
    <n v="12"/>
    <x v="0"/>
    <s v="CHD"/>
    <s v="CHD"/>
    <s v="BGS-LVR EB"/>
    <s v="D217 + MFV2 + D212"/>
    <s v="ET"/>
    <s v="COMPLETED"/>
    <s v="NO"/>
    <s v="D217"/>
    <x v="6"/>
    <s v=" L/E Wiper Faulty."/>
    <s v="Replace faulty wiper. Tested OK."/>
    <x v="10"/>
    <x v="11"/>
    <s v="Wiper Blade"/>
  </r>
  <r>
    <n v="13"/>
    <x v="0"/>
    <s v="BSD"/>
    <s v="CHD"/>
    <s v="XPO-CGA EB"/>
    <s v="D208 + RGV5 + TCW +D207"/>
    <s v="ET"/>
    <s v="COMPLETED"/>
    <s v="NO"/>
    <s v="D207"/>
    <x v="4"/>
    <s v="Inside Pneumatic Compartment  MR Cut-Off Valve Leaking Very Badly."/>
    <s v="Checked and found MR cut-off valve to be faulty._x000a_Replaced &amp; tested with fault cleared."/>
    <x v="9"/>
    <x v="12"/>
    <s v="MR Cut-Off "/>
  </r>
  <r>
    <n v="13"/>
    <x v="0"/>
    <s v="BSD"/>
    <s v="UPD"/>
    <s v="DVR-BNV EB"/>
    <s v="D213+TGV4+TGV5+TGV6+D214"/>
    <s v="PWAY"/>
    <s v="COMPLETED"/>
    <s v="NO"/>
    <s v="D213"/>
    <x v="4"/>
    <s v="Air Compressor Safety Relief Valve Keep Purging."/>
    <s v="Confirmed Safety relieve valve found to be faulty._x000a_Replaced &amp; tested with fault cleared."/>
    <x v="11"/>
    <x v="13"/>
    <s v="Safety Relieve "/>
  </r>
  <r>
    <n v="13"/>
    <x v="0"/>
    <s v="UPD"/>
    <s v="CHD"/>
    <s v="TNM-SIM BB XPO-TNM BB TNM MT"/>
    <s v="D204+TGV1+2+3+WWCOM2+D219"/>
    <s v="PWAY"/>
    <s v="COMPLETED"/>
    <s v="NO"/>
    <s v="D219"/>
    <x v="6"/>
    <s v="Cabin Window Handle Fall- Off."/>
    <s v="Re-installed &amp; secured back."/>
    <x v="12"/>
    <x v="14"/>
    <s v="Screw"/>
  </r>
  <r>
    <n v="14"/>
    <x v="0"/>
    <s v="CHD"/>
    <s v="CHD"/>
    <s v="CGA-XPO WB"/>
    <s v="D208 + RGV5 + TCW +D207"/>
    <s v="ET"/>
    <s v="COMPLETED"/>
    <s v="NO"/>
    <s v="D208"/>
    <x v="7"/>
    <s v="Loco's RPM Unable To Increase. _x000a_(Working Intermittenly)"/>
    <s v="Check &amp; verify CM._x000a_CM affirmed. Stepper motor end shaft locking nut loose. Tighten &amp; function test in single loco, OK. Form up as a consists &amp; shunt to track 44 to stable,  OK."/>
    <x v="13"/>
    <x v="15"/>
    <s v="Shaft"/>
  </r>
  <r>
    <n v="14"/>
    <x v="0"/>
    <s v="CHD"/>
    <s v="UPD"/>
    <s v="BGB-CCK SB"/>
    <s v="D204+TGV1+2+3+WWCOM2+D219"/>
    <s v="PWAY"/>
    <s v="COMPLETED"/>
    <s v="NO"/>
    <s v="D219"/>
    <x v="4"/>
    <s v="S/E ABV Air Leaking Badly."/>
    <s v="Check &amp; verify CM. D219 switch to Slave mode &amp; put to both desks on handle off position. No obnormalities found. During shunting of consists from track 09 to RT 3, D219 takeover master mode, no air leak emit from the ABV."/>
    <x v="0"/>
    <x v="16"/>
    <s v="ABV/IBV Fault"/>
  </r>
  <r>
    <n v="15"/>
    <x v="0"/>
    <s v="CHD"/>
    <s v="CHD"/>
    <s v="CGA-XPO BB"/>
    <s v="D204+TGV1+2+3+WWCOM2+D219"/>
    <s v="PWAY"/>
    <s v="COMPLETED"/>
    <s v="NO"/>
    <s v="D204"/>
    <x v="7"/>
    <s v="Loco Having Wrong Direction. _x000a_Need To By-Pass The DCS Switch."/>
    <s v="Confirm fault on the loco wrong direction. Check and discovered that the diode burned on wire (174). Replaced on conduct master and slave fault cleared."/>
    <x v="14"/>
    <x v="17"/>
    <s v="Diode"/>
  </r>
  <r>
    <n v="15"/>
    <x v="0"/>
    <s v="CHD"/>
    <s v="UPD"/>
    <s v="DIRECT TRANSFER"/>
    <s v="D217  + MFV2 + TTV1+ D212"/>
    <s v="ET"/>
    <s v="COMPLETED"/>
    <s v="NO"/>
    <s v="D217"/>
    <x v="7"/>
    <s v="Fault Alarm Activated Due To Power Room Temperature Indicates 100 Degrees."/>
    <s v="When shunting no fault arises from T28 to T34. _x000a_Unable to simulate fault."/>
    <x v="0"/>
    <x v="18"/>
    <s v="Sensor Fault"/>
  </r>
  <r>
    <n v="16"/>
    <x v="0"/>
    <s v="UPD"/>
    <s v="CHD"/>
    <s v="SIM-TNM BB XPO-TNM BB TNM MT"/>
    <s v="D215+TTVM+D202"/>
    <s v="PROJECT"/>
    <s v="ABORT"/>
    <s v="NO"/>
    <s v="D202"/>
    <x v="7"/>
    <s v="unable to set SIR during turn around at CHD RT in CM/RM mode."/>
    <s v="Found that wire 130 has no supply when setting SIR. Found that wire lug has came off. Reconnect back the wire. Relay SMCPR was energise. Loco was able to set SIR however RPM does not respond. Replace the low limit sensor wire on the stepper motor. Tested and found the RPM increase to Maximum and unable to reduce when put to 0. Replace the high limit sensor and adjusted the sensor. Readjusted the RPM as found that P5 at only 1800. Tested P1- P5 RPM all ok."/>
    <x v="13"/>
    <x v="19"/>
    <s v="Stepper Motor Sensor"/>
  </r>
  <r>
    <n v="16"/>
    <x v="0"/>
    <s v="CHD"/>
    <s v="CHD"/>
    <s v="TAM-PSR EB"/>
    <s v="D208+RGV5+TCW+D207"/>
    <s v="ET"/>
    <s v="COMPLETED"/>
    <s v="NO"/>
    <s v="D208"/>
    <x v="6"/>
    <s v="LE RHS headlamp not working."/>
    <s v="Repalced faulty headlight &amp; tested working."/>
    <x v="15"/>
    <x v="20"/>
    <s v="Bulb"/>
  </r>
  <r>
    <n v="17"/>
    <x v="0"/>
    <s v="UPD"/>
    <s v="UPD"/>
    <s v="CNG-LKS WB"/>
    <s v="D205+RLW7+5+4+WWCOM1+D211"/>
    <s v="PWAY"/>
    <s v="COMPLETED"/>
    <s v="NO"/>
    <s v="D211"/>
    <x v="6"/>
    <s v="Cabin Light not working."/>
    <s v="Bub Replaced. Tested OK."/>
    <x v="15"/>
    <x v="21"/>
    <s v="Bulb"/>
  </r>
  <r>
    <n v="17"/>
    <x v="0"/>
    <s v="UPD"/>
    <s v="UPD"/>
    <s v="CNG-LKS WB"/>
    <s v="D205+RLW7+5+4+WWCOM1+D211"/>
    <s v="PWAY"/>
    <s v="COMPLETED"/>
    <s v="NO"/>
    <s v="D211"/>
    <x v="4"/>
    <s v="In slave MR drop to 6 bar"/>
    <s v="Tested in consist both 211 and in master no drop of MR observed. Check jumper cable for looseness ok. Shunted consist from TK09 to TK33 with no abnormalities observed. To be monitored. "/>
    <x v="0"/>
    <x v="22"/>
    <s v="MR Fault"/>
  </r>
  <r>
    <n v="17"/>
    <x v="0"/>
    <s v="CHD"/>
    <s v="CHD"/>
    <s v="BGS-LVR EB"/>
    <s v="D208+RGV5+TCW+D207"/>
    <s v="ET"/>
    <s v="COMPLETED"/>
    <s v="NO"/>
    <s v="D207"/>
    <x v="4"/>
    <s v="In master MR drop to 6 bar"/>
    <s v="Tested in consist both 208 and in master no drop of MR observed. Check jumper cable for looseness ok. Conducted limited movememt with no abnormalities observed. To be monitored. "/>
    <x v="0"/>
    <x v="22"/>
    <s v="MR Fault"/>
  </r>
  <r>
    <n v="18"/>
    <x v="0"/>
    <s v="CHD"/>
    <s v="UPD"/>
    <s v="TPG-TIB WB"/>
    <s v="D208+RGV5+TCW+D207"/>
    <s v="ET"/>
    <s v="COMPLETED"/>
    <s v="NO"/>
    <s v="D207"/>
    <x v="3"/>
    <s v="Unable to receive CM code. OCC direct consist to UPD instead of BSD "/>
    <s v="Liase with the Signal Team. Check no fault registered on print out. Check plug 3 &amp; 4. Readings all normal. Shunted loco to coded track for code testng. Loco  able to receive code on L/E &amp; S/E. Reorientate loco to become slave"/>
    <x v="2"/>
    <x v="2"/>
    <s v="ATP"/>
  </r>
  <r>
    <n v="18"/>
    <x v="0"/>
    <s v="CHD"/>
    <s v="UPD"/>
    <s v="Transfer"/>
    <s v="D202+FWPW1+FWPW2+WWPW2+D210"/>
    <s v="PWAY"/>
    <s v="COMPLETED"/>
    <s v="NO"/>
    <s v="D202"/>
    <x v="1"/>
    <s v="Engine shutdown by itself a few times in depot. Mainline no problem."/>
    <s v="Check expansion water level ok. Run engine and loco was utilise during shunting and reformation. No signs of engine shutdown or unloading observed"/>
    <x v="0"/>
    <x v="0"/>
    <s v="Cannot duplicate fault"/>
  </r>
  <r>
    <n v="20"/>
    <x v="0"/>
    <s v="UPD"/>
    <s v="CHD"/>
    <s v="TNM BB XPO-TNM BB"/>
    <s v="D202+FWPW1+FWPW2+WWPW2+D210"/>
    <s v="PWAY"/>
    <s v="COMPLETED"/>
    <s v="NO"/>
    <s v="D202"/>
    <x v="1"/>
    <s v="Engine unable to shut down from cabin. Shut down from engine."/>
    <s v="Checked and was able to start / stop from cabin."/>
    <x v="0"/>
    <x v="0"/>
    <s v="Cannot duplicate fault"/>
  </r>
  <r>
    <n v="20"/>
    <x v="0"/>
    <s v="BSD"/>
    <s v="UPD"/>
    <s v="LKS-BNL WB"/>
    <s v="D204+TGV1+2+3+WWCOM2+D219"/>
    <s v="PWAY"/>
    <s v="COMPLETED"/>
    <s v="NO"/>
    <s v="D204"/>
    <x v="7"/>
    <s v="SIR keeps tripping when release IBV."/>
    <s v="No signal at deadman module._x000a_Replaced the deadman module._x000a_Fault cleared."/>
    <x v="16"/>
    <x v="23"/>
    <s v="Deadman Module"/>
  </r>
  <r>
    <n v="20"/>
    <x v="0"/>
    <s v="BSD"/>
    <s v="UPD"/>
    <s v="JUR-CLE EB"/>
    <s v="D213+TGV4+TGV5+TGV6+D214"/>
    <s v="PWAY"/>
    <s v="COMPLETED"/>
    <s v="NO"/>
    <s v="D213"/>
    <x v="1"/>
    <s v="Engine shut down by itself. Job Aborted due to late TOA approval."/>
    <s v="EWT light on. Reset &amp; was able to clear."/>
    <x v="4"/>
    <x v="4"/>
    <s v="Not a defect"/>
  </r>
  <r>
    <n v="23"/>
    <x v="0"/>
    <s v="BSD"/>
    <s v="BSD"/>
    <s v="RFP-DBG NB"/>
    <s v="D208+RGV5+TCW+D218"/>
    <s v="ET"/>
    <s v="COMPLETED"/>
    <s v="NO"/>
    <s v="D218"/>
    <x v="8"/>
    <s v="Air-con not cold"/>
    <s v="Check and found freon gas level low at 130psi. Top up freon gas to 180psi."/>
    <x v="17"/>
    <x v="24"/>
    <s v="Freon Gas"/>
  </r>
  <r>
    <n v="23"/>
    <x v="0"/>
    <s v="UPD"/>
    <s v="UPD"/>
    <s v="OTP-TIB WB"/>
    <s v="D213+TGV4+TGV5+TGV6+D214"/>
    <s v="PWAY"/>
    <s v="COMPLETED"/>
    <s v="NO"/>
    <s v="D213"/>
    <x v="8"/>
    <s v="Air-con not cold"/>
    <s v="Check and found freon gas level low at 110psi. Top up freon gas to 180psi."/>
    <x v="17"/>
    <x v="24"/>
    <s v="Freon Gas"/>
  </r>
  <r>
    <n v="23"/>
    <x v="0"/>
    <s v="CHD"/>
    <s v="UPD"/>
    <s v="DVR-BNV EB"/>
    <s v="D204+TGV1+2+3+WWCOM2+D219"/>
    <s v="PWAY"/>
    <s v="COMPLETED"/>
    <s v="NO"/>
    <s v="D219"/>
    <x v="7"/>
    <s v="In slave FWD/REV indication lighted up intermittent. Job Aborted due to Rain."/>
    <s v="Check and found fwd indications intermitent. Check jumper cable, found  jumper cable at D219 towards wagon loose due to rubber seal missing. Replaced receptical rubber seal and tested again, fault cleared. No intermitent signal was found."/>
    <x v="18"/>
    <x v="25"/>
    <s v="Rubber Seal"/>
  </r>
  <r>
    <n v="23"/>
    <x v="0"/>
    <s v="UPD"/>
    <s v="UPD"/>
    <s v="CLE-DVR EB"/>
    <s v="D202+FWPW1+FWPW2+WWPW2+D210"/>
    <s v="PWAY"/>
    <s v="COMPLETED"/>
    <s v="NO"/>
    <s v="D210"/>
    <x v="1"/>
    <s v="Engine unable to shut down from cabin. Shut down from engine room."/>
    <s v="Unable to simulate fault. Check loco, able to start and stop at cabin. Check stop switch continuity, able to receive 24V. "/>
    <x v="0"/>
    <x v="0"/>
    <s v="Cannot duplicate fault"/>
  </r>
  <r>
    <n v="24"/>
    <x v="0"/>
    <s v="CHD"/>
    <s v="CHD"/>
    <s v="SIM-TNM/XPO-TNM B/B"/>
    <s v="D217+MFV2+D212"/>
    <s v="ET"/>
    <s v="COMPLETED"/>
    <s v="NO"/>
    <s v="D212"/>
    <x v="4"/>
    <s v="BC shoot up to 4bar when S/E ABV in min.reduction."/>
    <s v="Check BC in single loco S/E and in consist, during min reduction test, observe BC went up to 1.2 bar and during max reduction, BC went up to 3.4 bar. No abnormalities was seen. Unable to simulate fault."/>
    <x v="0"/>
    <x v="16"/>
    <s v="ABV/IBV Fault"/>
  </r>
  <r>
    <n v="24"/>
    <x v="0"/>
    <s v="CHD"/>
    <s v="CHD"/>
    <s v="SIM-TNM/XPO-TNM B/B"/>
    <s v="D217+MFV2+D212"/>
    <s v="ET"/>
    <s v="COMPLETED"/>
    <s v="NO"/>
    <s v="D217"/>
    <x v="6"/>
    <s v="Both S/E and L/E RHS wiper faulty."/>
    <s v="D217 L/E desk R/H/S replace wiper blade. S/E desk replace fuse."/>
    <x v="10"/>
    <x v="11"/>
    <s v="Wiper Blade"/>
  </r>
  <r>
    <n v="24"/>
    <x v="0"/>
    <s v="UPD"/>
    <s v="CHD"/>
    <s v="TAM-PSR EB"/>
    <s v="D204+TGV1+2+3+WWCOM2+D219"/>
    <s v="PWAY"/>
    <s v="COMPLETED"/>
    <s v="NO"/>
    <s v="D204"/>
    <x v="7"/>
    <s v="In master, D219 in slave SIR keep tripping.  Job Aborted due to Rain."/>
    <s v="Check and tested COM2 in consist and as single loco, no abnormalities was observed. No tripping and wrong direction signal was observed. Perform shunting from track 45 to track 47 vise versa. Unable to simulate fault."/>
    <x v="0"/>
    <x v="26"/>
    <s v="SIR Fault"/>
  </r>
  <r>
    <n v="24"/>
    <x v="0"/>
    <s v="UPD"/>
    <s v="CHD"/>
    <s v="TAM-PSR EB"/>
    <s v="D204+TGV1+2+3+WWCOM2+D219"/>
    <s v="PWAY"/>
    <s v="COMPLETED"/>
    <s v="NO"/>
    <s v="D219"/>
    <x v="7"/>
    <s v="In master, slave loco D204 having wrong direction movement need to bypass the wrong direction switch.  Job Aborted due to Rain."/>
    <s v="Check and tested COM2 in consist and as single loco, no abnormalities was observed. No tripping and wrong direction signal was observed. Perform shunting from track 45 to track 47 vise versa. Unable to simulate fault."/>
    <x v="0"/>
    <x v="10"/>
    <s v="Directional Fault"/>
  </r>
  <r>
    <n v="25"/>
    <x v="0"/>
    <s v="UPD"/>
    <s v="UPD"/>
    <s v="CLE-JUR WB"/>
    <s v="D203+TTVM+D215"/>
    <s v="PROJECT"/>
    <s v="COMPLETED"/>
    <s v="NO"/>
    <s v="D215"/>
    <x v="9"/>
    <s v="Smoky exhaust emitting from scrubber tank"/>
    <s v="Comfirm smoke is emitting from the top part of the scrubber tank. Loco is awaiting transfer to BSD to replace scrubber tank. Loco is still fit for use, water level to be checked and topped up daily till transfer. "/>
    <x v="19"/>
    <x v="27"/>
    <s v="Scrubber Tank"/>
  </r>
  <r>
    <n v="25"/>
    <x v="0"/>
    <s v="UPD"/>
    <s v="CHD"/>
    <s v="SIM-TNM/XPO-TNM B/B"/>
    <s v="D202+FWPW1+FWPW2+WWPW2+D210"/>
    <s v="PWAY"/>
    <s v="COMPLETED"/>
    <s v="NO"/>
    <s v="D210"/>
    <x v="1"/>
    <s v="Loco unable to shutdown from cabin"/>
    <s v="Repeated fault. Awating for spare from Caterpillar to change in the ESS unit. Please be adviced to shutdown from engine compartment temporarily"/>
    <x v="20"/>
    <x v="28"/>
    <s v="ESS Unit"/>
  </r>
  <r>
    <n v="26"/>
    <x v="0"/>
    <s v="UPD"/>
    <s v="UPD"/>
    <s v="JKN-JKO BB"/>
    <s v="D214+MFV2+D212"/>
    <s v="ET"/>
    <s v="COMPLETED"/>
    <s v="NO"/>
    <s v="D214"/>
    <x v="7"/>
    <s v="In slave having wrong direction movement and need to bypass wrong direction switch."/>
    <s v="Checked and found 3CSR relay loose, did not energize._x000a_Secured back firmly and tested with fault cleared."/>
    <x v="21"/>
    <x v="29"/>
    <s v="Connector"/>
  </r>
  <r>
    <n v="26"/>
    <x v="0"/>
    <s v="UPD"/>
    <s v="UPD"/>
    <s v="JKN-JKO BB"/>
    <s v="D214+MFV2+D212"/>
    <s v="ET"/>
    <s v="COMPLETED"/>
    <s v="NO"/>
    <s v="D214"/>
    <x v="4"/>
    <s v="Air-compressor surrounding and absorbent pad soiled with oil."/>
    <s v="Checked and found that the oil leak was due to air compressor oil overfilled._x000a_Drained out oil &amp; topped up to required level. Replaced all absorbent pads."/>
    <x v="4"/>
    <x v="4"/>
    <s v="Not a defect"/>
  </r>
  <r>
    <n v="27"/>
    <x v="0"/>
    <s v="UPD"/>
    <s v="CHD"/>
    <s v="SIM-BDK/TNM-SIM BB"/>
    <s v="D202+FWPW1+FWPW2+WWPW2+D210"/>
    <s v="PWAY"/>
    <s v="COMPLETED"/>
    <s v="NO"/>
    <s v="D202"/>
    <x v="7"/>
    <s v="Only 1/5 fuel level indicator lighted up the rest 2/5, 3/5, 4/5 and 5/5 faulty."/>
    <s v="Checked the fuel level on the engine side also showing 1/5 only. This shows actual fuel level at 1/5. To be monitored."/>
    <x v="4"/>
    <x v="4"/>
    <s v="Not a defect"/>
  </r>
  <r>
    <n v="27"/>
    <x v="0"/>
    <s v="BSD"/>
    <s v="BSD"/>
    <s v="DBG-ORC NB"/>
    <s v="D218+RGV5+TCW+D207"/>
    <s v="ET"/>
    <s v="COMPLETED"/>
    <s v="NO"/>
    <s v="D218"/>
    <x v="10"/>
    <s v="At mainline engine suddenly shutdown by itself with engine fault error msg display on the screen panel._x000a_Engine down for about 20min."/>
    <s v="Checked and found expansion tank water level low. No lighting up EWT. Topped up water and run engine for about an hour. No shut down of engine or any other abnormalities."/>
    <x v="4"/>
    <x v="4"/>
    <s v="Not a defect"/>
  </r>
  <r>
    <n v="27"/>
    <x v="0"/>
    <s v="CHD"/>
    <s v="UPD"/>
    <s v="BBT-JUR/CNG-JUR BB"/>
    <s v="D204+TGV1+2+3+WWCOM2+D219"/>
    <s v="PWAY"/>
    <s v="COMPLETED"/>
    <s v="NO"/>
    <s v="D219"/>
    <x v="4"/>
    <s v="In master air continuously leaking from ABV even though both ABV at slave loco in handle off position."/>
    <s v="Checked and tested with no leaks or abnormalities._x000a_To be monitored."/>
    <x v="0"/>
    <x v="16"/>
    <s v="ABV/IBV Fault"/>
  </r>
  <r>
    <n v="28"/>
    <x v="0"/>
    <s v="UPD"/>
    <s v="BSD"/>
    <s v="SBW-YIS SB"/>
    <s v="D204+TGV1+2+3+WWCOM2+D219"/>
    <s v="PWAY"/>
    <s v="COMPLETED"/>
    <s v="NO"/>
    <s v="D219"/>
    <x v="4"/>
    <s v="Consist air still leaking badly continously from ABV even though both ABV at slave loco in handle-off position."/>
    <s v="Replace with new sets of ABV on the SE desk. Perform limited movement ok."/>
    <x v="6"/>
    <x v="6"/>
    <s v="ABV/IBV Unit"/>
  </r>
  <r>
    <n v="29"/>
    <x v="0"/>
    <s v="BSD"/>
    <s v="BSD"/>
    <s v="YCK-KTB NB"/>
    <s v="D204+TGV1+2+3+WWCOM2+D219"/>
    <s v="PWAY"/>
    <s v="COMPLETED"/>
    <s v="NO"/>
    <s v="D219"/>
    <x v="4"/>
    <s v="Consist in master SE ABV initially was working fine when ABV was in running position. After EB was applied air start to leak even though both ABV in handle off position."/>
    <s v="Check air purging time from ABV. 12 sec for Max Reduction and 3 secs for EB. Normal."/>
    <x v="0"/>
    <x v="16"/>
    <s v="ABV/IBV Fault"/>
  </r>
  <r>
    <n v="30"/>
    <x v="0"/>
    <s v="BSD"/>
    <s v="UPD"/>
    <s v="CCK-BGB NB"/>
    <s v="D204+TGV1+2+3+WWCOM2+D219"/>
    <s v="PWAY"/>
    <s v="COMPLETED"/>
    <s v="NO"/>
    <s v="D219"/>
    <x v="4"/>
    <s v="1) In master and ABV at running position, air leaking from ABV body. 2) In slave , air leaking at ABV if put to running position."/>
    <s v="Swap ABV from LE to the leading desk SE. Perform Master/slave limited movement. Check air purging time from ABV. 12 sec for Max Reduction and 3 secs for EB."/>
    <x v="0"/>
    <x v="16"/>
    <s v="ABV/IBV Fault"/>
  </r>
  <r>
    <n v="30"/>
    <x v="0"/>
    <s v="BSD"/>
    <s v="UPD"/>
    <s v="CCK-BGB NB"/>
    <s v="D204+TGV1+2+3+WWCOM2+D219"/>
    <s v="PWAY"/>
    <s v="COMPLETED"/>
    <s v="NO"/>
    <s v="D219"/>
    <x v="11"/>
    <s v="Wheel Flat badly."/>
    <s v="Wheel profiling done on 04.02.2017"/>
    <x v="22"/>
    <x v="30"/>
    <s v="Wheel"/>
  </r>
  <r>
    <n v="30"/>
    <x v="0"/>
    <s v="BSD"/>
    <s v="UPD"/>
    <s v="CCK-BGB NB"/>
    <s v="D204+TGV1+2+3+WWCOM2+D219"/>
    <s v="PWAY"/>
    <s v="COMPLETED"/>
    <s v="NO"/>
    <s v="D204"/>
    <x v="8"/>
    <s v="Air-con blower not working."/>
    <s v="Replace blower. Tested ok."/>
    <x v="23"/>
    <x v="31"/>
    <s v="Blower"/>
  </r>
  <r>
    <n v="31"/>
    <x v="0"/>
    <s v="UPD"/>
    <s v="UPD"/>
    <s v="LKS-CNG EB"/>
    <s v="D213+TGV4+TGV5+TGV6+D217"/>
    <s v="PWAY"/>
    <s v="COMPLETED"/>
    <s v="NO"/>
    <s v="D213"/>
    <x v="4"/>
    <s v="MR dropping very fast when in single loco. Need to charge up MR when taking over master."/>
    <s v="Found Norgen filters dirty. Cleaned / serviced &amp; placed back. Tested again with no abnormalities."/>
    <x v="3"/>
    <x v="32"/>
    <s v="Norgren"/>
  </r>
  <r>
    <n v="31"/>
    <x v="0"/>
    <s v="CHD"/>
    <s v="CHD"/>
    <s v="SIM-TNM-XPO BB/MT"/>
    <s v="D210+TTVP+D202"/>
    <s v="PROJECT"/>
    <s v="COMPLETED"/>
    <s v="NO"/>
    <s v="D210"/>
    <x v="1"/>
    <s v="Engine unable to shutdown from cabin."/>
    <s v="Found the Timer Relay in the ESS panel faulty. _x000a_Replaced &amp; tested again with fault cleared."/>
    <x v="21"/>
    <x v="28"/>
    <s v="Timer"/>
  </r>
  <r>
    <n v="1"/>
    <x v="1"/>
    <s v="CHD"/>
    <s v="CHD"/>
    <s v="BDK-SIM-TNM-XPO"/>
    <s v="D212+TTVM+D203"/>
    <s v="PROJECT"/>
    <s v="COMPLETED"/>
    <s v="NO"/>
    <s v="D212"/>
    <x v="12"/>
    <s v="MCH at P3 and ASS switch is neutral, Loco move by itself."/>
    <s v="Replace FW/REV actuator. Reset plunger."/>
    <x v="24"/>
    <x v="33"/>
    <s v="Actuator"/>
  </r>
  <r>
    <n v="2"/>
    <x v="1"/>
    <s v="CHD"/>
    <s v="UPD"/>
    <s v="CLE-JUR WB"/>
    <s v="D202+FWPW1+FWPW2+WWPW2+D210"/>
    <s v="PWAY"/>
    <s v="COMPLETED"/>
    <s v="NO"/>
    <s v="D210"/>
    <x v="5"/>
    <s v="LE side parking brake slow to release."/>
    <s v="Check BP, BC, MR, WR pressure OK. BPCT OK. No abnormalities found."/>
    <x v="0"/>
    <x v="0"/>
    <s v="Cannot duplicate fault"/>
  </r>
  <r>
    <n v="2"/>
    <x v="1"/>
    <s v="CHD"/>
    <s v="CHD"/>
    <s v="BDK-SIM-TNM-XPO"/>
    <s v="D212+TTVM+D203"/>
    <s v="PROJECT"/>
    <s v="CANCEL"/>
    <s v="NO"/>
    <s v="D212"/>
    <x v="12"/>
    <s v="MCH at P3 and ASS switch is neutral, Loco move by itself."/>
    <s v="Found valve block wrongly position for FW/REV."/>
    <x v="24"/>
    <x v="34"/>
    <s v="Solenoid Valve"/>
  </r>
  <r>
    <n v="3"/>
    <x v="1"/>
    <s v="UPD"/>
    <s v="CHD"/>
    <s v="Direct Transfer"/>
    <s v="D202+FWPW1+FWPW2+WWPW2+D210"/>
    <s v="PWAY"/>
    <s v="COMPLETED"/>
    <s v="NO"/>
    <s v="D210"/>
    <x v="6"/>
    <s v="SE wiper not working."/>
    <s v="Replace faulty wiper"/>
    <x v="10"/>
    <x v="11"/>
    <s v="Wiper Blade"/>
  </r>
  <r>
    <n v="3"/>
    <x v="1"/>
    <s v="UPD"/>
    <s v="CHD"/>
    <s v="KAL-LVR WB"/>
    <s v="D205+RLW7+5+4+WWCOM1+D211"/>
    <s v="PWAY"/>
    <s v="COMPLETED"/>
    <s v="NO"/>
    <s v="D205"/>
    <x v="6"/>
    <s v="Cabin light bulb blow."/>
    <s v="Replace faulty bulb "/>
    <x v="15"/>
    <x v="21"/>
    <s v="Bulb"/>
  </r>
  <r>
    <n v="4"/>
    <x v="1"/>
    <s v="BSD"/>
    <s v="BSD"/>
    <s v="KTB-YCK SB"/>
    <s v="D214+MFV2+D215"/>
    <s v="ET"/>
    <s v="COMPLETED"/>
    <s v="NO"/>
    <s v="D215"/>
    <x v="8"/>
    <s v="Air-con not cold."/>
    <s v="Charge Freon and tested ok."/>
    <x v="17"/>
    <x v="24"/>
    <s v="Freon Gas"/>
  </r>
  <r>
    <n v="6"/>
    <x v="1"/>
    <s v="CHD"/>
    <s v="BSD"/>
    <s v="Direct Transfer"/>
    <s v="D214+MFV2+TTV+D215"/>
    <s v="ET"/>
    <s v="COMPLETED"/>
    <s v="NO"/>
    <s v="D215"/>
    <x v="8"/>
    <s v="Air-con not cold."/>
    <s v="Checked &amp; found L/E blowing warm air after charging freon. Vaccuum freon &amp; replaced expansion valve on the L/E. Charged freon up to 180 psi &amp; repalced both side Air-Con filters. Tested with Air-Con very cold on the L/E."/>
    <x v="9"/>
    <x v="35"/>
    <s v="Expansion Valve"/>
  </r>
  <r>
    <n v="7"/>
    <x v="1"/>
    <s v="BSD"/>
    <s v="BSD"/>
    <s v="RFP-MRB BB"/>
    <s v="D214+MFV2+MFV1+D215"/>
    <s v="ET"/>
    <s v="COMPLETED"/>
    <s v="NO"/>
    <s v="D215"/>
    <x v="8"/>
    <s v="Air-con not cold"/>
    <s v="Checked and found slight leak of freon at S/E expansion valve. Replaced the expansion valve vacuum freon &amp; charge freon to 180PSI. Checked for any leaks using the leakage tester with no leak detected. Tested aircon cold."/>
    <x v="9"/>
    <x v="35"/>
    <s v="Expansion Valve"/>
  </r>
  <r>
    <n v="7"/>
    <x v="1"/>
    <s v="UPD"/>
    <s v="UPD"/>
    <s v="PNR-JKN WB"/>
    <s v="D208+TGV1/2/3+WWCOM2+D204"/>
    <s v="PWAY"/>
    <s v="COMPLETED"/>
    <s v="NO"/>
    <s v="D204"/>
    <x v="7"/>
    <s v="When in slave  no forward/Reverse light (Intermitten)_x000a_"/>
    <s v="Physical check found jumper cable on D204 to wagon bloated. Replaced jumper cable and shunted consist 11 to 35 with no abnormalities found."/>
    <x v="18"/>
    <x v="36"/>
    <s v="Jumper Cable"/>
  </r>
  <r>
    <n v="7"/>
    <x v="1"/>
    <s v="UPD"/>
    <s v="UPD"/>
    <s v="PNR-JKN WB"/>
    <s v="D208+TGV1/2/3+WWCOM2+D204"/>
    <s v="PWAY"/>
    <s v="COMPLETED"/>
    <s v="NO"/>
    <s v="D204"/>
    <x v="7"/>
    <s v="MCH put to P5,RPM only 1760"/>
    <s v="Adjusted RPM at P5 from 1760-2000.  Tested P1- P5 RPM all within range."/>
    <x v="13"/>
    <x v="37"/>
    <s v="Stepper Motor"/>
  </r>
  <r>
    <n v="7"/>
    <x v="1"/>
    <s v="UPD"/>
    <s v="UPD"/>
    <s v="BNV-COM EB"/>
    <s v="D202+FWPW1+FWPW2+WWPW2+D203"/>
    <s v="PWAY"/>
    <s v="COMPLETED"/>
    <s v="NO"/>
    <s v="D202"/>
    <x v="7"/>
    <s v="BOTH rpm of D203 and D202 not tally"/>
    <s v="Tested single and in consist found RPM P0- P5 all within range. Tested in master /slave found RPM differintial at only 100. To be monitored "/>
    <x v="4"/>
    <x v="4"/>
    <s v="Not a defect"/>
  </r>
  <r>
    <n v="7"/>
    <x v="1"/>
    <s v="UPD"/>
    <s v="UPD"/>
    <s v="BNV-COM EB"/>
    <s v="D202+FWPW1+FWPW2+WWPW2+D203"/>
    <s v="PWAY"/>
    <s v="COMPLETED"/>
    <s v="NO"/>
    <s v="D203"/>
    <x v="7"/>
    <s v="BOTH rpm of D203 and D202 not tally"/>
    <s v="Found stepper motor sensor caused intermitent fault. Replaced sensor and tested, fault able to clear."/>
    <x v="13"/>
    <x v="19"/>
    <s v="Stepper Motor Sensor"/>
  </r>
  <r>
    <n v="8"/>
    <x v="1"/>
    <s v="BSD"/>
    <s v="BSD"/>
    <s v="SBW-YIS BB YIS SDG"/>
    <s v="D214+MFV2+D215"/>
    <s v="ET"/>
    <s v="COMPLETED"/>
    <s v="NO"/>
    <s v="D215"/>
    <x v="8"/>
    <s v="Air-con not cold"/>
    <s v="Vacuum the freon. Replace receiver. Charge freon to 180 PSI. Run the acon system for 1hr. Check for leakage. Aircon cold. To be monitored."/>
    <x v="25"/>
    <x v="38"/>
    <s v="Receiver"/>
  </r>
  <r>
    <n v="9"/>
    <x v="1"/>
    <s v="UPD"/>
    <s v="UPD"/>
    <s v="PNR-JKN WB"/>
    <s v="D208+TGV1/2/3+WWCOM2+D204"/>
    <s v="PWAY"/>
    <s v="COMPLETED"/>
    <s v="NO"/>
    <s v="D208"/>
    <x v="6"/>
    <s v="S/E wiper not working"/>
    <s v="Replaced wiper and tested ok"/>
    <x v="10"/>
    <x v="11"/>
    <s v="Wiper Blade"/>
  </r>
  <r>
    <n v="9"/>
    <x v="1"/>
    <s v="CHD"/>
    <s v="CHD"/>
    <s v="TNM BB XPO-TNM BB"/>
    <s v="D210+TTVM+D212"/>
    <s v="PROJECT"/>
    <s v="COMPLETED"/>
    <s v="NO"/>
    <s v="D210"/>
    <x v="7"/>
    <s v="Engine water temp and Engine oil temp indicator blinking"/>
    <s v="Found that EWT TOT  EOL indication ligjhted up on EPC card causing RPM unable to increase. Check Engine water level ok. Check TC oil level ok. Recalibrated card and run engine for 30 Mins. To be monitored "/>
    <x v="20"/>
    <x v="39"/>
    <s v="EPC"/>
  </r>
  <r>
    <n v="11"/>
    <x v="1"/>
    <s v="UPD"/>
    <s v="BSD"/>
    <s v="KTB-YIS NB"/>
    <s v="D217+TGV4/5/6+D215"/>
    <s v="PWAY"/>
    <s v="COMPLETED"/>
    <s v="NO"/>
    <s v="D215"/>
    <x v="3"/>
    <s v="Coded suddenly disappear,when reaching KHATIB. Unable to receive code,travel in RM mode,one track circuit"/>
    <s v="SIG Suty staff checked. Based on printout, fault is from trackside."/>
    <x v="2"/>
    <x v="2"/>
    <s v="ATP"/>
  </r>
  <r>
    <n v="11"/>
    <x v="1"/>
    <s v="UPD"/>
    <s v="CHD"/>
    <s v="ALJ-KAL WB"/>
    <s v="D202+FWPW1+FWPW2+WWPW2+D203"/>
    <s v="PWAY"/>
    <s v="COMPLETED"/>
    <s v="NO"/>
    <s v="D203"/>
    <x v="1"/>
    <s v="Engine shut down by ifself(2x)"/>
    <s v="Checked overspeed Alarm, CB at ESS panel and Water from Expansion tank. No abnormalities. To monitor."/>
    <x v="0"/>
    <x v="0"/>
    <s v="Cannot duplicate fault"/>
  </r>
  <r>
    <n v="11"/>
    <x v="1"/>
    <s v="UPD"/>
    <s v="CHD"/>
    <s v="ALJ-KAL WB"/>
    <s v="D202+FWPW1+FWPW2+WWPW2+D203"/>
    <s v="PWAY"/>
    <s v="COMPLETED"/>
    <s v="NO"/>
    <s v="D203"/>
    <x v="6"/>
    <s v="L/E seat spoiled   "/>
    <s v="Hinge of the seat snapped. To replace when returning to BSD."/>
    <x v="26"/>
    <x v="40"/>
    <s v="Seat Hinge"/>
  </r>
  <r>
    <n v="12"/>
    <x v="1"/>
    <s v="CHD"/>
    <s v="CHD"/>
    <s v="EUN-PYL WB"/>
    <s v="D207+RGV5+D218"/>
    <s v="ET"/>
    <s v="COMPLETED"/>
    <s v="NO"/>
    <s v="D218"/>
    <x v="3"/>
    <s v="From MOC-Unable to receive code,RM all the way to CHD"/>
    <s v="SIG Suty staff checked. Based on printout, fault is from trackside."/>
    <x v="2"/>
    <x v="2"/>
    <s v="ATP"/>
  </r>
  <r>
    <n v="13"/>
    <x v="1"/>
    <s v="UPD"/>
    <s v="UPD"/>
    <s v="LKS-CNG EB"/>
    <s v="D202+FWPW1+FWPW2+WWPW2+D203"/>
    <s v="PWAY"/>
    <s v="COMPLETED"/>
    <s v="NO"/>
    <s v="D202"/>
    <x v="6"/>
    <s v="Master &amp; Slave Knob came off."/>
    <s v="Secured and tighen knob"/>
    <x v="8"/>
    <x v="41"/>
    <s v="Knob"/>
  </r>
  <r>
    <n v="14"/>
    <x v="1"/>
    <s v="UPD"/>
    <s v="UPD"/>
    <s v="DVR-BNV EB"/>
    <s v="D202+FWPW1+FWPW2+WWPW2+D203"/>
    <s v="PWAY"/>
    <s v="COMPLETED"/>
    <s v="NO"/>
    <s v="D203"/>
    <x v="6"/>
    <s v="L/E back rest broken"/>
    <s v="No spare currently. Metal plate broken. Seat not the leading end. Ecto advised to be careful. Will replaced with a new piece tomorrow"/>
    <x v="26"/>
    <x v="42"/>
    <s v="Seat Back Rest"/>
  </r>
  <r>
    <n v="15"/>
    <x v="1"/>
    <s v="BSD"/>
    <s v="BSD"/>
    <s v="YCK-AMK SB"/>
    <s v="D205+RLW7+5+4+WWCOM1+D213"/>
    <s v="PWAY"/>
    <s v="ABORT"/>
    <s v="NO"/>
    <s v="D205"/>
    <x v="7"/>
    <s v="SIR Frequently Trip. Aborted due to rain"/>
    <s v="Found that deadman module sensitivity run out. Adjusted the module sensor and tested ok. "/>
    <x v="16"/>
    <x v="23"/>
    <s v="Deadman Module"/>
  </r>
  <r>
    <n v="16"/>
    <x v="1"/>
    <s v="CHD"/>
    <s v="CHD"/>
    <s v="TAM-PSR EB"/>
    <s v="D207+TOGV+RGV5+D218"/>
    <s v="ET"/>
    <s v="COMPLETED"/>
    <s v="NO"/>
    <s v="D207"/>
    <x v="2"/>
    <s v="Radio down. Use portable radio."/>
    <s v="Informed Coms. Coms found that the coms antenna is missing. Coms team sourcing for antenna. Night ops to use portable radio for tonight ops."/>
    <x v="1"/>
    <x v="43"/>
    <s v="Radio Antennae"/>
  </r>
  <r>
    <n v="16"/>
    <x v="1"/>
    <s v="CHD"/>
    <s v="CHD"/>
    <s v="TAM-PSR EB"/>
    <s v="D207+TOGV+RGV5+D218"/>
    <s v="ET"/>
    <s v="COMPLETED"/>
    <s v="NO"/>
    <s v="D207"/>
    <x v="3"/>
    <s v="Unable to receive CM code."/>
    <s v="Found no fault in RM. D207 tested with signal staff L/E 7 S/E at coded track able to receive and hold code when code is available. No fault registered on printout. No abnormalities on ATP system. Check antenna resistance reading to be within range. Informed night duty staff to follow D207 to monitor ."/>
    <x v="2"/>
    <x v="2"/>
    <s v="ATP"/>
  </r>
  <r>
    <n v="16"/>
    <x v="1"/>
    <s v="BSD"/>
    <s v="CHD"/>
    <s v="DIRECT TRANSFER"/>
    <s v="D214+MFV2+D219"/>
    <s v="ET"/>
    <s v="COMPLETED"/>
    <s v="NO"/>
    <s v="D219"/>
    <x v="6"/>
    <s v="S/E WRL not working."/>
    <s v="No spare. To replace when spare is available"/>
    <x v="15"/>
    <x v="44"/>
    <s v="Bulb"/>
  </r>
  <r>
    <n v="16"/>
    <x v="1"/>
    <s v="BSD"/>
    <s v="CHD"/>
    <s v="DIRECT TRANSFER"/>
    <s v="D214+MFV2+D219"/>
    <s v="ET"/>
    <s v="COMPLETED"/>
    <s v="NO"/>
    <s v="D219"/>
    <x v="7"/>
    <s v="Tachometer not working."/>
    <s v="Conduct ATP step test and found analogue on S/E not working. L/E working.  Reorientate loco L/E  as leading desk. To be followed up.                                            02.05.2017 receive stock and replaced.                                           "/>
    <x v="7"/>
    <x v="45"/>
    <s v="Speedometer"/>
  </r>
  <r>
    <n v="17"/>
    <x v="1"/>
    <s v="CHD"/>
    <s v="CHD"/>
    <s v="XPO-CGA E/B"/>
    <s v="D207+RGV5+D218"/>
    <s v="ET"/>
    <s v="COMPLETED"/>
    <s v="NO"/>
    <s v="D217"/>
    <x v="1"/>
    <s v="Engine room temperature 120 "/>
    <s v="Checked temperature of engine room in iddling and with load. Temperature found within spec . _x000a_No warning light indication found on PLC. _x000a_Checked expansion tank, found coolant water level ok._x000a_To be monitored."/>
    <x v="0"/>
    <x v="0"/>
    <s v="Cannot duplicate fault"/>
  </r>
  <r>
    <n v="17"/>
    <x v="1"/>
    <s v="CHD"/>
    <s v="UPD"/>
    <s v="RDH-QUE W/B"/>
    <s v="D217+TGV6/5/4+D215"/>
    <s v="PWAY"/>
    <s v="COMPLETED"/>
    <s v="NO"/>
    <s v="D207"/>
    <x v="2"/>
    <s v="Both radio speaker to soft (unable to hear)"/>
    <s v="Informed Coms. Coms installed new radio antenna, test found radio in optimum working condition."/>
    <x v="1"/>
    <x v="43"/>
    <s v="Radio Antennae"/>
  </r>
  <r>
    <n v="18"/>
    <x v="1"/>
    <s v="UPD"/>
    <s v="UPD"/>
    <s v="QUE-PYL E/B"/>
    <s v="D203+FWPW1+FWPW2+WWPW2+D202"/>
    <s v="PWAY"/>
    <s v="COMPLETED"/>
    <s v="NO"/>
    <s v="D203"/>
    <x v="8"/>
    <s v="Aircon down"/>
    <s v="Switched on aircon onboard D203, both blowers were functioning however aircon was not cold.Proceed to check aircon compressor, no abnormalities found._x000a_Found out that Freon level was only at 90 psi upon checking.Charged up Freon to 180 psi and ran aircon for 30mins, tested cold.No leakage found on compressor, tested pass."/>
    <x v="17"/>
    <x v="24"/>
    <s v="Freon Gas"/>
  </r>
  <r>
    <n v="18"/>
    <x v="1"/>
    <s v="CHD"/>
    <s v="UPD"/>
    <s v="DIRECT TRANSFER"/>
    <s v="D214+MFV2+D219"/>
    <s v="ET"/>
    <s v="COMPLETED"/>
    <s v="NO"/>
    <s v="D214"/>
    <x v="1"/>
    <s v="Engine unable to start from both end"/>
    <s v="Checked on batteries, both battery 1 &amp; 2 have readings of 11.75V &amp; 11.84V respectively._x000a_Checked individual cells and all had readings of approx. 1.25V, pass._x000a_Total voltage before starting up was 23.8V, pass._x000a_Upon cranking, voltage was 19.8V and increased constantly._x000a_Total voltage with all loads on, 26.1V, alternator was charging, pass._x000a_D214 was able to start from both desk, unable to simulate fault. To be monitored."/>
    <x v="0"/>
    <x v="0"/>
    <s v="Cannot duplicate fault"/>
  </r>
  <r>
    <n v="20"/>
    <x v="1"/>
    <s v="CHD"/>
    <s v="UPD"/>
    <s v="CNG-LKS WB"/>
    <s v="D217+TGV6/5/4+D215"/>
    <s v="PWAY"/>
    <s v="COMPLETED"/>
    <s v="NO"/>
    <s v="D217"/>
    <x v="8"/>
    <s v="Aircon not cold"/>
    <s v="Start up on aircon system, checked  &amp; found aircon not cold. Found clutch not turning. Checked fuse was loose. Resecured fuse and tested, found clutch turning.Pass. _x000a_Found freon level at 150 psi, top up freon gas to 180 psi."/>
    <x v="27"/>
    <x v="46"/>
    <s v="Fuse Connector"/>
  </r>
  <r>
    <n v="21"/>
    <x v="1"/>
    <s v="UPD"/>
    <s v="UPD"/>
    <s v="CNG-LKS WB"/>
    <s v="D205 +RLW7+RLW5+RLW4+WWCOM1+D213"/>
    <s v="PWAY"/>
    <s v="COMPLETED"/>
    <s v="NO"/>
    <s v="D213"/>
    <x v="8"/>
    <s v="Aircon not cold"/>
    <s v="Start up on aircon system, checked  &amp; found aircon not cold. _x000a_Checked battery charging rate, found at 27V, Pass._x000a_Checked blower function, found working at optimum condition.Pass._x000a_Checked aircon compressor, found clutch working. aircon compressor oil level ok. Pass._x000a_Checked aircon freon level, found to be at 100 psi. Checked for leaks, unable to find leak, top up freon gas to 180 psi. _x000a_Test aircon, found to be cold after starting. Pass."/>
    <x v="17"/>
    <x v="24"/>
    <s v="Freon Gas"/>
  </r>
  <r>
    <n v="23"/>
    <x v="1"/>
    <s v="UPD"/>
    <s v="BSD"/>
    <s v="SBW-YIS SIDING BB"/>
    <s v="D219+MFV2+TTV2+D214"/>
    <s v="ET"/>
    <s v="COMPLETED"/>
    <s v="NO"/>
    <s v="D219"/>
    <x v="1"/>
    <s v=" RPM can only reach max 1500 in master and intermittent when in slave."/>
    <s v="Conduct single loco check . Tested RPM  P1 -P5. P5 cn achieve 2000. Tested in consist both master and slave loco RPM tally with no abnormalities. Conduct limited movement with no signs of fault occur. To be monitored."/>
    <x v="0"/>
    <x v="0"/>
    <s v="Cannot duplicate fault"/>
  </r>
  <r>
    <n v="24"/>
    <x v="1"/>
    <s v="BSD"/>
    <s v="UPD"/>
    <s v="CNG-JUR-BBT BB JEMP"/>
    <s v="D219+MFV2+D214"/>
    <s v="ET"/>
    <s v="COMPLETED"/>
    <s v="NO"/>
    <s v="D214"/>
    <x v="2"/>
    <s v="Radio both ends volume very soft."/>
    <s v="Fault reported to Coms. Coms conducted static test. Radio volume was ok."/>
    <x v="0"/>
    <x v="0"/>
    <s v="Cannot duplicate fault"/>
  </r>
  <r>
    <n v="24"/>
    <x v="1"/>
    <s v="UPD"/>
    <s v="CHD"/>
    <s v="SIM-TNM-XPO BB"/>
    <s v="D208+TGV1/2/3+WWCOM2+D204"/>
    <s v="ET"/>
    <s v="COMPLETED"/>
    <s v="NO"/>
    <s v="D208"/>
    <x v="6"/>
    <s v="S/E wiper not working."/>
    <s v="Adjust the air controller and function test . Wiper both working for S/E &amp; L/E"/>
    <x v="10"/>
    <x v="47"/>
    <s v="Wiper Air Regulator"/>
  </r>
  <r>
    <n v="25"/>
    <x v="1"/>
    <s v="UPD"/>
    <s v="UPD"/>
    <s v="RDH-TIB BB"/>
    <s v="D203+FWPW1/2+WWPW2+D202"/>
    <s v="PROJECT"/>
    <s v="COMPLETED"/>
    <s v="NO"/>
    <s v="D202"/>
    <x v="7"/>
    <s v="REV1/REV2 LEDs intermittent when in slave."/>
    <s v="Checked each connection between jumper cable and receptacle are properly intact._x000a_Shunted the consist from T34-T33 with D202 as master &amp; slave, no intermittent light shown. _x000a_Unable to simulate fault_x000a_"/>
    <x v="0"/>
    <x v="48"/>
    <s v="Gear Shift Fault"/>
  </r>
  <r>
    <n v="25"/>
    <x v="1"/>
    <s v="CHD"/>
    <s v="UPD"/>
    <s v="JUR-CLE BB"/>
    <s v=" D210+TTVM+D212"/>
    <s v="PROJECT"/>
    <s v="COMPLETED"/>
    <s v="NO"/>
    <s v="D210"/>
    <x v="7"/>
    <s v="EWT/EOP lighted up when in master causing RPM to intermittent"/>
    <s v="Checked and found expansion tank water level below required level. Top up water. Checked for leaks, no leaks found._x000a_Revved up engine rpm to P4 and check EPC card alarm. Readjust sensor setting and tested OK. To monitor."/>
    <x v="20"/>
    <x v="39"/>
    <s v="EPC"/>
  </r>
  <r>
    <n v="25"/>
    <x v="1"/>
    <s v="CHD"/>
    <s v="CHD"/>
    <s v="PSR-SIM WB"/>
    <s v="D207+RGV5+TOGV+D218"/>
    <s v="ET"/>
    <s v="COMPLETED"/>
    <s v="NO"/>
    <s v="D218"/>
    <x v="7"/>
    <s v="Unable to set SIR when returning back to depot and push into CHD by rear loco"/>
    <s v="Switched on single loco D218, able to set SIR and charge up MR as per normal. _x000a_In consist, performed BPCT/limited movement. SIR able to set normally, RPM and direction indicators at both locos tally. _x000a_Unable to simulate fault. NFF._x000a_"/>
    <x v="0"/>
    <x v="26"/>
    <s v="SIR Fault"/>
  </r>
  <r>
    <n v="26"/>
    <x v="1"/>
    <s v="BSD"/>
    <s v="UPD"/>
    <s v="QUE-COM WB"/>
    <s v="D205+RLW7/5/4+WWCOM1+D213"/>
    <s v="PWAY"/>
    <s v="COMPLETED"/>
    <s v="NO"/>
    <s v="D213"/>
    <x v="8"/>
    <s v="Air con not cold"/>
    <s v="Switched on aircon, both blowers were functioning however aircon was not cold._x000a_Proceed to check aircon compressor, no abnormalities found._x000a_Charge up Freon which was found at 140 psi, to 180 psi._x000a_Let the aircon run for 30 mins, tested cold._x000a_Monitored  compressor for any leakages, no abnormalities found._x000a_"/>
    <x v="17"/>
    <x v="24"/>
    <s v="Freon Gas"/>
  </r>
  <r>
    <n v="27"/>
    <x v="1"/>
    <s v="CHD"/>
    <s v="CHD"/>
    <s v="TAM-PSR E/B"/>
    <s v="D217+TGV6/5/4+D215"/>
    <s v="PWAY"/>
    <s v="COMPLETED"/>
    <s v="NO"/>
    <s v="D215"/>
    <x v="2"/>
    <s v="L/E radio speaker faulty-unable to hear conversation."/>
    <s v="Fault reported to Coms. Coms conducted static tesT. Radio volume was ok."/>
    <x v="0"/>
    <x v="0"/>
    <s v="Cannot duplicate fault"/>
  </r>
  <r>
    <n v="28"/>
    <x v="1"/>
    <s v="UPD"/>
    <s v="UPD"/>
    <s v="PNR-JKN W/B"/>
    <s v="D205+RLW7/5/4+WWCOM1+D213"/>
    <s v="PWAY"/>
    <s v="COMPLETED"/>
    <s v="NO"/>
    <s v="D213"/>
    <x v="8"/>
    <s v="Air-cond.not cold."/>
    <s v="Found belt broken. Replace belt . Top up freon and found freon pressure decreases when running. Found leaking at the base plate. To be followed up with air con compressor replacemenr. Swop loco with D210"/>
    <x v="27"/>
    <x v="49"/>
    <s v="Compressor Chasis"/>
  </r>
  <r>
    <n v="2"/>
    <x v="2"/>
    <s v="UPD"/>
    <s v="UPD"/>
    <s v="BDK-SIM/XPO-TNM B/B"/>
    <s v="D212+TTVM+D213"/>
    <s v="PROJECT"/>
    <s v="CANCEL"/>
    <s v="NO"/>
    <s v="D212"/>
    <x v="7"/>
    <s v="Either loco in slave, brake unable to release after change end at T46,despite ECTO swapping to other receptacle fault still persist{no spare jumper cable onboard}."/>
    <s v="Initial Checks: _x000a_Test both D213 &amp; D212 in Single loco, no fault was found. Brake able to release._x000a_Test in consist, found slave loco ebv not energised and BP did not build up. _x000a_Replaced both locos' jumper cable, fault still persist. _x000a_Removed TTVM and coupled both D212 &amp; D213 together, found fault still persist. _x000a_Tested recepticle continuity with tester. Found D213 L/E line 11 and 12 continuity not responding when in slave. _x000a_Continue from previous page._x000a_Checked  D212 recepticle continuity, found all line are responding in master and slave. _x000a__x000a_Reoriented loco with TTVM. Checked master and slave &amp; BPCT on consist._x000a_Found fault able to clear. Pass._x000a_Suspected recepticle fault on D213 L/E. Will follow up tomorrow.  On the 04/02/2017,  continue check on fault. Checked recepticle continuity found ok, checked juntion box, found continuity ok. Checked line 200 connecting to  MWR and diode 24D. No abnormalities found. Replaced recepticle as a fleet wide replacement. Will continue troubleshooting fault on the 06/02/2017.                                                                                                                                                                      "/>
    <x v="18"/>
    <x v="25"/>
    <s v="Recepticle"/>
  </r>
  <r>
    <n v="3"/>
    <x v="2"/>
    <s v="UPD"/>
    <s v="UPD"/>
    <s v="ALJ-KAL W/B"/>
    <s v="D203+FW.PW1/2+WW.PW2+D202"/>
    <s v="PROJECT"/>
    <s v="ABORT"/>
    <s v="NO"/>
    <s v="D202"/>
    <x v="7"/>
    <s v="Lost of forward direction and engine rpm unload to idling. No fault indication lighted up."/>
    <s v="Checked in consist. Found when D202 in slave mode, FWD light indicator deactivated intermitently. During braking/ stoping of loco, FWD light activated. _x000a_Check recepticle connectivity to with tester, found connectivity ok. Checked all 3 CSR1/2/3 relay by replacing with new CSR relays. Fault still persist. _x000a_Checked other relays, found RR1 showing abnormal symptoms. Replaced with new RR1 relay, fault able to clear. _x000a_Limited movement and BPCT done, all systems found ok.Pass."/>
    <x v="21"/>
    <x v="50"/>
    <s v="RR1"/>
  </r>
  <r>
    <n v="3"/>
    <x v="2"/>
    <s v="UPD"/>
    <s v="UPD"/>
    <s v="CCK-BGB N/B"/>
    <s v="D205+RLW7/1/4+WWCOM1+D210"/>
    <s v="PWAY"/>
    <s v="COMPLETED"/>
    <s v="NO"/>
    <s v="D210"/>
    <x v="8"/>
    <s v="Air-cond.not cold blowing warm air."/>
    <s v="Initial check: _x000a_Physical check done on loco aircon system. Checked found blower is working but found only hot air blowing._x000a_Checked battery charging ok. 27V_x000a_Physical check on aircon compressor, found belt broken. _x000a_Replaced belt and test, at the same time check freon level._x000a_Test ok, aircon found to be cold. _x000a_Freon level was at 180psi.Pass."/>
    <x v="28"/>
    <x v="51"/>
    <s v="Air-con Belt"/>
  </r>
  <r>
    <n v="4"/>
    <x v="2"/>
    <s v="UPD"/>
    <s v="UPD"/>
    <s v="PYL-EUN E/B"/>
    <s v="D208+TGV1/2/3+WWCOM2+D204"/>
    <s v="PWAY"/>
    <s v="ABORT"/>
    <s v="NO"/>
    <s v="D208"/>
    <x v="7"/>
    <s v="In master during passage movement to worksite at BNV Stn.engine rpm suddenly unload to idling by itself without any faults"/>
    <s v="Checked in single loco, found D208 unable to  increase  rpm. _x000a_Replace MPC &amp; EPC card able to increase the rpm._x000a_Test master/ slave No abnormalities found._x000a_Test BPCT and Limited movement from T35 to  T40. Pass."/>
    <x v="20"/>
    <x v="52"/>
    <s v="MPC"/>
  </r>
  <r>
    <n v="4"/>
    <x v="2"/>
    <s v="BSD"/>
    <s v="CHD"/>
    <s v="TAM-PSR E/B"/>
    <s v="D214+MFV2+FW.POW+D219"/>
    <s v="ET"/>
    <s v="COMPLETED"/>
    <s v="NO"/>
    <s v="D219"/>
    <x v="7"/>
    <s v="Short End headlight not working due to faulty toggle switch "/>
    <s v="Checked &amp; found  toggle switch loose. Replace toggle switch.Tested.ok_x000a_"/>
    <x v="8"/>
    <x v="20"/>
    <s v="Toggle Switch"/>
  </r>
  <r>
    <n v="4"/>
    <x v="2"/>
    <s v="UPD"/>
    <s v="UPD"/>
    <s v="CCK-BGB N/B"/>
    <s v="D206+TGV4/5/6+D215"/>
    <s v="PWAY"/>
    <s v="COMPLETED"/>
    <s v="NO"/>
    <s v="D215"/>
    <x v="2"/>
    <s v="Long End radio unable to hear/receive conversation and cabin bulb faulty due to bulb blown and bardic lamp missing."/>
    <s v="Called up COMMs duty personnel to report fault._x000a_Troubleshoot by COMMs staff._x000a__x000a_COMMs duty personnel verify radio is working at both ends . L/E hand free radio speaker faulty. Need to pick the hand set to make radio call._x000a__x000a_No spare radio. They will follow up on Monday._x000a_"/>
    <x v="1"/>
    <x v="1"/>
    <s v="Radio Units"/>
  </r>
  <r>
    <n v="6"/>
    <x v="2"/>
    <s v="CHD"/>
    <s v="UPD"/>
    <s v="BBT-JUR BB CNG-JUR BB JUR MT"/>
    <s v="D208+TGV1/2/3+WWCOM2+D204"/>
    <s v="PWAY"/>
    <s v="COMPLETED"/>
    <s v="NO"/>
    <s v="D208"/>
    <x v="8"/>
    <s v="Air con not cold."/>
    <s v="Checked &amp; found Air-Con freon low. Charged up freon to 180 PSI. Tested Air-Con cold with no leak detected."/>
    <x v="17"/>
    <x v="24"/>
    <s v="Freon Gas"/>
  </r>
  <r>
    <n v="6"/>
    <x v="2"/>
    <s v="UPD"/>
    <s v="CHD"/>
    <s v="Transfer"/>
    <s v="D203+FW.PW1/2+WW.PW2+TTVP+D202"/>
    <s v="ET"/>
    <s v="COMPLETED"/>
    <s v="NO"/>
    <s v="D202"/>
    <x v="7"/>
    <s v="MPC card faulty. Unable to reset causing rpm unload at idling speed."/>
    <s v="Replaced the MPC card &amp; tested in consist in Master/Slave. Fault cleared."/>
    <x v="20"/>
    <x v="52"/>
    <s v="MPC"/>
  </r>
  <r>
    <n v="9"/>
    <x v="2"/>
    <s v="UPD"/>
    <s v="UPD"/>
    <s v="PNR-JKN WB"/>
    <s v="D205+RLW7/1/4+WWCOM1+D210"/>
    <s v="PWAY"/>
    <s v="COMPLETED"/>
    <s v="NO"/>
    <s v="D210"/>
    <x v="6"/>
    <s v="SE wiper not working."/>
    <s v="Initial check: _x000a_Found S/E wiper not moving when wiper switch put at 'on' position. Open up wiper body cover, found motor linkage was rusty which may have affected wiper movement. _x000a_Sprayed WD40 and test, found wiper able to move. _x000a__x000a_Rectification:_x000a_Serviced motor linkage. Function test after reservice. Wiper functionality found ok."/>
    <x v="10"/>
    <x v="53"/>
    <s v="Wiper Motor Linkage "/>
  </r>
  <r>
    <n v="10"/>
    <x v="2"/>
    <s v="BSD"/>
    <s v="BSD"/>
    <s v="TAP-NEW SB _x000a_"/>
    <s v="D216+MFV2+D219"/>
    <s v="ET"/>
    <s v="COMPLETED"/>
    <s v="NO"/>
    <s v="D216"/>
    <x v="8"/>
    <s v="Air con not cold. Cabin fan emit arc when switched on.       _x000a_"/>
    <s v="Checked aircon system: Start loco, check aircon functionality. Aircon blower found working and cold air blowing. Checked freon level, found to be at 180 psi. Checked for leaks. No leaks found. Run aircon for 1 hr, aircon cold. Pass."/>
    <x v="23"/>
    <x v="31"/>
    <s v="Blower"/>
  </r>
  <r>
    <n v="11"/>
    <x v="2"/>
    <s v="CHD"/>
    <s v="CHD"/>
    <s v="KAL-ALJ EB _x000a_"/>
    <s v="D212+TTVM+D213_x000a_"/>
    <s v="PROJECT"/>
    <s v="COMPLETED"/>
    <s v="NO"/>
    <s v="D213"/>
    <x v="4"/>
    <s v="MR charged up above 10 bar causing continuous air purging from safety valve.       _x000a_"/>
    <s v="MR charged up above 10 bar causing continuous air purging from safety valve. (WO 9660613)_x000a_Checked and verified that the unloader cut-off valve is faulty._x000a_Replaced  and test with new unloader valve. _x000a_Air compressor cut in at 8 bar; cut-off at 9 bar."/>
    <x v="11"/>
    <x v="13"/>
    <s v="Unloader Valve"/>
  </r>
  <r>
    <n v="13"/>
    <x v="2"/>
    <s v="UPD"/>
    <s v="BSD"/>
    <s v="NEW-TAP N/B _x000a_"/>
    <s v="D216+MFV2+D219"/>
    <s v="ET"/>
    <s v="COMPLETED"/>
    <s v="NO"/>
    <s v="D216"/>
    <x v="8"/>
    <s v=" Air Con Not Working.       _x000a_"/>
    <s v="Checked aircon system, found aircon working but not cold. Checked main blower working however condensor found choked with dirt and debris.Checked freon level, found to be at 80 PSI.Checked aircon compressor, found minor leak at charging port due to check valve loose. _x000a_Rec: Charge freon gas to 180 PSI._x000a_Tighthen loose check valve._x000a_Clean condensor and intall aircon filter _x000a_Run system for 30 mins, aircon found cold. Pass. "/>
    <x v="9"/>
    <x v="54"/>
    <s v="Check valve"/>
  </r>
  <r>
    <n v="15"/>
    <x v="2"/>
    <s v="UPD"/>
    <s v="UPD"/>
    <s v="JKN-PNR E/B"/>
    <s v="D208+TGV1/2/3+WWCOM2+D204"/>
    <s v="PWAY"/>
    <s v="CANCEL"/>
    <s v="NO"/>
    <s v="D204"/>
    <x v="7"/>
    <s v="SIR suddenly trip and unable to set."/>
    <s v="Checked single loco, found when set SIR, FWD directional light was lighted up but BP remained at 0 bar. Checked CAV line 152, 154, 151, 144, 141 &amp; 150 no supply. Found diode loosen, when push in, CAV line was active and SIR able to set. _x000a__x000a_Rec: Replaced diode as precautionary measure and test in single loco. pass._x000a_Masterslave, BPCT and limited movement done on consist. Fault cleared. "/>
    <x v="14"/>
    <x v="17"/>
    <s v="Diode"/>
  </r>
  <r>
    <n v="16"/>
    <x v="2"/>
    <s v="UPD"/>
    <s v="UPD"/>
    <s v="CLE-CNG BB BBT-JUR BB JUR MT"/>
    <s v="D202 + FW1/2 + WW2 + D203"/>
    <s v="PROJECT"/>
    <s v="CANCEL"/>
    <s v="NO"/>
    <s v="D203"/>
    <x v="0"/>
    <s v="DC/DC Converter Supply Working Intermittently Causing SIR To Trip."/>
    <s v="Check in single loco,  able to set SIR and found both channel at 110V. Check wire connection and terminal but unable to find any abnormalities. Unable to simulate fault._x000a_Found battery voltage at 21V while engine running. Checked each cells and found it to be above 1.2V each. _x000a__x000a_Rec: Replace with new alternator and battery."/>
    <x v="29"/>
    <x v="55"/>
    <s v="Alternator"/>
  </r>
  <r>
    <n v="17"/>
    <x v="2"/>
    <s v="UPD"/>
    <s v="UPD"/>
    <s v="QUE-COM W/B"/>
    <s v="D203+RLW7/1/4+WWCOM1 + D210"/>
    <s v="PWAY"/>
    <s v="COMPLETED"/>
    <s v="NO"/>
    <s v="D203"/>
    <x v="1"/>
    <s v="Encounter DC/DC Converter Lost Of Power Supply Causing Loco To Trip.  "/>
    <s v="Check and found ATP supply intermitent. Checked voltage supply to DC/DC unit 23.5Vdc. Loco Voltmeter gauge reading drop from 26 Vdc to 21 Vdc whenWRL switch is in 'on' but supply to ATP DC/DC maintain at 23.5V.. Found  ESSR and ESS unit contact loose connection. _x000a__x000a_Replaced both ESSR relay &amp;  ESS unit, Tested ok."/>
    <x v="20"/>
    <x v="28"/>
    <s v="ESS Unit"/>
  </r>
  <r>
    <n v="17"/>
    <x v="2"/>
    <s v="CHD"/>
    <s v="CHD"/>
    <s v="PYL-EUN E/B"/>
    <s v="D206+TGV4/5/6/+D215"/>
    <s v="PWAY"/>
    <s v="COMPLETED"/>
    <s v="NO"/>
    <s v="D215"/>
    <x v="7"/>
    <s v="Loco's Main Engine Suddenly Shut Down By Itself. No Fault Indication Lighted -Up."/>
    <s v="Check &amp; found the overspeed relay loose. Checked engine oil And water level, ok._x000a__x000a_Rec: Secure overspeed relay. Check and test ok. Run engine for 30 mins,ok fault did not occur."/>
    <x v="21"/>
    <x v="56"/>
    <s v="Overspeed"/>
  </r>
  <r>
    <n v="17"/>
    <x v="2"/>
    <s v="UPD"/>
    <s v="CHD"/>
    <s v="TNM-SIM BB XPO-TNM BB TNM MT"/>
    <s v="D202 + FW1/2 + WW2 + D205"/>
    <s v="PROJECT"/>
    <s v="COMPLETED"/>
    <s v="NO"/>
    <s v="D205"/>
    <x v="9"/>
    <s v="Smoky At Scrubber Tank Compartment."/>
    <s v="Check &amp; found scrubber tank top up cap came loose cause smoke to emit out. Found thread worn off. _x000a__x000a_Rec: Secure cap with cable tie and test. No leak found. Due to loco not operating tonight, cap replacement will be follow up by weekend duty staff."/>
    <x v="19"/>
    <x v="57"/>
    <s v="Threading"/>
  </r>
  <r>
    <n v="19"/>
    <x v="2"/>
    <s v="UPD"/>
    <s v="CHD"/>
    <s v="PYL-ALJ W/B"/>
    <s v="D208+TGV1/2/3+WWCOM2+D204"/>
    <s v="PWAY"/>
    <s v="COMPLETED"/>
    <s v="NO"/>
    <s v="D204"/>
    <x v="7"/>
    <s v=" Loco's RPM working intermittently"/>
    <s v="_x000a_Tested in single Loco, simulate and verify fault confirm MPC card not responding to MCH._x000a__x000a_•Replace with spare MPC card, engine rpm responding to MCH position from P1-P6 tested in master/slave and conduct limited movement at Tk42._x000a_"/>
    <x v="20"/>
    <x v="52"/>
    <s v="MPC"/>
  </r>
  <r>
    <n v="20"/>
    <x v="2"/>
    <s v="CHD"/>
    <s v="UPD"/>
    <s v="QUE-COM WB"/>
    <s v="D208+TGV1/2/3+WWCOM2+D204"/>
    <s v="PWAY"/>
    <s v="COMPLETED"/>
    <s v="NO"/>
    <s v="D204"/>
    <x v="7"/>
    <s v="RPM working but at times when we put to P3 to P4 the RPM dropped to 1134 ."/>
    <s v="Initial check observe iddling at 300 RPM,RPM decrease when  put at  P1  and  P2. Checked actuator, observed at P0, air still found flowing towards actuator. Found actuator diaphragm worn and 'o' ring flat. _x000a__x000a_Rec: Replaced stepper motor diaphragm and test. Fault still persist. Will continue trouble shooting tomorrow.             Encountered fault again on 28.03.2017 due to stepper Motor."/>
    <x v="13"/>
    <x v="58"/>
    <s v="O-rings"/>
  </r>
  <r>
    <n v="23"/>
    <x v="2"/>
    <s v="BSD"/>
    <s v="BSD"/>
    <s v="CTH-MRB SB"/>
    <s v="D216+MFV2+D218"/>
    <s v="ET"/>
    <s v="COMPLETED"/>
    <s v="NO"/>
    <s v="D216"/>
    <x v="3"/>
    <s v="When coming back D216 in master loco unable to move in CM .They reset ACE several time still no CM code .OCC  told them to stable consist at MARINA SOUTH PIER STATION."/>
    <s v="1) Checked and found SS bypass switch at NVS. _x000a__x000a_2) Switch back to SS switch to seal position. Test,no abnormalities found. Checked at coded track, able to receive code"/>
    <x v="2"/>
    <x v="2"/>
    <s v="ATP"/>
  </r>
  <r>
    <n v="25"/>
    <x v="2"/>
    <s v="CHD"/>
    <s v="CHD"/>
    <s v="TAM-SIM WB"/>
    <s v="D219+TGV4+TGV5+TGV6+D211+D206"/>
    <s v="PWAY"/>
    <s v="COMPLETED"/>
    <s v="NO"/>
    <s v="D219"/>
    <x v="8"/>
    <s v="Air con not cold."/>
    <s v="Charged Freon up to 180 psi. no leaks detected._x000a_L/E air-cond blower faulty._x000a_"/>
    <x v="23"/>
    <x v="31"/>
    <s v="Blower"/>
  </r>
  <r>
    <n v="25"/>
    <x v="2"/>
    <s v="UPD"/>
    <s v="CHD"/>
    <s v="SIM-TNM BB"/>
    <s v="D208+TGV1+2+3+WWCOM2+D207"/>
    <s v="PWAY"/>
    <s v="COMPLETED"/>
    <s v="NO"/>
    <s v="D207"/>
    <x v="2"/>
    <s v="S/E desk radio unable to transimt. "/>
    <s v="Called up COMMs duty personnel to report fault._x000a_Troubleshoot by COMMs staff._x000a_COMMs duty personnel verify no fault found._x000a_to be monitored."/>
    <x v="0"/>
    <x v="0"/>
    <s v="Cannot duplicate fault"/>
  </r>
  <r>
    <n v="27"/>
    <x v="2"/>
    <s v="BSD"/>
    <s v="BSD"/>
    <s v="CTH-MRB S/B"/>
    <s v="D216+MFV2+D218"/>
    <s v="ET"/>
    <s v="COMPLETED"/>
    <s v="NO"/>
    <s v="D216"/>
    <x v="3"/>
    <s v="ATP system fault lighted up and no ZVR. All the way to BSD in RM mode."/>
    <s v="Informed signal team for checks. Found SS(safety) fault on._x000a__x000a_Replaced ATP card and dynamic testing done by signal team in test track. Test track still on going."/>
    <x v="2"/>
    <x v="2"/>
    <s v="ATP"/>
  </r>
  <r>
    <n v="28"/>
    <x v="2"/>
    <s v="BSD"/>
    <s v="BSD"/>
    <s v="RFP-MRB S/B"/>
    <s v="D204+RGV3+D214"/>
    <s v="ET"/>
    <s v="COMPLETED"/>
    <s v="NO"/>
    <s v="D204"/>
    <x v="7"/>
    <s v="MCH at P1 (only) rpm fluctuated. "/>
    <s v="Checked &amp; found stepper motor cam gear out of position. Replaced stepper motor assemnbly cannibalize from D215. Further checks to be done on stepper motor to determine cause."/>
    <x v="13"/>
    <x v="59"/>
    <s v="Stepper Motor Cam Gear"/>
  </r>
  <r>
    <n v="28"/>
    <x v="2"/>
    <s v="CHD"/>
    <s v="CHD"/>
    <s v="BGS-CTH W/B"/>
    <s v="D219+TGV6/5/4+D211"/>
    <s v="PWAY"/>
    <s v="COMPLETED"/>
    <s v="NO"/>
    <s v="D219"/>
    <x v="3"/>
    <s v="SIR frequently trip at main line. ECTO requested to replace other loco. "/>
    <s v="Informed signal to check D219 fault. _x000a_1) Signal team did printout, showed SIR tripped several times at mainline. _x000a_2) Checked plug 3 &amp; 4 reading ok, no abnormalities. _x000a_3) Shunted to track 43 to check for if able to receive code. _x000a_4) Tested found able to receive code. No abnormalities on ATP signal card. _x000a_5) Signal team agreed to release loco for night operation."/>
    <x v="2"/>
    <x v="2"/>
    <s v="ATP"/>
  </r>
  <r>
    <n v="30"/>
    <x v="2"/>
    <s v="CHD"/>
    <s v="CHD"/>
    <s v="SIM-TNM MT B/B"/>
    <s v="D205+FWPW1+FWPW2+WWPW2+D202"/>
    <s v="PROJECT"/>
    <s v="ABORT"/>
    <s v="NO"/>
    <s v="D202"/>
    <x v="3"/>
    <s v="Unable to receive code in CM mode and rpm intermittence. Cancel under SIG. Aborted."/>
    <s v="D202 Signal fault._x000a_1) Checked DC/DC power supply ok 109Vdc._x000a_2) Function of MPC reset ok, rpm master/slave no fault._x000a_3) Limited movement in consistin RM for both end ok._x000a_4) Signal check p3 &amp; p4, found both end antenna shorted to ground._x000a_5) Shunted to TK43 to teat in coded mode for both end, found loco tripping._x000a_6) Checked antenna box, found terminal rusted &amp; ground cable wire dislodge from lug._x000a__x000a_Rec: Replace ground wire lug and reinstall to teminal and clean juntion box terminal with contact cleaner."/>
    <x v="2"/>
    <x v="2"/>
    <s v="ATP"/>
  </r>
  <r>
    <n v="31"/>
    <x v="2"/>
    <s v="UPD"/>
    <s v="UPD"/>
    <s v="QUE-RDH E/B"/>
    <s v="D213+TTVM+D206"/>
    <s v="PROJECT"/>
    <s v="COMPLETED"/>
    <s v="NO"/>
    <s v="D206"/>
    <x v="3"/>
    <s v="Unable to CM mode, SIR keep tripping loco return to depot in RM.  "/>
    <s v="D206 Signal fault._x000a_1) Checked DC/DC power supply ok 109Vdc._x000a_2) Function of MPC reset ok, rpm master/slave no fault._x000a_3) Limited movement in consistin RM for both end ok._x000a_4) Did printout, found CM tripping in mainline and NVS fault found._x000a_4) Signal check p3 &amp; p4, found both end antenna shorted to ground._x000a_5) Shunted to coded track 25, unable to receive CM code_x000a_6) Checked antenna box, all terminal in good condition and no loose wire/contact._x000a_7) Signal team replace 1 of their card to rectify NVS fault._x000a_8) Follow up another day for test track testing and Cm rectification_x000a__x000a_Follow up action: CM code test track testing wiith signal staff, ok. Fit for mainline."/>
    <x v="2"/>
    <x v="2"/>
    <s v="ATP"/>
  </r>
  <r>
    <n v="31"/>
    <x v="2"/>
    <s v="CHD"/>
    <s v="CHD"/>
    <s v="TAM-PSR E/B"/>
    <s v="D219+TGV6/5/4+D202 (rep D211)"/>
    <s v="PWAY"/>
    <s v="COMPLETED"/>
    <s v="NO"/>
    <s v="D211"/>
    <x v="4"/>
    <s v="Air dryer change over v/v (top) leaking, couse MR drop."/>
    <s v="Checked on fault._x000a_Found air leak at drier unit change over valve due to torn gasket._x000a__x000a_Rec: Replaced Drier unit change over valve and gasket._x000a_Test, no more leak found."/>
    <x v="30"/>
    <x v="13"/>
    <s v="Dryer Changeover Valve"/>
  </r>
  <r>
    <n v="1"/>
    <x v="3"/>
    <s v="UPD"/>
    <s v="BSD"/>
    <s v="SBW-YIS S/B"/>
    <s v="D206+RLW7+RLW1+RLW4+WWCOM1+D210"/>
    <s v="PWAY"/>
    <s v="COMPLETED"/>
    <s v="NO"/>
    <s v="D206"/>
    <x v="8"/>
    <s v="One of the eveperator blower not working."/>
    <s v="_x000a_Checked aircon fault,_x000a_1) Found L/E blower not working._x000a_2) Checked freon level, 180 psi.pass_x000a__x000a_Rec:_x000a_1) Replaced faulty aircon blower, ok. (No freon charge up required)._x000a__x000a_"/>
    <x v="23"/>
    <x v="31"/>
    <s v="Blower"/>
  </r>
  <r>
    <n v="1"/>
    <x v="3"/>
    <s v="UPD"/>
    <s v="BSD"/>
    <s v="KTB-SBW N/B"/>
    <s v="D213+MFV2+D218"/>
    <s v="ET"/>
    <s v="COMPLETED"/>
    <s v="NO"/>
    <s v="D218"/>
    <x v="3"/>
    <s v="CM always trip. Consist back to depot in RM mode. "/>
    <s v=" Reported CM always tripped. Consist back to depot in RM mode. _x000a_Signal staff did printout at test track and found out CM tripped due to overspeed either in RM or CM._x000a_Tested CM coded in both direction, unable to simulate fault as reported._x000a_"/>
    <x v="2"/>
    <x v="2"/>
    <s v="ATP"/>
  </r>
  <r>
    <n v="3"/>
    <x v="3"/>
    <s v="BSD"/>
    <s v="UPD"/>
    <s v="RDH-TPG E/B"/>
    <s v="D213+MFV2+D217"/>
    <s v="ET"/>
    <s v="COMPLETED"/>
    <s v="NO"/>
    <s v="D213"/>
    <x v="8"/>
    <s v="Aircon not cold"/>
    <s v="Checked fault, found aircon not cold._x000a_1) Observed blower blowing hot air._x000a_2) Checked freon level, found it to be at 100psi._x000a__x000a_Rec:_x000a_Top up freon level to 180psi. _x000a_Checked aircon, found cold. Pass."/>
    <x v="17"/>
    <x v="24"/>
    <s v="Freon Gas"/>
  </r>
  <r>
    <n v="3"/>
    <x v="3"/>
    <s v="CHD"/>
    <s v="CHD"/>
    <s v="PSO-TAM W/B"/>
    <s v="D219+TGV6+TGV5+TGV4+D211"/>
    <s v="PWAY"/>
    <s v="CANCEL"/>
    <s v="NO"/>
    <s v="D219"/>
    <x v="3"/>
    <s v="SSF uanble to clear. Cancel under SIG."/>
    <s v="Called signal team to check on fault._x000a_1) Found SSF fault permanent, unable to reset._x000a_2)No light indication found, suspected COM card faulty._x000a__x000a_Rec: _x000a_1) Replaced COM card,SS fault cleared._x000a_2) Signal request loco for test track to declare loco fit for mainline."/>
    <x v="2"/>
    <x v="2"/>
    <s v="ATP"/>
  </r>
  <r>
    <n v="5"/>
    <x v="3"/>
    <s v="CHD"/>
    <s v="UPD"/>
    <s v="TIB-RDH W/B"/>
    <s v="D211+TGV6+TGV5+TGV4+D202"/>
    <s v="PWAY"/>
    <s v="COMPLETED"/>
    <s v="NO"/>
    <s v="D202"/>
    <x v="0"/>
    <s v="Engine unable to start at driving cab,need to start at engine compartment."/>
    <s v="1) Tested to start engine at driving cab, found able to start._x000a_2) Checked battery level and condition. Ok, initially found at 24V before charge and 27.4V after charge. Battery condition ok, with no abnormalities._x000a_3) Checked for any loose connection or faulty electronics at ESS panel, no abnormalities observed. _x000a_4) To be monitored._x000a__x000a_LOCO unable to start. Checked &amp; found CPC contactor faulty._x000a_Repalced with a new spare &amp; tested with LOCO able to start with ease."/>
    <x v="21"/>
    <x v="60"/>
    <s v="CPC Contactor"/>
  </r>
  <r>
    <n v="7"/>
    <x v="3"/>
    <s v="UPD"/>
    <s v="UPD"/>
    <s v="OTP-TPG E/B"/>
    <s v="D211+TGV6+TGV5+TGV4+D202"/>
    <s v="PWAY"/>
    <s v="COMPLETED"/>
    <s v="YES"/>
    <s v="D202"/>
    <x v="1"/>
    <s v="AT site oil spill at four foot"/>
    <s v="1) Checked gearbox oil level. Ok_x000a_2) Torque convertor oil level. Ok_x000a_3) No over topped up found._x000a_4) Engine oil pan wet, discharge some oil and clean oil pan with absorbant pad."/>
    <x v="31"/>
    <x v="61"/>
    <s v="Oil Pan"/>
  </r>
  <r>
    <n v="7"/>
    <x v="3"/>
    <s v="UPD"/>
    <s v="UPD"/>
    <s v="RDH-QUE W/B"/>
    <s v="D216+RGV5+D204"/>
    <s v="ET"/>
    <s v="ABORT"/>
    <s v="YES"/>
    <s v="D216"/>
    <x v="1"/>
    <s v="1) SIR cannot set,spotted engine oil fuel cap dislodge_x000a_2) Oil spill on the engine compartment and dip stick oil level very low_x000a_3) DC/DC  CONVERTOR  no voltage reading"/>
    <s v="1)After cleaning up engine compartment and top up water and oil, engine able to crank but not able to start. _x000a_2)LOCO Messager showing rpm fault._x000a_3)Called in caterpiller contractors Mr Lee, to assist with checks. Unable to find fault. Follow up tomorrow for further checks with contractor._x000a__x000a_Follow up on Loco unable to start fault on 11/04/2017:_x000a_Charge battery to 24 V._x000a_Found SAR damaged and DC to DC converter circuit shorted causeing line 800 MCB trip._x000a_Replaced SAR and DC to DC converter circuit._x000a_Awaiting Catterpillar contractor._x000a__x000a_Follow up CM on engine unable to start 13/04/2017._x000a_Caterpillar contractor came to check :_x000a_1) Found line 800 from electical panel to engine shorted._x000a_2) Release air lock at fuel line._x000a_3) Charge battery to 24Vdc._x000a_Wil follow up on Monday._x000a_Service report: 168521_x000a__x000a_Follow up CM on engine unable to start ON 17/04/2017._x000a_Caterpillar contractor came to check :_x000a_1) Wire harness chaffing against engine body to cause shorting._x000a_2) Rectified fault and was able to start._x000a_3) Will be followed up tomorrow with further test run of engine._x000a_Service report: 168521"/>
    <x v="32"/>
    <x v="62"/>
    <s v="Engine Wire Harness"/>
  </r>
  <r>
    <n v="8"/>
    <x v="3"/>
    <s v="UPD"/>
    <s v="UPD"/>
    <s v="QUE-BNV W/B"/>
    <s v="D213+TTVM+D217"/>
    <s v="PROJECT"/>
    <s v="ABORT"/>
    <s v="NO"/>
    <s v="D213"/>
    <x v="12"/>
    <s v="Changeover switch under off position, set SIR ,Loco move by itself."/>
    <s v="Check as single loco and confirm, loco able to move in either direction when set SIR, eventhough_x000a_    changeover switch was at Neutral._x000a_&gt; Removed all the 3 plungers (Fwd/Rev, Fwd1/2, Rev1/2) and press manually to ensure plunger free play._x000a_&gt; Trouble shoot and found Fwd1 plunger keep receiving air supply, eventhough changeover switch was at Neutral. _x000a_&gt; Replaced Fwd1 solenoid and tested, no more auto move when set SIR._x000a__x000a_&gt;Found Rev1 pneumatic solenoid valve leaking caused actuator to be at active position._x000a_&gt;Replace all 5 valve as preventive measures. _x000a_&gt;Tested, fault cleared."/>
    <x v="24"/>
    <x v="34"/>
    <s v="Solenoid Valve"/>
  </r>
  <r>
    <n v="8"/>
    <x v="3"/>
    <s v="UPD"/>
    <s v="UPD"/>
    <s v="QUE-BNV W/B"/>
    <s v="D213+TTVM+D217"/>
    <s v="PROJECT"/>
    <s v="COMPLETED"/>
    <s v="NO"/>
    <s v="D217"/>
    <x v="0"/>
    <s v="AT Mainline alternator n aircon belt dislodge"/>
    <s v="&gt; Check and found both alternator and aircon belts badly worn and snapped._x000a_&gt; Manually rotate both alternator and aircon pulley, ok._x000a_&gt; Installed both alternator, aircon with new belts and tension, ok._x000a_&gt; Engine unable to start due to weak battery, charge up battery and tested, ok. "/>
    <x v="28"/>
    <x v="63"/>
    <s v="Alternator Belt"/>
  </r>
  <r>
    <n v="8"/>
    <x v="3"/>
    <s v="CHD"/>
    <s v="CHD"/>
    <s v="PYL-BDK E/B"/>
    <s v="D203+MFV2+D212"/>
    <s v="ET"/>
    <s v="COMPLETED"/>
    <s v="NO"/>
    <s v="D212"/>
    <x v="9"/>
    <s v="Inside cabin very smoky"/>
    <s v="Found scrubber tank cap not close. No top up of scrubber tank water."/>
    <x v="4"/>
    <x v="4"/>
    <s v="Not a defect"/>
  </r>
  <r>
    <n v="9"/>
    <x v="3"/>
    <s v="UPD"/>
    <s v="UPD"/>
    <s v="JKN-PNR E/B"/>
    <s v="D217+RGV5+D204"/>
    <s v="ET"/>
    <s v="COMPLETED"/>
    <s v="NO"/>
    <s v="D217"/>
    <x v="8"/>
    <s v="Aircon not cold"/>
    <s v="Check &amp; verify CM._x000a_&gt;CM affirm, Switch on aircon system on D217 to check._x000a_&gt;Perform aircon checks on the engine room compartment, found that aircon compressor fault._x000a__x000a_CM follow up:_x000a_Checked and found fuse blown. Replace fuse and test again._x000a_Found new fuse blown again._x000a_Suspected clutch shorted to ground._x000a_Replaced aircon compressor and test._x000a_Charged freon to 200 PSI &amp; test._x000a_Aircon found cold."/>
    <x v="27"/>
    <x v="46"/>
    <s v="Compressor Clutch"/>
  </r>
  <r>
    <n v="10"/>
    <x v="3"/>
    <s v="CHD"/>
    <s v="CHD"/>
    <s v="KEM-EUN WB"/>
    <s v="D208+TGV1+TGV2+TGV3+WWCOM2+D207"/>
    <s v="PWAY"/>
    <s v="COMPLETED"/>
    <s v="NO"/>
    <s v="D207"/>
    <x v="4"/>
    <s v="In consist MR dropped below 6 bar causing SIR to trip. Happened twice at mainline."/>
    <s v="In consist when D207 in master found MR drop to 6 bar. Found air leaking from air dryer RHS. Replace unloader valve and fault cleared, To be monitired. "/>
    <x v="11"/>
    <x v="13"/>
    <s v="Unloader Valve"/>
  </r>
  <r>
    <n v="11"/>
    <x v="3"/>
    <s v="BSD"/>
    <s v="UPD"/>
    <s v="DVR-BNV EB"/>
    <s v="D210+D206+RGV5+D204"/>
    <s v="ET"/>
    <s v="COMPLETED"/>
    <s v="NO"/>
    <s v="D210"/>
    <x v="7"/>
    <s v="Unable to increase rpm. Intermittent SIR tripping. "/>
    <s v="1) Found Power Supply card loose. _x000a_2) No supply o GSC card. Secure card and function test . 3) Loco able tos set SIR and traction. "/>
    <x v="4"/>
    <x v="4"/>
    <s v="Not a defect"/>
  </r>
  <r>
    <n v="12"/>
    <x v="3"/>
    <s v="UPD"/>
    <s v="UPD"/>
    <s v="QUE-COM WB"/>
    <s v="D208+TGV1/2/3+D207"/>
    <s v="PWAY"/>
    <s v="COMPLETED"/>
    <s v="NO"/>
    <s v="D208"/>
    <x v="8"/>
    <s v="Aircon not cold"/>
    <s v="Checked aircon, _x000a_1) Initial check, aircon found not cold as reported._x000a_2) Checked compressor clutch, found working. Pass._x000a_3) Checked freon pressure with manifold, observed pressure was at 100 PSI._x000a_4) Charged aircon freon gas to 180 PSI._x000a_5) Test, aircon found cold."/>
    <x v="17"/>
    <x v="24"/>
    <s v="Freon Gas"/>
  </r>
  <r>
    <n v="16"/>
    <x v="3"/>
    <s v="UPD"/>
    <s v="UPD"/>
    <s v="QUE-TIB EB"/>
    <s v="D217+TTVM+D218"/>
    <s v="PROJECT"/>
    <s v="CANCEL"/>
    <s v="NO"/>
    <s v="D218"/>
    <x v="3"/>
    <s v="Cancelled due to loco alarm sounded causing consist unable to move in CM/RM mode at RT3. NVS fault lighted upon returned back to"/>
    <s v="1) Loco alarm sounded causing consist unable to move in CM / RM  mode at RT3._x000a__x000a_2) NVS lighted upon returned back to Depot by OCC._x000a_ _x000a_3) Check both scrubber and expansion water level was at 3/4, top up to full._x000a_- Tested, unable to simulate alarm sounded as reported and able to move in RM._x000a_ _x000a_4) Tested with Signal, no NVS fault illuminated._x000a_-ATP print out done by Signal and confrmed tripping record at mainline._x000a_-Signal requested D218 to be back to BSD for test track testing.    _x000a__x000a_Test track done on the 17/04/2017._x000a_Pass."/>
    <x v="2"/>
    <x v="2"/>
    <s v="ATP"/>
  </r>
  <r>
    <n v="16"/>
    <x v="3"/>
    <s v="UPD"/>
    <s v="UPD"/>
    <s v="QUE-TIB EB"/>
    <s v="D217+TTVM+D218"/>
    <s v="PROJECT"/>
    <s v="COMPLETED"/>
    <s v="NO"/>
    <s v="D217"/>
    <x v="11"/>
    <s v="Wheel flat."/>
    <s v="Dimension of flat wheel :-    _x000a_L1 = 30mm x 20 mm          _x000a_R1 = 50mm x 30mm           _x000a_L2 = 35mm x 10mm              _x000a_L3 = 10mm x 10mm           _x000a_R3 = 20mm x 20mm_x000a_L4 = 50mm x 10mm"/>
    <x v="22"/>
    <x v="30"/>
    <s v="Wheel"/>
  </r>
  <r>
    <n v="16"/>
    <x v="3"/>
    <s v="UPD"/>
    <s v="UPD"/>
    <s v="RDH-QUE WB"/>
    <s v="D212+RGV5+D219"/>
    <s v="ET"/>
    <s v="COMPLETED"/>
    <s v="YES"/>
    <s v="D212"/>
    <x v="12"/>
    <s v="Oil seepage torque convertor undercarridge."/>
    <s v="1) 1pc Changeover valve bolt for Rev1 / Rev2 loosen and 1pc of inspection cover bolt loosen._x000a__x000a_2)Re-tighten and also fleetwide the rest, clean undercarriage and replace absorbant pad._x000a__x000a_3)Tested about an hour and also check again after reformation, ok."/>
    <x v="24"/>
    <x v="64"/>
    <s v="Inspection Cover"/>
  </r>
  <r>
    <n v="16"/>
    <x v="3"/>
    <s v="UPD"/>
    <s v="CHD"/>
    <s v="TNM-SIM BB XPO-TNM BB TNM MT"/>
    <s v="D213+WWPW2+FWPW1/2+D214"/>
    <s v="PROJECT"/>
    <s v="COMPLETED"/>
    <s v="YES"/>
    <s v="D213"/>
    <x v="6"/>
    <s v="Wiper not working. "/>
    <s v="Wiper not working._x000a_1) Found due to open circuit and switch connector loose._x000a_2) Re-fit the wire and connector, tested, ok."/>
    <x v="10"/>
    <x v="65"/>
    <s v="Switch Connector"/>
  </r>
  <r>
    <n v="16"/>
    <x v="3"/>
    <s v="UPD"/>
    <s v="CHD"/>
    <s v="TNM-SIM BB XPO-TNM BB TNM MT"/>
    <s v="D213+WWPW2+FWPW1/2+D214"/>
    <s v="PROJECT"/>
    <s v="COMPLETED"/>
    <s v="YES"/>
    <s v="D213"/>
    <x v="12"/>
    <s v="Oil seepage torque convertor undercarridge"/>
    <s v="Oil seepage at Torque Converter undercarriage. _x000a_1)  Slight leak at Torque Converter changeover valve gasket, re-tighten._x000a_2)  Clean undercarriage and replace absorban pads, ok.                     _x000a_3) Test run engine about 1hr, no leak. To monitor."/>
    <x v="24"/>
    <x v="66"/>
    <s v="Changeover Valve Gasket"/>
  </r>
  <r>
    <n v="16"/>
    <x v="3"/>
    <s v="UPD"/>
    <s v="CHD"/>
    <s v="TNM-SIM BB XPO-TNM BB TNM MT"/>
    <s v="D213+WWPW2+FWPW1/2+D214"/>
    <s v="PROJECT"/>
    <s v="COMPLETED"/>
    <s v="YES"/>
    <s v="D213"/>
    <x v="7"/>
    <s v="_x000a_3) SE radio not working."/>
    <s v="S/E radio not working._x000a_1) Check by Comm's staff and confirmed MTM faulty._x000a_2) Comm's staff went back to Lavender for the spare and was told 2nd shift staff will take over to replace the MTM set and test again. "/>
    <x v="1"/>
    <x v="1"/>
    <s v="Radio Units"/>
  </r>
  <r>
    <n v="16"/>
    <x v="3"/>
    <s v="UPD"/>
    <s v="CHD"/>
    <s v="TNM-SIM BB XPO-TNM BB TNM MT"/>
    <s v="D213+WWPW2+FWPW1/2+D214"/>
    <s v="PROJECT"/>
    <s v="COMPLETED"/>
    <s v="YES"/>
    <s v="D214"/>
    <x v="7"/>
    <s v="SE radio not working."/>
    <s v="Adjusted wiper speed for S/E side and tested"/>
    <x v="10"/>
    <x v="67"/>
    <s v="Air Regulator"/>
  </r>
  <r>
    <n v="18"/>
    <x v="3"/>
    <s v="UPD"/>
    <s v="BSD"/>
    <s v="AMK-BSH SB"/>
    <s v="D211+TGV4/5/6+WWCOM2+D207"/>
    <s v="PWAY"/>
    <s v="COMPLETED"/>
    <s v="NO"/>
    <s v="D211"/>
    <x v="6"/>
    <s v="L/E driver seat unable raise up."/>
    <s v="Checked &amp; found one its bracket broken &amp; one its spring faulty._x000a_Due to multiple shunting activities going on &amp; rain in the afternnon, will be followed up tomorrow."/>
    <x v="26"/>
    <x v="68"/>
    <s v="Seat Bracket"/>
  </r>
  <r>
    <n v="18"/>
    <x v="3"/>
    <s v="BSD"/>
    <s v="BSD"/>
    <s v="MRB-RFP NB"/>
    <s v="D203+RLW7/1/4+WWCOM1+D205"/>
    <s v="PWAY"/>
    <s v="COMPLETED"/>
    <s v="NO"/>
    <s v="D205"/>
    <x v="2"/>
    <s v="S/E radio no signal."/>
    <s v="Informed COMS &amp; raised notification. Will be followed up by their night shift due to their busy schedule._x000a__x000a_Follow up be Comms team on 18/04/2017 at 2200hr. Replaced MTM unit and tested again with fault cleared._x000a__x000a_On 19/04/2017, Comms team checked on fault again. No fault found."/>
    <x v="1"/>
    <x v="1"/>
    <s v="Radio Units"/>
  </r>
  <r>
    <n v="18"/>
    <x v="3"/>
    <s v="BSD"/>
    <s v="BSD"/>
    <s v="MRB-RFP NB"/>
    <s v="D203+RLW7/1/4+WWCOM1+D205"/>
    <s v="PWAY"/>
    <s v="COMPLETED"/>
    <s v="NO"/>
    <s v="D205"/>
    <x v="8"/>
    <s v="Air-Con not cold."/>
    <s v="Freon low at 110 psi. Charged to 190 psi &amp; tested cold. No leaks detected."/>
    <x v="17"/>
    <x v="24"/>
    <s v="Freon Gas"/>
  </r>
  <r>
    <n v="18"/>
    <x v="3"/>
    <s v="UPD"/>
    <s v="CHD"/>
    <s v="SIM-TNM-XPO MT"/>
    <s v="D213+WWPW2+FWPW1/2+D214"/>
    <s v="PROJECT"/>
    <s v="COMPLETED"/>
    <s v="NO"/>
    <s v="D213"/>
    <x v="8"/>
    <s v="Air-Con not cold."/>
    <s v="Checked &amp; found freon low at 100 psi. Charged freon to 190 psi &amp; tested with Air-Con cold with no leaks detected."/>
    <x v="17"/>
    <x v="24"/>
    <s v="Freon Gas"/>
  </r>
  <r>
    <n v="19"/>
    <x v="3"/>
    <s v="BSD"/>
    <s v="BSD"/>
    <s v="AMK-BSH SB"/>
    <s v="D203+RLW7/1/4+WWCOM1+D205"/>
    <s v="PWAY"/>
    <s v="COMPLETED"/>
    <s v="NO"/>
    <s v="D205"/>
    <x v="6"/>
    <s v="L/E driver seat back rest loose."/>
    <s v="L/E driver seat back rest loose."/>
    <x v="26"/>
    <x v="40"/>
    <s v="Seat Hinge"/>
  </r>
  <r>
    <n v="19"/>
    <x v="3"/>
    <s v="BSD"/>
    <s v="BSD"/>
    <s v="AMK-BSH SB"/>
    <s v="D203+RLW7/1/4+WWCOM1+D205"/>
    <s v="PWAY"/>
    <s v="COMPLETED"/>
    <s v="NO"/>
    <s v="D205"/>
    <x v="6"/>
    <s v="S/E wiper faulty"/>
    <s v="Checked and found the pipe end ferrol bend out of shape. Re-bend ferrol back to shape and test._x000a_Fault able to clear. "/>
    <x v="10"/>
    <x v="69"/>
    <s v="Wiper Pipe Ferrule Joint"/>
  </r>
  <r>
    <n v="19"/>
    <x v="3"/>
    <s v="UPD"/>
    <s v="UPD"/>
    <s v="OTP-TIB WB"/>
    <s v="D218+RGV5+D202"/>
    <s v="ET"/>
    <s v="COMPLETED"/>
    <s v="YES"/>
    <s v="D202"/>
    <x v="12"/>
    <s v="Found oil seepage at undercarriage and axle gearbox."/>
    <s v="Checked and found oil leaking at the carden shaft of torque converter flange towards the engine. Swap D202 with D217. Will follow up tomorrow.                              21.04.2017 Inspecr TC at which 2 adjacent flange seepage coming from. Suspect seepage coming from inner flange. Tighten cardan shaft bolts and run engine. Seepage is less and apply absorbent bad. To be followed up tommorow"/>
    <x v="24"/>
    <x v="70"/>
    <s v="Flange"/>
  </r>
  <r>
    <n v="19"/>
    <x v="3"/>
    <s v="UPD"/>
    <s v="UPD"/>
    <s v="OTP-TIB WB"/>
    <s v="D218+RGV5+D202"/>
    <s v="ET"/>
    <s v="COMPLETED"/>
    <s v="YES"/>
    <s v="D202"/>
    <x v="7"/>
    <s v="Analog &amp; Speedometer not tally."/>
    <s v="Follow up tomorrow due to time constraint.                   02.05.2017 down for CBTC."/>
    <x v="7"/>
    <x v="45"/>
    <s v="Speedometer"/>
  </r>
  <r>
    <n v="20"/>
    <x v="3"/>
    <s v="BSD"/>
    <s v="UPD"/>
    <s v="DIRECT TRANSFER"/>
    <s v="D203+RLW7/1/4+WWCOM1+D205"/>
    <s v="PWAY"/>
    <s v="COMPLETED"/>
    <s v="NO"/>
    <s v="D203"/>
    <x v="4"/>
    <s v="When take over as master, MR dropping and unable to charge more than 5 bars."/>
    <s v="Checked with MR able to charge up. Charging rate also within 3 minutes."/>
    <x v="0"/>
    <x v="22"/>
    <s v="MR Fault"/>
  </r>
  <r>
    <n v="20"/>
    <x v="3"/>
    <s v="BSD"/>
    <s v="UPD"/>
    <s v="QUE-COM WB"/>
    <s v="D219+TGV1/2/3+D212"/>
    <s v="PWAY"/>
    <s v="COMPLETED"/>
    <s v="NO"/>
    <s v="D212"/>
    <x v="7"/>
    <s v="After uncouple at worksite, loco SIR able to set and traction ok but unable to move."/>
    <s v="Tested in single &amp; in consist and was able to traction / move with no other abnormalities observed."/>
    <x v="0"/>
    <x v="71"/>
    <s v="Traction Fault"/>
  </r>
  <r>
    <n v="21"/>
    <x v="3"/>
    <s v="UPD"/>
    <s v="UPD"/>
    <s v="QUE-RDH EB"/>
    <s v="D218+RGV5+D217"/>
    <s v="ET"/>
    <s v="COMPLETED"/>
    <s v="NO"/>
    <s v="D217"/>
    <x v="4"/>
    <s v="Abnormal pneumatic noise when ABV at 'OVERCHARGE' position."/>
    <s v="When ABV is put to put to overcharge position found abnormal sound from pneumatic compartment. Found air leaking from Brape pipe reservoir, Check and found that drain valve inlet and O ring broken. Replaced and tested ok. "/>
    <x v="3"/>
    <x v="3"/>
    <s v="O-rings"/>
  </r>
  <r>
    <n v="22"/>
    <x v="3"/>
    <s v="BSD"/>
    <s v="CHD"/>
    <s v="TAM-PSR EB"/>
    <s v="D205+TTV2+TTV1+D210"/>
    <s v="ET"/>
    <s v="COMPLETED"/>
    <s v="NO"/>
    <s v="D205"/>
    <x v="9"/>
    <s v="Engine and cabin very smokey "/>
    <s v=" Found scrubber tank water level low. Top up scrubber tank . Run engine for 45 mins and no smoke visible"/>
    <x v="4"/>
    <x v="4"/>
    <s v="Not a defect"/>
  </r>
  <r>
    <n v="22"/>
    <x v="3"/>
    <s v="UPD"/>
    <s v="UPD"/>
    <s v="BNV-QUE EB"/>
    <s v="D204+TTVM+D208"/>
    <s v="PROJECT"/>
    <s v="COMPLETED"/>
    <s v="NO"/>
    <s v="D208"/>
    <x v="4"/>
    <s v="When taking over master, MR unable to charge up more 6bar. When in slave able to charge up to 8bar but air-compressor did not cut-out."/>
    <s v="When charging MR found air leaking from air compressor piston lining_x000a__x000a_Follow up on 24/04/2017, Replace air compressor."/>
    <x v="11"/>
    <x v="72"/>
    <s v="Piston Lining"/>
  </r>
  <r>
    <n v="23"/>
    <x v="3"/>
    <s v="BSD"/>
    <s v="UPD"/>
    <s v="BBT-JUR-CNG BB"/>
    <s v="D218+RGV3+D217"/>
    <s v="ET"/>
    <s v="COMPLETED"/>
    <s v="NO"/>
    <s v="D217"/>
    <x v="10"/>
    <s v="Power room temperature reaches to 95 degrees, causing fault light lighted up with alarm"/>
    <s v="Checked oil &amp; expansion water tank level, okay_x000a_-       Found expansion water tank level very low (Indication lighted up)_x000a_-       Topped up expansion water tank till full, tested okay"/>
    <x v="4"/>
    <x v="4"/>
    <s v="Not a defect"/>
  </r>
  <r>
    <n v="23"/>
    <x v="3"/>
    <s v="BSD"/>
    <s v="UPD"/>
    <s v="BBT-JUR-CNG BB"/>
    <s v="D218+RGV3+D217"/>
    <s v="ET"/>
    <s v="COMPLETED"/>
    <s v="NO"/>
    <s v="D217"/>
    <x v="8"/>
    <s v="Aircon only one side working and intermittent"/>
    <s v="Confirmed above fault, ACON Blower faulty _x000a_-       Feedback no spare blower available for Wanghang Locos_x000a_-       Will be followed up by Loco Team tomorrow"/>
    <x v="23"/>
    <x v="31"/>
    <s v="Blower"/>
  </r>
  <r>
    <n v="23"/>
    <x v="3"/>
    <s v="BSD"/>
    <s v="UPD"/>
    <s v="BBT-JUR-CNG BB"/>
    <s v="D218+RGV3+D217"/>
    <s v="ET"/>
    <s v="COMPLETED"/>
    <s v="NO"/>
    <s v="D218"/>
    <x v="10"/>
    <s v="Always have to reset due to alarm activated"/>
    <s v="Confirmed above fault_x000a_-       Fault cleared once D218 expansion water tank topped up_x000a_ "/>
    <x v="4"/>
    <x v="4"/>
    <s v="Not a defect"/>
  </r>
  <r>
    <n v="24"/>
    <x v="3"/>
    <s v="UPD"/>
    <s v="CHD"/>
    <s v="CTH-BGS EB"/>
    <s v="D218+RGV3+D217"/>
    <s v="ET"/>
    <s v="COMPLETED"/>
    <s v="NO"/>
    <s v="D217"/>
    <x v="9"/>
    <s v=" SCS lighted up at long end with continous alarm."/>
    <s v="Check and tested:_x000a_1) Check temperature , found above 95 degree celcius._x000a_2) Observed the scrubber tank warning light on and alarm sounded._x000a_3) Top up scrubber tank._x000a_4) Found water pump leaking._x000a_5) Reoriented to slave loco to bring back BSD and top up scrubber tank._x000a_6) Will replace water pump tomorrow."/>
    <x v="33"/>
    <x v="73"/>
    <s v="Water Pump"/>
  </r>
  <r>
    <n v="24"/>
    <x v="3"/>
    <s v="UPD"/>
    <s v="CHD"/>
    <s v="CTH-BGS EB"/>
    <s v="D218+RGV3+D217"/>
    <s v="ET"/>
    <s v="COMPLETED"/>
    <s v="NO"/>
    <s v="D217"/>
    <x v="8"/>
    <s v="Air con not cold ,long end blower not working."/>
    <s v="Check and tested:_x000a_1) Aircon, L/E blower not working._x000a_2) Check freon pressure level, 180PSI._x000a_3) Check, currently no spare. _x000a_4) Will follow up when spare arrives."/>
    <x v="23"/>
    <x v="31"/>
    <s v="Blower"/>
  </r>
  <r>
    <n v="24"/>
    <x v="3"/>
    <s v="UPD"/>
    <s v="BSD"/>
    <s v="YCK-AMK SB"/>
    <s v="D210+TTV2+D208+D219"/>
    <s v="ET"/>
    <s v="ABORT"/>
    <s v="NO"/>
    <s v="D210"/>
    <x v="3"/>
    <s v="Able to move in CM but speedometer does not show code and travel speed .The overspeed alarm sound but SIR does not trip. ABORT"/>
    <s v="Check and tested:_x000a_1) D201 test in single loco &amp; consist, able to move in RM mode._x000a_2) Found able to receive and hold code at coded track. Both end tested._x000a_3) Reoriented as slave loco to bring back BSD for test track.                                                                                       25.04.2017 Test track pass."/>
    <x v="2"/>
    <x v="2"/>
    <s v="ATP"/>
  </r>
  <r>
    <n v="25"/>
    <x v="3"/>
    <s v="CHD"/>
    <s v="BSD"/>
    <s v="TPG-RFP EB"/>
    <s v="D218+RGV3+D217"/>
    <s v="ET"/>
    <s v="CANCEL"/>
    <s v="NO"/>
    <s v="D217"/>
    <x v="9"/>
    <s v="Scrubber water pump badly leaked."/>
    <s v="1) Confirmed water pump leaking badly._x000a_2) Replaced with new water pump assy._x000a_3) Test and did endurance test for an hour. No leak found. Pass._x000a_4) Will follow up with cause of failure of water pump findings._x000a__x000a_Findings on 26/04/2017:_x000a_Upon further checkes, found water pump body assy corroded with holes."/>
    <x v="33"/>
    <x v="73"/>
    <s v="Water Pump"/>
  </r>
  <r>
    <n v="26"/>
    <x v="3"/>
    <s v="CHD"/>
    <s v="BSD"/>
    <s v="BSH-AMK NB"/>
    <s v="D218+RGV3+D217"/>
    <s v="ET"/>
    <s v="COMPLETED"/>
    <s v="NO"/>
    <s v="D217"/>
    <x v="6"/>
    <s v="S/E desk BP/BC meter bulb not working."/>
    <s v="No spares of the light bulb type._x000a_To be followed up."/>
    <x v="7"/>
    <x v="74"/>
    <s v="Bulb"/>
  </r>
  <r>
    <n v="26"/>
    <x v="3"/>
    <s v="UPD"/>
    <s v="BSD"/>
    <s v="NEW-NOV NB"/>
    <s v="D208+TGV3+TGV2+TGV1+D205"/>
    <s v="PWAY"/>
    <s v="COMPLETED"/>
    <s v="NO"/>
    <s v="D205"/>
    <x v="9"/>
    <s v="Engine compartment very smoky "/>
    <s v="Checked and found the threading on the top-up piece worn._x000a_Secured cap &amp; to be monitored."/>
    <x v="19"/>
    <x v="57"/>
    <s v="Threading"/>
  </r>
  <r>
    <n v="26"/>
    <x v="3"/>
    <s v="BSD"/>
    <s v="BSD"/>
    <s v="SBW-MSL NB"/>
    <s v="D207+MFV2+FWSIG+D219"/>
    <s v="ET"/>
    <s v="COMPLETED"/>
    <s v="NO"/>
    <s v="D219"/>
    <x v="3"/>
    <s v="Loco unable to move in CM. Consist stable at YISHUN Siding."/>
    <s v="To be followed after transfer to BSD. NC staff to follow the consist.                                                                    Test Track on 13.05.2017. Passed. No abnormalities. Late test track booking due to clearing Engine Fault."/>
    <x v="2"/>
    <x v="2"/>
    <s v="ATP"/>
  </r>
  <r>
    <n v="27"/>
    <x v="3"/>
    <s v="CHD"/>
    <s v="UPD"/>
    <s v="LKS-CNG EB"/>
    <s v="D202+RLW7+1+4+WWCOM1+D216"/>
    <s v="PWAY"/>
    <s v="ABORT"/>
    <s v="NO"/>
    <s v="D216"/>
    <x v="4"/>
    <s v="D216 was leading loco,_x000a_MR dropped to 4 bar."/>
    <s v="Checked and air compresssor gearbox centa wrap flex damaged._x000a_Replaced the wrapflex and tested again with MR charging, cut-in, cut-out all OK._x000a__x000a_Fleetwide on all wrapflex done for all affected locos._x000a_"/>
    <x v="11"/>
    <x v="75"/>
    <s v="Wrapflex "/>
  </r>
  <r>
    <n v="27"/>
    <x v="3"/>
    <s v="BSD"/>
    <s v="BSD"/>
    <s v="DEPOT"/>
    <s v="D207+MFV2+FWSIG+D219"/>
    <s v="ET"/>
    <s v="COMPLETED"/>
    <s v="NO"/>
    <s v="D219"/>
    <x v="7"/>
    <s v="D219 able to move in CM but not more then 20 kph._x000a_SIR keeps tripping when move more than 20 kph._x000a_and speedometer also not working comfirm by signal staff."/>
    <s v="Speedometer was checked with connection connected wrongly._x000a_Rectified the connection and fault cleared. Signal print-out no abnormalities._x000a__x000a_Test track testing pass on 28/04/2017."/>
    <x v="7"/>
    <x v="45"/>
    <s v="Speedometer"/>
  </r>
  <r>
    <n v="29"/>
    <x v="3"/>
    <s v="BSD"/>
    <s v="BSD"/>
    <s v="DBG-ORC NB"/>
    <s v="D210+TCW+D218"/>
    <s v="ET"/>
    <s v="COMPLETED"/>
    <s v="NO"/>
    <s v="D218"/>
    <x v="7"/>
    <s v="Buzzer alarm activated, need to reset consistently "/>
    <s v="Fault cleared once D210 EPC Card slotted back"/>
    <x v="4"/>
    <x v="4"/>
    <s v="Not a defect"/>
  </r>
  <r>
    <n v="29"/>
    <x v="3"/>
    <s v="BSD"/>
    <s v="BSD"/>
    <s v="DBG-ORC NB"/>
    <s v="D210+TCW+D218"/>
    <s v="ET"/>
    <s v="COMPLETED"/>
    <s v="NO"/>
    <s v="D210"/>
    <x v="7"/>
    <s v="Buzzer alarm activate for engine temperature"/>
    <s v="Verified Engine Oil Level, okay_x000a_-       Found EPC Card loosen,_x000a_-       Slotted back in, tested okay"/>
    <x v="4"/>
    <x v="4"/>
    <s v="Not a defect"/>
  </r>
  <r>
    <n v="30"/>
    <x v="3"/>
    <s v="BSD"/>
    <s v="BSD"/>
    <s v="ORC-NEW NB"/>
    <s v="D210+RGV3+D218"/>
    <s v="ET"/>
    <s v="COMPLETED"/>
    <s v="NO"/>
    <s v="D210"/>
    <x v="6"/>
    <s v="Reported S/E glass panel dirty."/>
    <s v="Clean up both S/E and L/E internal and external cabin glass, ok."/>
    <x v="34"/>
    <x v="76"/>
    <s v="Windscreen"/>
  </r>
  <r>
    <n v="30"/>
    <x v="3"/>
    <s v="UPD"/>
    <s v="UPD"/>
    <s v="CLE-JUR WB"/>
    <s v="D213+FWPW1+FWPW2+WWPW2+D216"/>
    <s v="PROJECT"/>
    <s v="COMPLETED"/>
    <s v="NO"/>
    <s v="D213"/>
    <x v="2"/>
    <s v="Reported S/E radio unable to transmit."/>
    <s v="Informed by Comms staff Rosli, to be follow up next day 01.05.17 (staff not available).                                                                       Rectified on 01.05.2017. Static Radio Check OK."/>
    <x v="1"/>
    <x v="1"/>
    <s v="Radio Units"/>
  </r>
  <r>
    <n v="30"/>
    <x v="3"/>
    <s v="UPD"/>
    <s v="UPD"/>
    <s v="CLE-JUR WB"/>
    <s v="D213+FWPW1+FWPW2+WWPW2+D216"/>
    <s v="PROJECT"/>
    <s v="COMPLETED"/>
    <s v="NO"/>
    <s v="D216"/>
    <x v="2"/>
    <s v="Reported radio unable to receive when communicating with D213."/>
    <s v="Informed by Comms staff Rosli, to be follow up next day 01.05.17 (staff not available).                                                                       Rectified on 01.05.2017. Static Radio Check OK."/>
    <x v="1"/>
    <x v="1"/>
    <s v="Radio Units"/>
  </r>
  <r>
    <n v="1"/>
    <x v="4"/>
    <s v="CHD"/>
    <s v="CHD"/>
    <s v="TNM-XPO/SIM-TNM B/B"/>
    <s v="D203+TGV4+TGV5+TGV6+COM2+D211"/>
    <s v="PWAY"/>
    <s v="COMPLETED"/>
    <s v="NO"/>
    <s v="D211"/>
    <x v="7"/>
    <s v="LE SIR didn’t trip when hands off MCH handle."/>
    <s v="Swapped module card with D208 LE. Tested, SIR tripped after 5 seconds. Pass."/>
    <x v="16"/>
    <x v="23"/>
    <s v="Deadman Module"/>
  </r>
  <r>
    <n v="2"/>
    <x v="4"/>
    <s v="CHD"/>
    <s v="UPD"/>
    <s v="CLE-JUR W/B"/>
    <s v="D203+TGV4+TGV5+TGV6+COM2+D211"/>
    <s v="PWAY"/>
    <s v="COMPLETED"/>
    <s v="NO"/>
    <s v="D211"/>
    <x v="7"/>
    <s v="L/E MCH sensor too senstive cause SIR frequently trip need to hold both MCH in order SIR will not trip."/>
    <s v="Readjusted sensitivity of the MCH  and fucntion test ok."/>
    <x v="16"/>
    <x v="23"/>
    <s v="Deadman Module"/>
  </r>
  <r>
    <n v="3"/>
    <x v="4"/>
    <s v="CHD"/>
    <s v="CHD"/>
    <s v="BDK-KEM W/B"/>
    <s v="D205+TGV3+TGV2+TGV1+D208"/>
    <s v="PWAY"/>
    <s v="COMPLETED"/>
    <s v="NO"/>
    <s v="D205"/>
    <x v="2"/>
    <s v="S/E radio not working"/>
    <s v="Check radio, observed no signal found. Called COMMS team to check fault. Reroute notification 1796308 to COMMS OCC._x000a__x000a_NIGHT OPS advice to bring portable radio set."/>
    <x v="1"/>
    <x v="1"/>
    <s v="Radio Units"/>
  </r>
  <r>
    <n v="3"/>
    <x v="4"/>
    <s v="UPD"/>
    <s v="CHD"/>
    <s v="ALJ-PYL E/B"/>
    <s v="D216+FW.PW1+FW.PW2+WW.PW2+D213"/>
    <s v="PROJECT"/>
    <s v="COMPLETED"/>
    <s v="NO"/>
    <s v="D213"/>
    <x v="8"/>
    <s v="Aircon not cold"/>
    <s v="Checked and found:_x000a_1) Freon pressure level at 150 PSI._x000a_2) Checked for leakage on the pipe, no leak found. _x000a_3) Top up freon to 180PSI."/>
    <x v="17"/>
    <x v="24"/>
    <s v="Freon Gas"/>
  </r>
  <r>
    <n v="3"/>
    <x v="4"/>
    <s v="UPD"/>
    <s v="CHD"/>
    <s v="ALJ-PYL E/B"/>
    <s v="D216+FW.PW1+FW.PW2+WW.PW2+D213"/>
    <s v="PROJECT"/>
    <s v="COMPLETED"/>
    <s v="NO"/>
    <s v="D216"/>
    <x v="4"/>
    <s v="In slave, MR drop to 0 bar and having difficulties to charge up."/>
    <s v="Checked and found wrepflex melted. Observed backlash of air-compressor very bad. Suspected hub on the air-compressor set srcew came loose. Further check found the hub to the air compressor gearbox having great free play. Will follow up rectification tomorrow with welding of hub to shaft.."/>
    <x v="11"/>
    <x v="75"/>
    <s v="Wrapflex "/>
  </r>
  <r>
    <n v="3"/>
    <x v="4"/>
    <s v="UPD"/>
    <s v="UPD"/>
    <s v="TIB-RDH W/B"/>
    <s v="D203+TGV4+TGV5+TGV6+COM2+D211"/>
    <s v="PWAY"/>
    <s v="COMPLETED"/>
    <s v="NO"/>
    <s v="D203"/>
    <x v="7"/>
    <s v="No FWD2 in auto mode"/>
    <s v="Unable to simulate FWD2 in auto mode as only able to check in RM mode. Other checks done_x000a_1) Check FWD2 light in manual switch on D203/D211 single loco, able to get supply._x000a_2) Further monitoring required."/>
    <x v="0"/>
    <x v="48"/>
    <s v="Gear Shift Fault"/>
  </r>
  <r>
    <n v="4"/>
    <x v="4"/>
    <s v="CHD"/>
    <s v="CHD"/>
    <s v="SIM-TAM B/B"/>
    <s v="D213+MFV2+FW.SIG+D217"/>
    <s v="ET"/>
    <s v="COMPLETED"/>
    <s v="NO"/>
    <s v="D217"/>
    <x v="7"/>
    <s v="At mainline either loco after taking over control in master had difficulties to set SIR need to shutdown and restart the loco."/>
    <s v="Check in single loco and in consist. Able to set SIR with no difficulty._x000a_Unable to simulate fault."/>
    <x v="4"/>
    <x v="4"/>
    <s v="Not a defect"/>
  </r>
  <r>
    <n v="6"/>
    <x v="4"/>
    <s v="UPD"/>
    <s v="UPD"/>
    <s v="JKN-PNR B/B"/>
    <s v="D213+MFV2+D217"/>
    <s v="ET"/>
    <s v="COMPLETED"/>
    <s v="NO"/>
    <s v="D213"/>
    <x v="6"/>
    <s v="S/E cabin light bulb blown."/>
    <s v="Replaced with new bulb and test, both cabin lights are ok. "/>
    <x v="15"/>
    <x v="21"/>
    <s v="Bulb"/>
  </r>
  <r>
    <n v="6"/>
    <x v="4"/>
    <s v="UPD"/>
    <s v="UPD"/>
    <s v="BNV-COM E/B"/>
    <s v="D203+RGV3+D211"/>
    <s v="ET"/>
    <s v="COMPLETED"/>
    <s v="NO"/>
    <s v="D203"/>
    <x v="4"/>
    <s v="MR keep dropping and charge very slow. "/>
    <s v="1) Found that air continuously leaking at D203 air compressor filter._x000a_2) Cleaned and washed  the air compressor filter, no leakage and tested, compressor cut-in = 7.5 bar, cut off 9 bar._x000a_3) Checked MR in consist, both loco MR able to charge. _x000a_4)  Shunt consist D203+RGV3+D211 from T34 to T03, no abnormalities encountered. "/>
    <x v="3"/>
    <x v="77"/>
    <s v="Inlet Filter"/>
  </r>
  <r>
    <n v="6"/>
    <x v="4"/>
    <s v="UPD"/>
    <s v="UPD"/>
    <s v="COM-CLE W/B"/>
    <s v="D204+TTVM+TTVP+D212"/>
    <s v="PROJECT"/>
    <s v="COMPLETED"/>
    <s v="NO"/>
    <s v="D212"/>
    <x v="0"/>
    <s v="DC/DC converter at P1 is 80.5 V. "/>
    <s v="1) Checked converter output:  P1 = 80.6 V, P2 = 109.1._x000a_2) Set SIR using individual supply, able to set._x000a_3) Advised operation to use P2 supply. "/>
    <x v="35"/>
    <x v="78"/>
    <s v="DC/DC Convertor"/>
  </r>
  <r>
    <n v="7"/>
    <x v="4"/>
    <s v="CHD"/>
    <s v="CHD"/>
    <s v="TAM-PSR E/B"/>
    <s v="D216+FW.PW1+FW.PW2+WW.PW2+D207"/>
    <s v="PROJECT"/>
    <s v="COMPLETED"/>
    <s v="NO"/>
    <s v="D207"/>
    <x v="8"/>
    <s v="Air-con at times blowing warm air"/>
    <s v="Top-up Freon gas up to 180 kPa. After testing, found air-con unit at LE side blowing warm air, at SE side cold air."/>
    <x v="23"/>
    <x v="31"/>
    <s v="Blower"/>
  </r>
  <r>
    <n v="7"/>
    <x v="4"/>
    <s v="UPD"/>
    <s v="CHD"/>
    <s v="BGS-KAL E/B"/>
    <s v="D217+TGV4/5/6+WW.COM2+D204+D213"/>
    <s v="PROJECT"/>
    <s v="COMPLETED"/>
    <s v="NO"/>
    <s v="D213"/>
    <x v="11"/>
    <s v="Having wheel flat. "/>
    <s v="Pitting (L: 70mm W: 30mm) on wheel surface was observed at RHS SE front wheel. 3rd rail on LHS of loco, unable to check due to 3rd rail."/>
    <x v="22"/>
    <x v="30"/>
    <s v="Wheel"/>
  </r>
  <r>
    <n v="7"/>
    <x v="4"/>
    <s v="UPD"/>
    <s v="CHD"/>
    <s v="BGS-KAL E/B"/>
    <s v="D217+TGV4/5/6+WW.COM2+D204+D213"/>
    <s v="PWAY"/>
    <s v="COMPLETED"/>
    <s v="NO"/>
    <s v="D217"/>
    <x v="1"/>
    <s v="In slave overheating alarm triggered unable to reset "/>
    <s v="Checked scrubber tank indicator and water level, okay. Found engine oil level low, top up to nearly 'full' mark and run engine at idling speed for 40 minutes.EWT stable at 70 deg Celsius. Pass. "/>
    <x v="36"/>
    <x v="79"/>
    <s v="Engine Oil "/>
  </r>
  <r>
    <n v="7"/>
    <x v="4"/>
    <s v="UPD"/>
    <s v="CHD"/>
    <s v="BGS-KAL E/B"/>
    <s v="D217+TGV4/5/6+WW.COM2+D204+D213"/>
    <s v="PWAY"/>
    <s v="COMPLETED"/>
    <s v="NO"/>
    <s v="D217"/>
    <x v="8"/>
    <s v="Air-con not cold blowing warm air blower down."/>
    <s v="Top-up Freon gas up to 180 kPa. Tested, air-con cold. Pass. 1 blower down, awaiting spare. "/>
    <x v="23"/>
    <x v="31"/>
    <s v="Blower"/>
  </r>
  <r>
    <n v="8"/>
    <x v="4"/>
    <s v="CHD"/>
    <s v="BSD"/>
    <s v="BSH-AMK N/B"/>
    <s v="D217+TGV4/5/6+WW.COM2+D204+D213"/>
    <s v="PWAY"/>
    <s v="COMPLETED"/>
    <s v="NO"/>
    <s v="D217"/>
    <x v="7"/>
    <s v="In consist Master/slave fault"/>
    <s v="Checked in consist and single loco,_x000a_1) Checked master slave in consist for both loco as master. No abnormlities found. Able to shunt with no fault._x000a_2) Checked jumper cable and electronic components, no abnormalities seen. _x000a_Unable to simulate fault."/>
    <x v="0"/>
    <x v="80"/>
    <s v="Master/Slave Fault"/>
  </r>
  <r>
    <n v="8"/>
    <x v="4"/>
    <s v="CHD"/>
    <s v="BSD"/>
    <s v="BSH-AMK N/B"/>
    <s v="D217+TGV4/5/6+WW.COM2+D204+D213"/>
    <s v="PWAY"/>
    <s v="COMPLETED"/>
    <s v="NO"/>
    <s v="D217"/>
    <x v="8"/>
    <s v="Aircon blower not working"/>
    <s v="Checked aircon fault,_x000a_1) Found L/E blower not working._x000a_2) Checked freon level, 180 psi.pass_x000a_Rec:_x000a_1) Require to replace faulty aircon blower, but no spare available (No freon charge up required)."/>
    <x v="23"/>
    <x v="31"/>
    <s v="Blower"/>
  </r>
  <r>
    <n v="8"/>
    <x v="4"/>
    <s v="CHD"/>
    <s v="BSD"/>
    <s v="BSH-AMK N/B"/>
    <s v="D217+TGV4/5/6+WW.COM2+D204+D213"/>
    <s v="PWAY"/>
    <s v="COMPLETED"/>
    <s v="NO"/>
    <s v="D213"/>
    <x v="8"/>
    <s v="Aircon not cold"/>
    <s v="Checked fault, found aircon not cold._x000a_1) Observed blower blowing hot air._x000a_2) Checked freon level, found it to be at 100psi._x000a_Rec:_x000a_Top up freon level to 180psi. _x000a_Checked aircon, found cold. Pass."/>
    <x v="17"/>
    <x v="24"/>
    <s v="Freon Gas"/>
  </r>
  <r>
    <n v="8"/>
    <x v="4"/>
    <s v="BSD"/>
    <s v="CHD"/>
    <s v="LVR-KAL E/B"/>
    <s v="D218+RLW7+1+4+WWCOM1+D215"/>
    <s v="PWAY"/>
    <s v="COMPLETED"/>
    <s v="NO"/>
    <s v="D218"/>
    <x v="8"/>
    <s v="Aircon not cold"/>
    <s v="Checked fault, found aircon not cold._x000a_1) Observed blower blowing hot air._x000a_2) Checked freon level, found it to be at 100psi._x000a_Rec:_x000a_Top up freon level to 180psi. _x000a_Checked aircon, found cold. Pass."/>
    <x v="17"/>
    <x v="24"/>
    <s v="Freon Gas"/>
  </r>
  <r>
    <n v="9"/>
    <x v="4"/>
    <s v="BSD"/>
    <s v="BSD"/>
    <s v="SBW-ADM N/B"/>
    <s v="D217+TGV4/5/6+WWCOM2+D213"/>
    <s v="PWAY"/>
    <s v="COMPLETED"/>
    <s v="NO"/>
    <s v="D217"/>
    <x v="8"/>
    <s v="Aircon not cold"/>
    <s v="Checked aircon, observed fault as reported._x000a_1) Checked freon pressure, found at 100 PSI. Charged freon and test._x000a_2) Function test found aircon still not cold and L/E blower not working._x000a_3) Due to time constraint and no spare, will follow up tomorrow."/>
    <x v="17"/>
    <x v="24"/>
    <s v="Freon Gas"/>
  </r>
  <r>
    <n v="9"/>
    <x v="4"/>
    <s v="CHD"/>
    <s v="UPD"/>
    <s v="CLE-BNV E/B"/>
    <s v="D216+FWPW1+FWPW2+WWPW2+D207"/>
    <s v="PROJECT"/>
    <s v="COMPLETED"/>
    <s v="NO"/>
    <s v="D207"/>
    <x v="8"/>
    <s v="Aircon not cold"/>
    <s v="Checked fault, found aircon not cold._x000a_1) Observed blower blowing hot air._x000a_2) Checked freon level, found it to be at 100psi._x000a_Rec:_x000a_Top up freon level to 200psi. _x000a_Checked aircon, found cold. Pass."/>
    <x v="17"/>
    <x v="24"/>
    <s v="Freon Gas"/>
  </r>
  <r>
    <n v="9"/>
    <x v="4"/>
    <s v="CHD"/>
    <s v="UPD"/>
    <s v="CLE-BNV E/B"/>
    <s v="D216+FWPW1+FWPW2+WWPW2+D207"/>
    <s v="PROJECT"/>
    <s v="COMPLETED"/>
    <s v="NO"/>
    <s v="D207"/>
    <x v="3"/>
    <s v="At Site in RM mode,Coded appear "/>
    <s v="Called signal team to checked._x000a_- Checked ATP system. Did print out. No fault._x000a_- Signal team informed that it is normal for code to appear in RM mode._x000a_"/>
    <x v="2"/>
    <x v="2"/>
    <s v="ATP"/>
  </r>
  <r>
    <n v="9"/>
    <x v="4"/>
    <s v="CHD"/>
    <s v="UPD"/>
    <s v="CLE-BNV E/B"/>
    <s v="D216+FWPW1+FWPW2+WWPW2+D207"/>
    <s v="PROJECT"/>
    <s v="COMPLETED"/>
    <s v="NO"/>
    <s v="D207"/>
    <x v="7"/>
    <s v="When coming back to depot,Master/Slave fault"/>
    <s v="Checked fault, fault was observed,_x000a_1)Checked jumper cable for any defects._x000a_2) Observed jumper cable between D207 to WWPW connector head loose, able to turn. Suspected internal wire broken cause fault._x000a_3) Replaced jumper cable and did master/slave and limited movement. Fault cleared and no abnormalities seen._x000a_4) Jumper cable tag with red tag and send for further checks."/>
    <x v="18"/>
    <x v="36"/>
    <s v="Jumper Cable"/>
  </r>
  <r>
    <n v="11"/>
    <x v="4"/>
    <s v="BSD"/>
    <s v="UPD"/>
    <s v="COM-BNV W/B"/>
    <s v="D217+TGV4/5/6+WWCOM2+D213"/>
    <s v="PWAY"/>
    <s v="COMPLETED"/>
    <s v="NO"/>
    <s v="D217"/>
    <x v="10"/>
    <s v="Display monitor, power room temp up to 100 deg "/>
    <s v="Checked and found expansion level low. Topped up and tested no fault  occur. To be monitored."/>
    <x v="4"/>
    <x v="4"/>
    <s v="Not a defect"/>
  </r>
  <r>
    <n v="12"/>
    <x v="4"/>
    <s v="UPD"/>
    <s v="CHD"/>
    <s v="SIM-TNM BB XPO-TNM BB TNM MT"/>
    <s v="D214+FWPW1+FWPW2+WWPW2+TTVM+D212"/>
    <s v="PROJECT"/>
    <s v="COMPLETED"/>
    <s v="NO"/>
    <s v="D212"/>
    <x v="4"/>
    <s v="In consist BC release very slow"/>
    <s v="Checked in single loco and in consist._x000a_1) Found BC, BP and MR function test according to spec._x000a_2) Brake able to release when BP =5bar and BC=0bar._x000a_3) Unable to simulate fault."/>
    <x v="0"/>
    <x v="81"/>
    <s v="BC Fault"/>
  </r>
  <r>
    <n v="14"/>
    <x v="4"/>
    <s v="BSD"/>
    <s v="BSD"/>
    <s v="MRB-RFP N/B"/>
    <s v="D217+TGV4/5/6+WWCOM2+D213"/>
    <s v="PWAY"/>
    <s v="COMPLETED"/>
    <s v="NO"/>
    <s v="D217"/>
    <x v="8"/>
    <s v="Aircon not cold. "/>
    <s v="Found out that both blowers of D217 were intermittent, confirmed with Duty Manager that blower was standing fault that was awaiting spare."/>
    <x v="23"/>
    <x v="31"/>
    <s v="Blower"/>
  </r>
  <r>
    <n v="14"/>
    <x v="4"/>
    <s v="CHD"/>
    <s v="BSD"/>
    <s v="MSL-WDL S/B"/>
    <s v="D207+RGV3+D216"/>
    <s v="ET"/>
    <s v="COMPLETED"/>
    <s v="NO"/>
    <s v="D207"/>
    <x v="13"/>
    <s v="Crack coupler donut on S/E. "/>
    <s v="1) D207 loco swapped with D208 on TOGV consist._x000a_2) Duty manager advice D207 donut replacement to be followed up by loco team on Monday.                                          3) No signs of hard coupling and S/E was not in use."/>
    <x v="37"/>
    <x v="82"/>
    <s v="Rubber Cushion"/>
  </r>
  <r>
    <n v="15"/>
    <x v="4"/>
    <s v="BSD"/>
    <s v="BSD"/>
    <s v="SBW-YIS S/B"/>
    <s v="D208+TOGV+D216"/>
    <s v="ET"/>
    <s v="COMPLETED"/>
    <s v="NO"/>
    <s v="D208"/>
    <x v="8"/>
    <s v="Air Con Not Cold."/>
    <s v="Charge freon from 120 PSI - 180 PSI . Tested acon for coldness ok."/>
    <x v="17"/>
    <x v="24"/>
    <s v="Freon Gas"/>
  </r>
  <r>
    <n v="15"/>
    <x v="4"/>
    <s v="BSD"/>
    <s v="UPD"/>
    <s v="BBT-CCK S/B"/>
    <s v="D219 + MFV2 + D211"/>
    <s v="ET"/>
    <s v="COMPLETED"/>
    <s v="NO"/>
    <s v="D219"/>
    <x v="3"/>
    <s v="At Mainline When Loco Take Over Master Unable To Travel In CM Mode. SIR Keep Tripping. Back To Depot In RM Mode."/>
    <s v="Liaise with Signal team. Check Plug 3 &amp; $4 reading. No abnormalities. Shunted consist to coded track and loco able to receive code on both L/E &amp; S/E. Loco to be transferred to BSD for test track testing.                Test Track 17.05.2017. Passed."/>
    <x v="2"/>
    <x v="2"/>
    <s v="ATP"/>
  </r>
  <r>
    <n v="15"/>
    <x v="4"/>
    <s v="CHD"/>
    <s v="CHD"/>
    <s v="TNM-SIM BB XPO-TNM BB TNM MT"/>
    <s v="D218+RLW7/1/4+WWCOM1+D215"/>
    <s v="PWAY"/>
    <s v="COMPLETED"/>
    <s v="NO"/>
    <s v="D218"/>
    <x v="8"/>
    <s v="Air Con Not Cold."/>
    <s v="Charge freon from 110 PSI - 180 PSI . Tested acon for coldness ok."/>
    <x v="17"/>
    <x v="24"/>
    <s v="Freon Gas"/>
  </r>
  <r>
    <n v="16"/>
    <x v="4"/>
    <s v="UPD"/>
    <s v="UPD"/>
    <s v="BNV-COM E/B"/>
    <s v="D214+FWPW1/2+WWPW2+ TTVM+D212"/>
    <s v="PROJECT"/>
    <s v="COMPLETED"/>
    <s v="NO"/>
    <s v="D214"/>
    <x v="4"/>
    <s v="MR Drop Below 5Bar When Applying ABV. BC Pressure Only Reached 2Bar."/>
    <s v="Replace air compressor norgen filter element. Found sludge particles in the filter element. Tested in single and in consist when apply ABV BC maintain at 3.4 bar. No significant drop in MR when apply ABV"/>
    <x v="3"/>
    <x v="32"/>
    <s v="Norgren"/>
  </r>
  <r>
    <n v="16"/>
    <x v="4"/>
    <s v="UPD"/>
    <s v="UPD"/>
    <s v="BNV-COM E/B"/>
    <s v="D214+FWPW1/2+WWPW2+ TTVM+D212"/>
    <s v="PROJECT"/>
    <s v="COMPLETED"/>
    <s v="NO"/>
    <s v="D214"/>
    <x v="6"/>
    <s v="Wiper At L/E Not Working."/>
    <s v="Replace L/E wiper and tested ok."/>
    <x v="10"/>
    <x v="11"/>
    <s v="Wiper Blade"/>
  </r>
  <r>
    <n v="17"/>
    <x v="4"/>
    <s v="BSD"/>
    <s v="BSD"/>
    <s v="ORC-SOM S/B"/>
    <s v="D216 + TGV4/5/6 +WWCOM2+ D217"/>
    <s v="PWAY"/>
    <s v="COMPLETED"/>
    <s v="NO"/>
    <s v="D216"/>
    <x v="4"/>
    <s v="MR Unable To Charge-Up. Loco Need To Push-Up At Mainline."/>
    <s v="Checked Air compressor and found the rubber coupling damaged also due to shaft keyway damaged. Loco down for shaft replacement "/>
    <x v="11"/>
    <x v="75"/>
    <s v="Wrapflex "/>
  </r>
  <r>
    <n v="17"/>
    <x v="4"/>
    <s v="BSD"/>
    <s v="BSD"/>
    <s v="ORC-SOM S/B"/>
    <s v="D216 + TGV4/5/6 +WWCOM2+ D217"/>
    <s v="PWAY"/>
    <s v="COMPLETED"/>
    <s v="NO"/>
    <s v="D217"/>
    <x v="8"/>
    <s v="Air-Con Not Cold."/>
    <s v="Checked Air con freon at 200 PSI. S/ E blower not working. (Awaiiting for spares)  L/E evaporator unit present with sludge/debris. Cleaned and tested acon cold on L/E side"/>
    <x v="23"/>
    <x v="31"/>
    <s v="Blower"/>
  </r>
  <r>
    <n v="17"/>
    <x v="4"/>
    <s v="UPD"/>
    <s v="UPD"/>
    <s v="LKS-CNG E/B"/>
    <s v="D207+RGV3+D205"/>
    <s v="ET"/>
    <s v="COMPLETED"/>
    <s v="NO"/>
    <s v="D205"/>
    <x v="2"/>
    <s v=" L/E Radio Faulty."/>
    <s v="Fault reported to comms. Comms feedback connection loose . Secure connection and tested ok."/>
    <x v="1"/>
    <x v="83"/>
    <s v="Radio Wire Connector"/>
  </r>
  <r>
    <n v="18"/>
    <x v="4"/>
    <s v="UPD"/>
    <s v="UPD"/>
    <s v="BGB-BBT N/B"/>
    <s v="D207+RGV3+D205"/>
    <s v="ET"/>
    <s v="COMPLETED"/>
    <s v="NO"/>
    <s v="D205"/>
    <x v="2"/>
    <s v="Radio System Faulty. Speaker Not Emitting Any Sound."/>
    <s v="Informed Comms, to be followed up."/>
    <x v="0"/>
    <x v="0"/>
    <s v="Cannot duplicate fault"/>
  </r>
  <r>
    <n v="18"/>
    <x v="4"/>
    <s v="UPD"/>
    <s v="UPD"/>
    <s v="BGB-CCK S/B"/>
    <s v="D213+TGV3+TGV2+TGV1+D208"/>
    <s v="PWAY"/>
    <s v="COMPLETED"/>
    <s v="NO"/>
    <s v="D208"/>
    <x v="8"/>
    <s v="Air-Con Not cold."/>
    <s v="Checked and found the air-con compressor magnetic clutch seized._x000a_To be followed up tomorrow, consist not launching today.                                                                                                   18.05.2017, Change air-con compressor."/>
    <x v="27"/>
    <x v="46"/>
    <s v="Compressor Clutch"/>
  </r>
  <r>
    <n v="19"/>
    <x v="4"/>
    <s v="BSD"/>
    <s v="BSD"/>
    <s v="ADM-MSL N/B"/>
    <s v="D210 + TTV2 + D219"/>
    <s v="ET"/>
    <s v="ABORT"/>
    <s v="NO"/>
    <s v="D219"/>
    <x v="3"/>
    <s v=" At Mainline Loco Unable To Travel In CM Mode SIR keep Tripping. OCC Abort The Job And Route Back To Depot. ABORTED by SIG"/>
    <s v="Follow up:                                                                                        _x000a_# Signal dynamic test fails._x000a_# L/E pass.S/E fails (SIR Tripping)                                           _x000a_# Replace MD card (Signal card)._x000a_# Loco down under siganal to continue CM._x000a_# 20/5/17 afternoon signal team request D219 to standby for test track."/>
    <x v="2"/>
    <x v="2"/>
    <s v="ATP"/>
  </r>
  <r>
    <n v="22"/>
    <x v="4"/>
    <s v="BSD"/>
    <s v="BSD"/>
    <s v="BDL-TAP S/B"/>
    <s v="D211+TGV4/5/6+WWCOM2+D207"/>
    <s v="PWAY"/>
    <s v="COMPLETED"/>
    <s v="NO"/>
    <s v="D211"/>
    <x v="9"/>
    <s v="LE very smoky inside cabin affected."/>
    <s v="Found scrubbber tank cap not closed"/>
    <x v="4"/>
    <x v="4"/>
    <s v="Not a defect"/>
  </r>
  <r>
    <n v="23"/>
    <x v="4"/>
    <s v="UPD"/>
    <s v="BSD"/>
    <s v="SBW-YIS S/B"/>
    <s v="D218+MFV2+D210"/>
    <s v="ET"/>
    <s v="COMPLETED"/>
    <s v="NO"/>
    <s v="D218"/>
    <x v="7"/>
    <s v="At mainline slave fault indication keeps lighted up and alarm sounded."/>
    <s v="Found fault occurs when D210 taking over master slave loco D218 will have slave fault lighted up. Visual check receptacle and jumper cable for any signs of looseness. Found the jumper cable at D210 to be loose as the receptacle rubber was missing . Replace and secure rubber and fault cleared."/>
    <x v="18"/>
    <x v="25"/>
    <s v="Rubber Seal"/>
  </r>
  <r>
    <n v="23"/>
    <x v="4"/>
    <s v="UPD"/>
    <s v="UPD"/>
    <s v="BNV-CLE W/B"/>
    <s v="D214+TTVP+TTVM+D212"/>
    <s v="PROJECT"/>
    <s v="COMPLETED"/>
    <s v="NO"/>
    <s v="D214"/>
    <x v="7"/>
    <s v="Both end digital speedometer not working."/>
    <s v="Found that the analoque working but the digital speedometer not working. Will replace once spare is available."/>
    <x v="7"/>
    <x v="45"/>
    <s v="Speedometer"/>
  </r>
  <r>
    <n v="24"/>
    <x v="4"/>
    <s v="BSD"/>
    <s v="CHD"/>
    <s v="TNM-SIM BB TNM-XPO BB TNM MT"/>
    <s v="D210+MFV2+TTV2+VIW+D218"/>
    <s v="ET"/>
    <s v="COMPLETED"/>
    <s v="NO"/>
    <s v="D218"/>
    <x v="7"/>
    <s v="Slave fault indication keeps lighted up and alarm. Engine rpm keeps unloading. Stabled at T42. Swapped with D207."/>
    <s v="Tested in single loco &amp; in consist_x000a_RPM no abnormalities &amp; no master / slave fault occur."/>
    <x v="0"/>
    <x v="80"/>
    <s v="Master/Slave Fault"/>
  </r>
  <r>
    <n v="25"/>
    <x v="4"/>
    <s v="BSD"/>
    <s v="BSD"/>
    <s v="YCK-AMK SB"/>
    <s v="D216+TGV4/5/6+WWCOM2+D211"/>
    <s v="PWAY"/>
    <s v="COMPLETED"/>
    <s v="NO"/>
    <s v="D216"/>
    <x v="4"/>
    <s v="In slave working reservoir WR dropped till 0 bar. _x000a_"/>
    <s v="Checked &amp; confirmed fault as stated. Found the check valve dirty / sticky on the main valve. Serviced &amp; tested with fault cleared. WR maintained at 5 bar."/>
    <x v="9"/>
    <x v="54"/>
    <s v="Check Valve"/>
  </r>
  <r>
    <n v="25"/>
    <x v="4"/>
    <s v="BSD"/>
    <s v="BSD"/>
    <s v="YCK-AMK SB"/>
    <s v="D216+TGV4/5/6+WWCOM2+D211"/>
    <s v="PWAY"/>
    <s v="COMPLETED"/>
    <s v="NO"/>
    <s v="D216"/>
    <x v="11"/>
    <s v="Wheel flat"/>
    <s v="Need to await for wheel profiling._x000a_E-mail sent to RSD respectives."/>
    <x v="38"/>
    <x v="84"/>
    <s v="Wheel "/>
  </r>
  <r>
    <n v="28"/>
    <x v="4"/>
    <s v="UPD"/>
    <s v="UPD"/>
    <s v="BGB-CCK SB"/>
    <s v="D219+RLW7/1/4+WWCOM1+D215"/>
    <s v="PWAY"/>
    <s v="ABORT"/>
    <s v="NO"/>
    <s v="D219"/>
    <x v="4"/>
    <s v="MR dropped to 4 bar and unable to charge up happened leading towards JUR station."/>
    <s v="1)Performed MR Charge Up Rate Test, MR Charge up from 0 to 9 bar in 5 mins – pass_x000a_2)Performed MR Leakage Rate Test, MR dropped less than 1 bar in 5 mins – pass_x000a__x000a_3)Performed on both D219 &amp; D215 in single loco and in consist_x000a_-       Verified no leaking component found_x000a_-       Verified no leakage along Wagon of COM1 Consist_x000a_-       Verified Wrapflex Couplings for Air Compressor, no abnormalities_x000a_-       Verified Air Compressor backlash, no abnormalities   _x000a_29.05.2017 follow-up: shunting consist in master / slave._x000a_No MR drop occurred, maintained at 7.5 to 9.0 bar."/>
    <x v="0"/>
    <x v="22"/>
    <s v="MR Fault"/>
  </r>
  <r>
    <n v="29"/>
    <x v="4"/>
    <s v="UPD"/>
    <s v="UPD"/>
    <s v="CLE-JUR WB"/>
    <s v="D214+TTVP+TTVM+D212"/>
    <s v="PROJECT"/>
    <s v="COMPLETED"/>
    <s v="NO"/>
    <s v="D214"/>
    <x v="4"/>
    <s v="In consist MR dropped rapidly,need to charge up constantly."/>
    <s v="Checked &amp; found Air Compressor Norgen Filter faulty / leaking._x000a_Replaced the Filter and tested again with fault cleared."/>
    <x v="3"/>
    <x v="32"/>
    <s v="Norgren"/>
  </r>
  <r>
    <n v="29"/>
    <x v="4"/>
    <s v="BSD"/>
    <s v="BSD"/>
    <s v="MSP-JUR BB CNG-JUR BB JUR MT JEMP"/>
    <s v="D201+MFV2+D206"/>
    <s v="ET"/>
    <s v="COMPLETED"/>
    <s v="NO"/>
    <s v="D201"/>
    <x v="8"/>
    <s v="Air-Con not cold."/>
    <s v="Charged up freon from 100 to 180 psi._x000a_Checked Air-Con cold with no leakage detected."/>
    <x v="17"/>
    <x v="24"/>
    <s v="Freon Gas"/>
  </r>
  <r>
    <n v="29"/>
    <x v="4"/>
    <s v="BSD"/>
    <s v="BSD"/>
    <s v="MSP-JUR BB CNG-JUR BB JUR MT JEMP"/>
    <s v="EL02+RLW2+EL04"/>
    <s v="ET"/>
    <s v="COMPLETED"/>
    <s v="NO"/>
    <s v="EL02"/>
    <x v="8"/>
    <s v="Air-Con not cold."/>
    <s v="Unable to shunt to pit area. _x000a_To be followed up."/>
    <x v="17"/>
    <x v="24"/>
    <s v="Freon Gas"/>
  </r>
  <r>
    <n v="29"/>
    <x v="4"/>
    <s v="BSD"/>
    <s v="BSD"/>
    <s v="MSP-JUR BB CNG-JUR BB JUR MT JEMP"/>
    <s v="EL02+RLW2+EL04"/>
    <s v="ET"/>
    <s v="COMPLETED"/>
    <s v="NO"/>
    <s v="EL02"/>
    <x v="0"/>
    <s v="Supply &amp; Traction fault intermittently."/>
    <s v="Fault confirmed. Download fault and found DCH and Cooling fan faulty. Also found speedprobe faulty but when reset, OK. Checked cooling fan and found turning. To follow-up checking of DCH. Currently shore supply OK. 3rd Rail Supply to be f/up."/>
    <x v="39"/>
    <x v="85"/>
    <s v="Cooling Fan"/>
  </r>
  <r>
    <n v="30"/>
    <x v="4"/>
    <s v="UPD"/>
    <s v="UPD"/>
    <s v="DVR-CLE WB"/>
    <s v="D217+RGV5+D205"/>
    <s v="ET"/>
    <s v="COMPLETED"/>
    <s v="NO"/>
    <s v="D205"/>
    <x v="2"/>
    <s v="L/E Radio speaker not working"/>
    <s v="Called COMMS team to check:_x000a_1) Initial check found L/E radio not working_x000a_2) Found signal wire to comms set loose._x000a_3) COMMS team replaced with new COMMS radio set._x000a_$) Radio check with DC UPD, able to send and receive."/>
    <x v="1"/>
    <x v="86"/>
    <s v="Radio Comms"/>
  </r>
  <r>
    <n v="2"/>
    <x v="5"/>
    <s v="CHD"/>
    <s v="CHD"/>
    <s v="RFP-TPG WB"/>
    <s v="D211+TGV4+TGV5+TGV6+WWCOM2+D216"/>
    <s v="PWAY"/>
    <s v="COMPLETED"/>
    <s v="NO"/>
    <s v="D216"/>
    <x v="3"/>
    <s v="SIR keep tripping. "/>
    <s v=" Liaise with signal team for 216 tripping fault. Signal team did printout and only found loco trip due to 000 code. Suspected track fault. Loco declared fit by Signal team. Informed  Night consist personell to follow this cosist."/>
    <x v="2"/>
    <x v="2"/>
    <s v="ATP"/>
  </r>
  <r>
    <n v="2"/>
    <x v="5"/>
    <s v="CHD"/>
    <s v="CHD"/>
    <s v="RFP-TPG WB"/>
    <s v="D211+TGV4+TGV5+TGV6+WWCOM2+ D216"/>
    <s v="PWAY"/>
    <s v="COMPLETED"/>
    <s v="NO"/>
    <s v="D216"/>
    <x v="4"/>
    <s v="In consist Both WR and BP only increase 4 bar"/>
    <s v="Conducted single loco check. Conducted MR charge up rate test: Both locos 3 bar - 9 bar less than 3 minutes. No abnormalities or sign of WR and BP dropping.  Conducted master slave test. Both locos WR and BP able to maintain in master and slave. Check jumper cable for any abnormalities. None found. Conducted depot shunting but no abnormalities on pneumatic gauges found. Informed  Night consist personell to follow this cosist."/>
    <x v="0"/>
    <x v="87"/>
    <s v="BP Fault"/>
  </r>
  <r>
    <n v="3"/>
    <x v="5"/>
    <s v="CHD"/>
    <s v="CHD"/>
    <s v="LVR-KAL EB"/>
    <s v="D211+WWCOM2+TGV4+TGV5+TGV6+D216"/>
    <s v="PWAY"/>
    <s v="COMPLETED"/>
    <s v="NO"/>
    <s v="D216"/>
    <x v="4"/>
    <s v="When turn around at BGS,WR drop to 0 bar"/>
    <s v="Performed testing in single loco and confirmed above fault_x000a__x000a_When ABV handle is at Emergency Brake, WR dropped to 0 Bar_x000a__x000a_Replaced Main Valve_x000a__x000a_Performed testing for both driving desks, WR remains at 5 Bar – Pass"/>
    <x v="9"/>
    <x v="88"/>
    <s v="Main Valve"/>
  </r>
  <r>
    <n v="5"/>
    <x v="5"/>
    <s v="CHD"/>
    <s v="CHD"/>
    <s v="LVR-CTH W/B"/>
    <s v="D211+TGV4/5/6+WWCOM2+D216"/>
    <s v="PWAY"/>
    <s v="COMPLETED"/>
    <s v="NO"/>
    <s v="D216"/>
    <x v="4"/>
    <s v="BC unable to release (both master / slave) this happen intermittence. Working reseervoir drop to 2 bar and this couse BP also drop (&lt;5 bar) and unable to release BC"/>
    <s v="Check D216 function test in single and in consist._x000a_1) Found MR charging rate was 2:29 minutes._x000a_2) Brake function tested all normal._x000a_3) Working reservoirleaking test no leak in 15 minutes._x000a_4) Test in consist found brake not able to release._x000a_5) Further check found D211 non operating desk ABV handle put at over reduction position._x000a_6) Normalised to handle off position, all brake function pass._x000a_7) Shunted the consist from TK44 to TK43. No faults observed. "/>
    <x v="4"/>
    <x v="4"/>
    <s v="Not a defect"/>
  </r>
  <r>
    <n v="6"/>
    <x v="5"/>
    <s v="CHD"/>
    <s v="UPD"/>
    <s v="JUR-CLE E/B"/>
    <s v="D211+TGV4/5/6+WWCOM2+D216"/>
    <s v="PWAY"/>
    <s v="ABORT"/>
    <s v="NO"/>
    <s v="D216"/>
    <x v="3"/>
    <s v="In depot consist testing in master/slave no problem. From CHD D216 as slave to JKN have no fault. At JKN consist turn around, and D216 take over master, consist unable to move in CM, SIR trip whenever consist move."/>
    <s v="Called signal team for checks together._x000a_1) Did printout, found there was tripping in CM mode during mainline operation yesterday._x000a_2) Checked at coded track 25 for coded message. Found unable to receive._x000a_3) Signal team replaced ATP MD card_x000a_4) Signal team advice to bring loco back to BSD for test track testing.                                                                 28.06.2017 CM  follor up:_x000a_Test Track Testing done. _x000a_Loco fit for mainline by signal team._x000a_Couple with TOGV consist for transfer to UPD"/>
    <x v="2"/>
    <x v="2"/>
    <s v="ATP"/>
  </r>
  <r>
    <n v="6"/>
    <x v="5"/>
    <s v="BSD"/>
    <s v="UPD"/>
    <s v="KRJ-YWT N/B"/>
    <s v="D201+TGV3/2/1 +D206"/>
    <s v="PWAY"/>
    <s v="COMPLETED"/>
    <s v="NO"/>
    <s v="D201"/>
    <x v="8"/>
    <s v="Air con not cold. "/>
    <s v="1) Checked and found aircon pressure at 100PSI._x000a_2) Checked for leaks, unable to find location of leak._x000a_3) Topped up freon gas, will continue to do further checks tomorrow due to time constraint."/>
    <x v="17"/>
    <x v="24"/>
    <s v="Freon Gas"/>
  </r>
  <r>
    <n v="6"/>
    <x v="5"/>
    <s v="BSD"/>
    <s v="UPD"/>
    <s v="KRJ-YWT N/B"/>
    <s v="D201+TGV3/2/1 +D206"/>
    <s v="PWAY"/>
    <s v="COMPLETED"/>
    <s v="NO"/>
    <s v="D201"/>
    <x v="6"/>
    <s v="Floorboard unsecured. "/>
    <s v="Found aluminium floor board deform._x000a_Called in contractor to refabricate a new floorboard. _x000a_Replaced with new fabricated wooden floorboard as a temporary measure._x000a__x000a_Fleetwide checks done for floorboard."/>
    <x v="40"/>
    <x v="89"/>
    <s v="Cabin Floorboard"/>
  </r>
  <r>
    <n v="6"/>
    <x v="5"/>
    <s v="BSD"/>
    <s v="UPD"/>
    <s v="KRJ-YWT N/B"/>
    <s v="D201+TGV3/2/1 +D206"/>
    <s v="PWAY"/>
    <s v="COMPLETED"/>
    <s v="NO"/>
    <s v="D206"/>
    <x v="2"/>
    <s v=" Radio down. "/>
    <s v="COMS team checked test together. Found radio tx/rx ok."/>
    <x v="0"/>
    <x v="0"/>
    <s v="Cannot duplicate fault"/>
  </r>
  <r>
    <n v="7"/>
    <x v="5"/>
    <s v="BSD"/>
    <s v="UPD"/>
    <s v="KRJ-YWT N/B"/>
    <s v="D201+TGV3/2/1 +D206"/>
    <s v="PWAY"/>
    <s v="COMPLETED"/>
    <s v="NO"/>
    <s v="D206"/>
    <x v="4"/>
    <s v="SIR frequently trip at mainline. MR dropping.   "/>
    <s v="Found MR unable to achive more that 3 bar thus SIR unable to set. Inspect and clean the norgen filters as found sludge to be present. Inspect centa coupling and air compressor for any abnormalities. No crack or abnormalities on centa and fan blade. Inspect for any leakage on compressor. No leakage to be present.  Observe abnormal sound from air compressor. Feel the air inlet filter and suction was minimal. Suspect internal leakage from air compressor, To be followed up with further checks and replacement tommorow.            08.06.2017 Fault rectified. Continue Monitoring. OK. "/>
    <x v="11"/>
    <x v="72"/>
    <s v="Piston Lining"/>
  </r>
  <r>
    <n v="9"/>
    <x v="5"/>
    <s v="UPD"/>
    <s v="BSD"/>
    <s v="YCK-KTB N/B"/>
    <s v="D201+TGV3/2/1+D213+D206"/>
    <s v="PWAY"/>
    <s v="COMPLETED"/>
    <s v="NO"/>
    <s v="D201"/>
    <x v="8"/>
    <s v="Aircon not cold"/>
    <s v="1) Checked aircon freon pressure low, at 100PSI._x000a_2) Checked aircon high and low pressure hosses, evaporator coil and joints for signs of leaks using UV light. No leakage found._x000a_3) Checked aircon compressor, found supply line connector loose. Replace with new lug connector._x000a_4) Found leaking on compressor base plate and aircon compressor oil level low. _x000a_5) Replaced with new compressor, charged freon and test. Aircon found cold._x000a_6) However observed new compressor clutch intermitent rubbing. screeching noice was heard._x000a_7) Advice night duty staff Saaid, D201 aircon not to be use. Will follow up tomorrow for further rectification._x000a__x000a_Replace air con compressor"/>
    <x v="27"/>
    <x v="49"/>
    <s v="Compressor Chasis"/>
  </r>
  <r>
    <n v="10"/>
    <x v="5"/>
    <s v="UPD"/>
    <s v="UPD"/>
    <s v="BGS-KAL E/B"/>
    <s v="D205+RGV5+TCW+D217"/>
    <s v="ET"/>
    <s v="COMPLETED"/>
    <s v="NO"/>
    <s v="D217"/>
    <x v="9"/>
    <s v="Engine room temperature 90 degree C &amp; burning smell "/>
    <s v="Switched on Loco, smoky smell present but engine room temperature indication no abnormalities_x000a_Topped up scrubber tank water till full_x000a_Checked expansion tank water level, full_x000a_Checked engine oil level, ok_x000a_Switched on Loco, no more smoky smell_x000a_Unable to simulate fault for engine room temperature high."/>
    <x v="4"/>
    <x v="4"/>
    <s v="Not a defect"/>
  </r>
  <r>
    <n v="10"/>
    <x v="5"/>
    <s v="CHD"/>
    <s v="CHD"/>
    <s v="BDK-SIM, TNM-XPO MT B/B"/>
    <s v="D208+TTVM+D212 (D218)"/>
    <s v="PROJECT"/>
    <s v="COMPLETED"/>
    <s v="NO"/>
    <s v="D212"/>
    <x v="1"/>
    <s v="Unable to start. Swap D218."/>
    <s v="Checked engine ESS Junction Box, no indication of tripping_x000a_Measured battery banks_x000a_1)     11.66 VDC_x000a_2)     11.76 VDC_x000a_Total: 23.42 VDC_x000a_After start up from Engine, voltage measurement shows 26.99 VDC_x000a_Verified alternator charging_x000a_After shut down from driving cab, measurement shows 25.75 VDC_x000a_Unable to simulate fault"/>
    <x v="0"/>
    <x v="0"/>
    <s v="Cannot duplicate fault"/>
  </r>
  <r>
    <n v="11"/>
    <x v="5"/>
    <s v="BSD"/>
    <s v="BSD"/>
    <s v="YCK-KTB N/B"/>
    <s v="D201+TGV3/2/1+D206"/>
    <s v="PWAY"/>
    <s v="COMPLETED"/>
    <s v="NO"/>
    <s v="D201"/>
    <x v="8"/>
    <s v="Air con not cold"/>
    <s v="1- Checked initial aircon pressure was 120psi. Charge up to 190psi._x000a_2- Monitor system pressure about 45mins, pressure maintain at 190psi._x000a_3- Re-tighten spare plugs for gauges at suction / discharge of aircon compressor ports._x000a_4- Unable to detect any visual leak at engine side and dryer side._x000a_5- To monitor further."/>
    <x v="17"/>
    <x v="24"/>
    <s v="Freon Gas"/>
  </r>
  <r>
    <n v="11"/>
    <x v="5"/>
    <s v="BSD"/>
    <s v="BSD"/>
    <s v="YCK-KTB N/B"/>
    <s v="D201+TGV3/2/1+D206"/>
    <s v="PWAY"/>
    <s v="COMPLETED"/>
    <s v="NO"/>
    <s v="D201"/>
    <x v="9"/>
    <s v="Cabin smokey"/>
    <s v="Found scrubber tank cover not close, closed back and test, ok.M247"/>
    <x v="4"/>
    <x v="4"/>
    <s v="Not a defect"/>
  </r>
  <r>
    <n v="11"/>
    <x v="5"/>
    <s v="CHD"/>
    <s v="CHD"/>
    <s v="TNM-BDK W/B"/>
    <s v="D211+TGV4/5/6+WWCOM2+D212"/>
    <s v="PWAY"/>
    <s v="COMPLETED"/>
    <s v="NO"/>
    <s v="D212"/>
    <x v="8"/>
    <s v="Air con not cold."/>
    <s v="Replaced aircon belt and charge up freon from 160psi to 180psi, ok. "/>
    <x v="28"/>
    <x v="51"/>
    <s v="Air-con Belt"/>
  </r>
  <r>
    <n v="12"/>
    <x v="5"/>
    <s v="BSD"/>
    <s v="BSD"/>
    <s v="NEW-NOV NB"/>
    <s v="D201+TGV3/2/1+D206"/>
    <s v="PWAY"/>
    <s v="COMPLETED"/>
    <s v="NO"/>
    <s v="D201"/>
    <x v="3"/>
    <s v="VOBC 1 never appear although after reset a few times, happen when going back depot. Reported by ECTO."/>
    <s v="Tested VOBC on both end in single &amp; consist._x000a_Able to set SIR. Unable to simulate fault._x000a_Note: To switch to RM mode after TEST END on TOD display before setting SIR &amp; not upon starting LOCO."/>
    <x v="2"/>
    <x v="2"/>
    <s v="ATP"/>
  </r>
  <r>
    <n v="12"/>
    <x v="5"/>
    <s v="BSD"/>
    <s v="BSD"/>
    <s v="MRB-MSO BB"/>
    <s v="D204+MFV2+D203"/>
    <s v="ET"/>
    <s v="COMPLETED"/>
    <s v="NO"/>
    <s v="D203"/>
    <x v="3"/>
    <s v="VOBC fault appeared and difficult to set SIR even after afew times reset. Happened both in depot and at mainline."/>
    <s v="Tested VOBC on both end in single &amp; consist._x000a_Able to set SIR. Unable to simulate fault._x000a_Note: To switch to RM mode after TEST END on TOD display before setting SIR &amp; not upon starting LOCO."/>
    <x v="2"/>
    <x v="2"/>
    <s v="ATP"/>
  </r>
  <r>
    <n v="13"/>
    <x v="5"/>
    <s v="BSD"/>
    <s v="UPD"/>
    <s v="BBT-JUR-CNG BB JUR MT"/>
    <s v="D204+TTV2+D213+D203"/>
    <s v="ET"/>
    <s v="CANCEL"/>
    <s v="NO"/>
    <s v="D203"/>
    <x v="4"/>
    <s v="Consists cancelled due MR dropping and BP unable to charge up to 5bar. VOBC ok. In slave ok but fault happen when take over as master. Put air compressor switch to ON but still MR and BP unable to charge up. Consists cancelled @ 0100hrs due to time constraints and fault unable to clear."/>
    <s v="1) Initially found auto service auto drain valve for oil seperator leaking_x000a_2) Replaced with new repair kit. Tested ok._x000a_3) Test in consist found when SIR BP not able to build up. _x000a_4) Further checks found slave loco EBV leaking. Single loco no problem._x000a_5) Replaced TTV2 both end jumper cable, fault able to clear._x000a_6) However found  found new fault, when D204 in slave, no FW and RPM not reponding._x000a_7) Replaced EBV solenoid valve, test in consist without D213, fault able to clear."/>
    <x v="9"/>
    <x v="90"/>
    <s v="EBV Solenoid Valve"/>
  </r>
  <r>
    <n v="13"/>
    <x v="5"/>
    <s v="BSD"/>
    <s v="BSD"/>
    <s v="BSH-AMK NB"/>
    <s v="D201+TGV3/2/1+D206"/>
    <s v="PWAY"/>
    <s v="COMPLETED"/>
    <s v="NO"/>
    <s v="D206"/>
    <x v="14"/>
    <s v="Radiator fan gear box shaft dislodged. "/>
    <s v="Checked &amp; found carden shaft dislodged._x000a_Cage found damaged with cardon shaft screw found sheared off._x000a_Futher checks found gearbox hub shaft bend._x000a_Loco down for further checks and rectification."/>
    <x v="41"/>
    <x v="91"/>
    <s v="Gearbox hub"/>
  </r>
  <r>
    <n v="13"/>
    <x v="5"/>
    <s v="BSD"/>
    <s v="BSD"/>
    <s v="BSH-AMK NB"/>
    <s v="D201+TGV3/2/1+D206"/>
    <s v="PWAY"/>
    <s v="COMPLETED"/>
    <s v="NO"/>
    <s v="D201"/>
    <x v="6"/>
    <s v="Cabin center floorboard loosen and unstable."/>
    <s v="Found aluminium floor board deform._x000a_Called in contractor to refabricate a new floorboard. _x000a_Replaced with new fabricated wooden floorboard as a temporary measure."/>
    <x v="40"/>
    <x v="89"/>
    <s v="Cabin Floorboard"/>
  </r>
  <r>
    <n v="13"/>
    <x v="5"/>
    <s v="UPD"/>
    <s v="UPD"/>
    <s v="DVR-CLE WB"/>
    <s v="D205+RGV5+D217"/>
    <s v="ET"/>
    <s v="COMPLETED"/>
    <s v="NO"/>
    <s v="D217"/>
    <x v="8"/>
    <s v="Aircon not cold."/>
    <s v="1) Checked and found aircon pressure at 100PSI._x000a_2) Checked for leaks, unable to find location of leak._x000a_3) Topped up freon gas to 180 PSI._x000a_4) Function test for 45 Mins, freon pressure did not drop. Pass."/>
    <x v="17"/>
    <x v="24"/>
    <s v="Freon Gas"/>
  </r>
  <r>
    <n v="13"/>
    <x v="5"/>
    <s v="CHD"/>
    <s v="CHD"/>
    <s v="TNM-BDK WB"/>
    <s v="D211+TGV4/5/6+WWCOM2+D218"/>
    <s v="PWAY"/>
    <s v="COMPLETED"/>
    <s v="NO"/>
    <s v="D218"/>
    <x v="8"/>
    <s v="Aircon not cold."/>
    <s v="1) Checked and found aircon pressure at 100PSI._x000a_2) Checked for leaks, unable to find location of leak._x000a_3) Topped up freon gas to 180 PSI._x000a_4) Function test for 45 Mins, freon pressure did not drop. Pass."/>
    <x v="17"/>
    <x v="24"/>
    <s v="Freon Gas"/>
  </r>
  <r>
    <n v="14"/>
    <x v="5"/>
    <s v="CHD"/>
    <s v="CHD"/>
    <s v="OTP-TIB WB"/>
    <s v="D211+TGV4/5/6+WWCOM2+D218"/>
    <s v="PWAY"/>
    <s v="COMPLETED"/>
    <s v="NO"/>
    <s v="D218"/>
    <x v="8"/>
    <s v="Aircon not cold."/>
    <s v="1) Check and found acon pressure at 180 PSI_x000a_2) Checked for leaks, unable to find location of leak._x000a_3) Found that 1 blower is not working and the other emitting cold air. 1 blower is not sufficient to circulate the whole cabin. Unable to replace due to no spare. To be followed up."/>
    <x v="23"/>
    <x v="31"/>
    <s v="Blower"/>
  </r>
  <r>
    <n v="15"/>
    <x v="5"/>
    <s v="UPD"/>
    <s v="UPD"/>
    <s v="JUR-LKS-BBT BB JUR MT"/>
    <s v="D208+TTVM+D212"/>
    <s v="PROJECT"/>
    <s v="COMPLETED"/>
    <s v="NO"/>
    <s v="D208"/>
    <x v="8"/>
    <s v="Aircon not cold."/>
    <s v="1) Checked and found aircon pressure at 100PSI._x000a_2) Checked for leaks, unable to find location of leak._x000a_3) Topped up freon gas to 180 PSI._x000a_4) Function test for 45 Mins, freon pressure did not drop. Pass."/>
    <x v="17"/>
    <x v="24"/>
    <s v="Freon Gas"/>
  </r>
  <r>
    <n v="15"/>
    <x v="5"/>
    <s v="CHD"/>
    <s v="CHD"/>
    <s v="KSL-LVR BB"/>
    <s v="D210+VIW+D214"/>
    <s v="PROJECT"/>
    <s v="COMPLETED"/>
    <s v="NO"/>
    <s v="D214"/>
    <x v="6"/>
    <s v="L/E LHS WRL blinking."/>
    <s v="1) Checked and found WRL in good working condition. No flickering was found._x000a_2) Unable to duplicate fault."/>
    <x v="0"/>
    <x v="0"/>
    <s v="Cannot duplicate fault"/>
  </r>
  <r>
    <n v="15"/>
    <x v="5"/>
    <s v="CHD"/>
    <s v="CHD"/>
    <s v="KSL-LVR BB"/>
    <s v="D210+VIW+D214"/>
    <s v="PROJECT"/>
    <s v="COMPLETED"/>
    <s v="NO"/>
    <s v="D214"/>
    <x v="7"/>
    <s v="Digital and analog speedometer no tally."/>
    <s v="1) Checked and found analog &amp; digital speedometer not able to tally._x000a_2) Currently no spare available, will follow up tomorrow for replacement."/>
    <x v="7"/>
    <x v="45"/>
    <s v="Speedometer"/>
  </r>
  <r>
    <n v="16"/>
    <x v="5"/>
    <s v="UPD"/>
    <s v="UPD"/>
    <s v="CLE-DVR EB"/>
    <s v="D205+RGV5+D217"/>
    <s v="ET"/>
    <s v="COMPLETED"/>
    <s v="NO"/>
    <s v="D205"/>
    <x v="4"/>
    <s v="In slave MR keep dropping causing D217 in master SIR tripping a few times at RT."/>
    <s v="Checked the consist and found MR line open on one end &amp; closed on the other end._x000a_MR line put to closed on both ends and tested with no abnormalities_x000a_Conducted movement from T33 to T38. No abnormalities."/>
    <x v="4"/>
    <x v="4"/>
    <s v="Not a defect"/>
  </r>
  <r>
    <n v="17"/>
    <x v="5"/>
    <s v="BSD"/>
    <s v="UPD"/>
    <s v="BGB-CCK SB"/>
    <s v="D203+D213+TGV3/2/1+D204"/>
    <s v="PWAY"/>
    <s v="COMPLETED"/>
    <s v="NO"/>
    <s v="D213"/>
    <x v="8"/>
    <s v="Aircon not cold"/>
    <s v="Fault confirmed._x000a_Cannot charge in Freon. Consider aircon compressor fault, informed Loco team follow up Monday.                19.06.2017 Reconnect wire to receiver and found the magnetic cklutch moving. Will follow up freon charging tommorow. Loco is set to dead loco to transfer to UPD. 20.06.2017 While trying to charge freon, found the charging port valve stem rounded._x000a_To be followed up tomorrow.                                             21.06.2017 Replaced the freon top-up valve, charged freon to 180 psi &amp; tested cold._x000a_Checked for any leaks with no leak detected."/>
    <x v="27"/>
    <x v="92"/>
    <s v="Charging Port"/>
  </r>
  <r>
    <n v="17"/>
    <x v="5"/>
    <s v="BSD"/>
    <s v="UPD"/>
    <s v="BGB-CCK SB"/>
    <s v="D203+D213+TGV3/2/1+D204"/>
    <s v="PWAY"/>
    <s v="CANCEL"/>
    <s v="NO"/>
    <s v="D204"/>
    <x v="3"/>
    <s v="Consists cancelled due to loco TOD screen shows NO COMMUNICATION. Did all the neccesary resetting procedures but still unable to get the VOBC home screen. Inform MOC and consists cancelled @0059hrs. Consists still in BSD at track 54."/>
    <s v="Signal staff upload MPU1 and reboot software, fault cleared"/>
    <x v="2"/>
    <x v="2"/>
    <s v="ATP"/>
  </r>
  <r>
    <n v="17"/>
    <x v="5"/>
    <s v="BSD"/>
    <s v="BSD"/>
    <s v="WDL-MSL NB"/>
    <s v="D201+RGV3+D206"/>
    <s v="ET"/>
    <s v="CANCEL"/>
    <s v="NO"/>
    <s v="D206"/>
    <x v="3"/>
    <s v="Cancelled by MOC due to late launching. After cancelled by MOC, loco encounter similar fault like D204, only difference are, L/E shows NO COMMUNICATION while S/E shows plain white screen."/>
    <s v="Signal and Thales staff replaced TOD, fault cleared"/>
    <x v="2"/>
    <x v="2"/>
    <s v="ATP"/>
  </r>
  <r>
    <n v="17"/>
    <x v="5"/>
    <s v="UPD"/>
    <s v="UPD"/>
    <s v="RDH-TIB EB"/>
    <s v="D219+RLW7+RLW1+RLW4+WWCOM1+ D215"/>
    <s v="PWAY"/>
    <s v="COMPLETED"/>
    <s v="NO"/>
    <s v="D219"/>
    <x v="2"/>
    <s v="Both ends radio display went blank."/>
    <s v="COMMs staff to cleared fault: adjust display, tested ok "/>
    <x v="1"/>
    <x v="1"/>
    <s v="Radio Units"/>
  </r>
  <r>
    <n v="17"/>
    <x v="5"/>
    <s v="UPD"/>
    <s v="BSD"/>
    <s v="DIRECT TRANSFER"/>
    <s v="EL02+MFV2+EL04"/>
    <s v="ET"/>
    <s v="CANCEL"/>
    <s v="NO"/>
    <s v="EL04"/>
    <x v="3"/>
    <s v="Consists cancelled due to VOBC position unable to detect. Re-route back to UPD from JUR MT. Consists still in UPD at track 36."/>
    <s v="Fault cleared by Thales "/>
    <x v="2"/>
    <x v="2"/>
    <s v="ATP"/>
  </r>
  <r>
    <n v="17"/>
    <x v="5"/>
    <s v="CHD"/>
    <s v="CHD"/>
    <s v="KAL-LVR WB"/>
    <s v="D211+TGV4/5/6+WWCOM2+D218"/>
    <s v="PWAY"/>
    <s v="COMPLETED"/>
    <s v="NO"/>
    <s v="D218"/>
    <x v="6"/>
    <s v="S/E side having no lighting at all. L/E ok."/>
    <s v="Fault confirmed, all lighting don’t have._x000a_Found two wires come out from key switch of S/E (see attached photo) _x000a_Follow wire connection of L/E key switch_x000a_Fault cleared, only Red light don’t have.                     Informed loco team to follow up as no spare bulb.  22.06.2017 replace bulb"/>
    <x v="15"/>
    <x v="93"/>
    <s v="Bulb"/>
  </r>
  <r>
    <n v="18"/>
    <x v="5"/>
    <s v="BSD"/>
    <s v="BSD"/>
    <s v="YCK-AMK SB"/>
    <s v="D203+TGV3/2/1+D204"/>
    <s v="PWAY"/>
    <s v="COMPLETED"/>
    <s v="NO"/>
    <s v="D203"/>
    <x v="7"/>
    <s v="L/E driving cab MCH deadman sensor intermittent. Need to grip and hold tight to drive."/>
    <s v="Check on the MCH able to hold and trip accordingly, tested a few times unable to simulate fault "/>
    <x v="0"/>
    <x v="94"/>
    <s v="Deadman Fault"/>
  </r>
  <r>
    <n v="18"/>
    <x v="5"/>
    <s v="BSD"/>
    <s v="BSD"/>
    <s v="KTB-SBW NB"/>
    <s v="D201+TTV2+D206"/>
    <s v="ET"/>
    <s v="COMPLETED"/>
    <s v="NO"/>
    <s v="D206"/>
    <x v="6"/>
    <s v="No BPCT hammer."/>
    <s v="Replaced the hammer from D202 to D206 informed loco steven"/>
    <x v="42"/>
    <x v="95"/>
    <s v="Safety Hammer"/>
  </r>
  <r>
    <n v="18"/>
    <x v="5"/>
    <s v="CHD"/>
    <s v="CHD"/>
    <s v="LVR-KAL EB"/>
    <s v="D211+TGV4/5/6+WWCOM2+D218"/>
    <s v="PWAY"/>
    <s v="CANCEL"/>
    <s v="NO"/>
    <s v="D218"/>
    <x v="7"/>
    <s v="SIR unable to set. Consists cancelled by PM @0031hrs."/>
    <s v="AE Deming came down and rectify @0050hrs. Fault was due to emergency button at S/E side was not normalized."/>
    <x v="4"/>
    <x v="4"/>
    <s v="Not a defect"/>
  </r>
  <r>
    <n v="19"/>
    <x v="5"/>
    <s v="BSD"/>
    <s v="BSD"/>
    <s v="AMK-BSH S/B"/>
    <s v="D201 + TTV2 + D206"/>
    <s v="ET"/>
    <s v="COMPLETED"/>
    <s v="NO"/>
    <s v="D201"/>
    <x v="6"/>
    <s v="S/E Wiper Not Working."/>
    <s v="Found that S/E wire missing. Unable to trace wire , To follow up tomorrow.                                                                   22.06.2017 Able to trace wire and reconnect. Tested and passed."/>
    <x v="10"/>
    <x v="96"/>
    <s v="Wiper Solenoid Valve Wire "/>
  </r>
  <r>
    <n v="19"/>
    <x v="5"/>
    <s v="UPD"/>
    <s v="UPD"/>
    <s v="BNV-COM E/B"/>
    <s v="D219+RLW7+RLW1+RLW4+WWCOM1+ D215"/>
    <s v="PWAY"/>
    <s v="COMPLETED"/>
    <s v="NO"/>
    <s v="D219"/>
    <x v="12"/>
    <s v="Reported Loco In Forward Direction OK In Reverse Unable To Move."/>
    <s v="1.Measure and found that Reverse solenoid valve OC_x000a_2, To be replaced tommorow.                                           20.06.2017 LOCO cannot move in S/E direction. _x000a_Replaced Norgen soleniod &amp; tested with fault cleared."/>
    <x v="24"/>
    <x v="34"/>
    <s v="Solenoid valve"/>
  </r>
  <r>
    <n v="20"/>
    <x v="5"/>
    <s v="BSD"/>
    <s v="UPD"/>
    <s v="Consist Transfer"/>
    <s v="D203+TGV3/2/1+D213+D204"/>
    <s v="PWAY"/>
    <s v="COMPLETED"/>
    <s v="NO"/>
    <s v="D203"/>
    <x v="3"/>
    <s v="At Mainline Loco Keep Tripping When Switch To ATPM Mode. Back To UPD In RM Mode. "/>
    <s v="Signal staffs did step test &amp; found SIR tripping in ATPM._x000a_Coming back to BSD with test track testing follow up. 21.06.2017 Thales Staff not present.                                22.06.2017 Test Track Testing incomplete on 21.06.2017 due to thales staff not present. _x000a_Signal declared loco fit for mainline."/>
    <x v="2"/>
    <x v="2"/>
    <s v="ATP"/>
  </r>
  <r>
    <n v="20"/>
    <x v="5"/>
    <s v="UPD"/>
    <s v="UPD"/>
    <s v="DVR-CLE W/B"/>
    <s v="D210+RLW7+RLW1+RLW4+WWCOM1+ D215"/>
    <s v="PWAY"/>
    <s v="CANCEL"/>
    <s v="NO"/>
    <s v="D210"/>
    <x v="4"/>
    <s v="At RT ECTO Reported Heavy Air Leaking Sound Coming From ABV. MR Unable To Charge-Up And BP Pressure Only 3 Bar. Lococ Unable To Proceed Even MCH At P5. OCC Cancelled The Consist."/>
    <s v="Checked and found the air dryer tower A exhaust valve leaking &amp; does not stop even after isolating using the ball valve._x000a_Repalced the tower A exhaust valve D208 (12M), function test. But MR found to be charging up slow. _x000a_No physical leak detected though._x000a_Suspect Air Compressor faulty. _x000a_To do the replacement tommorrow.                                 21.06.2017 Removed faulty air compressor._x000a_No spares but one being serviced in BSD._x000a_Installation will be followed up tomorrow.                         23.06.2017 Installation of air compressor._x000a_Function test for 1 hour and housekeeping done. _x000a_No abnormalities found. Pass."/>
    <x v="11"/>
    <x v="72"/>
    <s v="Piston Lining"/>
  </r>
  <r>
    <n v="23"/>
    <x v="5"/>
    <s v="UPD"/>
    <s v="UPD"/>
    <s v="DVR-CLE W/B"/>
    <s v="D207 + FWPW1+FWPW2+WWPW2+D213 "/>
    <s v="PROJECT"/>
    <s v="COMPLETED"/>
    <s v="NO"/>
    <s v="D207"/>
    <x v="6"/>
    <s v="BPCT Hammer Missing."/>
    <s v="Repalced with hammer cannibalize from D208 "/>
    <x v="42"/>
    <x v="95"/>
    <s v="Safety Hammer"/>
  </r>
  <r>
    <n v="23"/>
    <x v="5"/>
    <s v="UPD"/>
    <s v="UPD"/>
    <s v="DVR-CLE W/B"/>
    <s v="D207 + FWPW1+FWPW2+WWPW2+D213 "/>
    <s v="PROJECT"/>
    <s v="COMPLETED"/>
    <s v="NO"/>
    <s v="D213"/>
    <x v="6"/>
    <s v="Scotch Block Missing."/>
    <s v="Repalced with scotch block cannibalize from D209."/>
    <x v="42"/>
    <x v="97"/>
    <s v="Safety Scotch Block"/>
  </r>
  <r>
    <n v="24"/>
    <x v="5"/>
    <s v="BSD"/>
    <s v="BSD"/>
    <s v="YIS-SBW BB YIS sdg"/>
    <s v="EL04 + MFV2 + EL02"/>
    <s v="ET"/>
    <s v="ABORT"/>
    <s v="NO"/>
    <s v="EL02"/>
    <x v="0"/>
    <s v="While proceeding towards YCK N/B Loco lost powering and unable to move. Shut Down the system and try to re-set but still unable to 'ON' the power. OCC route back to depot."/>
    <s v="– Conducted limited movement within TK23 in master/slave with powering also OK._x000a_– Both EL02 &amp; EL04 battery level at 70%. 27.06.2017 Suspected Control Battery issue. Fault seems intermittent. Every 2 years change control battery. Delayed in change out due to CBTC project. Change and tested OK. Control battery changed. Currently monitoring."/>
    <x v="5"/>
    <x v="98"/>
    <s v="Control Battery"/>
  </r>
  <r>
    <n v="24"/>
    <x v="5"/>
    <s v="BSD"/>
    <s v="BSD"/>
    <s v="YIS-SBW BB YIS sdg"/>
    <s v="EL04 + MFV2 + EL02"/>
    <s v="ET"/>
    <s v="COMPLETED"/>
    <s v="NO"/>
    <s v="EL02"/>
    <x v="4"/>
    <s v="(2) MR pressure uable to charge up more than 7Bar. "/>
    <s v="– Initial check on air compressor oil level was below sight glass level._x000a_– Topped up air compressor oil level to FULL._x000a_– Started EL02 with MR able to charge up fast (within 3 mins).                                                                                                                   – Tested in consist with MFV2 &amp; EL04 MR charge up was also OK (within 6 mins)._x000a_"/>
    <x v="11"/>
    <x v="99"/>
    <s v="Lubrication Oil"/>
  </r>
  <r>
    <n v="24"/>
    <x v="5"/>
    <s v="BSD"/>
    <s v="BSD"/>
    <s v="YIS-SBW BB YIS sdg"/>
    <s v="EL04 + MFV2 + EL02"/>
    <s v="ET"/>
    <s v="COMPLETED"/>
    <s v="NO"/>
    <s v="EL02"/>
    <x v="8"/>
    <s v="(3) Air Con Not Cold."/>
    <s v="– Air-Con was also cold at the same time."/>
    <x v="0"/>
    <x v="0"/>
    <s v="Cannot duplicate fault"/>
  </r>
  <r>
    <n v="24"/>
    <x v="5"/>
    <s v="CHD"/>
    <s v="UPD"/>
    <s v="RDH-QUE W/B"/>
    <s v="D214+RLW7+RLW1+RLW4+WWCOM1+ D215"/>
    <s v="PWAY"/>
    <s v="COMPLETED"/>
    <s v="NO"/>
    <s v="D214"/>
    <x v="6"/>
    <s v="L/E LHS WRL intermittenly blinking ( White)."/>
    <s v="– Found L/E white light blinking as reported._x000a_– Replaced the faulty LED light bulb._x000a_– Tested again with fault cleared. _x000a_"/>
    <x v="15"/>
    <x v="44"/>
    <s v="Bulb"/>
  </r>
  <r>
    <n v="24"/>
    <x v="5"/>
    <s v="UPD"/>
    <s v="UPD"/>
    <s v="PNR-JKN W/B"/>
    <s v="D205 + RGV5 + D217"/>
    <s v="ET"/>
    <s v="COMPLETED"/>
    <s v="NO"/>
    <s v="D217"/>
    <x v="8"/>
    <s v="S/E Air Con Working Intermitten."/>
    <s v="– Tested with S/E blower already not working._x000a_– Tested L/E working with initial start and then suddenly not working all the way._x000a_– Shut down &amp; restarted with L/E blower not working at all._x000a_– Freon pressure &amp; Supply-in all OK._x000a_– Will be replaced upon blower spares available._x000a_27.06.2017 Both side Air-Con blowers faulty._x000a_Replaced &amp; tested with both blowers working + Air-Con cold."/>
    <x v="23"/>
    <x v="31"/>
    <s v="Blower"/>
  </r>
  <r>
    <n v="26"/>
    <x v="5"/>
    <s v="BSD"/>
    <s v="UPD"/>
    <s v="DIRECT TRANSFER"/>
    <s v="EL02+MFV2+EL04"/>
    <s v="ET"/>
    <s v="CANCEL"/>
    <s v="NO"/>
    <s v="EL02"/>
    <x v="3"/>
    <s v="Job aborted due to EL02 ATPM keep tripping at mainline. OCC re-route back to BSD when consists was between YCK and KTB.  in depot when at initial pre-ops check, both locos MR very difficult to charge up. Need numorous times of shut down to be able to charge up. Both MFV2 MR valves need  to be close in order for both locos MR to charge up which in a normal situation both MR and BP need to open."/>
    <s v="Awaiting Test track."/>
    <x v="2"/>
    <x v="2"/>
    <s v="ATP"/>
  </r>
  <r>
    <n v="26"/>
    <x v="5"/>
    <s v="BSD"/>
    <s v="BSD"/>
    <s v="AMK-YCK NB"/>
    <s v="D203+TGV3+TGV2+TGV1+WWCOM2+ D204"/>
    <s v="PWAY"/>
    <s v="COMPLETED"/>
    <s v="NO"/>
    <s v="D203"/>
    <x v="6"/>
    <s v="Fuel level indicators 3/5 to 5/5 are faulty. Top up diesel to full but level shown still at 2/5."/>
    <s v="27.06.2017 Fuel Level indicator for 3/5 &amp; 4/5 not working. Checked &amp; confirmed fault. Repalced LED for both indicator._x000a_Fault Cleared with 1/5 to 4/5 working tallying with the indication on the engine ESS unit."/>
    <x v="7"/>
    <x v="7"/>
    <s v="Bulb"/>
  </r>
  <r>
    <n v="28"/>
    <x v="5"/>
    <s v="UPD"/>
    <s v="UPD"/>
    <s v="BNL-LKS EB"/>
    <s v="D214+RLW7+RLW1+RLW4+WWCOM1+ D215"/>
    <s v="PWAY"/>
    <s v="COMPLETED"/>
    <s v="NO"/>
    <s v="D215"/>
    <x v="0"/>
    <s v="DC/DC shut down by itself twice. Suspect power cable loose."/>
    <s v="Checked fault:_x000a_1) Start up loco, observed   DC/DC  output voltage 109.5V and current 0.8A at position number 1._x000a_2) Checked for any loose wire, no abnormalities found._x000a_3) Unable to simulate fault."/>
    <x v="0"/>
    <x v="0"/>
    <s v="Cannot duplicate fault"/>
  </r>
  <r>
    <n v="28"/>
    <x v="5"/>
    <s v="UPD"/>
    <s v="CHD"/>
    <s v="CGA-XPO BB"/>
    <s v="D211+TGV4/5/6+D218"/>
    <s v="PWAY"/>
    <s v="COMPLETED"/>
    <s v="NO"/>
    <s v="D211"/>
    <x v="7"/>
    <s v="Reported when in master, the master/slave LED always lighted up."/>
    <s v="Checked fault:_x000a_1) Start up loco, observe no abnormalities when either locos take over master. _x000a_2) Conduct movement TK47-46 with no abnormalities. To be monitored. "/>
    <x v="0"/>
    <x v="80"/>
    <s v="Master/Slave Fault"/>
  </r>
  <r>
    <n v="28"/>
    <x v="5"/>
    <s v="BSD"/>
    <s v="BSD"/>
    <s v="KTB-YCK SB"/>
    <s v="D203+TGV3+TGV2+TGV1+WWCOM2+ D204"/>
    <s v="PWAY"/>
    <s v="COMPLETED"/>
    <s v="NO"/>
    <s v="D203"/>
    <x v="3"/>
    <s v="No communication Fault"/>
    <s v="Tested at Track test. 2200 hrs Passed. No fault found. Monitoring. "/>
    <x v="2"/>
    <x v="2"/>
    <s v="ATP"/>
  </r>
  <r>
    <n v="28"/>
    <x v="5"/>
    <s v="BSD"/>
    <s v="BSD"/>
    <s v="KTB-YCK SB"/>
    <s v="D203+TGV3+TGV2+TGV1+WWCOM2+ D204"/>
    <s v="PWAY"/>
    <s v="COMPLETED"/>
    <s v="NO"/>
    <s v="D204"/>
    <x v="3"/>
    <s v="No communication Fault"/>
    <s v="Tested at Track test. 2200 hrs Passed. No fault found. Monitoring. "/>
    <x v="2"/>
    <x v="2"/>
    <s v="ATP"/>
  </r>
  <r>
    <n v="29"/>
    <x v="5"/>
    <s v="BSD"/>
    <s v="BSD"/>
    <s v="KTB-YCK SB"/>
    <s v="D201+TGV3+TGV2+TGV1+WWCOM2+ D206"/>
    <s v="PWAY"/>
    <s v="CANCEL"/>
    <s v="NO"/>
    <s v="D201"/>
    <x v="3"/>
    <s v="D201+TGV3+TGV2+TGV1+WWCOM2+D206 &gt; consists cancelled at RT by OCC. Initially was undetected by OCC, then was instructed to reset MCB3 and MCB4 but still undetected.                                                                                  Was instructed to go back to track 54. Cancelled @0110hrs."/>
    <s v="Checked fault:_x000a_1) Called in signal team for test track testing together._x000a_2) Found loco able to receive location. _x000a_3) Test in RMF &amp; ATPM mode. No abnormalities found._x000a_4) Unable to replicate fault."/>
    <x v="2"/>
    <x v="2"/>
    <s v="ATP"/>
  </r>
  <r>
    <n v="29"/>
    <x v="5"/>
    <s v="BSD"/>
    <s v="BSD"/>
    <s v="KTB-YCK SB"/>
    <s v="D201+TGV3+TGV2+TGV1+WWCOM2+ D206"/>
    <s v="PWAY"/>
    <s v="COMPLETED"/>
    <s v="NO"/>
    <s v="D206"/>
    <x v="3"/>
    <s v="D201+TGV3+TGV2+TGV1+WWCOM2+D206 &gt; consists cancelled at RT by OCC. Initially was undetected by OCC, then was instructed to reset MCB3 and MCB4 but still undetected.                                                                                  Was instructed to go back to track 54. Cancelled @0110hrs."/>
    <s v="Checked fault:_x000a_1) Called in signal team for test track testing together._x000a_2) Found loco able to receive location. _x000a_3) Test in RMF &amp; ATPM mode. No abnormalities found._x000a_4) Unable to replicate fault."/>
    <x v="2"/>
    <x v="2"/>
    <s v="ATP"/>
  </r>
  <r>
    <n v="29"/>
    <x v="5"/>
    <s v="CHD"/>
    <s v="CHD"/>
    <s v="BDK-TNM EB"/>
    <s v="D211+TGV4/5/6+D218"/>
    <s v="PWAY"/>
    <s v="COMPLETED"/>
    <s v="NO"/>
    <s v="D218"/>
    <x v="7"/>
    <s v="In single loco, gear unable to engaged. In consists ok. Happened when they uncouple at worksite."/>
    <s v="Checked fault:_x000a_1) Check in single loco, loco able to traction  in FWD and RVS mode._x000a_2) Check in consist, able to traction in FWD &amp; RVS mode as well._x000a_3) Shunt from track 47 to track 44 and back._x000a_4) Unable to replicate fault."/>
    <x v="0"/>
    <x v="48"/>
    <s v="Gear Shift Fault"/>
  </r>
  <r>
    <n v="30"/>
    <x v="5"/>
    <s v="CHD"/>
    <s v="UPD"/>
    <s v="CNG-JUR BB, BBT-JUR BB, JUR MT"/>
    <s v="D207+TTVM+D213"/>
    <s v="PROJECT"/>
    <s v="COMPLETED"/>
    <s v="NO"/>
    <s v="D207"/>
    <x v="11"/>
    <s v="Having wheel flat."/>
    <s v="Checked fault:_x000a_1) Found flat wheel with dimension :_x000a_    Wheel A1: 20 x 20_x000a_    Wheel B3: 20 x 20_x000a_Will schedule wheel profilling._x000a_"/>
    <x v="22"/>
    <x v="30"/>
    <s v="Wheel"/>
  </r>
  <r>
    <n v="1"/>
    <x v="6"/>
    <s v="UPD"/>
    <s v="UPD"/>
    <s v="CTH-TPG WB"/>
    <s v="D212+RGV5+TCW+D217"/>
    <s v="ET"/>
    <s v="COMPLETED"/>
    <s v="NO"/>
    <s v="D205"/>
    <x v="1"/>
    <s v="Swapped with D212 due to diesel leaking from the flange cover."/>
    <s v="Found float switch cover having oil seepage. Required welding work.(Loco unfit for mainline).                                       Follow up CM 03/07/2017:_x000a_Check fuel leak at fuel tank._x000a_1) Found fuel over topped up._x000a_2) Remove additional fuel._x000a_3) Test, no leak found. Pass. "/>
    <x v="4"/>
    <x v="4"/>
    <s v="Not a defect"/>
  </r>
  <r>
    <n v="1"/>
    <x v="6"/>
    <s v="UPD"/>
    <s v="UPD"/>
    <s v="CTH-TPG WB"/>
    <s v="D212+RGV5+TCW+D217"/>
    <s v="ET"/>
    <s v="COMPLETED"/>
    <s v="NO"/>
    <s v="D205"/>
    <x v="4"/>
    <s v="MR unable to charge."/>
    <s v="MR able to charge up. Unable to simulate fault."/>
    <x v="0"/>
    <x v="22"/>
    <s v="MR Fault"/>
  </r>
  <r>
    <n v="1"/>
    <x v="6"/>
    <s v="UPD"/>
    <s v="UPD"/>
    <s v="JUR-CLE EB"/>
    <s v="D215+TTV1+D219"/>
    <s v="ET"/>
    <s v="COMPLETED"/>
    <s v="NO"/>
    <s v="D219"/>
    <x v="6"/>
    <s v="S/E no lightings all, L/E ok."/>
    <s v="Found key switch wire dislodged._x000a_Connect back  the wire &amp; tested. All light can lighted up._x000a_"/>
    <x v="15"/>
    <x v="20"/>
    <s v="Key Switch Connector"/>
  </r>
  <r>
    <n v="1"/>
    <x v="6"/>
    <s v="UPD"/>
    <s v="UPD"/>
    <s v="JUR-CLE EB"/>
    <s v="D215+TTV1+D219"/>
    <s v="ET"/>
    <s v="COMPLETED"/>
    <s v="NO"/>
    <s v="D219"/>
    <x v="2"/>
    <s v="L/E radio unable to receive."/>
    <s v="Perform COMS check able to received. unable to simulate fault."/>
    <x v="0"/>
    <x v="0"/>
    <s v="Cannot duplicate fault"/>
  </r>
  <r>
    <n v="1"/>
    <x v="6"/>
    <s v="UPD"/>
    <s v="UPD"/>
    <s v="CCK-BGB NB"/>
    <s v="D203+RLW7+RLW1+RLW4+WWCOM1+ D204"/>
    <s v="PWAY"/>
    <s v="COMPLETED"/>
    <s v="NO"/>
    <s v="D203"/>
    <x v="7"/>
    <s v="S/E REV direction LED not lighted. L/E ok."/>
    <s v="Perform M/S test in consists and in Single Loco, S/E rev direction lighted up._x000a_Unable to simulate fault."/>
    <x v="0"/>
    <x v="10"/>
    <s v="Directional Fault"/>
  </r>
  <r>
    <n v="1"/>
    <x v="6"/>
    <s v="CHD"/>
    <s v="CHD"/>
    <s v="TIB-TPG EB"/>
    <s v="D214+FWPOW+D216"/>
    <s v="PROJECT"/>
    <s v="CANCEL"/>
    <s v="YES"/>
    <s v="D216"/>
    <x v="1"/>
    <s v="Consists cancelled due to oil leaking from engine side, copper tubing loose/break. Oil leak dripping on running rail during pre-opt checks. Cancelled @0050hrs."/>
    <s v="-       Confirm copper tubing ferrule damage._x000a_-       Return to BSD to fabricate new fitting._x000a_-       Once reach CHD found fitting unable to screw in to adaptor._x000a_-       Advice from AE Steven to blank off Engine oil pressure sensor._x000a_-       Test single loco in idling mode,and from P1 to P6. No oil seepage from the Blank off._x000a_-       Conduct test for one hours,No abnormalities found._x000a_-       Perform M/S and limited movement in consists. No oil seepage from the Blank off._x000a_-       Observe from PLC screen Engine oil pressure indicator remain at 0 Kpa._x000a_*Assisted by Loading Team._x000a_-       Follow-up on 11/07/2017. Replace ferrule joint._x000a_"/>
    <x v="43"/>
    <x v="100"/>
    <s v="Threading"/>
  </r>
  <r>
    <n v="2"/>
    <x v="6"/>
    <s v="BSD"/>
    <s v="BSD"/>
    <s v="RFP-MRB BB"/>
    <s v="EL02+MFV2+EL04"/>
    <s v="ET"/>
    <s v="COMPLETED"/>
    <s v="NO"/>
    <s v="EL02"/>
    <x v="0"/>
    <s v="Ecto reported, S/E front RHS current collector shoe having high arching at RT and burning smell, kindly check."/>
    <s v="Replace current collector shoe."/>
    <x v="44"/>
    <x v="101"/>
    <s v="Current Collector Shoe"/>
  </r>
  <r>
    <n v="2"/>
    <x v="6"/>
    <s v="CHD"/>
    <s v="UPD"/>
    <s v="CLE-JUR WB"/>
    <s v="D214+FWPW1+FWPW2+WWPW2+FWPOW+D216"/>
    <s v="PROJECT"/>
    <s v="COMPLETED"/>
    <s v="NO"/>
    <s v="D216"/>
    <x v="8"/>
    <s v="Aircon not cold."/>
    <s v="charge the Freon to 150 to 160 psi _x000a_check the air con still no cold _x000a_check the fuse no anomaly _x000a_change that the clutch of the air con compressor is not turning _x000a_check that no supply to air compressor unable to find the root cause _x000a_CM follow up 03/07/2017:_x000a_Checked air con not cold._x000a_1) Function test, found blower working._x000a_2) Checked fuse box, found 10A fuse blown._x000a_3) Replaced with new fuse, but found fuse blown upon  contact._x000a_4) Checked for short, observed arching and burning smell on aircon compressor clutch._x000a_5) Suspect clutch shorted._x000a_6) No aircon compressor spare available currently. Replaced on 08.07.2017"/>
    <x v="27"/>
    <x v="46"/>
    <s v="Compressor Clutch"/>
  </r>
  <r>
    <n v="2"/>
    <x v="6"/>
    <s v="UPD"/>
    <s v="UPD"/>
    <s v="BNL-LKS EB"/>
    <s v="D211+TGV4/5/6+D218"/>
    <s v="PWAY"/>
    <s v="COMPLETED"/>
    <s v="NO"/>
    <s v="D218"/>
    <x v="8"/>
    <s v="Aircon not cold."/>
    <s v="charge the Freon to 100 to 150 psi _x000a_air con working _x000a_"/>
    <x v="17"/>
    <x v="24"/>
    <s v="Freon Gas"/>
  </r>
  <r>
    <n v="3"/>
    <x v="6"/>
    <s v="UPD"/>
    <s v="UPD"/>
    <s v="BNL-LKS B/B"/>
    <s v="D211+TGV4/5/6+D218"/>
    <s v="PWAY"/>
    <s v="COMPLETED"/>
    <s v="NO"/>
    <s v="D218"/>
    <x v="8"/>
    <s v="Air-cond.still not cold as reported yesterday blowing warm air."/>
    <s v="Checked fault:_x000a_1) Checked aircon function, found blower working._x000a_2) Checked aircon fuse, no abnormalities._x000a_3) Check freon level, found low at 100PSI._x000a_4) Charged freon but found leaking on aircompressor._x000a_5) Currently no spare available.                                      Replaced on 11.07.2017"/>
    <x v="27"/>
    <x v="49"/>
    <s v="Compressor Chasis"/>
  </r>
  <r>
    <n v="4"/>
    <x v="6"/>
    <s v="BSD"/>
    <s v="UPD"/>
    <s v="CBTC Loco Transfer"/>
    <s v="EL02+EL01+EL04"/>
    <s v="ET"/>
    <s v="ABORT"/>
    <s v="NO"/>
    <s v="EL02"/>
    <x v="3"/>
    <s v="EL02+EL01+EL04-Consist was cancelled by OCC and reroute back to BSD depot upon reaching KTB Stn.due to time constraint. "/>
    <s v="Checked fault:_x000a_1) Called Signal team for rectification checks, unable to find any abnormalitis._x000a_2) Print out done, only ebrake applied was seen. No abnormalities._x000a_3) Signal team request to confirm fault at test track._x000a_4) Test track currently on-going."/>
    <x v="2"/>
    <x v="2"/>
    <s v="ATP"/>
  </r>
  <r>
    <n v="4"/>
    <x v="6"/>
    <s v="UPD"/>
    <s v="UPD"/>
    <s v="BGB-CCK S/B"/>
    <s v="D203+RLW4+RLW7+RLW1+WW.COM1+D204"/>
    <s v="PWAY"/>
    <s v="COMPLETED"/>
    <s v="NO"/>
    <s v="D203"/>
    <x v="6"/>
    <s v="5/5 fuel level indicator faulty."/>
    <s v="Checked fault:_x000a_1) Found LED bulb faulty._x000a_2) Replaced and test, ok._x000a_"/>
    <x v="7"/>
    <x v="7"/>
    <s v="Bulb"/>
  </r>
  <r>
    <n v="4"/>
    <x v="6"/>
    <s v="UPD"/>
    <s v="UPD"/>
    <s v="BGB-CCK S/B"/>
    <s v="D203+RLW4+RLW7+RLW1+WW.COM1+D204"/>
    <s v="PWAY"/>
    <s v="COMPLETED"/>
    <s v="NO"/>
    <s v="D204"/>
    <x v="6"/>
    <s v="2/5 and 4/5 fuel level indicator faulty."/>
    <s v="Checked fault:_x000a_1) Found LED bulb faulty._x000a_2) Replaced and test, ok._x000a_"/>
    <x v="7"/>
    <x v="7"/>
    <s v="Bulb"/>
  </r>
  <r>
    <n v="5"/>
    <x v="6"/>
    <s v="BSD"/>
    <s v="UPD"/>
    <s v="BGB-CCK S/B"/>
    <s v="EL01+MFV2+EL04"/>
    <s v="ET"/>
    <s v="COMPLETED"/>
    <s v="NO"/>
    <s v="EL01"/>
    <x v="3"/>
    <s v="In master no FWD/REV indication "/>
    <s v="i) EL01 unable to set SIR when EL01 take over master. _x000a_Ii) No fault on compressor and MR able to maintain at 8 bar._x000a_Iii) Signal check and found VOBC PPE card faulty_x000a_iv) Loco to transfer to BSD for card replacement and test track                                                                                                          Follow up CM on 06/07/2017 :_x000a_Signal replace VOBC PPU unit, function test ok."/>
    <x v="2"/>
    <x v="2"/>
    <s v="ATP"/>
  </r>
  <r>
    <n v="5"/>
    <x v="6"/>
    <s v="BSD"/>
    <s v="UPD"/>
    <s v="BGB-CCK S/B"/>
    <s v="EL01+MFV2+EL04"/>
    <s v="ET"/>
    <s v="COMPLETED"/>
    <s v="NO"/>
    <s v="EL01"/>
    <x v="8"/>
    <s v="Air-cond.not cold blowing warm air."/>
    <s v="To follow up with acon fault once transfer to BSD "/>
    <x v="17"/>
    <x v="24"/>
    <s v="Freon Gas"/>
  </r>
  <r>
    <n v="6"/>
    <x v="6"/>
    <s v="UPD"/>
    <s v="UPD"/>
    <s v="ADM-WDL N/B"/>
    <s v="D203+RLW4+RLW7+RLW1+WW.COM1+ D208+D204"/>
    <s v="PWAY"/>
    <s v="ABORT"/>
    <s v="NO"/>
    <s v="D203"/>
    <x v="3"/>
    <s v="992 consist was cancelled by OCC and routed back to UPD while at BGB S/B due to mainline having intermittent lost of ATPM while D203 in master."/>
    <s v="Checked D203 signal fault._x000a_1) Called thales and signal team to check._x000a_2) Signal team reset VOBC._x000a_3) Function test, system found normal."/>
    <x v="2"/>
    <x v="2"/>
    <s v="ATP"/>
  </r>
  <r>
    <n v="6"/>
    <x v="6"/>
    <s v="UPD"/>
    <s v="UPD"/>
    <s v="Transfer"/>
    <s v="EL04+WW.PW1+RLW3+RLW2+EL01"/>
    <s v="PWAY"/>
    <s v="CANCEL"/>
    <s v="NO"/>
    <s v="EL04"/>
    <x v="3"/>
    <s v="Consist cancelled due to TOD no communication despite several attempts made to reset the VOBC from 2230hrs-0045hrs witnessed by EMM Muhd.Darwis. "/>
    <s v="Checked D203 signal fault._x000a_1) Checked and found no communication as reported._x000a_2) Reset VOBC system, fault still appear._x000a_3) Reupload software and tested, system ok. Pass."/>
    <x v="2"/>
    <x v="2"/>
    <s v="ATP"/>
  </r>
  <r>
    <n v="6"/>
    <x v="6"/>
    <s v="CHD"/>
    <s v="UPD"/>
    <s v="BNV-DVR W/B"/>
    <s v="D215+MFV1+D219"/>
    <s v="ET"/>
    <s v="COMPLETED"/>
    <s v="NO"/>
    <s v="D219"/>
    <x v="7"/>
    <s v="Engine unable to start from the start button need to press the shunt inside the electrical cabinet to start the engine."/>
    <s v="1) Checked on fault, try to start on S/E &amp; L/E desk, able to start._x000a_2) checked for any abnormalities, no issue._x000a_3) checked alternator charging rate, 27 V when engine start and 24 volt when shutdown. Within spec._x000a_4) Unable to simulate fault."/>
    <x v="0"/>
    <x v="102"/>
    <s v="Battery Fault"/>
  </r>
  <r>
    <n v="7"/>
    <x v="6"/>
    <s v="UPD"/>
    <s v="UPD"/>
    <s v="KRJ-YWT N/B"/>
    <s v="D203+RLW4+RLW7+RLW1+WW.COM1+D208+D204"/>
    <s v="PWAY"/>
    <s v="ABORT"/>
    <s v="NO"/>
    <s v="D203"/>
    <x v="3"/>
    <s v="In master still having intermittent lost of ATPM after JUR-CCK S/B.Consist cancelled by OCC around 0145hrs and routed back to depot."/>
    <s v="Checked D203 signal fault._x000a_1) Called thales and signal team to check._x000a_2) PPU unit suspect intermitent fault._x000a_3) Thales still checking on VOBC fault.                                          As of 1900hrs NFF."/>
    <x v="2"/>
    <x v="2"/>
    <s v="ATP"/>
  </r>
  <r>
    <n v="7"/>
    <x v="6"/>
    <s v="UPD"/>
    <s v="UPD"/>
    <s v="KRJ-YWT N/B"/>
    <s v="D203+RLW4+RLW7+RLW1+WW.COM1+D208+D204"/>
    <s v="PWAY"/>
    <s v="COMPLETED"/>
    <s v="NO"/>
    <s v="D204"/>
    <x v="2"/>
    <s v="Both radio on board lost of communication and screen become blank"/>
    <s v="Test and found no abnormalities."/>
    <x v="0"/>
    <x v="0"/>
    <s v="Cannot duplicate fault"/>
  </r>
  <r>
    <n v="7"/>
    <x v="6"/>
    <s v="UPD"/>
    <s v="UPD"/>
    <s v="KRJ-YWT N/B"/>
    <s v="D203+RLW4+RLW7+RLW1+WW.COM1+D208+D204"/>
    <s v="PWAY"/>
    <s v="COMPLETED"/>
    <s v="NO"/>
    <s v="D204"/>
    <x v="4"/>
    <s v="In slave MR pressure drop to 3bar and slow to charge up."/>
    <s v="Test and found no abnormalities."/>
    <x v="0"/>
    <x v="22"/>
    <s v="MR Fault"/>
  </r>
  <r>
    <n v="8"/>
    <x v="6"/>
    <s v="BSD"/>
    <s v="BSD"/>
    <s v="BDL-TAP S/B"/>
    <s v="D201+TGV1/2/3/+WW.COM2+D206"/>
    <s v="PWAY"/>
    <s v="COMPLETED"/>
    <s v="NO"/>
    <s v="D206"/>
    <x v="9"/>
    <s v="Scrubber tank lighted up."/>
    <s v="Found Scrubber tank low. Top-up. Light clear."/>
    <x v="4"/>
    <x v="4"/>
    <s v="Not a defect"/>
  </r>
  <r>
    <n v="8"/>
    <x v="6"/>
    <s v="UPD"/>
    <s v="UPD"/>
    <s v="KRJ-YWT N/B"/>
    <s v="D203+RLW4+RLW7+RLW1+WW.COM1+ D204"/>
    <s v="PWAY"/>
    <s v="ABORT"/>
    <s v="NO"/>
    <s v="D203"/>
    <x v="3"/>
    <s v="In master still having intermittent lost of ATPM{ATS/MAU Comms.}after JUR-CCK S/B.Consist cancelled by MOC around 0125hrs and routed back to depot.Thales and signal staff attend to the fault around 0300hrs and work still on going.Pls.contact Thomas frm SMRT project at Hp.97272307 regarding loco status."/>
    <s v="- Fault will be rectified/attended by both Signal and Thales staff._x000a_- As per request by Signal and Thales personnel, D203 is to be brought back to BSD to conduct test track testing._x000a_- Instructions by Duty Manager to re-form the consist for direct transfer whereby D204 will be leading (Master) and D203 trailing (Slave)._x000a_- Re-formation did as told._x000a_- Final formation (Facing RT): D204+RLW7+RLW1+RLW4+WWCOM1+D203 stabled at UPD T37."/>
    <x v="2"/>
    <x v="2"/>
    <s v="ATP"/>
  </r>
  <r>
    <n v="8"/>
    <x v="6"/>
    <s v="CHD"/>
    <s v="CHD"/>
    <s v="KAL-BGS W/B"/>
    <s v="D210+RGV5+TCW+D212"/>
    <s v="ET"/>
    <s v="COMPLETED"/>
    <s v="NO"/>
    <s v="D210"/>
    <x v="11"/>
    <s v="As inform by RGV PM founf oil drop at T46 running rail during pre-ops check."/>
    <s v="- Traced the oil seepage/leak from undercarriage to engine compartment._x000a_- Minimal oil seepage was found from fittings from engine compartment._x000a_- Double checked all fittings and piping are secured and tight, passed._x000a_- Cleaned up the oil seepage from the piping and undercarriage. _x000a_- Replaced all absorbant pads at undercarriage and engine compartment."/>
    <x v="0"/>
    <x v="0"/>
    <s v="Cannot duplicate fault"/>
  </r>
  <r>
    <n v="9"/>
    <x v="6"/>
    <s v="UPD"/>
    <s v="BSD"/>
    <s v="Consist Transfer"/>
    <s v="D204+RLW4+RLW7+RLW1+WW.COM1+ D203"/>
    <s v="PWAY"/>
    <s v="COMPLETED"/>
    <s v="NO"/>
    <s v="D204"/>
    <x v="6"/>
    <s v="S/E cabin light faulty due to bulb blown"/>
    <s v="Replaced the faulty light for D204."/>
    <x v="15"/>
    <x v="21"/>
    <s v="Bulb"/>
  </r>
  <r>
    <n v="9"/>
    <x v="6"/>
    <s v="UPD"/>
    <s v="BSD"/>
    <s v="Consist Transfer"/>
    <s v="D204+RLW4+RLW7+RLW1+WW.COM1+ D203"/>
    <s v="PWAY"/>
    <s v="COMPLETED"/>
    <s v="NO"/>
    <s v="D204"/>
    <x v="7"/>
    <s v="Cabin 2/5 fuel level indication faulty."/>
    <s v="Further checks found fuel float sensor faulty. Awaiting spares. "/>
    <x v="7"/>
    <x v="7"/>
    <s v="Float Sensor"/>
  </r>
  <r>
    <n v="9"/>
    <x v="6"/>
    <s v="UPD"/>
    <s v="UPD"/>
    <s v="Consist Transfer"/>
    <s v="EL01+RLW2+RLW3+WW.PW1+EL04"/>
    <s v="PWAY"/>
    <s v="CANCEL"/>
    <s v="NO"/>
    <s v="EL01"/>
    <x v="3"/>
    <s v="EL01/EL04-Consist cancelled at depot by MOC due to both Schoma loco took about 1hr to charge MR.Either loco in Master/Slave MR drop drastically and very slow to charge up."/>
    <s v="Topped up Air compressor oil from 3/4 to full EL01_x000a_Topped up Air compressor oil from 2/4 to full EL04_x000a_Tested MR charged up rate in single loco pass _x000a_informed by SAE steven to bypass wires 575 and 579 for both schoma _x000a_Tested MR charge up rate in consist_x000a_ -EL01(Master): 19:35mins, EL04 (Slave 10:39 mins)_x000a_ -EL01(Slave): 19:42mins, EL04 (Slave 10:41 mins)_x000a_Observed EL01 charged up rate is slower in either master or slave _x000a_Performed dynamic testing from T38 to T37, no abnormality "/>
    <x v="2"/>
    <x v="2"/>
    <s v="ATP"/>
  </r>
  <r>
    <n v="10"/>
    <x v="6"/>
    <s v="UPD"/>
    <s v="UPD"/>
    <s v="JUR-CLE E/B"/>
    <s v="D205+FWPW2+FWPW1+WWPW2+D214"/>
    <s v="PROJECT"/>
    <s v="COMPLETED"/>
    <s v="NO"/>
    <s v="D205"/>
    <x v="4"/>
    <s v="MR unable to charge up when at idlling speed stay at 6 bar but put to P3 MR able to charge up."/>
    <s v="Checked D205 fault._x000a_1) Initial charged up found slow._x000a_2) Checked air compressor and pipe for leaks, found leaking at norgen air filter._x000a_3) Clean and retigthen filter._x000a_4) Test, found charging rate as per normal. 0bar- 8 bar in 3 minutes."/>
    <x v="3"/>
    <x v="32"/>
    <s v="Norgren"/>
  </r>
  <r>
    <n v="11"/>
    <x v="6"/>
    <s v="BSD"/>
    <s v="BSD"/>
    <s v="DIRECT TRANSFER"/>
    <s v="EL04+SGW+EL03"/>
    <s v="ET"/>
    <s v="CANCEL"/>
    <s v="NO"/>
    <s v="EL02"/>
    <x v="0"/>
    <s v="Unable to start up swoop with EL04"/>
    <s v="1) Found that the control battery is weak at 21V_x000a_2) Charge the battery and function test ok"/>
    <x v="5"/>
    <x v="98"/>
    <s v="Control Battery"/>
  </r>
  <r>
    <n v="11"/>
    <x v="6"/>
    <s v="BSD"/>
    <s v="BSD"/>
    <s v="NEW-NOV N/B"/>
    <s v="D201+TGV1+2+3+WW.COM2+D206"/>
    <s v="PWAY"/>
    <s v="COMPLETED"/>
    <s v="NO"/>
    <s v="D201"/>
    <x v="3"/>
    <s v="When consist coming back D201 in master VOBC no pick up ,D206 pushed all the way back to depot. TELLAS staff on board fault unable to rectify."/>
    <s v="1) Coducted test track testing_x000a_2) No abnormalities. Loco able to pick up when maximum speed was given. Conducted few passages on both ends."/>
    <x v="2"/>
    <x v="2"/>
    <s v="ATP"/>
  </r>
  <r>
    <n v="11"/>
    <x v="6"/>
    <s v="CHD"/>
    <s v="CHD"/>
    <s v="KEM-EUN W/B"/>
    <s v="D219+RGV5+D212"/>
    <s v="ET"/>
    <s v="COMPLETED"/>
    <s v="NO"/>
    <s v="D219"/>
    <x v="3"/>
    <s v="At mainline D219 SIR few time tripped when in master but consist  managed reached at work site."/>
    <s v="1) Tested in RM with no abnormalities_x000a_2) Liase with Signal Team. Printout indicates few trippings at mainline. _x000a_3) Conducted code testing at TK42. Able to receive code but Signal team down the loco. Loco to be transferred to BSD for test track testing_x000a_4) Loco swop with MFV2 loco. Direct transfer to UPD"/>
    <x v="2"/>
    <x v="2"/>
    <s v="ATP"/>
  </r>
  <r>
    <n v="12"/>
    <x v="6"/>
    <s v="UPD"/>
    <s v="UPD"/>
    <s v="BGB-CCK S/B"/>
    <s v="D218+TTV1+D216"/>
    <s v="ET"/>
    <s v="COMPLETED"/>
    <s v="NO"/>
    <s v="D216"/>
    <x v="8"/>
    <s v="Air not cold"/>
    <s v="1) Found freon level at 100PSI._x000a_2) Charge freon level to 180PSI._x000a_3) Checked for leaks. No leaks found."/>
    <x v="17"/>
    <x v="24"/>
    <s v="Freon Gas"/>
  </r>
  <r>
    <n v="12"/>
    <x v="6"/>
    <s v="UPD"/>
    <s v="UPD"/>
    <s v="BGB-CCK S/B"/>
    <s v="D218+TTV1+D216"/>
    <s v="ET"/>
    <s v="COMPLETED"/>
    <s v="NO"/>
    <s v="D216"/>
    <x v="6"/>
    <s v="Hammer missing"/>
    <s v="1) Replaced with new hammer."/>
    <x v="42"/>
    <x v="95"/>
    <s v="Safety Hammer"/>
  </r>
  <r>
    <n v="12"/>
    <x v="6"/>
    <s v="UPD"/>
    <s v="UPD"/>
    <s v="BGB-CCK S/B"/>
    <s v="D218+TTV1+D216"/>
    <s v="ET"/>
    <s v="COMPLETED"/>
    <s v="NO"/>
    <s v="D216"/>
    <x v="6"/>
    <s v="Cabin fan not working"/>
    <s v="1) Checked, found fuse holder loose._x000a_2) Readjust fuse holder. Test ok."/>
    <x v="45"/>
    <x v="103"/>
    <s v="Fuse Holder"/>
  </r>
  <r>
    <n v="12"/>
    <x v="6"/>
    <s v="UPD"/>
    <s v="UPD"/>
    <s v="BGB-CCK S/B"/>
    <s v="D218+TTV1+D216"/>
    <s v="ET"/>
    <s v="COMPLETED"/>
    <s v="NO"/>
    <s v="D216"/>
    <x v="6"/>
    <s v="MCH s/e desk loose"/>
    <s v="1) Checked &amp; found MCH s/e nut loose._x000a_2) Retigthen &amp; secure nut._x000a_3) Tested. Ok. "/>
    <x v="16"/>
    <x v="104"/>
    <s v="Nut"/>
  </r>
  <r>
    <n v="13"/>
    <x v="6"/>
    <s v="CHD"/>
    <s v="CHD"/>
    <s v="BDK-TNM E/B"/>
    <s v="D210+RGV5+D212"/>
    <s v="ET"/>
    <s v="COMPLETED"/>
    <s v="NO"/>
    <s v="D210"/>
    <x v="6"/>
    <s v="Window screen dirty and wiper missing"/>
    <s v="Clean glass to acceptable vision. Replaced with new wiper blade."/>
    <x v="10"/>
    <x v="11"/>
    <s v="Wiper Blade"/>
  </r>
  <r>
    <n v="13"/>
    <x v="6"/>
    <s v="CHD"/>
    <s v="CHD"/>
    <s v="BDK-TNM E/B"/>
    <s v="D210+RGV5+D212"/>
    <s v="ET"/>
    <s v="COMPLETED"/>
    <s v="NO"/>
    <s v="D210"/>
    <x v="11"/>
    <s v="Oil speeage found at L/E gearbox axle and nut."/>
    <s v="1) Found oil residue on L/E axle gearbox nut_x000a_2) Checeked tightness of nut. Ok._x000a_3) Load test, no seepage was seen."/>
    <x v="0"/>
    <x v="0"/>
    <s v="Cannot duplicate fault"/>
  </r>
  <r>
    <n v="13"/>
    <x v="6"/>
    <s v="BSD"/>
    <s v="BSD"/>
    <s v="YCK-KTB N/B"/>
    <s v="D201+TGV1+2+3+WW.COM2+D206"/>
    <s v="PWAY"/>
    <s v="COMPLETED"/>
    <s v="NO"/>
    <s v="D206"/>
    <x v="3"/>
    <s v="When coming back D206 in master loco having VOBC failure reset few time fault still not cleared.D201 rear loco pushed the consist all the way back to depot. When D201 pushed the consist, D206 no forward light and RPM not increasing."/>
    <s v="1) Signal &amp; Thales atteneded fault._x000a_2) Did print out, found fault occured_x000a_3) Observed supply to VOBC having intermitent fault._x000a_4) Load test system for 2 hours. _x000a_5) Checked supply from DC/DC supply by checking for loose wire connection. No abnormalities found._x000a_6) DC/DC voltage was observed at 109.5 V. Pass._x000a_7) Thales replace PPU as precautionary.                                  8) Tested at Test-track.Passed"/>
    <x v="2"/>
    <x v="2"/>
    <s v="ATP"/>
  </r>
  <r>
    <n v="14"/>
    <x v="6"/>
    <s v="UPD"/>
    <s v="UPD"/>
    <s v="YWT-KRJ B/B"/>
    <s v="D203+RLW7+RLW1+RLW4+COM1+D204"/>
    <s v="PWAY"/>
    <s v="CANCEL"/>
    <s v="NO"/>
    <s v="D204"/>
    <x v="0"/>
    <s v="MR unable to maintain 3 bar"/>
    <s v="1) Function check initially able to charge up to 9 bar._x000a_2) Drained MR tank to check charging rate found MR not able to charge in auto mode. But can charge when its on 'ON' mode._x000a_3)  Checked for any loose wire on compressor switch and pressure switch, no abnormalities._x000a_4) Further checks, found battery voltage at 20Vdc._x000a_5) Suspect alternator fault._x000a_6) Replaced alternator and test, ok._x000a_7) Function test. ok."/>
    <x v="29"/>
    <x v="55"/>
    <s v="Alternator"/>
  </r>
  <r>
    <n v="14"/>
    <x v="6"/>
    <s v="CHD"/>
    <s v="UPD"/>
    <s v="JKN-PNR E/B"/>
    <s v="D210+RGV5+D212"/>
    <s v="ET"/>
    <s v="COMPLETED"/>
    <s v="NO"/>
    <s v="D210"/>
    <x v="7"/>
    <s v="On drive desk all the  fault light blinking but loco able to move as normal."/>
    <s v="1) Checked fault. Initial start up found fault indication lights lighted up._x000a_2) Checked EPC card, found card contact slightly touching motherboard._x000a_3) Resecured EPC card to motherboard, fault cleared."/>
    <x v="20"/>
    <x v="39"/>
    <s v="EPC"/>
  </r>
  <r>
    <n v="15"/>
    <x v="6"/>
    <s v="CHD"/>
    <s v="CHD"/>
    <s v="LVR-KAL E/B"/>
    <s v="D215+TCW+D216"/>
    <s v="ET"/>
    <s v="COMPLETED"/>
    <s v="NO"/>
    <s v="D216"/>
    <x v="8"/>
    <s v="Air con blowing warm air.Cabin fan not working."/>
    <s v="-Check &amp; verify CM._x000a_-CM affirm, perform Freon pressure check using the aircon manifold._x000a_-50 psi, charge up freon to 180 PSI. _x000a_-Check the air-con fittings &amp; air-con compressor for any leaks &amp; looseness. Done._x000a_-Perform air-con function test. Tested - Working condition._x000a_"/>
    <x v="17"/>
    <x v="24"/>
    <s v="Freon Gas"/>
  </r>
  <r>
    <n v="17"/>
    <x v="6"/>
    <s v="UPD"/>
    <s v="CHD"/>
    <s v="KAL-LVR W/B"/>
    <s v="D205+FWPW1+FWPW2+WWPW2+FWPOW+D214"/>
    <s v="PROJECT"/>
    <s v="COMPLETED"/>
    <s v="NO"/>
    <s v="D214"/>
    <x v="7"/>
    <s v="S/E Digital speedometer not working."/>
    <s v="1) Checked and confirmed unit faulty._x000a_2) Swapped with L/E._x000a_3) Follow up tomorrow, awaiting for spare.                       20.07.2017 Found out not working due to supply wiring OC and one signal wiring loose contact causing unsteady reading. Rewire and retighten the signal wiring. "/>
    <x v="7"/>
    <x v="45"/>
    <s v="Speedometer"/>
  </r>
  <r>
    <n v="17"/>
    <x v="6"/>
    <s v="UPD"/>
    <s v="CHD"/>
    <s v="KAL-LVR W/B"/>
    <s v="D205+FWPW1+FWPW2+WWPW2+FWPOW+D214"/>
    <s v="PROJECT"/>
    <s v="COMPLETED"/>
    <s v="NO"/>
    <s v="D214"/>
    <x v="6"/>
    <s v="S/E WOL RHS not working."/>
    <s v="Checked function of WRL. Found working."/>
    <x v="0"/>
    <x v="0"/>
    <s v="Cannot duplicate fault"/>
  </r>
  <r>
    <n v="17"/>
    <x v="6"/>
    <s v="UPD"/>
    <s v="CHD"/>
    <s v="KAL-LVR W/B"/>
    <s v="D205+FWPW1+FWPW2+WWPW2+FWPOW+D214"/>
    <s v="PROJECT"/>
    <s v="COMPLETED"/>
    <s v="NO"/>
    <s v="D214"/>
    <x v="2"/>
    <s v="S/E Radio Set not working properly."/>
    <s v="1)Did comms check with DC CHD. Able to send &amp; receive message._x000a_2) Nevertheless, report fault to COMMS team."/>
    <x v="0"/>
    <x v="0"/>
    <s v="Cannot duplicate fault"/>
  </r>
  <r>
    <n v="18"/>
    <x v="6"/>
    <s v="BSD"/>
    <s v="BSD"/>
    <s v="YCK-KTB N/B"/>
    <s v="D201+TGV3+TGV2+TGV1+WWCOM2+ D206"/>
    <s v="PWAY"/>
    <s v="COMPLETED"/>
    <s v="NO"/>
    <s v="D201"/>
    <x v="8"/>
    <s v="Air Con Not Cold."/>
    <s v="1) Checked &amp; confirm aircon fault._x000a_2) Found freon pressure at 90PSI._x000a_3)  Charged freon to 180PSI and checked for leaks._x000a_4) No leaks found._x000a_5) Replaced new air con filter and function test._x000a_6) Aircon found cold."/>
    <x v="17"/>
    <x v="24"/>
    <s v="Freon Gas"/>
  </r>
  <r>
    <n v="19"/>
    <x v="6"/>
    <s v="CHD"/>
    <s v="CHD"/>
    <s v="TAM-PSR E/B"/>
    <s v="D210 + RGV5 + D212"/>
    <s v="ET"/>
    <s v="COMPLETED"/>
    <s v="NO"/>
    <s v="D210"/>
    <x v="6"/>
    <s v="RM/CM Mode Selector Switch Dislodge."/>
    <s v="Replace mode selector swtich"/>
    <x v="8"/>
    <x v="105"/>
    <s v="Knob"/>
  </r>
  <r>
    <n v="20"/>
    <x v="6"/>
    <s v="BSD"/>
    <s v="BSD"/>
    <s v="SBW-YIS N/B"/>
    <s v="EL03+EL04+TTV2+EL02+EL01"/>
    <s v="ET"/>
    <s v="COMPLETED"/>
    <s v="NO"/>
    <s v="EL03"/>
    <x v="8"/>
    <s v="Air Con Not Cold."/>
    <s v="Charge freon but pressure unable to increase. Suspect due to air con compressor did not start. Unable to further check due to thales and signal check on schoma. Advised by Steven To be followed up tommorow. Follow up charge on 21.07.2017, monitoring system."/>
    <x v="17"/>
    <x v="24"/>
    <s v="Freon Gas"/>
  </r>
  <r>
    <n v="21"/>
    <x v="6"/>
    <s v="BSD"/>
    <s v="BSD"/>
    <s v="YCK-KTB N/B"/>
    <s v="D201+TGV3+TGV2+TGV1+WWCOM2+ D206"/>
    <s v="PWAY"/>
    <s v="COMPLETED"/>
    <s v="NO"/>
    <s v="D206"/>
    <x v="9"/>
    <s v="Scrubber Tank Low Level Indication Lighted Up"/>
    <s v="Found that the scrubber tank valve was choke. Clear the sludge particles. Removed, serviced and reinstallled the scrubber tank sensor. Top up the scrubber tank water. No leakage was observed. "/>
    <x v="4"/>
    <x v="4"/>
    <s v="Not a defect"/>
  </r>
  <r>
    <n v="22"/>
    <x v="6"/>
    <s v="BSD"/>
    <s v="BSD"/>
    <s v="YIS-SBW N/B"/>
    <s v="D201+TGV3+TGV2+TGV1+WWCOM2+ D206"/>
    <s v="PWAY"/>
    <s v="COMPLETED"/>
    <s v="NO"/>
    <s v="D206"/>
    <x v="15"/>
    <s v="Engine Compartment Door Unable To Open"/>
    <s v="Door can be opened, found the mechanical gear latch dislodged. Unscrewed the casing to reassemble, unable to fix due to worn out gears. Temporarily secured the door with cable tie. Fault was rectified by contractor on 28.07.2017."/>
    <x v="46"/>
    <x v="106"/>
    <s v="Latch"/>
  </r>
  <r>
    <n v="23"/>
    <x v="6"/>
    <s v="UPD"/>
    <s v="BSD"/>
    <s v="Consist Transfer"/>
    <s v="D203+D219+TGV4+TGV5+TGV6+D204  "/>
    <s v="PWAY"/>
    <s v="COMPLETED"/>
    <s v="NO"/>
    <s v="D203"/>
    <x v="7"/>
    <s v="Loco In Slave Mode Having Wrong Direction. (Need To Activate By Pass Switch). In Master -OK."/>
    <s v="1)Removed Loco D219 from COM1 consist. 2) Conducted Master slave D204+TGV4+TGV5+TGV6+D203. 3) No abnormalities found when either 203/204 in master and slave. 3) Conducted BPCT and  limited movement 4) To further check on D219"/>
    <x v="0"/>
    <x v="10"/>
    <s v="Directional Fault"/>
  </r>
  <r>
    <n v="23"/>
    <x v="6"/>
    <s v="UPD"/>
    <s v="UPD"/>
    <s v="CLE-DVR E/B"/>
    <s v="D207+RLW5+RLW1+RLW4+COM1+D217"/>
    <s v="PWAY"/>
    <s v="COMPLETED"/>
    <s v="NO"/>
    <s v="D217"/>
    <x v="3"/>
    <s v="At Mainline Unable To Receive CM Code.Consist Proceed In RM Mode."/>
    <s v="Fault reported to Signal Team but unable to attend due to CM on EMU. Loco swop with D218. To be followed up with Signal team tomorrow. CM FOLLOW-UP : UNABLE TO RECEIVE CM CODE_x000a__x000a_24.07.2017. FOUND SCS SWITCH AT NVS POSITION. PUT TO 'OFF' POSITION AND TESTED AT TRACKS 25 &amp; 39. ABLE TO RECEIVE CM CODE."/>
    <x v="2"/>
    <x v="2"/>
    <s v="ATP"/>
  </r>
  <r>
    <n v="24"/>
    <x v="6"/>
    <s v="BSD"/>
    <s v="BSD"/>
    <s v="ADM-WDL NB"/>
    <s v="D204+TGV4+TGV5+TGV6+D203"/>
    <s v="PWAY"/>
    <s v="COMPLETED"/>
    <s v="NO"/>
    <s v="D204"/>
    <x v="7"/>
    <s v="In slave rpm unable to increase."/>
    <s v="LOCO CHECKED AS CONSIST CHECKED IN SLAVE._x000a_DIRECTION TALLY WITH MASTER LOCO. _x000a_RPM ABLE TO INCREASE ACCORDINGLY FROM P1 TO P5._x000a_LIMITED MOVEMENT ALSO DONE WITH NO ABNORMALITIES."/>
    <x v="0"/>
    <x v="107"/>
    <s v="Train Line Fault"/>
  </r>
  <r>
    <n v="24"/>
    <x v="6"/>
    <s v="CHD"/>
    <s v="CHD"/>
    <s v="XPO-CGA BB"/>
    <s v="D215+MFV2+D216"/>
    <s v="ET"/>
    <s v="COMPLETED"/>
    <s v="NO"/>
    <s v="D216"/>
    <x v="11"/>
    <s v="Wheel flat."/>
    <s v="WHEEL FLAT SCORE MARKS WITHIN TOLERENCE._x000a_CHECKED WITH WHEEL PROFILE GAUGE ALSO WITHIN TOLERENCE._x000a_TO BE MONITORED FURTHER FOR ANY WHEEL PROFILING."/>
    <x v="22"/>
    <x v="30"/>
    <s v="Wheel"/>
  </r>
  <r>
    <n v="27"/>
    <x v="6"/>
    <s v="CHD"/>
    <s v="UPD"/>
    <s v="COM-BNV WB"/>
    <s v="D205+FWPW1+FWPW2+WWPW2+D214"/>
    <s v="PROJECT"/>
    <s v="COMPLETED"/>
    <s v="NO"/>
    <s v="D205"/>
    <x v="2"/>
    <s v="LE radio not working."/>
    <s v="INFORMED COMMS. COMMS STAFFS CHECKED ON BOTH DESK RADIOS ABLE TO COMMUNICATE WITH DC ULU PANDAN."/>
    <x v="0"/>
    <x v="0"/>
    <s v="Cannot duplicate fault"/>
  </r>
  <r>
    <n v="27"/>
    <x v="6"/>
    <s v="UPD"/>
    <s v="CHD"/>
    <s v="TPG-OTP WB"/>
    <s v="D217+TGV3+TGV2+TGV1+WWCOM2+ D219"/>
    <s v="PWAY"/>
    <s v="COMPLETED"/>
    <s v="NO"/>
    <s v="D217"/>
    <x v="7"/>
    <s v="Power room temperature keeps alarm."/>
    <s v="CHECKED AND UNABLE TO SIMULATE FAULT. ONLY CHECKED WITH SCRUBBER TANK LOW &amp; TOPPED UP TO FULL. TO BE MONITORED…"/>
    <x v="0"/>
    <x v="18"/>
    <s v="Sensor Fault"/>
  </r>
  <r>
    <n v="28"/>
    <x v="6"/>
    <s v="CHD"/>
    <s v="CHD"/>
    <s v="TPG-OTP WB"/>
    <s v="D217+TGV3+TGV2+TGV1+WWCOM2+ D219"/>
    <s v="PWAY"/>
    <s v="COMPLETED"/>
    <s v="NO"/>
    <s v="D217"/>
    <x v="1"/>
    <s v="Power room temperature reached 100 degrees celsius."/>
    <s v="Relocated the engine room temperature sensor as it is also too close to the exhaust._x000a_To be monitored further…"/>
    <x v="7"/>
    <x v="108"/>
    <s v="Temperature Sensor"/>
  </r>
  <r>
    <n v="28"/>
    <x v="6"/>
    <s v="CHD"/>
    <s v="CHD"/>
    <s v="TPG-OTP WB"/>
    <s v="D217+TGV3+TGV2+TGV1+WWCOM2+ D219"/>
    <s v="PWAY"/>
    <s v="COMPLETED"/>
    <s v="NO"/>
    <s v="D219"/>
    <x v="8"/>
    <s v="Air con not cold."/>
    <s v="Checked with freon level low at 100 PSI._x000a_Charged up freon to 180 PSI._x000a_Tested cold with no leak detected."/>
    <x v="17"/>
    <x v="24"/>
    <s v="Freon Gas"/>
  </r>
  <r>
    <n v="29"/>
    <x v="6"/>
    <s v="CHD"/>
    <s v="CHD"/>
    <s v="PSR-TAM WB"/>
    <s v="D217+TGV3+TGV2+TGV1+WWCOM2+ D219"/>
    <s v="PWAY"/>
    <s v="COMPLETED"/>
    <s v="NO"/>
    <s v="D217"/>
    <x v="11"/>
    <s v="Wheel flat. "/>
    <s v="Measure individual wheel flat spots_x000a_Found that all flat wheel spots exceed 50mm length_x000a_Checked BC and BP pressure readings, all PASSED_x000a_Note: To arrange for wheel profiling"/>
    <x v="22"/>
    <x v="30"/>
    <s v="Wheel"/>
  </r>
  <r>
    <n v="29"/>
    <x v="6"/>
    <s v="CHD"/>
    <s v="CHD"/>
    <s v="PSR-TAM WB"/>
    <s v="D217+TGV3+TGV2+TGV1+WWCOM2+ D219"/>
    <s v="PWAY"/>
    <s v="COMPLETED"/>
    <s v="NO"/>
    <s v="D217"/>
    <x v="8"/>
    <s v="Air con not cold."/>
    <s v="Top-up freon and tested, PASSED"/>
    <x v="17"/>
    <x v="24"/>
    <s v="Freon Gas"/>
  </r>
  <r>
    <n v="29"/>
    <x v="6"/>
    <s v="CHD"/>
    <s v="CHD"/>
    <s v="PSR-TAM WB"/>
    <s v="D217+TGV3+TGV2+TGV1+WWCOM2+ D219"/>
    <s v="PWAY"/>
    <s v="COMPLETED"/>
    <s v="NO"/>
    <s v="D219"/>
    <x v="11"/>
    <s v="Wheel flat."/>
    <s v="Measure individual wheel flat spots_x000a_Found that all flat wheel spots exceed 50mm length_x000a_Checked BC and BP pressure readings, all PASSED_x000a_Note: To arrange for wheel profiling, both locos have the same findings"/>
    <x v="22"/>
    <x v="30"/>
    <s v="Wheel"/>
  </r>
  <r>
    <n v="1"/>
    <x v="7"/>
    <s v="BSD"/>
    <s v="BSD"/>
    <s v="YIS-KTB B/B"/>
    <s v="D204+TGV4+TGV5+TGV6+D203"/>
    <s v="PWAY"/>
    <s v="COMPLETED"/>
    <s v="NO"/>
    <s v="D203"/>
    <x v="3"/>
    <s v="L/E TOD at times lost of display{no communication}"/>
    <s v="Called signal team for rectification at 0815hr._x000a_1) Signal team function check system, found TOD functioning. "/>
    <x v="2"/>
    <x v="2"/>
    <s v="ATP"/>
  </r>
  <r>
    <n v="1"/>
    <x v="7"/>
    <s v="UPD"/>
    <s v="UPD"/>
    <s v="CCK-KRJ S/B"/>
    <s v="D201+MFV2+D206"/>
    <s v="ET"/>
    <s v="COMPLETED"/>
    <s v="NO"/>
    <s v="D201"/>
    <x v="8"/>
    <s v="Air-cond.not cold blowing warm air."/>
    <s v="Checked and confirm fault._x000a_1) Found high pressure hose damaged._x000a_2) Spare will be available on the 02/08/2017._x000a_On 03/08/2017 CM follow up._x000a_1) Replaced hi pressure aircon hose from aircon compressor to receiver and low pressure hose from aircon compressor to T-joint._x000a_2) Vaccumed and tried to start up charging, however found clutch not engaged, after troubleshooting, found pressure switch faulty._x000a_3) Follow up on replaceing new pressure switch tomorrow."/>
    <x v="47"/>
    <x v="109"/>
    <s v="Hose"/>
  </r>
  <r>
    <n v="1"/>
    <x v="7"/>
    <s v="UPD"/>
    <s v="UPD"/>
    <s v="CCK-KRJ S/B"/>
    <s v="D201+MFV2+D206"/>
    <s v="ET"/>
    <s v="COMPLETED"/>
    <s v="NO"/>
    <s v="D206"/>
    <x v="8"/>
    <s v="Air-cond.not cold blowing warm air."/>
    <s v="Checked and confirm fault._x000a_1) Found freon pressure level low at 90PSI._x000a_2) Checked for leaks, no leak._x000a_3) Charged freon pressure to 180PSI._x000a_4) Function test, fault cleared."/>
    <x v="17"/>
    <x v="24"/>
    <s v="Freon Gas"/>
  </r>
  <r>
    <n v="2"/>
    <x v="7"/>
    <s v="UPD"/>
    <s v="UPD"/>
    <s v="OTP-TIB/OTP Siding W/B"/>
    <s v="D218+RLW4+RLW5+RLW1+COM1+D207"/>
    <s v="PWAY"/>
    <s v="COMPLETED"/>
    <s v="NO"/>
    <s v="D218"/>
    <x v="8"/>
    <s v="Air-cond.not cold blowing warm air.Main unit air-cond.evaporator down and side unit working intermittent ON/OFF."/>
    <s v="Checked and confirmed fault._x000a_1) Found main unit blower faulty._x000a_2) Replaced blower unit, fault cleared._x000a_3) Checked freon pressure, found at 90PSI. _x000a_4) Tried to top up freon but found no clutch did not engage._x000a_5) Checked and found no supply from blower to fuse._x000a_6) Due to time constraint, will follow up tomorrow for further troubleshooting.                                                      03.08.2017 replaced fuse. Tested OK."/>
    <x v="27"/>
    <x v="46"/>
    <s v="Fuse"/>
  </r>
  <r>
    <n v="3"/>
    <x v="7"/>
    <s v="UPD"/>
    <s v="UPD"/>
    <s v="COM-QUE E/B"/>
    <s v="D210+RGV5+D216"/>
    <s v="ET"/>
    <s v="CANCEL"/>
    <s v="NO"/>
    <s v="D216"/>
    <x v="1"/>
    <s v="Engine shutdown by itself twice while at RT. Consist cancelled due to loco faults."/>
    <s v="1) Check the expansion water level and engine oil to be within specification_x000a_2) Run engine to monitor temperature_x000a_3) When ramming to P6 found abnormal nose and abnormal vibrations from the engine compartment_x000a_4) Found one engine mounting loose and starter motor loose due to the vibration_x000a_5) Tighten the bolts and further checks found the engine air intake filter braket broken. _x000a_6) Will follow up on welding works and further checks 04.08.2017 follow-up                                                                    1) Welded engine air inlet filter assembly bracket _x000a_2) Checked for other defects._x000a_3) Retigthen other loose screws and apply torque seal."/>
    <x v="48"/>
    <x v="110"/>
    <s v="Bolts"/>
  </r>
  <r>
    <n v="3"/>
    <x v="7"/>
    <s v="UPD"/>
    <s v="UPD"/>
    <s v="RDH-TIB E/B"/>
    <s v="D213+RLW4+RLW5+RLW1+WW.COM1+ D207"/>
    <s v="PWAY"/>
    <s v="COMPLETED"/>
    <s v="NO"/>
    <s v="D213"/>
    <x v="8"/>
    <s v="Air-cond.not cold blowing warm air. "/>
    <s v="1) Charge up freon from 120-180 PSI _x000a_2) Tested acon for coldness ok. "/>
    <x v="17"/>
    <x v="24"/>
    <s v="Freon Gas"/>
  </r>
  <r>
    <n v="3"/>
    <x v="7"/>
    <s v="CHD"/>
    <s v="UPD"/>
    <s v="RDH-QUE W/B"/>
    <s v="D205+FW.PW1+FW.PW2+WW.PW2+D214"/>
    <s v="PROJECT"/>
    <s v="COMPLETED"/>
    <s v="NO"/>
    <s v="D214"/>
    <x v="6"/>
    <s v="S/E RHS white/red light blinking."/>
    <s v="Tested but unable to simulate fault "/>
    <x v="0"/>
    <x v="0"/>
    <s v="Cannot duplicate fault"/>
  </r>
  <r>
    <n v="4"/>
    <x v="7"/>
    <s v="BSD"/>
    <s v="BSD"/>
    <s v="AMK-BSH S/B"/>
    <s v="D203+TGV4+TGV5+TGV6+D209"/>
    <s v="PWAY"/>
    <s v="COMPLETED"/>
    <s v="NO"/>
    <s v="D203"/>
    <x v="3"/>
    <s v="In master encounter VOBC failure unable to reset even after reset VOBC for several times,consist was push back to depot frm BSH Stn."/>
    <s v="Called signal team for checks,_x000a_1) Signal team checked VOBC function and reset function._x000a_2) Advice to bring loco test track for test track testing at 2000hr._x000a_3) OT team will follow up along side signal for test track."/>
    <x v="2"/>
    <x v="2"/>
    <s v="ATP"/>
  </r>
  <r>
    <n v="5"/>
    <x v="7"/>
    <s v="BSD"/>
    <s v="BSD"/>
    <s v="AMK-BSH S/B"/>
    <s v="D203+TGV4+TGV5+TGV6+D209"/>
    <s v="PWAY"/>
    <s v="COMPLETED"/>
    <s v="NO"/>
    <s v="D203"/>
    <x v="7"/>
    <s v="Receptacles rubber seal found missing{3nos.}"/>
    <s v="Replaced 3 pcs receptacles rubber seal."/>
    <x v="18"/>
    <x v="25"/>
    <s v="Rubber Seal"/>
  </r>
  <r>
    <n v="5"/>
    <x v="7"/>
    <s v="UPD"/>
    <s v="UPD"/>
    <s v="CLE-DVR E/B"/>
    <s v="D213+RLW4+RLW5+RLW1+WW.COM1+ D207"/>
    <s v="PWAY"/>
    <s v="COMPLETED"/>
    <s v="NO"/>
    <s v="D213"/>
    <x v="6"/>
    <s v="BPCT hammer missing."/>
    <s v="Replaced BPCT hammer. "/>
    <x v="42"/>
    <x v="95"/>
    <s v="Safety Hammer"/>
  </r>
  <r>
    <n v="5"/>
    <x v="7"/>
    <s v="CHD"/>
    <s v="CHD"/>
    <s v="KEM-EUN W/B"/>
    <s v="D217+TGV3+TGV2+TGV1+WW.COM2+ D219"/>
    <s v="PWAY"/>
    <s v="COMPLETED"/>
    <s v="NO"/>
    <s v="D219"/>
    <x v="2"/>
    <s v="Both radio set onboard screen blank."/>
    <s v="Called up COMMs duty personnel to report fault._x000a_Troubleshoot by COMs staff (Mohammad Rozzi)._x000a_Found out brightness radio set low. _x000a_COMs staff set back the brightness radio set._x000a_Visual check Brightness ok."/>
    <x v="1"/>
    <x v="1"/>
    <s v="Radio Units"/>
  </r>
  <r>
    <n v="6"/>
    <x v="7"/>
    <s v="UPD"/>
    <s v="BSD"/>
    <s v="YCK-AMK S/B"/>
    <s v="D201+TOGV+D216+D208+D206"/>
    <s v="ET"/>
    <s v="COMPLETED"/>
    <s v="NO"/>
    <s v="D201"/>
    <x v="7"/>
    <s v="As inform by EMM MD.Initially in master/slave and single loco engine rpm unable to increase remains at idling, after ECTO pull out and slot in back EPC card fault clear.Pls.check."/>
    <m/>
    <x v="0"/>
    <x v="18"/>
    <s v="Sensor Fault"/>
  </r>
  <r>
    <n v="6"/>
    <x v="7"/>
    <s v="BSD"/>
    <s v="BSD"/>
    <s v="AMK-BSH S/B"/>
    <s v="D203+TGV4+TGV5+TGV6+D209"/>
    <s v="PWAY"/>
    <s v="COMPLETED"/>
    <s v="NO"/>
    <s v="D209"/>
    <x v="8"/>
    <s v="Air-cond.not cold"/>
    <s v="Observe pressure manifold gauge 110 PSI._x000a_*Charge up Freon to 190 PSI. Tested - Working Condition."/>
    <x v="17"/>
    <x v="24"/>
    <s v="Freon Gas"/>
  </r>
  <r>
    <n v="6"/>
    <x v="7"/>
    <s v="BSD"/>
    <s v="BSD"/>
    <s v="AMK-BSH S/B"/>
    <s v="D203+TGV4+TGV5+TGV6+D209"/>
    <s v="PWAY"/>
    <s v="COMPLETED"/>
    <s v="NO"/>
    <s v="D209"/>
    <x v="7"/>
    <s v="Cabin 2/5 and 4/5 fuel level indication faulty."/>
    <m/>
    <x v="7"/>
    <x v="7"/>
    <s v="Float Sensor"/>
  </r>
  <r>
    <n v="7"/>
    <x v="7"/>
    <s v="BSD"/>
    <s v="BSD"/>
    <s v="YIS-KTB S/B"/>
    <s v="D203+TGV4+TGV5+TGV6+D209"/>
    <s v="PWAY"/>
    <s v="COMPLETED"/>
    <s v="NO"/>
    <s v="D203"/>
    <x v="7"/>
    <s v="L/E desk dead man handle must hold tight otherwise SIR will tripped."/>
    <s v="Check fault ,_x000a_1) In singe loco, found when hands on MCH, no tripping observed._x000a_2) Check MCH senservity, found ok._x000a_3) Unable to simulate fault."/>
    <x v="0"/>
    <x v="94"/>
    <s v="Deadman Fault"/>
  </r>
  <r>
    <n v="9"/>
    <x v="7"/>
    <s v="CHD"/>
    <s v="UPD"/>
    <s v="TRANSFER"/>
    <s v="D219+TGV1+TGV2+TGV3+COM2+D217"/>
    <s v="PWAY"/>
    <s v="COMPLETED"/>
    <s v="NO"/>
    <s v="D219"/>
    <x v="3"/>
    <s v="When consist arrived at Redhill station d219 SIR tripped ,reset from ATP system consist able to move in CM and code given 50kph but only can travel at 18kph. we tried to move more than 18kph but SIR keeps tripping.When move about 200 meters in CM ,SS fault appeared, reset from ATP system,fault still no cleared,OCC asked  D217 pushed the consist back to upd."/>
    <s v="D219:  at CM, SIR keeps tripping if more than 18kph.SS fault appeared._x000a_- Test the consist locos in RM, both locos able to ramp up RPM. _x000a_- Informed signal duty staff, attended the fault at 1330 hours._x000a_- Signal staff D219 rectification: _x000a_ - Checked the speedometer functionality, SE and LE desk both working._x000a_- Checked antenna resistance, all ok._x000a_- Shunt D219 from T33 to T24 (coded track), check D219 if able to get code, both SE and LE able to able get code._x000a_- Signal staff down the loco for test track testing. Loco AE please take note._x000a_- Swapped D219 with spare loco, D210. "/>
    <x v="2"/>
    <x v="2"/>
    <s v="ATP"/>
  </r>
  <r>
    <n v="10"/>
    <x v="7"/>
    <s v="BSD"/>
    <s v="BSD"/>
    <s v="SOM-ORC N/B"/>
    <s v="D203+TGV4+TGV5+TGV6+D201"/>
    <s v="PWAY"/>
    <s v="COMPLETED"/>
    <s v="NO"/>
    <s v="D201"/>
    <x v="3"/>
    <s v="When D201 in slave VOBC failure appeared,but when in master loco no fault."/>
    <s v="Signal is following up with the fault. Troubleshooting in progress. Cannot Simulate Fault."/>
    <x v="2"/>
    <x v="2"/>
    <s v="ATP"/>
  </r>
  <r>
    <n v="12"/>
    <x v="7"/>
    <s v="UPD"/>
    <s v="UPD"/>
    <s v="TPG-RFP E/B"/>
    <s v="D207+RLW5+RLW1+RLW4+COM1+D213"/>
    <s v="PWAY"/>
    <s v="COMPLETED"/>
    <s v="NO"/>
    <s v="D213"/>
    <x v="8"/>
    <s v="Air con not cold"/>
    <s v="Switched on aircon onboard D213, both blowers were functioning however aircon was not cold._x000a_Proceed to check aircon compressor, no abnormalities found._x000a_Found out that Freon level was only at 100 psi upon checking._x000a_Charged up Freon to 180 psi and ran aircon for 30mins, tested cold._x000a_No leakage found on compressor, tested pass."/>
    <x v="17"/>
    <x v="24"/>
    <s v="Freon Gas"/>
  </r>
  <r>
    <n v="17"/>
    <x v="7"/>
    <s v="CHD"/>
    <s v="CHD"/>
    <s v="RDH-TIB E/B"/>
    <s v="D215+TCW+D218"/>
    <s v="ET"/>
    <s v="COMPLETED"/>
    <s v="NO"/>
    <s v="D218"/>
    <x v="5"/>
    <s v="Air leak from parking brake."/>
    <s v="Checked and confirmed fault._x000a_Replaced the parking brake valve._x000a_Tested again with further leak.                                                      CM 18.08.2017 Replace air regulator found leaking."/>
    <x v="9"/>
    <x v="111"/>
    <s v="Parking Brake Valve"/>
  </r>
  <r>
    <n v="17"/>
    <x v="7"/>
    <s v="CHD"/>
    <s v="CHD"/>
    <s v="RDH-TIB E/B"/>
    <s v="D215+TCW+D218"/>
    <s v="ET"/>
    <s v="COMPLETED"/>
    <s v="NO"/>
    <s v="D215"/>
    <x v="7"/>
    <s v="Went back to depot s/e SIR frequently tripping. "/>
    <s v="Checked and confirmed SIR keeps tripping._x000a_Further checked and found the sensitivity of the MCH deadman module was out._x000a_Readjusted and tested with fault cleared."/>
    <x v="16"/>
    <x v="23"/>
    <s v="Deadman Module"/>
  </r>
  <r>
    <n v="18"/>
    <x v="7"/>
    <s v="BSD"/>
    <s v="BSD"/>
    <s v="BDL-TAP S/B"/>
    <s v="D203+TGV4+TGV5+TGV6+D209"/>
    <s v="PWAY"/>
    <s v="COMPLETED"/>
    <s v="NO"/>
    <s v="D209"/>
    <x v="8"/>
    <s v="Air con faulty"/>
    <s v="Replaced Air-Con Compressor found to be faulty. Vacuumed freon from system._x000a_Repalced compressor &amp; charge up freon to 190 psi. Replaced fuse found faulty as Air-Con clutch not turning. _x000a_Tested cold with no leak detected. _x000a_Assist from Hafed (OH)"/>
    <x v="27"/>
    <x v="46"/>
    <s v="Fuse"/>
  </r>
  <r>
    <n v="18"/>
    <x v="7"/>
    <s v="UPD"/>
    <s v="UPD"/>
    <s v="PNR-JKN B/B"/>
    <s v="D211+MFV2+D212"/>
    <s v="ET"/>
    <s v="COMPLETED"/>
    <s v="NO"/>
    <s v="D212"/>
    <x v="6"/>
    <s v="L/E wiper not working."/>
    <s v="Checked and found wiper switch broken._x000a_Replaced with non-working desk switch._x000a_Non-working desk side will be followed up tomorrow. CM "/>
    <x v="10"/>
    <x v="112"/>
    <s v="Knob"/>
  </r>
  <r>
    <n v="20"/>
    <x v="7"/>
    <s v="BSD"/>
    <s v="BSD"/>
    <s v="BDL-TAP S/B"/>
    <s v="D203+TGV4+TGV5+TGV6+D209"/>
    <s v="PWAY"/>
    <s v="COMPLETED"/>
    <s v="NO"/>
    <s v="D209"/>
    <x v="8"/>
    <s v="Air con not cold"/>
    <s v="Tested and confirmed above fault_x000a_- Charged up Freon to 180 psi, but ACON is still not blowing cold air_x000a_- Suspected D209 ACON Compressor faulty_x000a_- Swapped D209 with D201                                                             On 21.08.2017 Air con compressor due to Aircon receiver choke. Replace receiver and air compressor. Tested ok"/>
    <x v="25"/>
    <x v="38"/>
    <s v="Receiver"/>
  </r>
  <r>
    <n v="20"/>
    <x v="7"/>
    <s v="CHD"/>
    <s v="CHD"/>
    <s v="KAL-BGS W/B"/>
    <s v="D215+TCW+D218"/>
    <s v="ET"/>
    <s v="COMPLETED"/>
    <s v="NO"/>
    <s v="D218"/>
    <x v="4"/>
    <s v="In master BC unable to release."/>
    <s v="Replace Main Valve."/>
    <x v="9"/>
    <x v="88"/>
    <s v="Main Valve"/>
  </r>
  <r>
    <n v="21"/>
    <x v="7"/>
    <s v="BSD"/>
    <s v="BSD"/>
    <s v="BDL-TAP SB"/>
    <s v="D203+TGV4+TGV5+TGV6+D201"/>
    <s v="PWAY"/>
    <s v="COMPLETED"/>
    <s v="NO"/>
    <s v="D201"/>
    <x v="3"/>
    <s v="ATPM intermittent Coming back to depot in RM"/>
    <s v="Liase with Signal Team. Signal unable to attend due to urgent work on EMU. D201 to be followed up with test track at 1930hrs. "/>
    <x v="2"/>
    <x v="2"/>
    <s v="ATP"/>
  </r>
  <r>
    <n v="21"/>
    <x v="7"/>
    <s v="UPD"/>
    <s v="UPD"/>
    <s v="PNR-LKS EB"/>
    <s v="D211+MFV2+D212"/>
    <s v="ET"/>
    <s v="COMPLETED"/>
    <s v="NO"/>
    <s v="D212"/>
    <x v="2"/>
    <s v="L/E Radio unable to transmit"/>
    <s v="Called COMMS team to check, _x000a_informed by COMMS team after checks, no fault was found."/>
    <x v="0"/>
    <x v="0"/>
    <s v="Cannot duplicate fault"/>
  </r>
  <r>
    <n v="22"/>
    <x v="7"/>
    <s v="UPD"/>
    <s v="UPD"/>
    <s v="CLE-DVR EB "/>
    <s v="D207+RLW5+RLW1+RLW4+WWCOM1+ D213"/>
    <s v="PWAY"/>
    <s v="COMPLETED"/>
    <s v="NO"/>
    <s v="D207"/>
    <x v="3"/>
    <s v="Unable to receive code,coming back to depot in RM"/>
    <s v="Checked signalfault with signal team:_x000a_1) Shunt to track 38 - 25._x000a_2) Checked ATP system. No fault._x000a_3) Signal declared loco fit for mainline."/>
    <x v="2"/>
    <x v="2"/>
    <s v="ATP"/>
  </r>
  <r>
    <n v="23"/>
    <x v="7"/>
    <s v="UPD"/>
    <s v="UPD"/>
    <s v="CLE-DVR EB "/>
    <s v="D207+RLW5+RLW1+RLW4+WWCOM1+ D213"/>
    <s v="PWAY"/>
    <s v="COMPLETED"/>
    <s v="NO"/>
    <s v="D213"/>
    <x v="8"/>
    <s v="Aircon not cold"/>
    <s v="Checked &amp; confirm aircon fault:_x000a_1) Checked freon pressure at 100PSI._x000a_2) Checked for any leaks, no leaks found._x000a_3) Charged freon to 180PSI._x000a_4) function test, found cold."/>
    <x v="17"/>
    <x v="24"/>
    <s v="Freon Gas"/>
  </r>
  <r>
    <n v="23"/>
    <x v="7"/>
    <s v="UPD"/>
    <s v="UPD"/>
    <s v="BGB-CCK SB"/>
    <s v="D209+RGV3+D204"/>
    <s v="ET"/>
    <s v="COMPLETED"/>
    <s v="NO"/>
    <s v="D204"/>
    <x v="3"/>
    <s v="When in Master,SIR difficult to set(CBTC loco)"/>
    <s v="Checked &amp; confirm fault:_x000a_1) Start up as per normal_x000a_2) Charged up MR (single loco)_x000a_3) Waited for 60 sec before setting SIR_x000a_4) SIR set ,EB lighted up green._x000a_5) Test master slave in consist ,ok._x000a_6) Checked electronics cards for any loose connections. Found ok._x000a_7) Resecure cards as preventive measures._x000a_8) To be monitored."/>
    <x v="2"/>
    <x v="2"/>
    <s v="ATP"/>
  </r>
  <r>
    <n v="24"/>
    <x v="7"/>
    <s v="BSD"/>
    <s v="BSD"/>
    <s v="ADM-WDL NB "/>
    <s v="EL02+RLW2+EL03"/>
    <s v="ET"/>
    <s v="CANCEL"/>
    <s v="NO"/>
    <s v="EL02"/>
    <x v="5"/>
    <s v="BC unable to hold 0 bar when release brakes."/>
    <s v="Found  Brake Control Unit is purging. Replace BCU Unit."/>
    <x v="49"/>
    <x v="113"/>
    <s v="Brake Control Unit"/>
  </r>
  <r>
    <n v="27"/>
    <x v="7"/>
    <s v="UPD"/>
    <s v="UPD"/>
    <s v="CNG-CLE BB JUR-BBT BB JNE JUR MT "/>
    <s v="D208+MFV+D217"/>
    <s v="ET"/>
    <s v="COMPLETED"/>
    <s v="NO"/>
    <s v="D217"/>
    <x v="8"/>
    <s v="Aircon not cold"/>
    <s v="Check &amp; verify CM._x000a_-Install aircon manifold to check for pressure readings._x000a_-Aircon pressure 180 PSI. Tested - Cabin in cool condition."/>
    <x v="17"/>
    <x v="24"/>
    <s v="Freon Gas"/>
  </r>
  <r>
    <n v="29"/>
    <x v="7"/>
    <s v="UPD"/>
    <s v="CHD"/>
    <s v="TNM-SIM BB TNM-XPO BB TNM MT"/>
    <s v="D214+FWPW1+FWPW2+WWPW2+D205"/>
    <s v="PWAY"/>
    <s v="COMPLETED"/>
    <s v="NO"/>
    <s v="D214"/>
    <x v="6"/>
    <s v="RM/CM switch loose."/>
    <s v="Replace and secured missing bolt"/>
    <x v="8"/>
    <x v="105"/>
    <s v="Knob"/>
  </r>
  <r>
    <n v="31"/>
    <x v="7"/>
    <s v="CHD"/>
    <s v="CHD"/>
    <s v="BGS-RFP WB"/>
    <s v="D218+RGV5+TCW+D215"/>
    <s v="ET"/>
    <s v="COMPLETED"/>
    <s v="NO"/>
    <s v="D218"/>
    <x v="1"/>
    <s v="Abnormal noise at facing LE right side area. Noise occurs only when travelling at high rpm P4 onwards single and in consist."/>
    <s v="Checked and unable to simulate the horning sound. But found the gasket at the exhaust pipe damaged. Replaced the damaged gasket. Fould also the turbocharger seal loose causing some knocking sound while engine running. Receive advice from tractor that the loco is still good for operation."/>
    <x v="0"/>
    <x v="0"/>
    <s v="Cannot duplicate fault"/>
  </r>
  <r>
    <n v="4"/>
    <x v="8"/>
    <s v="BSD"/>
    <s v="BSD"/>
    <s v="MSL-KRJ N/B"/>
    <s v="D201+RLW7+RLW3+WW.PW1+D204"/>
    <s v="PWAY"/>
    <s v="COMPLETED"/>
    <s v="NO"/>
    <s v="D201"/>
    <x v="8"/>
    <s v="Air-cond.not cold blowing warm air."/>
    <s v="Checked with freon low at 120 psi._x000a_Charged freon to 180 psi._x000a_Air-Con tested cold."/>
    <x v="17"/>
    <x v="24"/>
    <s v="Freon Gas"/>
  </r>
  <r>
    <n v="4"/>
    <x v="8"/>
    <s v="BSD"/>
    <s v="BSD"/>
    <s v="MSL-KRJ N/B"/>
    <s v="D201+RLW7+RLW3+WW.PW1+D204"/>
    <s v="PWAY"/>
    <s v="COMPLETED"/>
    <s v="NO"/>
    <s v="D204"/>
    <x v="3"/>
    <s v="S/E TOD uinable to key in user ID."/>
    <s v="Signal team rectified fault with the input of CBTC login &amp; user ID made accessable."/>
    <x v="2"/>
    <x v="2"/>
    <s v="ATP"/>
  </r>
  <r>
    <n v="4"/>
    <x v="8"/>
    <s v="BSD"/>
    <s v="BSD"/>
    <s v="YCK-KTB N/B"/>
    <s v="D203+TGV6/5/4+D206"/>
    <s v="PWAY"/>
    <s v="COMPLETED"/>
    <s v="NO"/>
    <s v="D203"/>
    <x v="3"/>
    <s v="Consist cancelled due to CBTC fault.TOD no communication and unable to reset VOBC and CB3/4."/>
    <s v="Signal team upgraded software with no test track testing required. _x000a_LOCO declared fit for mainline."/>
    <x v="2"/>
    <x v="2"/>
    <s v="ATP"/>
  </r>
  <r>
    <n v="5"/>
    <x v="8"/>
    <s v="BSD"/>
    <s v="BSD"/>
    <s v="YCK-KTB N/B"/>
    <s v="D203+TGV6/5/4+D206"/>
    <s v="PWAY"/>
    <s v="COMPLETED"/>
    <s v="NO"/>
    <s v="D206"/>
    <x v="9"/>
    <s v="Scrubber water tank low water level indication keep on lighted up."/>
    <s v="Top up the scrubber tank water "/>
    <x v="4"/>
    <x v="4"/>
    <s v="Not a defect"/>
  </r>
  <r>
    <n v="5"/>
    <x v="8"/>
    <s v="BSD"/>
    <s v="BSD"/>
    <s v="MSL-KRJ N/B"/>
    <s v="D201+RLW7+RLW3+WW.PW1+D204"/>
    <s v="PWAY"/>
    <s v="COMPLETED"/>
    <s v="NO"/>
    <s v="D201"/>
    <x v="8"/>
    <s v="Air-cond.still not cold blowing warm air."/>
    <s v="To be followed up tommorow due to LTA audit   06.09.2017 Topped-up Air-Con compressor oil._x000a_Vacuumed Freon &amp; charged up 180 psi._x000a_Air-Con still not cold. Vacuumed freon again._x000a_Replaced the expansion valves._x000a_Left with charging up of freon &amp; testing._x000a_To be further followed up tomorrow.                    07.09.2017 Tested with air compressor clutch not turning._x000a_Checked fuse OK positive continuity._x000a_Bypassed at pressure switch, able to turn._x000a_Further checked with connection at pressure switch loose._x000a_Tightened &amp; firmly secured and tested again._x000a_Air-Con was still slightly cold only._x000a_Will follow up further tomorrow by replacing the dryer receiver unit."/>
    <x v="27"/>
    <x v="114"/>
    <s v="Pressure Switch Connector"/>
  </r>
  <r>
    <n v="6"/>
    <x v="8"/>
    <s v="UPD"/>
    <s v="UPD"/>
    <s v="BNV-CLE W/B"/>
    <s v="D214+FWPW1+FWPW2+WWPW2+D205"/>
    <s v="PWAY"/>
    <s v="COMPLETED"/>
    <s v="NO"/>
    <s v="D205"/>
    <x v="4"/>
    <s v="MR keep dropping and need to be charge up frequently.S/E cabin light faulty and L/E ABV had difficulties and at time stuck at certain position when applying brake."/>
    <s v="Checked Norgen Filter with sludge._x000a_Replaced Norgen Filters &amp; L/E ABV._x000a_From 3bar checked MR charge up rate @ P3 to 9bar, was within 5 mins (3 mins)."/>
    <x v="3"/>
    <x v="32"/>
    <s v="Norgren"/>
  </r>
  <r>
    <n v="6"/>
    <x v="8"/>
    <s v="UPD"/>
    <s v="UPD"/>
    <s v="LKS-BNL W/B"/>
    <s v="D211+TGV1/2/3+WWCOM2+D210"/>
    <s v="PWAY"/>
    <s v="COMPLETED"/>
    <s v="NO"/>
    <s v="D211"/>
    <x v="1"/>
    <s v="Fuel cap loosen and unable to be tighten and without any safety chain intact."/>
    <s v="Installed connecting chain &amp; tightened fuel cap fully."/>
    <x v="50"/>
    <x v="115"/>
    <s v="Chain"/>
  </r>
  <r>
    <n v="7"/>
    <x v="8"/>
    <s v="CHD"/>
    <s v="CHD"/>
    <s v="XPO-CGA E/B"/>
    <s v="D217+TCW+D208"/>
    <s v="ET"/>
    <s v="COMPLETED"/>
    <s v="NO"/>
    <s v="D208"/>
    <x v="6"/>
    <s v="Faulty wiper."/>
    <s v="Checked &amp; found the wiper regulator in closed position._x000a_Turned to open position &amp; tested with fault cleared._x000a_Wiper operation in good condition."/>
    <x v="10"/>
    <x v="116"/>
    <s v="Wiper Regulator"/>
  </r>
  <r>
    <n v="7"/>
    <x v="8"/>
    <s v="CHD"/>
    <s v="CHD"/>
    <s v="XPO-CGA E/B"/>
    <s v="D217+TCW+D208"/>
    <s v="ET"/>
    <s v="COMPLETED"/>
    <s v="NO"/>
    <s v="D217"/>
    <x v="7"/>
    <s v="S/E driving cab unable to traction."/>
    <s v="Checked in single loco._x000a_Able to traction in P1 - P5._x000a_Conducted limited movement._x000a_Shift I / II / AUTO / JOG all OK._x000a_Conducted movement in consist OK."/>
    <x v="0"/>
    <x v="71"/>
    <s v="Traction Fault"/>
  </r>
  <r>
    <n v="9"/>
    <x v="8"/>
    <s v="BSD"/>
    <s v="BSD"/>
    <s v="YCK-KTB N/B"/>
    <s v="D203+TGV6/5/4+D206"/>
    <s v="PWAY"/>
    <s v="COMPLETED"/>
    <s v="NO"/>
    <s v="D203"/>
    <x v="7"/>
    <s v="In slave engine rpm at times did not respond to master loco and lost of FWD/REV indication during consist movement back to BSD."/>
    <s v="Checked on D203. All switch is normalise._x000a_Performed consist limited movement along TK54 approximately 30 minutes. Consist able to move, with FWD/REV indication lighted up and RPM responded. No abnormalities found. Unable to simulate fault._x000a_"/>
    <x v="0"/>
    <x v="107"/>
    <s v="Train Line Fault"/>
  </r>
  <r>
    <n v="9"/>
    <x v="8"/>
    <s v="UPD"/>
    <s v="BSD"/>
    <s v="KTB-YCK S/B"/>
    <s v="EL02+MFV2+EL03"/>
    <s v="ET"/>
    <s v="COMPLETED"/>
    <s v="NO"/>
    <s v="EL03"/>
    <x v="6"/>
    <s v="Cabin light faulty"/>
    <s v="Checked and confirmed cabin light never light up._x000a_Replaced the light bulb. Cabin light able to light up, tested okay."/>
    <x v="15"/>
    <x v="21"/>
    <s v="Bulb"/>
  </r>
  <r>
    <n v="9"/>
    <x v="8"/>
    <s v="UPD"/>
    <s v="BSD"/>
    <s v="KTB-YCK S/B"/>
    <s v="EL02+MFV2+EL03"/>
    <s v="ET"/>
    <s v="COMPLETED"/>
    <s v="NO"/>
    <s v="EL03"/>
    <x v="8"/>
    <s v=" Air-cond down"/>
    <s v="Air con down is due to the air con compressor unable to start. Confirmed by the Loco AEs that they will follow up on the CM. Acknowledged by Duty Manager."/>
    <x v="27"/>
    <x v="46"/>
    <s v="Compressor Clutch"/>
  </r>
  <r>
    <n v="10"/>
    <x v="8"/>
    <s v="BSD"/>
    <s v="BSD"/>
    <s v="TAP-NEW S/B"/>
    <s v="EL02+MFV2+EL03"/>
    <s v="ET"/>
    <s v="COMPLETED"/>
    <s v="NO"/>
    <s v="EL02"/>
    <x v="7"/>
    <s v="Lost of traction and not strong enough to go up gradient.EL02 had to be push back from Newton Stn.back to BSD."/>
    <s v="Seek advice &amp; as per instructed from Duty Manager regarding the consists CM as the fault persist &amp; to swap schomas locos to Deli locos(D203/D206)"/>
    <x v="0"/>
    <x v="71"/>
    <s v="Traction Fault"/>
  </r>
  <r>
    <n v="10"/>
    <x v="8"/>
    <s v="BSD"/>
    <s v="BSD"/>
    <s v="YCK-KTB N/B"/>
    <s v="D203+TGV6/5/4+D206"/>
    <s v="PWAY"/>
    <s v="COMPLETED"/>
    <s v="NO"/>
    <s v="D203"/>
    <x v="8"/>
    <s v="S/E air-cond.blower down."/>
    <s v="Replace with a new blower. Perform aircon functional checks. Tested - Working condition."/>
    <x v="23"/>
    <x v="31"/>
    <s v="Blower"/>
  </r>
  <r>
    <n v="11"/>
    <x v="8"/>
    <s v="CHD"/>
    <s v="UPD"/>
    <s v="RDH-QUE WB"/>
    <s v="D215+RGV5+TCW+D217"/>
    <s v="PWAY"/>
    <s v="ABORT"/>
    <s v="NO"/>
    <s v="D215"/>
    <x v="4"/>
    <s v="Consists cancelled due to D215 unable to charge MR. Consists route back to UPD in RM mode pushed by rear loco D217 from RFP.  "/>
    <s v="Found bottom plate of air inlet filter housing loose. Tighten both inlet air filter housing and tested ok."/>
    <x v="3"/>
    <x v="117"/>
    <s v="Inlet Housing"/>
  </r>
  <r>
    <n v="12"/>
    <x v="8"/>
    <s v="BSD"/>
    <s v="BSD"/>
    <s v="MSP-MSO BB"/>
    <s v="EL04+MFV2+EL02"/>
    <s v="ET"/>
    <s v="CANCEL"/>
    <s v="NO"/>
    <s v="EL02"/>
    <x v="7"/>
    <s v="Consists cancelled due to loco no braking when using IBV both in single and in consists. All valves at pneumatic compartment are normal. No trippings from inside MEP panel. Tested and shut down a few times and remove jumper cable but fault still persists. Consists cancelled @0040hrs."/>
    <s v="1.Found that the octocoupler faulty_x000a_2.Replace optocoupler and conduct                      _x000a_3.fucntion test ok_x000a_Adjusted BP to 5 bar"/>
    <x v="16"/>
    <x v="118"/>
    <s v="Optocoupler"/>
  </r>
  <r>
    <n v="12"/>
    <x v="8"/>
    <s v="UPD"/>
    <s v="CHD"/>
    <s v="PSR-TAM WB"/>
    <s v="D219+TTV1+D208"/>
    <s v="ET"/>
    <s v="ABORT"/>
    <s v="NO"/>
    <s v="D208"/>
    <x v="10"/>
    <s v="Consists cancelled due to loco shutdown by itself while on the way to booking stn. When at KAL stn, engine dies off with EWT lighted up. Advice them to pull out the EP card and able to restart engine. Consists move and engine dies off again at BDK. Hence, MOC cancelled and reroute to CHD as dead loco pushed by rear loco D219."/>
    <s v="1. Top up scrubber and expansion tank water_x000a_2. Run engine at P3 to check for leakages_x000a_3. Found slight seepage at expansion water pump_x000a_4. Replace waterpump.                                                                         5. Replace Thermostat.                                                                         6. Function Test. OK."/>
    <x v="33"/>
    <x v="73"/>
    <s v="Water Pump"/>
  </r>
  <r>
    <n v="13"/>
    <x v="8"/>
    <s v="BSD"/>
    <s v="BSD"/>
    <s v="YCK-KTB NB"/>
    <s v="D203+TGV4/5/6+D206"/>
    <s v="PWAY"/>
    <s v="COMPLETED"/>
    <s v="NO"/>
    <s v="D203"/>
    <x v="7"/>
    <s v="After booking in and TOA approved at YCK stn, loco unable to set SIR. Rear loco have to push to worksite. "/>
    <s v="1) Found that the deadman sensitivty is less sensitive_x000a_2) Replace deadman module and adjust the MCH sensitivity_x000a_3) Conduct function test. SIR able to be set with no tripping observed."/>
    <x v="16"/>
    <x v="23"/>
    <s v="Deadman Module"/>
  </r>
  <r>
    <n v="14"/>
    <x v="8"/>
    <s v="BSD"/>
    <s v="BSD"/>
    <s v="YCK-KTB NB"/>
    <s v="D203+TGV4/5/6+D206"/>
    <s v="PWAY"/>
    <s v="COMPLETED"/>
    <s v="NO"/>
    <s v="D203"/>
    <x v="7"/>
    <s v="When coming back depot as slave, there is no direction indications and RPM was at idle."/>
    <s v="1) Physically check jumper cables and receptacles for any abnormalities_x000a_2) Conducted master slave in both directions with no abnormalities._x000a_3) Conduct shunting and unable to simulate fault_x000a_4) Suspect encounter VOBC failure on slave loco which cause direction indication not to light up_x000a_4) To be monitored by Night consist staff"/>
    <x v="0"/>
    <x v="10"/>
    <s v="Directional Fault"/>
  </r>
  <r>
    <n v="15"/>
    <x v="8"/>
    <s v="BSD"/>
    <s v="BSD"/>
    <s v="YCK-KTB NB"/>
    <s v="D203+TGV4/5/6+D206"/>
    <s v="PWAY"/>
    <s v="COMPLETED"/>
    <s v="NO"/>
    <s v="D203"/>
    <x v="3"/>
    <s v="After work, loco in single unable to set SIR/VOBC. The whole consists of TGV4/5/6+D206 have to couple instead. After couple and fix jumper cable, no direction indications and RPM at idle. Rear loco D206 has to push the whole consists into book-out stn KTB. Upon reaching KTB, both faults still occurred even after D203 takeover as master. Switch back to slave, switch off and handover loco keys to SM KTB with engine running. After SM remove SCD and give back loco keys, we switch on loco and we able to get    the directions indication and RPM able to increase together with master loco. All are normal while we travel back to BSD. These are what I encountered while monitoring D203. "/>
    <s v="1.Inform signal team. Signal team attended and unable to simulate fault _x000a_2. Check on their equipment and no abnormalities in their system_x000a_3. Loco declared fit by signal team. "/>
    <x v="2"/>
    <x v="2"/>
    <s v="ATP"/>
  </r>
  <r>
    <n v="15"/>
    <x v="8"/>
    <s v="CHD"/>
    <s v="UPD"/>
    <s v="CLE-BNV EB"/>
    <s v="D214+WWPW2+FWPW1/2+D205"/>
    <s v="PWAY"/>
    <s v="COMPLETED"/>
    <s v="NO"/>
    <s v="D214"/>
    <x v="4"/>
    <s v="Driving desk, abnormal noise/sound occur when applying IBV."/>
    <s v="Replace ABV and tested ok"/>
    <x v="6"/>
    <x v="6"/>
    <s v="ABV/IBV Unit"/>
  </r>
  <r>
    <n v="16"/>
    <x v="8"/>
    <s v="UPD"/>
    <s v="UPD"/>
    <s v="BBT-JUR BB MT JNE-CNG"/>
    <s v="D215+RGV5+D217"/>
    <s v="ET"/>
    <s v="COMPLETED"/>
    <s v="NO"/>
    <s v="D215"/>
    <x v="4"/>
    <s v="Encounter fault as MR unable to charge approximately at 0415. TO Hikmal was driving toward Jur MT to couple up and the loco trip due to MR drop. He went into the pneumatic compartment and found there is a leak from behind the air dryer. RGV5+D217 have to couple up with the loco instead. Time extension was asked and PM book out 0450hrs. _x000a_ID 5mins Delay."/>
    <s v="Conduct function test and confirmed air was leaking from the Air dryer changeover valve._x000a_Removed and inspected the gasket was damaged. _x000a_Replaced the gasket and conduct function test MR was able to charge up. _x000a_Conduct the MR charge rate was &lt;3 mins_x000a_MR cut in:7.5 bar Cut out:9 bar. No leakage observed._x000a_"/>
    <x v="30"/>
    <x v="13"/>
    <s v="Dryer Changeover Valve"/>
  </r>
  <r>
    <n v="17"/>
    <x v="8"/>
    <s v="BSD"/>
    <s v="BSD"/>
    <s v="YIS-SBW NB OB"/>
    <s v="D203+TGV4/5/6+D206"/>
    <s v="PWAY"/>
    <s v="COMPLETED"/>
    <s v="NO"/>
    <s v="D206"/>
    <x v="9"/>
    <s v="Scrbber water tank low level LED lighted up."/>
    <s v="– Checked with scrubber tank level low indicator lighted up._x000a_– Topped up scrubber tank until full with indicator going OFF._x000a_– Tested again with fault cleared. "/>
    <x v="4"/>
    <x v="4"/>
    <s v="Not a defect"/>
  </r>
  <r>
    <n v="17"/>
    <x v="8"/>
    <s v="BSD"/>
    <s v="BSD"/>
    <s v="YIS-SBW NB OB"/>
    <s v="D203+TGV4/5/6+D206"/>
    <s v="PWAY"/>
    <s v="COMPLETED"/>
    <s v="NO"/>
    <s v="D206"/>
    <x v="11"/>
    <s v="Loco having wheel flat."/>
    <s v="– Checked for score marks._x000a_– Found on all wheels 10 x 10 mm._x000a_– Still good to go._x000a_"/>
    <x v="22"/>
    <x v="30"/>
    <s v="Wheel"/>
  </r>
  <r>
    <n v="17"/>
    <x v="8"/>
    <s v="BSD"/>
    <s v="BSD"/>
    <s v="YIS-SBW NB OB"/>
    <s v="D203+TGV4/5/6+D206"/>
    <s v="PWAY"/>
    <s v="COMPLETED"/>
    <s v="NO"/>
    <s v="D203"/>
    <x v="11"/>
    <s v="Loco having wheel flat."/>
    <s v="Checked for score marks._x000a_– Found on all wheels 50 x 10 mm._x000a_– To be further monitored for wheel profiling. _x000a_"/>
    <x v="22"/>
    <x v="30"/>
    <s v="Wheel"/>
  </r>
  <r>
    <n v="17"/>
    <x v="8"/>
    <s v="UPD"/>
    <s v="UPD"/>
    <s v="OTP-TIB EB"/>
    <s v="D207+RLW5/1/4+WWCOM1+D213"/>
    <s v="PWAY"/>
    <s v="COMPLETED"/>
    <s v="NO"/>
    <s v="D213"/>
    <x v="8"/>
    <s v="Aircon not cold."/>
    <s v="– Checked &amp; found air-con not that cold._x000a_– Found freon at 100 PSI._x000a_– Charged freon to 180 PSI &amp; replaced air-con filters_x000a_– Tested again with air-con cold &amp; no leaks detected_x000a_"/>
    <x v="17"/>
    <x v="24"/>
    <s v="Freon Gas"/>
  </r>
  <r>
    <n v="18"/>
    <x v="8"/>
    <s v="BSD"/>
    <s v="BSD"/>
    <s v="MSO-MSP BB"/>
    <s v="EL04+MFV2+EL02"/>
    <s v="ET"/>
    <s v="COMPLETED"/>
    <s v="NO"/>
    <s v="EL04"/>
    <x v="2"/>
    <s v="S/E Radio set Unable To Transmit."/>
    <s v="Replaced the S/E radio handset unit with its display screen blank._x000a_L/E radio display is OK."/>
    <x v="1"/>
    <x v="119"/>
    <s v="Screen Display"/>
  </r>
  <r>
    <n v="18"/>
    <x v="8"/>
    <s v="BSD"/>
    <s v="BSD"/>
    <s v="MSO-MSP BB"/>
    <s v="EL04+MFV2+EL02"/>
    <s v="ET"/>
    <s v="COMPLETED"/>
    <s v="NO"/>
    <s v="EL02"/>
    <x v="2"/>
    <s v="L/E Radio Set Screen Blank."/>
    <s v="Checked with both end radio able to receive and transmit."/>
    <x v="0"/>
    <x v="0"/>
    <s v="Cannot duplicate fault"/>
  </r>
  <r>
    <n v="20"/>
    <x v="8"/>
    <s v="UPD"/>
    <s v="BSD"/>
    <s v="MSL-WDL S/B"/>
    <s v="EL04+MFV2+EL02"/>
    <s v="ET"/>
    <s v="COMPLETED"/>
    <s v="NO"/>
    <s v="EL02"/>
    <x v="6"/>
    <s v="S/E LHS WRL Cover Crack. "/>
    <s v="1) Replaced WRL cover_x000a_2) To be followed up tommorow due to Prep works for LTA Audit"/>
    <x v="15"/>
    <x v="44"/>
    <s v="Cover"/>
  </r>
  <r>
    <n v="21"/>
    <x v="8"/>
    <s v="UPD"/>
    <s v="UPD"/>
    <s v="LVR-BGS W/B"/>
    <s v="D217 + TCW + D215"/>
    <s v="ET"/>
    <s v="COMPLETED"/>
    <s v="NO"/>
    <s v="D217"/>
    <x v="6"/>
    <s v="Wiper Faulty."/>
    <s v="Checked &amp; Found:_x000a_1) Wiper connecter at key switch loose._x000a_2) Tighthen and test; in working condition."/>
    <x v="10"/>
    <x v="120"/>
    <s v="Wiper Connector"/>
  </r>
  <r>
    <n v="22"/>
    <x v="8"/>
    <s v="BSD"/>
    <s v="BSD"/>
    <s v="YCK-KTB N/B"/>
    <s v="D203+TGV4+TGV5+TGV6+D206"/>
    <s v="PWAY"/>
    <s v="COMPLETED"/>
    <s v="NO"/>
    <s v="D203"/>
    <x v="8"/>
    <s v="Air Con Not Cold."/>
    <s v="Charge freon from 110 -180 PSI. Tested acon for coldness ok. No leakage detected"/>
    <x v="17"/>
    <x v="24"/>
    <s v="Freon Gas"/>
  </r>
  <r>
    <n v="23"/>
    <x v="8"/>
    <s v="BSD"/>
    <s v="UPD"/>
    <s v="BBT-JUR BB JUR-CNG BB JUR MT"/>
    <s v="D204+TGV3+TGV2+TGV1+WWCOM2+ MFV2+D209"/>
    <s v="PWAY"/>
    <s v="COMPLETED"/>
    <s v="NO"/>
    <s v="D209"/>
    <x v="3"/>
    <s v="At Mainline Loco Unable To Receive ATPM. Consist At AMK Stn OCC Abort The Job And Route The Consist Back To Depot. "/>
    <s v="Arrange with BSD signal staff to verified at T55 _x000a_- Confirmed able to receive CM code at both S/E &amp; L/E_x000a_- Advised D209 arrange for test track testing_x000a_  * Loco AE, take note_x000a_-  D209 @T57 with target disc &amp; wheel choke applied (Unfit for Mainline)                                                                              Test Track 27.09.2017 Passed"/>
    <x v="2"/>
    <x v="2"/>
    <s v="ATP"/>
  </r>
  <r>
    <n v="23"/>
    <x v="8"/>
    <s v="CHD"/>
    <s v="UPD"/>
    <s v="LOCO TRANSFER"/>
    <s v="D208 + D219"/>
    <s v="ET"/>
    <s v="COMPLETED"/>
    <s v="NO"/>
    <s v="D219"/>
    <x v="3"/>
    <s v="SIR Keep Tripping In CM. Back To Depot In RM mode. "/>
    <s v="Arrange with UPD signal staff to verified at T39 UPD_x000a_- Confirmed able to receive CM code at both S/E &amp; L/E_x000a_- Advised D219 Arrange send back to BSD for test track testing_x000a_ * Loco AE, take note_x000a_- Target disc &amp; wheel choke applied.                            Pending Test Track* _x000a_Open up junction box and measure resistance - all normal_x000a_*Measure resistance at ATP side - also normal_x000a_*25 Oct : To confirm fault in test track._x000a_*27 Oct : Test track failed/Unable to receive CM Code/Done by Signal for futher inspection._x000a_*31 Oct : OT team test track testing completed. FAILED. LOCO Antenna Resistance is now found to be Low. Still down under Signal._x000a_*6 Nov  : Replace antena cable's &gt; Test in progress._x000a_*7 Nov : MCH Problem unable to simulate, need test track to verify_x000a_*8 Nov : Test track in progress."/>
    <x v="2"/>
    <x v="2"/>
    <s v="ATP"/>
  </r>
  <r>
    <n v="23"/>
    <x v="8"/>
    <s v="CHD"/>
    <s v="UPD"/>
    <s v="LOCO TRANSFER"/>
    <s v="D208 + D219"/>
    <s v="ET"/>
    <s v="COMPLETED"/>
    <s v="NO"/>
    <s v="D219"/>
    <x v="8"/>
    <s v="Air Con Not Cold."/>
    <s v="Turn on both side thermostat switch. Tested cold enough."/>
    <x v="0"/>
    <x v="0"/>
    <s v="Cannot duplicate fault"/>
  </r>
  <r>
    <n v="24"/>
    <x v="8"/>
    <s v="BSD"/>
    <s v="BSD"/>
    <s v="KTB-YCK S/B"/>
    <s v="D204+TGV3+TGV2+TGV1+WWCOM2+ D201"/>
    <s v="PWAY"/>
    <s v="COMPLETED"/>
    <s v="NO"/>
    <s v="D201"/>
    <x v="8"/>
    <s v="Air Con Not Cold."/>
    <s v="Check air compressor oil level - Passed_x000a_Found out that Freon was at 100 psi._x000a_- Charge up to 180 psi and tested OK."/>
    <x v="17"/>
    <x v="24"/>
    <s v="Freon Gas"/>
  </r>
  <r>
    <n v="24"/>
    <x v="8"/>
    <s v="BSD"/>
    <s v="BSD"/>
    <s v="YIS-SBW N/B"/>
    <s v="EL04+TTV2+EL03+EL02"/>
    <s v="ET"/>
    <s v="COMPLETED"/>
    <s v="NO"/>
    <s v="EL02"/>
    <x v="4"/>
    <s v="MR Unable To Charge -Up. Air Compressor Working. Use EL03 To Charge EL02 MR."/>
    <s v="Unable to simulate fault. Monitoring. Possible could be the VOBC signal affecting the air compressor."/>
    <x v="0"/>
    <x v="22"/>
    <s v="MR Fault"/>
  </r>
  <r>
    <n v="24"/>
    <x v="8"/>
    <s v="UPD"/>
    <s v="UPD"/>
    <m/>
    <m/>
    <s v="ET"/>
    <s v="CANCEL"/>
    <s v="NO"/>
    <s v="EL07"/>
    <x v="7"/>
    <s v="CSR LOCOs Delivery Cancelled &gt; At U46 Consist Unable To Move Also Unable To Rectify The Fault."/>
    <s v="Fault has been rectified by contractor. "/>
    <x v="0"/>
    <x v="71"/>
    <s v="Traction Fault"/>
  </r>
  <r>
    <n v="25"/>
    <x v="8"/>
    <s v="UPD"/>
    <s v="BSD"/>
    <s v="WDL-ADM S/B"/>
    <s v="EL05+FWPW8+EL06+EL07"/>
    <s v="ET"/>
    <s v="COMPLETED"/>
    <s v="NO"/>
    <s v="EL05"/>
    <x v="0"/>
    <s v="Had traction power fault.  "/>
    <s v="Fault reffered to contractor. To be followed up by contractor "/>
    <x v="0"/>
    <x v="0"/>
    <s v="Cannot duplicate fault"/>
  </r>
  <r>
    <n v="26"/>
    <x v="8"/>
    <s v="BSD"/>
    <s v="BSD"/>
    <s v="YCK-KTB N/B"/>
    <s v="D203+TGV4+TGV5+TGV6+D206"/>
    <s v="PWAY"/>
    <s v="CANCEL"/>
    <s v="NO"/>
    <s v="D203"/>
    <x v="7"/>
    <s v="MR unable to built up when air compress in auto but put to ON MR able to built up.D206 in master D203 in slave rpm not increasing, swoop jumper cable fault not cleared.Checked the diode on both loco all ok. When D203 in master consist having wrong direction.Consist cancelled due to fault not rectify. "/>
    <s v="1) Check air compressor oul ok. Inspect air compressor ok. Check single loco MR able to charge up Cut in 7.5 Cut out 9 bar. Check in consist . Unable to simulate fault._x000a_2) D203 in master 6FU breaker keep tripping. Check and found the jumper cable at D203 shorted causing breaker to trip. Replace jumper cable and conduct master/slave and limited movement. Fault cleared."/>
    <x v="18"/>
    <x v="36"/>
    <s v="Jumper Cable"/>
  </r>
  <r>
    <n v="26"/>
    <x v="8"/>
    <s v="BSD"/>
    <s v="BSD"/>
    <s v="SOM-DBG S/B"/>
    <s v="EL03+CCFW1+CCWW1+EL04"/>
    <s v="PWAY"/>
    <s v="COMPLETED"/>
    <s v="NO"/>
    <s v="EL04"/>
    <x v="3"/>
    <s v="Loco unable to move in CM,back to depot all the way in RM from DBG station. "/>
    <s v="Follow up test track on 28.09.2017. Passed"/>
    <x v="2"/>
    <x v="2"/>
    <s v="ATP"/>
  </r>
  <r>
    <n v="27"/>
    <x v="8"/>
    <s v="BSD"/>
    <s v="BSD"/>
    <s v="KTB-YCK S/B"/>
    <s v="D204+TGV1+TGV2+TGV3+COM2+D201"/>
    <s v="PWAY"/>
    <s v="COMPLETED"/>
    <s v="NO"/>
    <s v="D204"/>
    <x v="3"/>
    <s v="VOBC failure appeared unable to set SIR, fault happened at yishun station.D201 pushed back the consist all the way to depot after job completed."/>
    <s v="1) Fault reported to signal team_x000a_2) Signal team unable to simulate fault and confirmed no issues with their equipment_x000a_3) Test track testing on 28.09.2017 passed."/>
    <x v="2"/>
    <x v="2"/>
    <s v="ATP"/>
  </r>
  <r>
    <n v="27"/>
    <x v="8"/>
    <s v="BSD"/>
    <s v="BSD"/>
    <s v="DBG-SOM N/B"/>
    <s v="EL06+CCFW1+CCWW1+EL07"/>
    <s v="PWAY"/>
    <s v="CANCEL"/>
    <s v="NO"/>
    <s v="EL07"/>
    <x v="0"/>
    <s v="SIR keeps tripping and unable to move when in master.The contractor did not turn up.The translator for china contractor came.Consist cancelled."/>
    <s v="1)  Found control battery drained due to circuit breaker left om._x000a_2) Unable  to simulate fault due to this."/>
    <x v="4"/>
    <x v="4"/>
    <s v="Not a defect"/>
  </r>
  <r>
    <n v="27"/>
    <x v="8"/>
    <s v="BSD"/>
    <s v="UPD"/>
    <s v="YWT-CCK N/B"/>
    <s v="EL02+MFV2+RLW2+EL03"/>
    <s v="ET"/>
    <s v="COMPLETED"/>
    <s v="NO"/>
    <s v="EL03"/>
    <x v="5"/>
    <s v="When put parking brake to off there is continous air leak."/>
    <s v="1) Found that the parking brake valve leaking when put to off_x000a_2) 28.09.2017 Replaced parking brake valve; Function test, no leak observed. Passed."/>
    <x v="9"/>
    <x v="111"/>
    <s v="Parking Brake Valve"/>
  </r>
  <r>
    <n v="27"/>
    <x v="8"/>
    <s v="CHD"/>
    <s v="UPD"/>
    <s v="JUR-CLE E/B"/>
    <s v="D214+FWPW1+FWPW2+WWPW2+D205"/>
    <s v="PWAY"/>
    <s v="COMPLETED"/>
    <s v="NO"/>
    <s v="D214"/>
    <x v="6"/>
    <s v="S/E headlight flickering. "/>
    <s v="1) Function test and unable to simualte fault. No flickering observed"/>
    <x v="0"/>
    <x v="0"/>
    <s v="Cannot duplicate fault"/>
  </r>
  <r>
    <n v="27"/>
    <x v="8"/>
    <s v="UPD"/>
    <s v="UPD"/>
    <s v="BNV-COM E/B"/>
    <s v="D207+RLW5+RLW1+RLW4+WWCOM1+ D213"/>
    <s v="PWAY"/>
    <s v="COMPLETED"/>
    <s v="NO"/>
    <s v="D207"/>
    <x v="9"/>
    <s v="Very smoky."/>
    <s v="1) Top up scrubber tank water_x000a_2) Function test run engine at P4 no significant smoke observed"/>
    <x v="4"/>
    <x v="4"/>
    <s v="Not a defect"/>
  </r>
  <r>
    <n v="28"/>
    <x v="8"/>
    <s v="UPD"/>
    <s v="UPD"/>
    <s v="BNV-COM E/B"/>
    <s v="D207+RLW5+RLW1+RLW4+WWCOM1+ D213"/>
    <s v="PWAY"/>
    <s v="COMPLETED"/>
    <s v="NO"/>
    <s v="D207"/>
    <x v="4"/>
    <s v="MR unable to charge up in consist and single loco advised to put dead loco on D207 pushed back to upd."/>
    <s v="1)  Initial physical check on compressor (NR), no abnormalities found._x000a_2) Start loco and test MR charging rate, found slow even at P3. 0 - 6 bar in 5 mins._x000a_3) Observe leaking found at pneumatic compartment. _x000a_4) Found norgen auto drain valve on the brake service reservoir leaking badly. Assembly found damage on the glass causing bad leak._x000a_5) Replaced valve and did function test, MR charging rate test &amp; MR leak test._x000a_6) All within spec after replacement._x000a_7) MR leak test; 0-9 bar in 2 min 50 sec. Pass."/>
    <x v="3"/>
    <x v="3"/>
    <s v="Valve"/>
  </r>
  <r>
    <n v="29"/>
    <x v="8"/>
    <s v="UPD"/>
    <s v="UPD"/>
    <s v="BNV-COM E/B"/>
    <s v="D207+RLW5+RLW1+RLW4+WWCOM1+ D213"/>
    <s v="PWAY"/>
    <s v="COMPLETED"/>
    <s v="NO"/>
    <s v="D207"/>
    <x v="11"/>
    <s v="Loco having fleet wheel at S/E wheel bogie. "/>
    <s v="Found within spec._x000a_A1: 20X40mm_x000a_B2: 20X20mm_x000a_Conduct  MR charge up rate ok &lt;3min. Check Maximum reduction and minimum reduction all within range. "/>
    <x v="22"/>
    <x v="30"/>
    <s v="Wheel"/>
  </r>
  <r>
    <n v="29"/>
    <x v="8"/>
    <s v="UPD"/>
    <s v="UPD"/>
    <s v="CLE-JUR W/B"/>
    <s v="D205+FWPW1+FWPW2+WWPW2+D214"/>
    <s v="PWAY"/>
    <s v="COMPLETED"/>
    <s v="NO"/>
    <s v="D214"/>
    <x v="3"/>
    <s v="When leaving depot D214 in master unable to travel in CM ,consist travel in RM all the way to QUE station.Consist turn around D205 in master no problem."/>
    <s v="Contact signal team. Check Plug 3 &amp; 4. Found that Plug 3 C15/B16 reading flunctuating. Found that the L/E antenna connector is damaged causing the connector to be loose. To be followed up with replacement of antenna by Signal team. Currently S/E can be used."/>
    <x v="2"/>
    <x v="2"/>
    <s v="ATP"/>
  </r>
  <r>
    <n v="29"/>
    <x v="8"/>
    <s v="CHD"/>
    <s v="CHD"/>
    <s v="CGA W/B platform"/>
    <s v="D218+MFV2+D217"/>
    <s v="ET"/>
    <s v="COMPLETED"/>
    <s v="NO"/>
    <s v="D218"/>
    <x v="0"/>
    <s v="After job completed at work site D218 engine unable to start due to contacter wire burt.D218 put to dead loco back to chd."/>
    <s v="Found the CPC contact lug burnt &amp; broken. Replaced wire also from 4mm to 6mm core. Fault cleared."/>
    <x v="21"/>
    <x v="60"/>
    <s v="CPC Contactor"/>
  </r>
  <r>
    <n v="1"/>
    <x v="9"/>
    <s v="BSD"/>
    <s v="BSD"/>
    <s v="CTH-RFP S/B"/>
    <s v="D209+TGV4+TGV5+TGV6+D204"/>
    <s v="PWAY"/>
    <s v="COMPLETED"/>
    <s v="NO"/>
    <s v="D209"/>
    <x v="8"/>
    <s v="Air con not cold."/>
    <m/>
    <x v="17"/>
    <x v="24"/>
    <s v="Freon Gas"/>
  </r>
  <r>
    <n v="1"/>
    <x v="9"/>
    <s v="BSD"/>
    <s v="BSD"/>
    <s v="TEST TRACK"/>
    <s v="D202"/>
    <s v="ET"/>
    <s v="COMPLETED"/>
    <s v="NO"/>
    <s v="D202"/>
    <x v="6"/>
    <s v="Both desk change over switch loose."/>
    <s v="Tighten both desk change over switch, ok."/>
    <x v="8"/>
    <x v="41"/>
    <s v="Knob"/>
  </r>
  <r>
    <n v="2"/>
    <x v="9"/>
    <s v="BSD"/>
    <s v="BSD"/>
    <s v="CTH-RFP SB"/>
    <s v="D209+TGV4+TGV5+TGV6+D204"/>
    <s v="PWAY"/>
    <s v="COMPLETED"/>
    <s v="NO"/>
    <s v="D209"/>
    <x v="7"/>
    <s v="Engine rpm reads 1934 when MCH at coast position."/>
    <s v="Rec: Found that the RPM gauge was not working on leading end. Replaced and tested P1-P5. RPM all ok. Put to idiling RPM does not stay at P5. Tried several times with no abnormalities. Unable to simulate fault. "/>
    <x v="7"/>
    <x v="121"/>
    <s v="RPM Display Unit"/>
  </r>
  <r>
    <n v="2"/>
    <x v="9"/>
    <s v="BSD"/>
    <s v="BSD"/>
    <s v="MRB- CTH NB"/>
    <s v="EL03+CCFW1+CCW1+FW8+EL02"/>
    <s v="PROJECT"/>
    <s v="COMPLETED"/>
    <s v="NO"/>
    <s v="EL03"/>
    <x v="12"/>
    <s v="In master consist having no powering up the gradient from BSH to RT. Due to time constraint TSC instructed consist stable at BSH siding."/>
    <m/>
    <x v="0"/>
    <x v="0"/>
    <s v="Cannot duplicate fault"/>
  </r>
  <r>
    <n v="2"/>
    <x v="9"/>
    <s v="UPD"/>
    <s v="UPD"/>
    <s v="JUR-CLE EB"/>
    <s v="D213+RLW4+RLW5+RLW1+WWCOM1+ D207"/>
    <s v="PWAY"/>
    <s v="COMPLETED"/>
    <s v="NO"/>
    <s v="D207"/>
    <x v="11"/>
    <s v="Wheel flat."/>
    <s v="Rec: Found that B2 wheel has pitted marks. To schedule loco for wheel profiling. Done on 04.11.2017."/>
    <x v="22"/>
    <x v="30"/>
    <s v="Wheel"/>
  </r>
  <r>
    <n v="2"/>
    <x v="9"/>
    <s v="UPD"/>
    <s v="UPD"/>
    <s v="TLK-TCR EB"/>
    <s v="D218+MFV2+D217"/>
    <s v="ET"/>
    <s v="COMPLETED"/>
    <s v="NO"/>
    <s v="D217"/>
    <x v="6"/>
    <s v="SE wiper not working."/>
    <s v="Found the is no supply. To be further check tommorow"/>
    <x v="0"/>
    <x v="0"/>
    <s v="Cannot duplicate fault"/>
  </r>
  <r>
    <n v="2"/>
    <x v="9"/>
    <s v="UPD"/>
    <s v="BSD"/>
    <s v="TIB-CTH EB"/>
    <s v="D214+FWPW1+FWPW2+WWPW2+D205"/>
    <s v="PWAY"/>
    <s v="COMPLETED"/>
    <s v="NO"/>
    <s v="D214"/>
    <x v="7"/>
    <s v="In slave at TNM to CHD master/slave indication lighted up intermittently."/>
    <s v="Tested master/slave. Unable to simulate fault"/>
    <x v="0"/>
    <x v="80"/>
    <s v="Master/Slave Fault"/>
  </r>
  <r>
    <n v="3"/>
    <x v="9"/>
    <s v="UPD"/>
    <s v="UPD"/>
    <s v="TCR-TLK WB"/>
    <s v="D218+MFV2+D217"/>
    <s v="ET"/>
    <s v="COMPLETED"/>
    <s v="NO"/>
    <s v="D218"/>
    <x v="1"/>
    <s v="Alarm keeps activate causing engine rpm to unload."/>
    <s v="Run engine for 30mins. Conducted limited movement. Unable to simulate. "/>
    <x v="0"/>
    <x v="0"/>
    <s v="Cannot duplicate fault"/>
  </r>
  <r>
    <n v="4"/>
    <x v="9"/>
    <s v="BSD"/>
    <s v="BSD"/>
    <s v="KTB-SBW NB"/>
    <s v="D201+TOGV+TTV2+D202"/>
    <s v="ET"/>
    <s v="COMPLETED"/>
    <s v="NO"/>
    <s v="D201"/>
    <x v="8"/>
    <s v="Air con not cold."/>
    <s v="Top up freon 10-180 PSI. Tested for  coldness ok. "/>
    <x v="17"/>
    <x v="24"/>
    <s v="Freon Gas"/>
  </r>
  <r>
    <n v="4"/>
    <x v="9"/>
    <s v="BSD"/>
    <s v="BSD"/>
    <s v="KTB-SBW NB"/>
    <s v="D201+TOGV+TTV2+D202"/>
    <s v="ET"/>
    <s v="CANCEL"/>
    <s v="NO"/>
    <s v="D202"/>
    <x v="3"/>
    <s v="Unable to detect VOBC at RT2."/>
    <s v="Found that the TOD no display. Liased with signal team and found that the ATP no supply. Check found loose connection on 25A on DCDC converter. Secured and function test ok "/>
    <x v="2"/>
    <x v="2"/>
    <s v="ATP"/>
  </r>
  <r>
    <n v="5"/>
    <x v="9"/>
    <s v="BSD"/>
    <s v="BSD"/>
    <s v="KTB-SBW NB"/>
    <s v="D201+TTV2+D202"/>
    <s v="ET"/>
    <s v="COMPLETED"/>
    <s v="NO"/>
    <s v="D202"/>
    <x v="3"/>
    <s v="VOBC failure when coupling back as a consist at mainline."/>
    <s v="Fault reported to Signal Team. Unable to attend due to down train. _x000a_Test Track done on 06.10.2017 Passed."/>
    <x v="2"/>
    <x v="2"/>
    <s v="ATP"/>
  </r>
  <r>
    <n v="5"/>
    <x v="9"/>
    <s v="BSD"/>
    <s v="BSD"/>
    <s v="AMK-YCK NB"/>
    <s v="EL06+TOGV+EL07"/>
    <s v="ET"/>
    <s v="COMPLETED"/>
    <s v="NO"/>
    <s v="EL05"/>
    <x v="7"/>
    <s v="No powering in consist."/>
    <s v="Fault reported to  Contractor . To be followed up"/>
    <x v="0"/>
    <x v="71"/>
    <s v="Traction Fault"/>
  </r>
  <r>
    <n v="8"/>
    <x v="9"/>
    <s v="CHD"/>
    <s v="UPD"/>
    <s v="QUE W/B platform"/>
    <s v="D218+MFV2+D217"/>
    <s v="ET"/>
    <s v="COMPLETED"/>
    <s v="NO"/>
    <s v="D218"/>
    <x v="7"/>
    <s v="Having 'slave fault' in slave mode, need to press reset button to clear."/>
    <s v="Checked Master and Slave switching between locos while not moving, PASS_x000a_Checked Master and Slave switching between locos while shunting from Tk33-37, PASS"/>
    <x v="0"/>
    <x v="80"/>
    <s v="Master/Slave Fault"/>
  </r>
  <r>
    <n v="10"/>
    <x v="9"/>
    <s v="BSD"/>
    <s v="BSD"/>
    <s v="DBG-RFP S/B"/>
    <s v="EL03+CCFW1+CCWW1+FW08+EL04"/>
    <s v="PROJECT"/>
    <s v="CANCEL"/>
    <s v="NO"/>
    <s v="EL03"/>
    <x v="3"/>
    <s v="Consist 995 cancelled due to VOBC fault"/>
    <s v="Update Software and change PPU unit."/>
    <x v="2"/>
    <x v="2"/>
    <s v="ATP"/>
  </r>
  <r>
    <n v="10"/>
    <x v="9"/>
    <s v="BSD"/>
    <s v="UPD"/>
    <s v="YWT N/B platform"/>
    <s v="D201+EL06+EL07+D212+D202"/>
    <s v="ET"/>
    <s v="COMPLETED"/>
    <s v="NO"/>
    <s v="D201"/>
    <x v="8"/>
    <s v="Air con blown hot air. Consist stable at Trk.10"/>
    <s v="Found S/E Aircon evaporator coil unit freon leak. No spare so temporarily blank off at S/E driving desk expansion valve, to source for spare. Also found Aircon compressor faulty &amp; Pressure limit switch faulty, replaced and tested ok. "/>
    <x v="51"/>
    <x v="122"/>
    <s v="Evaporator Coil"/>
  </r>
  <r>
    <n v="11"/>
    <x v="9"/>
    <s v="BSD"/>
    <s v="BSD"/>
    <s v="RFP-MRB S/B"/>
    <s v="D209+TGV4+TGV5+TGV6+D204"/>
    <s v="PWAY"/>
    <s v="COMPLETED"/>
    <s v="NO"/>
    <s v="D204"/>
    <x v="3"/>
    <s v="At main line after work on the way back to depot D204 unable to receive code."/>
    <s v="Tested at test track and Passed. SIG declared Fit for Mainline."/>
    <x v="2"/>
    <x v="2"/>
    <s v="ATP"/>
  </r>
  <r>
    <n v="11"/>
    <x v="9"/>
    <s v="UPD"/>
    <s v="BSD"/>
    <s v="KRJ S/B platform"/>
    <s v="D202+D219+TCW+MFV2+D201"/>
    <s v="ET"/>
    <s v="COMPLETED"/>
    <s v="NO"/>
    <s v="D201"/>
    <x v="8"/>
    <s v="Air con blown hot air"/>
    <s v="L/E blower blowing cold air_x000a_S/E blower blanked off due to evaporator coil leaking. No spare."/>
    <x v="51"/>
    <x v="122"/>
    <s v="Evaporator Coil"/>
  </r>
  <r>
    <n v="11"/>
    <x v="9"/>
    <s v="BSD"/>
    <s v="BSD"/>
    <s v="CTH-SOM N/B"/>
    <s v="EL03+CCFW1+CCWW1+FW08+EL04+EL01"/>
    <s v="PROJECT"/>
    <s v="CANCEL"/>
    <s v="NO"/>
    <s v="EL03"/>
    <x v="3"/>
    <s v="At main line unable to receive code, OCC call back return to BSD"/>
    <s v="TIU unit Faulty and replaced. Currently awaiting test track."/>
    <x v="2"/>
    <x v="2"/>
    <s v="ATP"/>
  </r>
  <r>
    <n v="12"/>
    <x v="9"/>
    <s v="BSD"/>
    <s v="BSD"/>
    <s v="BSH-SOM S/B"/>
    <s v="EL01+TCW+EL04"/>
    <s v="ET"/>
    <s v="COMPLETED"/>
    <s v="NO"/>
    <s v="EL01"/>
    <x v="8"/>
    <s v="No air con. "/>
    <s v="Replaced the 3-Phase Aircon System Frequency Relay, tested OK"/>
    <x v="21"/>
    <x v="123"/>
    <s v="3-Phase Frequency"/>
  </r>
  <r>
    <n v="12"/>
    <x v="9"/>
    <s v="BSD"/>
    <s v="BSD"/>
    <s v="BSH-SOM S/B"/>
    <s v="EL01+TCW+EL04"/>
    <s v="ET"/>
    <s v="COMPLETED"/>
    <s v="NO"/>
    <s v="EL01"/>
    <x v="4"/>
    <s v="MR drop, happen three times. One at depot two at main line."/>
    <s v="No drop of MR occurred throughout maintenance &amp; shunting. _x000a_To be monitired further."/>
    <x v="0"/>
    <x v="22"/>
    <s v="MR Fault"/>
  </r>
  <r>
    <n v="12"/>
    <x v="9"/>
    <s v="BSD"/>
    <s v="BSD"/>
    <s v="RFP-MRB S/B"/>
    <s v="D209+TGV4+TGV5+TGV6+D204"/>
    <s v="PWAY"/>
    <s v="COMPLETED"/>
    <s v="NO"/>
    <s v="D209"/>
    <x v="7"/>
    <s v="SIR frequently trip at s/e need to engage hard. "/>
    <s v="Checked and found MCH handle sensor unit aluminium foil peel off causing wire to break &amp; open-circuit._x000a_Soldering of wiring and testing in progress."/>
    <x v="16"/>
    <x v="124"/>
    <s v="MCH Sensor"/>
  </r>
  <r>
    <n v="13"/>
    <x v="9"/>
    <s v="UPD"/>
    <s v="UPD"/>
    <s v="BGB-CCK S/B"/>
    <s v="D203+WWPW1+RLW7+RLW6+RLW3+ D206"/>
    <s v="PWAY"/>
    <s v="COMPLETED"/>
    <s v="NO"/>
    <s v="D206"/>
    <x v="8"/>
    <s v="Air con blown hot air"/>
    <s v="Checked &amp; found aircon belt broken. _x000a_Replaced Aircon belt, test ok."/>
    <x v="28"/>
    <x v="51"/>
    <s v="Air-con Belt"/>
  </r>
  <r>
    <n v="14"/>
    <x v="9"/>
    <s v="BSD"/>
    <s v="BSD"/>
    <s v="WDL-MSL sdg B/B"/>
    <s v="D201+MFV2+D202"/>
    <s v="ET"/>
    <s v="COMPLETED"/>
    <s v="NO"/>
    <s v="D201"/>
    <x v="8"/>
    <s v="Air con not cold. "/>
    <s v="F/up 16.10.2017: Remove hose and did blowing to remove dirt that is choking the system._x000a_- Vacuum and replaced freon gas._x000a_- Test, L/E blower found blowing cold air but S/E blower still blanked off due to no spare for evaporator coil."/>
    <x v="51"/>
    <x v="122"/>
    <s v="Evaporator Coil"/>
  </r>
  <r>
    <n v="14"/>
    <x v="9"/>
    <s v="BSD"/>
    <s v="BSD"/>
    <s v="WDL-MSL sdg B/B"/>
    <s v="D201+MFV2+D202"/>
    <s v="ET"/>
    <s v="COMPLETED"/>
    <s v="NO"/>
    <s v="D201"/>
    <x v="2"/>
    <s v="Both desk radio distortion intermittently."/>
    <s v="Both end radio having intermittent distortion at mainline._x000a_  &gt; Fault attended by Sembawang Comms duty staff, unable to simulate fault as reported. To monitor further."/>
    <x v="0"/>
    <x v="0"/>
    <s v="Cannot duplicate fault"/>
  </r>
  <r>
    <n v="15"/>
    <x v="9"/>
    <s v="UPD"/>
    <s v="UPD"/>
    <s v="YCK-KTB N/B"/>
    <s v="D203+WWPW1+RLW7+RLW6+RLW3+D213+D206"/>
    <s v="PWAY"/>
    <s v="ABORT"/>
    <s v="NO"/>
    <s v="D203"/>
    <x v="5"/>
    <s v="BC '0' bar BP &lt; 4 bar but still unable to houling the consist (heavy). At depot in consist D203 FW indicator did not lighted up, no traction. At main line OCC reroute back to  depot. Please read SIP for full report."/>
    <s v="Tests conducted:_x000a_- Torque converter power test at P3 with IBV full brake applied. Passed._x000a_- BPCT. Passed._x000a_- Traction system train line test in 'Auto'. Passed. Both loco in shift 1._x000a_- Set SIR and shake individual jumper cable. Passed with no tripping._x000a__x000a_Informed night duty Zainal to follow this consist."/>
    <x v="0"/>
    <x v="0"/>
    <s v="Cannot duplicate fault"/>
  </r>
  <r>
    <n v="15"/>
    <x v="9"/>
    <s v="UPD"/>
    <s v="UPD"/>
    <s v="JUR-BBT CNG B/B"/>
    <s v="D210+TGV321+WWCOM2+D211"/>
    <s v="PWAY"/>
    <s v="COMPLETED"/>
    <s v="NO"/>
    <s v="D211"/>
    <x v="4"/>
    <s v="MR frequently drop. Job aborted due to time limit (late TOA)"/>
    <s v="Tests:_x000a_- MR charge up rate &lt; 3 minutes to 9 bar. Passed._x000a_- MR leakage rate &lt; 1 bar. Passed._x000a_- To be monitored further."/>
    <x v="0"/>
    <x v="22"/>
    <s v="MR Fault"/>
  </r>
  <r>
    <n v="16"/>
    <x v="9"/>
    <s v="UPD"/>
    <s v="UPD"/>
    <s v="YCK-KTB NB"/>
    <s v="D203+WWPW1+RLW7+RLW6+RLW3+D213+D206"/>
    <s v="PWAY"/>
    <s v="CANCEL"/>
    <s v="NO"/>
    <s v="D203"/>
    <x v="7"/>
    <s v="Consists cancelled due to SIR unable to hold and keep tripping. BPCT and master/slave testing were all completed with no  problem."/>
    <s v="Checked &amp; found dead man module sensitivity intermitent out of spec._x000a_- Re-adjust sensitivity to the max; still found when operator with glove on, MCH sensor unable to sense. _x000a_- Replaced T-grip sensor, Test ok."/>
    <x v="16"/>
    <x v="124"/>
    <s v="MCH Sensor"/>
  </r>
  <r>
    <n v="16"/>
    <x v="9"/>
    <s v="UPD"/>
    <s v="UPD"/>
    <s v="YCK-KTB NB"/>
    <s v="D203+WWPW1+RLW7+RLW6+RLW3+D213+D206"/>
    <s v="PWAY"/>
    <s v="COMPLETED"/>
    <s v="NO"/>
    <s v="D203"/>
    <x v="7"/>
    <s v="When D206 in slave, air leaking causing BP unable to charge. Leaking from the brass valve(near the door) and need to tap with a hammer to stop the leak. Need to do so when every time master loco set SIR."/>
    <s v="Checked voltage at solenoid valve with D213 still coupled. Observed 19V. (Min: 21V)._x000a_Remove D213 from consist and checked again solenoid valve input voltage; observed at 21V._x000a_Test master/slave and limited movement, no abnormality observed."/>
    <x v="4"/>
    <x v="4"/>
    <s v="Not a defect"/>
  </r>
  <r>
    <n v="16"/>
    <x v="9"/>
    <s v="UPD"/>
    <s v="UPD"/>
    <s v="YCK-KTB NB"/>
    <s v="D203+WWPW1+RLW7+RLW6+RLW3+D213+D206"/>
    <s v="PWAY"/>
    <s v="COMPLETED"/>
    <s v="NO"/>
    <s v="D203"/>
    <x v="8"/>
    <s v="Air-Con not cold."/>
    <s v="Checked aircon freon pressure, found at 80 PSI._x000a_- Observed freon smell in driver cabin; checked for leakage._x000a_- Noticed some freon leaks at the low pressure hose T-joint under the floorboard._x000a_- Re-tighthen hose connector with liquid sealant._x000a_- Charged aircon to 180 PSI and replace aircon filter_x000a_- Test blowing cold air. No leak observed at T-joint. To be monitored."/>
    <x v="52"/>
    <x v="125"/>
    <s v="T-Joint"/>
  </r>
  <r>
    <n v="18"/>
    <x v="9"/>
    <s v="UPD"/>
    <s v="UPD"/>
    <s v="LKS-BNL WB"/>
    <s v="D210+TGV3/2/1+WWCOM2+D211"/>
    <s v="PWAY"/>
    <s v="COMPLETED"/>
    <s v="NO"/>
    <s v="D210"/>
    <x v="5"/>
    <s v="When in master, BC intermittently unable to release."/>
    <s v="&gt; Found Operation reservoir only 4.6bars, adjusted regulator to 5bars._x000a_&gt; Tested again, BC drop faster than before to 0 bar. _x000a_&gt; Tested as consists (D210+TGV 1/2/3+WWCOM2+D211) from track 34 to 33, fault cleared"/>
    <x v="53"/>
    <x v="126"/>
    <s v="Air Regulator"/>
  </r>
  <r>
    <n v="18"/>
    <x v="9"/>
    <s v="UPD"/>
    <s v="UPD"/>
    <s v="CTH-RFP WB"/>
    <s v="D218+RLW4/5/1+WWCOM1+D217"/>
    <s v="PWAY"/>
    <s v="COMPLETED"/>
    <s v="NO"/>
    <s v="D218"/>
    <x v="4"/>
    <s v="When MR reaches more than 9bar, safety valve was activated instead of unloading. Both desks air compressor switch are in AUTO."/>
    <s v="Tested D218 as Single approximately about 15mins, unable to simulate fault as reported._x000a_&gt; MR cut-in 7.5bars, cut-out 9bars. No sign of air leak.  _x000a_&gt; To monitor further."/>
    <x v="0"/>
    <x v="22"/>
    <s v="MR Fault"/>
  </r>
  <r>
    <n v="19"/>
    <x v="9"/>
    <s v="BSD"/>
    <s v="BSD"/>
    <s v="CTH-NEW NB"/>
    <s v="D201+MFV2+D202"/>
    <s v="ET"/>
    <s v="COMPLETED"/>
    <s v="NO"/>
    <s v="D201"/>
    <x v="8"/>
    <s v="Aircon not cold."/>
    <s v="Tested acon L/E ok. S /E not blowing cold air due to bypass. S/E condenser coil was leaking and sourcing for spare."/>
    <x v="54"/>
    <x v="127"/>
    <s v="Condensor Coil"/>
  </r>
  <r>
    <n v="19"/>
    <x v="9"/>
    <s v="BSD"/>
    <s v="BSD"/>
    <s v="KTB-YCK SB"/>
    <s v="D203+WWPW1+RLW7+RLW6+RLW3+ D206"/>
    <s v="PWAY"/>
    <s v="COMPLETED"/>
    <s v="NO"/>
    <s v="D203"/>
    <x v="2"/>
    <s v="L/E radio not working."/>
    <s v="Fault reported to comms. Ectos are advised to us portable radio  for tonight ops "/>
    <x v="0"/>
    <x v="0"/>
    <s v="Cannot duplicate fault"/>
  </r>
  <r>
    <n v="20"/>
    <x v="9"/>
    <s v="UPD"/>
    <s v="UPD"/>
    <s v="JKN-PNR EB"/>
    <s v="D208+RGV5+D215"/>
    <s v="ET"/>
    <s v="COMPLETED"/>
    <s v="NO"/>
    <s v="D208"/>
    <x v="8"/>
    <s v="Aircon not cold."/>
    <s v="Checked with freon at 110 PSI. Cherged to 180 PSI._x000a_Tested Air-Con cold with no significant leakage detected."/>
    <x v="17"/>
    <x v="24"/>
    <s v="Freon Gas"/>
  </r>
  <r>
    <n v="21"/>
    <x v="9"/>
    <s v="BSD"/>
    <s v="BSD"/>
    <s v="RFP-CTH NB"/>
    <s v="EL01+MFV2+EL04"/>
    <s v="ET"/>
    <s v="CANCEL"/>
    <s v="NO"/>
    <s v="EL04"/>
    <x v="3"/>
    <s v="EL01+MFV2+EL04 - consists cancelled due to EL04 unable to receive ATPM after RT, before reaching BSH stn."/>
    <s v="Fault attended by Signal duty staff, they conducted measurement, no fault found, To be monitored "/>
    <x v="2"/>
    <x v="2"/>
    <s v="ATP"/>
  </r>
  <r>
    <n v="21"/>
    <x v="9"/>
    <s v="UPD"/>
    <s v="UPD"/>
    <s v="TIB-RDH WB"/>
    <s v="D210+TGV3/2/1+WWCOM2+D211"/>
    <s v="PWAY"/>
    <s v="COMPLETED"/>
    <s v="NO"/>
    <s v="D210"/>
    <x v="11"/>
    <s v="Wheel flat quite bad especially when travelling at bends."/>
    <s v="Wheel Profiling done on"/>
    <x v="22"/>
    <x v="30"/>
    <s v="Wheel"/>
  </r>
  <r>
    <n v="22"/>
    <x v="9"/>
    <s v="BSD"/>
    <s v="UPD"/>
    <s v="KRJ NB platform"/>
    <s v="EL01+MFV2+EL04"/>
    <s v="ET"/>
    <s v="ABORT"/>
    <s v="NO"/>
    <s v="EL04"/>
    <x v="3"/>
    <s v="Job aborted due to unable to receive VOBC at YCK. Re-route back to BSD. Refer to attach report details."/>
    <s v="Loco and SIG staffs to follow-up the following day 23.10.2017 (Monday)._x000a_Unable to receive VOBC at YCK._x000a_Checked by Signal &amp; declared FIT FOR MAINLINE."/>
    <x v="2"/>
    <x v="2"/>
    <s v="ATP"/>
  </r>
  <r>
    <n v="22"/>
    <x v="9"/>
    <s v="BSD"/>
    <s v="BSD"/>
    <s v="YIS-SBW NB"/>
    <s v="D203+WWPW1+RLW7+RLW6+RLW3+ D206"/>
    <s v="PWAY"/>
    <s v="COMPLETED"/>
    <s v="NO"/>
    <s v="D203"/>
    <x v="2"/>
    <s v="L/E radio not working."/>
    <s v="Comm's staffs check and confirmed fault as reported. They replaced new L/E radio set and tested, ok._x000a_"/>
    <x v="0"/>
    <x v="0"/>
    <s v="Cannot duplicate fault"/>
  </r>
  <r>
    <n v="23"/>
    <x v="9"/>
    <s v="BSD"/>
    <s v="BSD"/>
    <s v="KTB-YIS N/B"/>
    <s v="D209+TGV4+TGV5+TGV6+D204"/>
    <s v="PWAY"/>
    <s v="COMPLETED"/>
    <s v="NO"/>
    <s v="D204"/>
    <x v="7"/>
    <s v="Fuel gauge on 2/5 and 3/5 led light not lighted."/>
    <s v="Fuel gauge on 2/5 and 3/5 led light not lighted._x000a_Checked &amp; found the LED indicators were OK. _x000a_Float sensor faulty. Awaiting spares."/>
    <x v="7"/>
    <x v="7"/>
    <s v="Float Sensor"/>
  </r>
  <r>
    <n v="25"/>
    <x v="9"/>
    <s v="BSD"/>
    <s v="BSD"/>
    <s v="TAP-BDL N/B"/>
    <s v="D209+TGV4+TGV5+TGV6+D204"/>
    <s v="PWAY"/>
    <s v="CANCEL"/>
    <s v="NO"/>
    <s v="D204"/>
    <x v="3"/>
    <s v="VOBC failure ativate ,reset few times fault not cleared."/>
    <s v="Antennae Faulty. Replaced and Tested at Test Track."/>
    <x v="2"/>
    <x v="2"/>
    <s v="ATP"/>
  </r>
  <r>
    <n v="26"/>
    <x v="9"/>
    <s v="BSD"/>
    <s v="BSD"/>
    <s v="AMK-BSH S/B"/>
    <s v="D209+TGV4+TGV5+TGV6+D202"/>
    <s v="PWAY"/>
    <s v="COMPLETED"/>
    <s v="NO"/>
    <s v="D209"/>
    <x v="7"/>
    <s v="After job completed when consist couple up D202 in master ,D209 in slave no forwad light and RPM no respond.As D209 in master consist no problem."/>
    <s v="Tested in consist in both master &amp; slave._x000a_Unable to simulate fault. To be monitored."/>
    <x v="0"/>
    <x v="10"/>
    <s v="Directional Fault"/>
  </r>
  <r>
    <n v="27"/>
    <x v="9"/>
    <s v="BSD"/>
    <s v="BSD"/>
    <s v="AMK-BSH S/B"/>
    <s v="D209+TGV4+TGV5+TGV6+D202"/>
    <s v="PWAY"/>
    <s v="COMPLETED"/>
    <s v="NO"/>
    <s v="D209"/>
    <x v="6"/>
    <s v="There are few switches knobs loosen."/>
    <s v="Tightened all loose switches."/>
    <x v="8"/>
    <x v="112"/>
    <s v="Knob"/>
  </r>
  <r>
    <n v="27"/>
    <x v="9"/>
    <s v="BSD"/>
    <s v="BSD"/>
    <s v="SOM-NEW N/B"/>
    <s v="EL05+CFW+CWW+FW08+EL07"/>
    <s v="PROJECT"/>
    <s v="COMPLETED"/>
    <s v="NO"/>
    <s v="EL07"/>
    <x v="7"/>
    <s v="Unable to traction."/>
    <s v="Replace PWM function test OK."/>
    <x v="20"/>
    <x v="128"/>
    <s v="PWM Module"/>
  </r>
  <r>
    <n v="28"/>
    <x v="9"/>
    <s v="BSD"/>
    <s v="BSD"/>
    <s v="TAP-BSH N/B"/>
    <s v="D209+TGV4+TGV5+TGV6+D202"/>
    <s v="PWAY"/>
    <s v="COMPLETED"/>
    <s v="NO"/>
    <s v="D202"/>
    <x v="7"/>
    <s v="Fuel level on 2/5"/>
    <s v=" Fuel tank float sensor Faulty. Still awaiting spares."/>
    <x v="7"/>
    <x v="7"/>
    <s v="Float Sensor"/>
  </r>
  <r>
    <n v="28"/>
    <x v="9"/>
    <s v="BSD"/>
    <s v="BSD"/>
    <s v="TAP-BSH N/B"/>
    <s v="D209+TGV4+TGV5+TGV6+D202"/>
    <s v="PWAY"/>
    <s v="COMPLETED"/>
    <s v="NO"/>
    <s v="D202"/>
    <x v="6"/>
    <s v=" Scrubber tank water level light not lighted."/>
    <s v="After fully drained, checked Scrubber Tank Water Level Low indicator at Cabin."/>
    <x v="0"/>
    <x v="0"/>
    <s v="Cannot duplicate fault"/>
  </r>
  <r>
    <n v="29"/>
    <x v="9"/>
    <s v="BSD"/>
    <s v="BSD"/>
    <s v="CCK N/B Platform"/>
    <s v="D201+TCW+TOGV+D204"/>
    <s v="ET"/>
    <s v="CANCEL"/>
    <s v="NO"/>
    <s v="D201"/>
    <x v="3"/>
    <s v="TOD screen display no comminication,reset several time fault not cleared.Advised them to wait bit longer and reset still fault not cleared. Consist cancelled."/>
    <s v="Informed signal duty staff, attended the fault at 1430 hours._x000a_- Signal staff (Shawal, Adam, Azhar) D201 rectification: _x000a_-  Found that the VOBC program hang. Uninstall and re-upload VOBC program. _x000a_- Tested for both desk, both TOD display working, able to set SIR._x000a_- Test track testing is not advised by signal staff. D201 is fit for mainline._x000a_"/>
    <x v="2"/>
    <x v="2"/>
    <s v="ATP"/>
  </r>
  <r>
    <n v="29"/>
    <x v="9"/>
    <s v="BSD"/>
    <s v="BSD"/>
    <s v="CCK N/B Platform"/>
    <s v="D201+TCW+TOGV+D204"/>
    <s v="ET"/>
    <s v="COMPLETED"/>
    <s v="NO"/>
    <s v="D201"/>
    <x v="8"/>
    <s v="Air con not cold blowing warm air."/>
    <s v="Awaiting Spares"/>
    <x v="51"/>
    <x v="122"/>
    <s v="Evaporator Coil"/>
  </r>
  <r>
    <n v="30"/>
    <x v="9"/>
    <s v="UPD"/>
    <s v="UPD"/>
    <s v="PNR-JKN WB"/>
    <s v="D215+RGV5+D212"/>
    <s v="ET"/>
    <s v="COMPLETED"/>
    <s v="NO"/>
    <s v="D208"/>
    <x v="8"/>
    <s v="Air con not cold."/>
    <s v="Found high pressure hose from compressor to receiver leaking freon gas. Follow up tomorrow to replace hose._x000a_02.11.2017: Replaced hose &amp; tested with freon leaking at crimping joint. To be further followed up. Awaiting spare._x000a_07.11.2017: Vacuum freon. Removed hose and and sent to AMK industrial for repair works. Replace and charge freon - 180PSI. Tested for leakage and coldness. No leakage observed "/>
    <x v="47"/>
    <x v="109"/>
    <s v="Hose"/>
  </r>
  <r>
    <n v="2"/>
    <x v="10"/>
    <s v="BSD"/>
    <s v="BSD"/>
    <s v="KTB-YCK S/B"/>
    <s v="D202+WWPW1+RLW3+RLW7+RLW6+ D204"/>
    <s v="PWAY"/>
    <s v="COMPLETED"/>
    <s v="NO"/>
    <s v="D202"/>
    <x v="3"/>
    <s v="VOBC failure reset a few times fault still persists. Rear loco D204 in RMF pushed consist back to depot from KTB. DC/DC converter ampere/voltmeter digital no display. Radio both end intermittent no service."/>
    <s v="REC: PPU faulty, send to IEW for servicing._x000a_Follow up: Signal brought new PPU unit. However when taking out unit, found unit jammed. Upon further checks, noticed internal damged causing unit not able to take out. Furthermore, this could be the cause for shorting to ground."/>
    <x v="2"/>
    <x v="2"/>
    <s v="ATP"/>
  </r>
  <r>
    <n v="3"/>
    <x v="10"/>
    <s v="BSD"/>
    <s v="BSD"/>
    <s v="YCK-KTB NB"/>
    <s v="D204+WWPW1+RLW3+RLW7+RLW6+ D201"/>
    <s v="PWAY"/>
    <s v="COMPLETED"/>
    <s v="NO"/>
    <s v="D201"/>
    <x v="8"/>
    <s v="Air con not cold."/>
    <s v="Evaporator Unit Faulty. _x000a_Awaiting Spares. _x000a_09.11.2017 - Replaced faulty evaporator unit. Vacuum freon &amp; charged freon to 180 psi. Tested with Air-Con cold with no leakage detected."/>
    <x v="51"/>
    <x v="129"/>
    <s v="Evaporator Unit"/>
  </r>
  <r>
    <n v="4"/>
    <x v="10"/>
    <s v="BSD"/>
    <s v="BSD"/>
    <s v="YCK-KTB NB"/>
    <s v="D206+TGV6+TGV5+TGV4+D203"/>
    <s v="PWAY"/>
    <s v="COMPLETED"/>
    <s v="NO"/>
    <s v="D206"/>
    <x v="11"/>
    <s v="Wheel flat."/>
    <s v="To follow-up with wheel profiling."/>
    <x v="22"/>
    <x v="30"/>
    <s v="Wheel"/>
  </r>
  <r>
    <n v="4"/>
    <x v="10"/>
    <s v="BSD"/>
    <s v="BSD"/>
    <s v="YCK-KTB NB"/>
    <s v="D206+TGV6+TGV5+TGV4+D203"/>
    <s v="PWAY"/>
    <s v="COMPLETED"/>
    <s v="NO"/>
    <s v="D203"/>
    <x v="8"/>
    <s v="Air con not cold."/>
    <s v="Tested Air-Con &amp; confirmed fault as reported._x000a_- Charged Freon up to 180 psi_x000a_- Tested Air-Con cold with no leaks detected."/>
    <x v="17"/>
    <x v="24"/>
    <s v="Freon Gas"/>
  </r>
  <r>
    <n v="5"/>
    <x v="10"/>
    <s v="UPD"/>
    <s v="UPD"/>
    <s v="JUR-CLE EB"/>
    <s v="D217+RLW5+RLW1+RLW4+WWCOM1+ D211"/>
    <s v="PWAY"/>
    <s v="COMPLETED"/>
    <s v="NO"/>
    <s v="D217"/>
    <x v="8"/>
    <s v="Air con not cold. ."/>
    <s v="Tested, aircon is cold. No charge up of freon is required. "/>
    <x v="0"/>
    <x v="0"/>
    <s v="Cannot duplicate fault"/>
  </r>
  <r>
    <n v="5"/>
    <x v="10"/>
    <s v="UPD"/>
    <s v="UPD"/>
    <s v="JUR-CLE EB"/>
    <s v="D217+RLW5+RLW1+RLW4+WWCOM1+ D211"/>
    <s v="PWAY"/>
    <s v="COMPLETED"/>
    <s v="NO"/>
    <s v="D217"/>
    <x v="6"/>
    <s v="Cabin fan not working"/>
    <s v="Found that the wire on the fuse holder was having loose connection. Reconnect wiring and tested ok"/>
    <x v="10"/>
    <x v="120"/>
    <s v="Wiper Connector"/>
  </r>
  <r>
    <n v="5"/>
    <x v="10"/>
    <s v="UPD"/>
    <s v="UPD"/>
    <s v="JUR-CLE EB"/>
    <s v="D217+RLW5+RLW1+RLW4+WWCOM1+ D211"/>
    <s v="PWAY"/>
    <s v="COMPLETED"/>
    <s v="NO"/>
    <s v="D217"/>
    <x v="6"/>
    <s v=" LE wiper not working."/>
    <s v="Found that the wire on the fuse holder was having loose connection. Reconnect wiring and tested ok"/>
    <x v="10"/>
    <x v="120"/>
    <s v="Wiper Connector"/>
  </r>
  <r>
    <n v="6"/>
    <x v="10"/>
    <s v="UPD"/>
    <s v="UPD"/>
    <s v="TPG-RFP E/B"/>
    <s v="D210+TGV3+TGV2+TGV1+WWCOM2+ D215"/>
    <s v="PWAY"/>
    <s v="ABORT"/>
    <s v="NO"/>
    <s v="D215"/>
    <x v="7"/>
    <s v="In depot consist having problem, BC unable to release I advise to change jumper cable and fault clear.They change jumper cable on  D215 side.When at site after book in fault appeared again .PM aborted the job."/>
    <s v="Tested as single locos loco able to relase with no abnormalities. Physical and visual check jumper cable and receptacles in between locos and wagons.  When in consist ( open the BP cock on the slave loco). Ok. After 5 sec when BP cock normalise BP goes to 5 bar BC goes to 0. Tested master / slave. Shunted consist  TK37- TK25-TK33-TK39 with no abnormalities. No voltage drop observed. "/>
    <x v="18"/>
    <x v="36"/>
    <s v="Jumper Cable"/>
  </r>
  <r>
    <n v="8"/>
    <x v="10"/>
    <s v="UPD"/>
    <s v="UPD"/>
    <s v="TPG-RFP E/B"/>
    <s v="D210+TGV3+TGV2+TGV1+WWCOM2+ D215"/>
    <s v="PWAY"/>
    <s v="COMPLETED"/>
    <s v="NO"/>
    <s v="D210"/>
    <x v="11"/>
    <s v="Wheel flat at A1 and B1 wheel."/>
    <s v="Checked and Found within tolerance. Continue Monitoring."/>
    <x v="4"/>
    <x v="4"/>
    <s v="Not a defect"/>
  </r>
  <r>
    <n v="9"/>
    <x v="10"/>
    <s v="BSD"/>
    <s v="BSD"/>
    <s v="SBW-YIS S/B"/>
    <s v="EL03+TTV1+EL04"/>
    <s v="ET"/>
    <s v="COMPLETED"/>
    <s v="NO"/>
    <s v="EL01"/>
    <x v="0"/>
    <s v="Traction battery not charging."/>
    <s v="Start the loco and charge MR then engage the Collector Shoe, use laptop to view charging voltage - Pass. Unable to simulate fault. To monitor"/>
    <x v="0"/>
    <x v="0"/>
    <s v="Cannot duplicate fault"/>
  </r>
  <r>
    <n v="9"/>
    <x v="10"/>
    <s v="BSD"/>
    <s v="BSD"/>
    <s v="SBW-YIS S/B"/>
    <s v="EL03+TTV1+EL04"/>
    <s v="ET"/>
    <s v="COMPLETED"/>
    <s v="NO"/>
    <s v="EL04"/>
    <x v="6"/>
    <s v="S/E desk parking brake and low voltage detection indication light faulty.S/E headlight faulty."/>
    <s v="Fault is confirmed. Due to shunting and reformation, unable to rectify. Fault is caused by blown LED. To replace tomorrow."/>
    <x v="7"/>
    <x v="130"/>
    <s v="Bulb"/>
  </r>
  <r>
    <n v="9"/>
    <x v="10"/>
    <s v="BSD"/>
    <s v="BSD"/>
    <s v="NOV-ORC S/B"/>
    <s v="D202+RGV3+D209"/>
    <s v="ET"/>
    <s v="COMPLETED"/>
    <s v="NO"/>
    <s v="D202"/>
    <x v="3"/>
    <s v="VOD suddenly not working on S/E desk.At the mainline occurs again but this time DC+ DC converter also trip."/>
    <s v="VOBC suspect hang causing TOD to fail. Reset back VOBC and set SIR, TOD still working. DC/DC Converter confirm got tripping, after reset 2 times circuit breaker able to maintain. To monitor. Notified Night Duty to follow this loco tonight."/>
    <x v="2"/>
    <x v="2"/>
    <s v="ATP"/>
  </r>
  <r>
    <n v="9"/>
    <x v="10"/>
    <s v="BSD"/>
    <s v="BSD"/>
    <s v="NOV-ORC S/B"/>
    <s v="D202+RGV3+D209"/>
    <s v="ET"/>
    <s v="COMPLETED"/>
    <s v="NO"/>
    <s v="D209"/>
    <x v="6"/>
    <s v="Parking brake manual release tool missing."/>
    <s v="Parking Brake Releasing Tool was replaced."/>
    <x v="42"/>
    <x v="131"/>
    <s v="Safety Brake Release Tool"/>
  </r>
  <r>
    <n v="9"/>
    <x v="10"/>
    <s v="UPD"/>
    <s v="UPD"/>
    <s v="BBT-JUR B/B"/>
    <s v="D210+TGV3+TGV2+TGV1+WWCOM2+ D215"/>
    <s v="PWAY"/>
    <s v="COMPLETED"/>
    <s v="NO"/>
    <s v="D210"/>
    <x v="7"/>
    <s v="3/5 fuel led light working but blinking, 4/5 ok."/>
    <s v="Checked and found no supply at line 645 to LED 3/5 indicator. LED OK._x000a_Float sensor faulty. Awaiting spares for float sensors."/>
    <x v="7"/>
    <x v="7"/>
    <s v="Float Sensor"/>
  </r>
  <r>
    <n v="10"/>
    <x v="10"/>
    <s v="BSD"/>
    <s v="BSD"/>
    <s v="SBW-YIS SB"/>
    <s v="EL05+FW08+EL07"/>
    <s v="PROJECT"/>
    <s v="COMPLETED"/>
    <s v="NO"/>
    <s v="EL07"/>
    <x v="0"/>
    <s v="ID &gt;20mins delay. Consist return back to BSD in RMF with 3rd rail power. EL05 rear loco push. Stalled at AMK MT. EMU rescue."/>
    <s v="Found Battery Cap popped out. Battery cell was detected to be about 50DegC, higher than the rest of the cells. Error message indicated low battery voltage but there was no alarm for operator. "/>
    <x v="5"/>
    <x v="132"/>
    <s v="Battery Cap"/>
  </r>
  <r>
    <n v="11"/>
    <x v="10"/>
    <s v="BSD"/>
    <s v="BSD"/>
    <s v="KTB-YCK S/B"/>
    <s v="D204+WWPW1+RLW7+RLW6+RLW3+ D201"/>
    <s v="PWAY"/>
    <s v="ABORT"/>
    <s v="NO"/>
    <s v="D204"/>
    <x v="3"/>
    <s v="VOBC failure appeared reset several times still fault not cleared."/>
    <s v="VOBC failure appeared reset several times still fault not cleared._x000a_Rect:_x000a_-Contact Signal Duty team to attend to D204 &amp; highlight to duty manager pertaining to it._x000a_- At 1730H,Signal team check &amp; found MPU hangs._x000a_-Reset &amp; perform functional testing - working condition. Fit for mainline._x000a_"/>
    <x v="2"/>
    <x v="2"/>
    <s v="ATP"/>
  </r>
  <r>
    <n v="13"/>
    <x v="10"/>
    <s v="BSD"/>
    <s v="BSD"/>
    <s v="KTB-YCK S/B"/>
    <s v="D204+WWPW1+RLW7+RLW6+RLW3+ D201"/>
    <s v="PWAY"/>
    <s v="COMPLETED"/>
    <s v="NO"/>
    <s v="D204"/>
    <x v="3"/>
    <s v="From RT2, proceeding to AMK,SIR keep tripping(3x) ABORTED due to Raining."/>
    <s v="Checked loco in single &amp; consist with no tripping of SIR, CBTC also OK."/>
    <x v="2"/>
    <x v="2"/>
    <s v="ATP"/>
  </r>
  <r>
    <n v="13"/>
    <x v="10"/>
    <s v="BSD"/>
    <s v="BSD"/>
    <s v="KTB-YCK S/B"/>
    <s v="D204+WWPW1+RLW7+RLW6+RLW3+ D201"/>
    <s v="PWAY"/>
    <s v="COMPLETED"/>
    <s v="NO"/>
    <s v="D204"/>
    <x v="6"/>
    <s v="L/E  driving cab seat spoiled"/>
    <s v="Driver Seat no spares available. _x000a_14.11.2017 - Replaced the L/E seat with D213 seat. D213 is down for 36 Monthly Maintenance "/>
    <x v="26"/>
    <x v="40"/>
    <s v="Seat Hinge"/>
  </r>
  <r>
    <n v="13"/>
    <x v="10"/>
    <s v="BSD"/>
    <s v="BSD"/>
    <s v="KTB-YCK S/B"/>
    <s v="D204+WWPW1+RLW7+RLW6+RLW3+ D201"/>
    <s v="PWAY"/>
    <s v="COMPLETED"/>
    <s v="NO"/>
    <s v="D201"/>
    <x v="4"/>
    <s v="Safety valve keep on purging"/>
    <s v="Replaced the faulty valve and tested with fault cleared. _x000a_No more leak detected."/>
    <x v="11"/>
    <x v="13"/>
    <s v="Safety Relieve"/>
  </r>
  <r>
    <n v="13"/>
    <x v="10"/>
    <s v="UPD"/>
    <s v="BSD"/>
    <s v="YWT-KRJ SB"/>
    <s v="D202+RGV5+TOGV+D209"/>
    <s v="ET"/>
    <s v="CANCEL"/>
    <s v="NO"/>
    <s v="D202"/>
    <x v="3"/>
    <s v="VOBC error"/>
    <s v="_x000a_Signal checked on loco also with no fault on the VOBC. Loco fit for mainline usage."/>
    <x v="2"/>
    <x v="2"/>
    <s v="ATP"/>
  </r>
  <r>
    <n v="13"/>
    <x v="10"/>
    <s v="UPD"/>
    <s v="BSD"/>
    <s v="YWT-KRJ SB"/>
    <s v="D202+RGV5+TOGV+D209"/>
    <s v="ET"/>
    <s v="COMPLETED"/>
    <s v="NO"/>
    <s v="D202"/>
    <x v="0"/>
    <s v="DC/DC convertor no output voltage"/>
    <s v="Checked with 3 MCB tripped, after resetting no further tripping. Checked with full load with no tripping also._x000a_14.11.2017 - Found that the DCDC input wire was thin. Added another wire parallel to the input. Separated the COMs DCDC from tapping our DCDC supply. Monitor voltage to be stable. To be monitored "/>
    <x v="35"/>
    <x v="133"/>
    <s v="Wire"/>
  </r>
  <r>
    <n v="14"/>
    <x v="10"/>
    <s v="UPD"/>
    <s v="UPD"/>
    <s v="JUR-BBT BB/JUR-CNG BB JUR MT"/>
    <s v="D217+RLW5+RLW4+RLW1+WWCOM1+ D211"/>
    <s v="PWAY"/>
    <s v="COMPLETED"/>
    <s v="NO"/>
    <s v="D217"/>
    <x v="11"/>
    <s v="Wheel flat"/>
    <s v="Checked and Found within tolerance. Continue Monitoring."/>
    <x v="4"/>
    <x v="4"/>
    <s v="Not a defect"/>
  </r>
  <r>
    <n v="14"/>
    <x v="10"/>
    <s v="CHD"/>
    <s v="CHD"/>
    <s v="TAM-PSR EB                                   PSR-TAM WB"/>
    <s v="D210+TGV1+TGV2+TGV3+WWCOM2+ D215"/>
    <s v="PWAY"/>
    <s v="COMPLETED"/>
    <s v="NO"/>
    <s v="D210"/>
    <x v="11"/>
    <s v="Wheel flat"/>
    <s v="A1:30x20 A2:60x20 A3:30x30 A4:20x20 B2:50x20 _x000a_To scheduled for wheel profiling"/>
    <x v="22"/>
    <x v="30"/>
    <s v="Wheel"/>
  </r>
  <r>
    <n v="15"/>
    <x v="10"/>
    <s v="UPD"/>
    <s v="UPD"/>
    <s v="CCK-YWT SB         "/>
    <s v="D202+RGV5+D213+D209"/>
    <s v="ET"/>
    <s v="COMPLETED"/>
    <s v="NO"/>
    <s v="D202"/>
    <x v="3"/>
    <s v="Keep on tripping,unable to move even when ATPM is green"/>
    <s v=" Signal require LOCO to be transferred for test track testing follow-up. _x000a_20.11.2017 - SIG cleared passed after test track testing. Fit for Mainline."/>
    <x v="2"/>
    <x v="2"/>
    <s v="ATP"/>
  </r>
  <r>
    <n v="15"/>
    <x v="10"/>
    <s v="UPD"/>
    <s v="UPD"/>
    <s v="CCK-YWT SB         "/>
    <s v="D202+RGV5+D213+D209"/>
    <s v="ET"/>
    <s v="COMPLETED"/>
    <s v="NO"/>
    <s v="D202"/>
    <x v="4"/>
    <s v="MR drop drastically when trip"/>
    <s v="Checked with no drastic drop of MR. BPCT conducted with no leakage in master or slave."/>
    <x v="0"/>
    <x v="22"/>
    <s v="MR Fault"/>
  </r>
  <r>
    <n v="15"/>
    <x v="10"/>
    <s v="UPD"/>
    <s v="BSD"/>
    <s v="MSL-WDL SB"/>
    <s v="EL04+TOGV+EL03"/>
    <s v="ET"/>
    <s v="ABORT"/>
    <s v="NO"/>
    <s v="EL04"/>
    <x v="4"/>
    <s v="MR sudden drop during passage way to WDL_x000a_Slow charging up MR_x000a_When set SIR,MR keep dopping      "/>
    <s v="Checked in consist and found EL04 coupler BP cock brass cap drop off._x000a_Installed back and tested with fault cleared. "/>
    <x v="9"/>
    <x v="134"/>
    <s v="BP Cock"/>
  </r>
  <r>
    <n v="15"/>
    <x v="10"/>
    <s v="CHD"/>
    <s v="CHD"/>
    <s v="TAM-PSR EB      "/>
    <s v="D210+TGV1+TGV2+TGV3+WWCOM2+ D215"/>
    <s v="PWAY"/>
    <s v="COMPLETED"/>
    <s v="NO"/>
    <s v="D215"/>
    <x v="11"/>
    <s v="Wheel flat"/>
    <s v="Checked with score marks within tolerance. To be monitored."/>
    <x v="4"/>
    <x v="4"/>
    <s v="Not a defect"/>
  </r>
  <r>
    <n v="17"/>
    <x v="10"/>
    <s v="BSD"/>
    <s v="BSD"/>
    <s v="BSH-AMK NB"/>
    <s v="D206+TGV6+TGV5+TGV4+D203"/>
    <s v="PWAY"/>
    <s v="COMPLETED"/>
    <s v="NO"/>
    <s v="D203"/>
    <x v="8"/>
    <s v="Aircon not cold"/>
    <s v="Charge Acon 100-180 PSI. Tested Acon for coldness. Unable to detect any leakage."/>
    <x v="17"/>
    <x v="24"/>
    <s v="Freon Gas"/>
  </r>
  <r>
    <n v="17"/>
    <x v="10"/>
    <s v="BSD"/>
    <s v="BSD"/>
    <s v="MRB-MSO SB"/>
    <s v="EL04+TOGV+EL03"/>
    <s v="ET"/>
    <s v="COMPLETED"/>
    <s v="NO"/>
    <s v="EL03"/>
    <x v="6"/>
    <s v="3rd rail charging light on one side,both not working/blown"/>
    <s v="Tested and unable to replace to unavailable spare. To replace when spare is available "/>
    <x v="7"/>
    <x v="135"/>
    <s v="Bulb"/>
  </r>
  <r>
    <n v="18"/>
    <x v="10"/>
    <s v="UPD"/>
    <s v="BSD"/>
    <s v="  BSH-AMK NB                                   BSH sdg"/>
    <s v="D204+WWPW1+RLW3+RLW7+RLW6+ D201"/>
    <s v="PWAY"/>
    <s v="COMPLETED"/>
    <s v="NO"/>
    <s v="D201"/>
    <x v="5"/>
    <s v="At mainline,when apply  ABV ,BP drop to 0 bar.         Consist still moving,when apply ABV."/>
    <s v="Found D201 RHS BP cock valve facing wagon was closed._x000a_&gt; Open back, tested Master / Slave, both loco BP/BC responding._x000a_&gt; Performed limited movement with ABV applied, brake respond and stop._x000a_&gt; BPCT done for both Master / Slave, ok. No problem._x000a_"/>
    <x v="4"/>
    <x v="4"/>
    <s v="Not a defect"/>
  </r>
  <r>
    <n v="18"/>
    <x v="10"/>
    <s v="BSD"/>
    <s v="BSD"/>
    <s v="NOV-TAP NB"/>
    <s v="D206+TGV6+TGV5+TGV4+D203"/>
    <s v="PWAY"/>
    <s v="COMPLETED"/>
    <s v="NO"/>
    <s v="D206"/>
    <x v="1"/>
    <s v="Engine can crank,but unable to start,coming back dead loco        "/>
    <s v="Tested and confirmed engine able to crank but unable to start (battery 22volts)._x000a_&gt; Check fuel level 3/5, engine oil and expansion water level, ok._x000a_&gt; Suspect engine air lock, unable to find good engine primer pump, only manage to find old primer pump._x000a_&gt; Installed primer pump to engine for bleeding purpose but primer pump faulty (unable to build up pressure). _x000a_&gt; As instructed by Duty Manager to swapped D206 with D209._x000a_20.11.2017 - Top up diesel(Dead loco)_x000a_Unable to start  batt volatge was found to be low_x000a_Charge battery and prime engine but still unable. To be followed up tommorrow "/>
    <x v="0"/>
    <x v="0"/>
    <s v="Cannot duplicate fault"/>
  </r>
  <r>
    <n v="18"/>
    <x v="10"/>
    <s v="UPD"/>
    <s v="CHD"/>
    <s v="KAL-BGS WB"/>
    <s v="D218+TCW+D208"/>
    <s v="ET"/>
    <s v="ABORT"/>
    <s v="NO"/>
    <s v="D218"/>
    <x v="4"/>
    <s v="Aircomp WRAPFLEX give way."/>
    <s v="Replaced Wrapflex. Tested OK. Used for TR Consist."/>
    <x v="11"/>
    <x v="75"/>
    <s v="Wrapflex "/>
  </r>
  <r>
    <n v="19"/>
    <x v="10"/>
    <s v="BSD"/>
    <s v="BSD"/>
    <s v="AMK-BSH SB"/>
    <s v="D209+TGV6+TGV5+TGV4+D203"/>
    <s v="PWAY"/>
    <s v="COMPLETED"/>
    <s v="NO"/>
    <s v="D203"/>
    <x v="3"/>
    <s v="ATPM unable to received,coming back in RMF"/>
    <s v="Awaiting Signal to replace PPU and follow up with test track testing."/>
    <x v="2"/>
    <x v="2"/>
    <s v="ATP"/>
  </r>
  <r>
    <n v="20"/>
    <x v="10"/>
    <s v="CHD"/>
    <s v="CHD"/>
    <s v="TAM-PSR E/B"/>
    <s v="D218+TGV1+TGV2+TGV3+WWCOM2+ D215"/>
    <s v="PWAY"/>
    <s v="COMPLETED"/>
    <s v="NO"/>
    <s v="D215"/>
    <x v="11"/>
    <s v="Loco Having Flat Wheels."/>
    <s v="Check and Found within tolerance. To monitor further."/>
    <x v="4"/>
    <x v="4"/>
    <s v="Not a defect"/>
  </r>
  <r>
    <n v="22"/>
    <x v="10"/>
    <s v="BSD"/>
    <s v="BSD"/>
    <s v="Consist Transfer"/>
    <s v="D202+TTV2+MFV2+D206"/>
    <s v="ET"/>
    <s v="CANCEL"/>
    <s v="NO"/>
    <s v="D206"/>
    <x v="7"/>
    <s v="D202 &gt; (1) At Mainline AMK N/B Leading Loco D206 Having Difficulties To Proceed. "/>
    <s v="Jumper cable between D206 &amp; MFV2 faulty;(Jumper cable head able to turn 230 degrees)._x000a_- Replaced jumper cable and test , fault cleared. _x000a_- Limited movement and master slave function test done. Pass. "/>
    <x v="18"/>
    <x v="36"/>
    <s v="Jumper Cable"/>
  </r>
  <r>
    <n v="22"/>
    <x v="10"/>
    <s v="BSD"/>
    <s v="BSD"/>
    <s v="Consist Transfer"/>
    <s v="D202+TTV2+MFV2+D206"/>
    <s v="ET"/>
    <s v="COMPLETED"/>
    <s v="NO"/>
    <s v="D206"/>
    <x v="7"/>
    <s v="Check Found Rear Loco D202 Having No Direction And BC Pressure Unable To  Realease. C/B 2FU Also In Trip Position."/>
    <s v=" No tripping of CB seen during function test however during changeover; observed CB 2FU tripped when both locos set as master loco. Will monitor this futher._x000a_CM 23.11.2017: - Found a few wires from master &amp; slave card connector due to solder came off._x000a_- Resolder wire to connector and replaced master slave card._x000a_- Function test in single loco and in consist, no abnormalities found._x000a_- No tripping observed. "/>
    <x v="20"/>
    <x v="136"/>
    <s v="Connector"/>
  </r>
  <r>
    <n v="24"/>
    <x v="10"/>
    <s v="UPD"/>
    <s v="UPD"/>
    <s v="JUR-BBT BB JUR-CNG BB JUR MT"/>
    <s v="D205 + TTV2 + D214"/>
    <s v="ET"/>
    <s v="COMPLETED"/>
    <s v="NO"/>
    <s v="D214"/>
    <x v="3"/>
    <s v="At RT Loco Unable To Receive CM Code. Travel All The way To JUR In RM Mode. Consist Abort due to Time constrains."/>
    <s v="Liased with Signal. Checked plug 3/4 reading. Found L/E antenna reading shoerted to ground. Found loose connection on the L/E antenna._x000a_Found the connector plug with some damages. To be followed up replacement by Signal team. Re-orientated LOCO with S/E leading"/>
    <x v="2"/>
    <x v="2"/>
    <s v="ATP"/>
  </r>
  <r>
    <n v="26"/>
    <x v="10"/>
    <s v="BSD"/>
    <s v="BSD"/>
    <s v="SOM-NEW  N/B"/>
    <s v="EL04  +  MFV2  +  EL02"/>
    <s v="ET"/>
    <s v="COMPLETED"/>
    <s v="NO"/>
    <s v="EL02"/>
    <x v="4"/>
    <s v="ECTO Reported Schoma Loco Unable To Traction. Upon Checking Found The Air Compressor Not Working Due To Comp.Oil Empty. Swap Loco EL04."/>
    <s v="Checked &amp; confirmed EL02 air compressor oil empty_x000a_-       Topped up oil till full_x000a_-       Verified MPR8 &amp; LQC1 Cards working_x000a_-       Tested MR able to charge up with no abnormalities_x000a_-       Performed limited movement for both directions, pass_x000a_-       EL02 (100%-OFF), stabled at T23"/>
    <x v="11"/>
    <x v="99"/>
    <s v="Lubrication Oil"/>
  </r>
  <r>
    <n v="27"/>
    <x v="10"/>
    <s v="BSD"/>
    <s v="BSD"/>
    <s v="BSH-AMK N/B"/>
    <s v="D202+TOGV+D206"/>
    <s v="ET"/>
    <s v="COMPLETED"/>
    <s v="NO"/>
    <s v="D206"/>
    <x v="6"/>
    <s v="Cabin and diesel light indicator light blown."/>
    <s v="Checked &amp; found all electrical lightings not working. Found FU3 tripped._x000a_Normalised but unable to simulate the cause of the trip. To monitor."/>
    <x v="0"/>
    <x v="0"/>
    <s v="Cannot duplicate fault"/>
  </r>
  <r>
    <n v="27"/>
    <x v="10"/>
    <s v="UPD"/>
    <s v="UPD"/>
    <s v="JUR-CLE E/B"/>
    <s v="D218+TGV1+TGV2+TGV3+WWCOM2+ D215"/>
    <s v="PWAY"/>
    <s v="COMPLETED"/>
    <s v="NO"/>
    <s v="D215"/>
    <x v="11"/>
    <s v="Abnormal noise emitting out from engine compartment,flat wheel and master/slave fault lighted up intermittently."/>
    <s v="LOCO is declared unfit for further checks to be followed up.28.11.2017: Checked with sound coming from axle gearbox side. Found alot of debris on double stage axle gearbox oil. To be further followed up."/>
    <x v="41"/>
    <x v="137"/>
    <s v="Gear"/>
  </r>
  <r>
    <n v="27"/>
    <x v="10"/>
    <s v="UPD"/>
    <s v="UPD"/>
    <s v="JUR-CLE E/B"/>
    <s v="D218+TGV1+TGV2+TGV3+WWCOM2+ D215"/>
    <s v="PWAY"/>
    <s v="COMPLETED"/>
    <s v="NO"/>
    <s v="D218"/>
    <x v="7"/>
    <s v="Master/slave fault lighted up intermittently."/>
    <s v="Checked and found jumper cable faulty &amp; receptacle rubber seal missing._x000a_Replaced jumper cable &amp; installed receptacle rubber seal._x000a_Tested in consist again with fault cleared."/>
    <x v="18"/>
    <x v="36"/>
    <s v="Jumper Cable"/>
  </r>
  <r>
    <n v="28"/>
    <x v="10"/>
    <s v="BSD"/>
    <s v="UPD"/>
    <s v="WDL-MSL B/B"/>
    <s v="EL04+MFV2+EL03+EL02"/>
    <s v="ET"/>
    <s v="COMPLETED"/>
    <s v="NO"/>
    <s v="EL02"/>
    <x v="7"/>
    <s v="In master at times lost of traction power.In slave loco suddenly shutdown by itself without any CB trip,restart system by pressing control battery reset but will shutdown once control battery reset is release.Speedometer not working and air-cond.blowing warm air.BPCT hammer was found missing  was haul back as dead loco back to depot."/>
    <s v="Carried out a complete reset with the first fault cleared &amp; the rest of the CMs will be followed up tomorrow as loco not going out in tonight's ops. 29 Nov: Function check done, no abnormalities found, no CB found tripping. Checked compressor oil level, ok. Checked MPR8 master slave card, no abnormalities found. To be monitored."/>
    <x v="0"/>
    <x v="71"/>
    <s v="Traction Fault"/>
  </r>
  <r>
    <n v="28"/>
    <x v="10"/>
    <s v="CHD"/>
    <s v="UPD"/>
    <s v="OTP-RFP E/B"/>
    <s v="D210+TCW+D208"/>
    <s v="ET"/>
    <s v="COMPLETED"/>
    <s v="NO"/>
    <s v="D208"/>
    <x v="8"/>
    <s v="Air-cond.not cold."/>
    <s v="Checked &amp; found freon not enough. Charged from 110 to 180 psi. Tested cold with no leak detected."/>
    <x v="17"/>
    <x v="24"/>
    <s v="Freon Gas"/>
  </r>
  <r>
    <n v="29"/>
    <x v="10"/>
    <s v="BSD"/>
    <s v="BSD"/>
    <s v="ORC-NOV N/B"/>
    <s v="206+RGV3+TOGV+D202"/>
    <s v="ET"/>
    <s v="COMPLETED"/>
    <s v="NO"/>
    <s v="D202"/>
    <x v="6"/>
    <s v="L/E RHS WRL headlight faulty."/>
    <s v="Findings: Checked expansion water level OK._x000a_Function test engine at P5 for 30mins, engine did not die of by itself._x000a_Checked overspeed ok, RPM within spec; P5 at  around 2000 rpm."/>
    <x v="0"/>
    <x v="0"/>
    <s v="Cannot duplicate fault"/>
  </r>
  <r>
    <n v="29"/>
    <x v="10"/>
    <s v="UPD"/>
    <s v="UPD"/>
    <s v="TPG W/B Platform"/>
    <s v="D210+MFV2+D208"/>
    <s v="ET"/>
    <s v="COMPLETED"/>
    <s v="NO"/>
    <s v="D210"/>
    <x v="6"/>
    <s v="S/E spedometer mounting loose."/>
    <s v="Found bolt to mounting loosen. Retighthen bolt. OK."/>
    <x v="7"/>
    <x v="45"/>
    <s v="Mounting bolt"/>
  </r>
  <r>
    <n v="30"/>
    <x v="10"/>
    <s v="BSD"/>
    <s v="BSD"/>
    <s v="KTB-YCK S/B"/>
    <s v="D201+RLW6+RLW7+RLW3+WW.PW1+ D204"/>
    <s v="PWAY"/>
    <s v="COMPLETED"/>
    <s v="NO"/>
    <s v="D201"/>
    <x v="4"/>
    <s v="In master MR charge up very slow and frequently drop below 6bar,switch air-comp.to always in 'ON' position."/>
    <s v="Increase the engine in Single loco and in consist. Loco able to maintain MR, no dropping was observed on both times. To monitor."/>
    <x v="0"/>
    <x v="22"/>
    <s v="MR Fault"/>
  </r>
  <r>
    <n v="30"/>
    <x v="10"/>
    <s v="UPD"/>
    <s v="BSD"/>
    <s v="YIS-KTB S/B"/>
    <s v="EL04+FW1+FW2+WW2+EL02+FW.SIG+ TCW+EL03"/>
    <s v="PROJECT"/>
    <s v="CANCEL"/>
    <s v="NO"/>
    <s v="EL02"/>
    <x v="0"/>
    <s v="Consist cancelled due to battery only indicate 50%."/>
    <s v="Reformation done. Limited movement done, no fault found."/>
    <x v="4"/>
    <x v="4"/>
    <s v="Not a defect"/>
  </r>
  <r>
    <n v="30"/>
    <x v="10"/>
    <s v="BSD"/>
    <s v="UPD"/>
    <s v="CCK-BGB N/B"/>
    <s v="D209+TGV6+TGV5+TGV4+D203"/>
    <s v="PWAY"/>
    <s v="COMPLETED"/>
    <s v="NO"/>
    <s v="D209"/>
    <x v="6"/>
    <s v="L/E wiper blade torn."/>
    <s v="Replaced Wiper Blade."/>
    <x v="10"/>
    <x v="11"/>
    <s v="Wiper Blade"/>
  </r>
  <r>
    <n v="30"/>
    <x v="10"/>
    <s v="CHD"/>
    <s v="CHD"/>
    <s v="KAL-ALJ E/B"/>
    <s v="D218+TGV1+TGV2+TGV3+WWCOM2+ D217"/>
    <s v="PWAY"/>
    <s v="COMPLETED"/>
    <s v="NO"/>
    <s v="D218"/>
    <x v="3"/>
    <s v="Both loco encounter NVS fault at mainline causing SIR keep tripping when either loco in master but able to reset back,after switch 'ON/OFF' DC/DC converter."/>
    <s v="Found LE Faulty to rectify the following day."/>
    <x v="2"/>
    <x v="2"/>
    <s v="ATP"/>
  </r>
  <r>
    <n v="30"/>
    <x v="10"/>
    <s v="CHD"/>
    <s v="CHD"/>
    <s v="KAL-ALJ E/B"/>
    <s v="D218+TGV1+TGV2+TGV3+WWCOM2+ D217"/>
    <s v="PWAY"/>
    <s v="COMPLETED"/>
    <s v="NO"/>
    <s v="D217"/>
    <x v="3"/>
    <s v="Both loco encounter NVS fault at mainline causing SIR keep tripping when either loco in master but able to reset back,after switch 'ON/OFF' DC/DC converter."/>
    <s v="To rectify the following day."/>
    <x v="2"/>
    <x v="2"/>
    <s v="ATP"/>
  </r>
  <r>
    <n v="1"/>
    <x v="11"/>
    <s v="UPD"/>
    <s v="BSD"/>
    <s v="YCK-AMK S/B"/>
    <s v="EL04+FW.PW2+FW.PW1+WW.PW2+EL02+FW.SIG+EL03"/>
    <s v="PROJECT"/>
    <s v="COMPLETED"/>
    <s v="NO"/>
    <s v="EL04"/>
    <x v="4"/>
    <s v="In consist MR drop at times to 7bar whenever handover control."/>
    <s v="Checked with only EL04 Compressor oil level low, topped up &amp; tested in consist with all SCHOMA LOCOs MR maintain 8-9 BAR."/>
    <x v="11"/>
    <x v="99"/>
    <s v="Lubrication Oil"/>
  </r>
  <r>
    <n v="1"/>
    <x v="11"/>
    <s v="CHD"/>
    <s v="CHD"/>
    <s v="DVR-BNV EB"/>
    <s v="D218+TGV1+TGV2+TGV3+WWCOM2+ D217"/>
    <s v="PWAY"/>
    <s v="CANCEL"/>
    <s v="NO"/>
    <s v="D218"/>
    <x v="3"/>
    <s v="Down by signal."/>
    <s v="LOCO able to receive code on both ends. Awaiting for their manager's approval to delcare LOCO fit for mainline."/>
    <x v="2"/>
    <x v="2"/>
    <s v="ATP"/>
  </r>
  <r>
    <n v="1"/>
    <x v="11"/>
    <s v="CHD"/>
    <s v="CHD"/>
    <s v="DVR-BNV EB"/>
    <s v="D218+TGV1+TGV2+TGV3+WWCOM2+ D217"/>
    <s v="PWAY"/>
    <s v="COMPLETED"/>
    <s v="NO"/>
    <s v="D217"/>
    <x v="3"/>
    <s v="Down by signal."/>
    <s v="Signal checked &amp; found antenna reading abnormal. Shorting found near the S/E side. Further checks in progress."/>
    <x v="2"/>
    <x v="2"/>
    <s v="ATP"/>
  </r>
  <r>
    <n v="2"/>
    <x v="11"/>
    <s v="TWD"/>
    <s v="UPD"/>
    <s v="JKN-PNR E/B"/>
    <s v="D210+MFV2+D208"/>
    <s v="ET"/>
    <s v="COMPLETED"/>
    <s v="NO"/>
    <s v="D208"/>
    <x v="8"/>
    <s v="Air-cond.not cold."/>
    <s v="Replaced both side filters and charge up freon from 120 psi to 180 psi, tested ok._x000a_- Unable to detect any leak. To be monitored further. _x000a_"/>
    <x v="0"/>
    <x v="0"/>
    <s v="Cannot duplicate fault"/>
  </r>
  <r>
    <n v="3"/>
    <x v="11"/>
    <s v="BSD"/>
    <s v="BSD"/>
    <s v="AMK-YCK N/B"/>
    <s v="D201+RLW6+RLW7+RLW3+WW.PW1+ D204"/>
    <s v="PWAY"/>
    <s v="COMPLETED"/>
    <s v="NO"/>
    <s v="D201"/>
    <x v="8"/>
    <s v="Air-cond.not cold."/>
    <s v="Check and found aircon clutch not engaging, even after short across pressure switch wire._x000a_&gt; Check aircon fuse, check wiring at on/off toggle switch, ok._x000a_&gt; Further check and found wire loose connections at thermostat unit, re-tighten. ok. _x000a_&gt; Charge up freon from 150 psi to 180 psi, ok."/>
    <x v="55"/>
    <x v="138"/>
    <s v="Thermostat Connection"/>
  </r>
  <r>
    <n v="3"/>
    <x v="11"/>
    <s v="BSD"/>
    <s v="BSD"/>
    <s v="AMK-YCK N/B"/>
    <s v="D201+RLW6+RLW7+RLW3+WW.PW1+ D204"/>
    <s v="PWAY"/>
    <s v="COMPLETED"/>
    <s v="NO"/>
    <s v="D204"/>
    <x v="4"/>
    <s v="In slave MR drop below 7bar after handover control and very slow to charge up."/>
    <s v="&gt; During testing MR unable to charge up to 9 bars due to air continuous leak from air compressor auto drain valve._x000a_&gt; Removed and clean leaking auto drain valve, installed back and tested, ok (Cut-out = 9 bars / Cut-in 8 bars). Tested, MR able to charge up (Cut-out = 9 bars / Cut-in = 7.8 bars)._x000a_&gt; Tested as Master / Slave for consists D201+RLW 6/7/3+WWPW1+D204._x000a_&gt; Applied Master loco D201 ABV whenever breaking, MR ok. Vice versa when D204 is Master, ok._x000a_&gt; Suspect fault comes from D201"/>
    <x v="3"/>
    <x v="3"/>
    <s v="Valve"/>
  </r>
  <r>
    <n v="3"/>
    <x v="11"/>
    <s v="BSD"/>
    <s v="BSD"/>
    <s v="MSO-MRB N/B"/>
    <s v="D206+TOGV+D202"/>
    <s v="ET"/>
    <s v="COMPLETED"/>
    <s v="NO"/>
    <s v="D202"/>
    <x v="6"/>
    <s v="L/E RHS headlight faulty."/>
    <s v="Found L/E RHS wire dislodge from bulb holder._x000a_&gt; Replaced new cable lug and tested, ok."/>
    <x v="15"/>
    <x v="20"/>
    <s v="Cable Lug"/>
  </r>
  <r>
    <n v="3"/>
    <x v="11"/>
    <s v="UPD"/>
    <s v="UPD"/>
    <s v="DVR-BNV E/B"/>
    <s v="D212+RLW5+RLW1+RLW4+WWCOM1+ D211"/>
    <s v="PWAY"/>
    <s v="COMPLETED"/>
    <s v="NO"/>
    <s v="D212"/>
    <x v="1"/>
    <s v="In master engine shutdown by itself after turn around and being push back as dead loco back to depot{ECTO normalise back the valve}"/>
    <s v="Check and found, Engine overspeed activated, reset back and tested, ok._x000a_&gt; Run engine about 30 min, no sign of engine dies off, ok."/>
    <x v="4"/>
    <x v="4"/>
    <s v="Not a defect"/>
  </r>
  <r>
    <n v="3"/>
    <x v="11"/>
    <s v="UPD"/>
    <s v="CHD"/>
    <s v="LVR-KAL E/B"/>
    <s v="D210+MFV2+D208"/>
    <s v="ET"/>
    <s v="COMPLETED"/>
    <s v="NO"/>
    <s v="D210"/>
    <x v="6"/>
    <s v="Parking brake quick release tools was found missing."/>
    <s v="Took Parking brake release tool from down loco D213 at track 58 and replaced onto D210."/>
    <x v="42"/>
    <x v="131"/>
    <s v="Safety Brake Release Tool"/>
  </r>
  <r>
    <n v="4"/>
    <x v="11"/>
    <s v="BSD"/>
    <s v="BSD"/>
    <s v="AMK-YCK N/B"/>
    <s v="D201+RLW6+RLW7+RLW3+WW.PW1+ D204"/>
    <s v="PWAY"/>
    <s v="COMPLETED"/>
    <s v="NO"/>
    <s v="D201"/>
    <x v="8"/>
    <s v="Air con not cold."/>
    <s v="Checked with freon level low. Charged freon to 180 psi, tested cold. To monitor._x000a_*05 Dec 17 CM: : Air-Con not cold _x000a_- Checked and found freon level ok but clutch intermitent engage and disengage._x000a_- Due to time constraint, CM to be continued tomorrow, swap with D202 for tonights consist launch._x000a_*06 Dec 17 CM: : Air-Con not cold follow-up_x000a_- Vacuumed Air-Con comperssor of freon ._x000a_- Re-chareged freon to 180 psi. Tested cold with no leakage."/>
    <x v="27"/>
    <x v="46"/>
    <s v="Compressor Clutch"/>
  </r>
  <r>
    <n v="4"/>
    <x v="11"/>
    <s v="CHD"/>
    <s v="UPD"/>
    <s v="TIB-RDH WB"/>
    <s v="D210+MFV2+D208"/>
    <s v="ET"/>
    <s v="COMPLETED"/>
    <s v="NO"/>
    <s v="D210"/>
    <x v="7"/>
    <s v="EOT and EWT lighted up."/>
    <s v="Physically check the Engine Oil Level &amp; Expansion Tank Water level Ok. Run the engine at P3 for 45 mins. Found that the temperature rises to about 75 degrees. To be monitiored."/>
    <x v="4"/>
    <x v="4"/>
    <s v="Not a defect"/>
  </r>
  <r>
    <n v="4"/>
    <x v="11"/>
    <s v="UPD"/>
    <s v="UPD"/>
    <s v="BGB-CCK SB"/>
    <s v="D209+TGV6+TGV5+TGV4+D203"/>
    <s v="PWAY"/>
    <s v="COMPLETED"/>
    <s v="NO"/>
    <s v="D203"/>
    <x v="8"/>
    <s v="Air con faulty."/>
    <s v="Run engine checked Acon clutch (working) _x000a_- Checked Acon blower  (working)_x000a_- Charge up freon 120 Psi - 180 Psi._x000a_- Tested Acon ok.L541"/>
    <x v="0"/>
    <x v="0"/>
    <s v="Cannot duplicate fault"/>
  </r>
  <r>
    <n v="5"/>
    <x v="11"/>
    <s v="UPD"/>
    <s v="UPD"/>
    <s v="BGB-CCK SB"/>
    <s v="D209+TGV6+TGV5+TGV4+D203"/>
    <s v="PWAY"/>
    <s v="COMPLETED"/>
    <s v="NO"/>
    <s v="D203"/>
    <x v="8"/>
    <s v="Air con not cold."/>
    <s v="Run engine checked Acon clutch (working) _x000a_- Checked Acon blower  (working)_x000a_- Charge up freon 120 Psi - 180 Psi._x000a_- Tested Acon cold.H536"/>
    <x v="0"/>
    <x v="0"/>
    <s v="Cannot duplicate fault"/>
  </r>
  <r>
    <n v="6"/>
    <x v="11"/>
    <s v="UPD"/>
    <s v="UPD"/>
    <s v="PNR-JKN WB"/>
    <s v="D216+TOGV+D207"/>
    <s v="ET"/>
    <s v="COMPLETED"/>
    <s v="NO"/>
    <s v="D207"/>
    <x v="7"/>
    <s v="In slave M/S error fault lighted up and alarm."/>
    <s v="CHECKED AND FOUND THE GSC CARD FAULTY._x000a_REPLACED AND TESTED WITH FAULT CLEARED."/>
    <x v="20"/>
    <x v="139"/>
    <s v="GSC"/>
  </r>
  <r>
    <n v="6"/>
    <x v="11"/>
    <s v="UPD"/>
    <s v="CHD"/>
    <s v="RFP-CTH EB"/>
    <s v="D210+MFV2+D208"/>
    <s v="ET"/>
    <s v="COMPLETED"/>
    <s v="NO"/>
    <s v="D208"/>
    <x v="8"/>
    <s v="Air con not cold. "/>
    <s v="Air-Con charged freon to 180 psi, tested cold with no leakage."/>
    <x v="17"/>
    <x v="24"/>
    <s v="Freon Gas"/>
  </r>
  <r>
    <n v="6"/>
    <x v="11"/>
    <s v="UPD"/>
    <s v="CHD"/>
    <s v="RFP-CTH EB"/>
    <s v="D210+MFV2+D208"/>
    <s v="ET"/>
    <s v="COMPLETED"/>
    <s v="NO"/>
    <s v="D208"/>
    <x v="6"/>
    <s v="Auto gear switch loose. "/>
    <s v="Replaced loose switch."/>
    <x v="8"/>
    <x v="8"/>
    <s v="Knob"/>
  </r>
  <r>
    <n v="6"/>
    <x v="11"/>
    <s v="UPD"/>
    <s v="CHD"/>
    <s v="RFP-CTH EB"/>
    <s v="D210+MFV2+D208"/>
    <s v="ET"/>
    <s v="COMPLETED"/>
    <s v="NO"/>
    <s v="D208"/>
    <x v="2"/>
    <s v="Radio volume low."/>
    <s v="Radio volume tested OK."/>
    <x v="0"/>
    <x v="0"/>
    <s v="Cannot duplicate fault"/>
  </r>
  <r>
    <n v="7"/>
    <x v="11"/>
    <s v="UPD"/>
    <s v="UPD"/>
    <s v="BGB-CCK SB"/>
    <s v="D202+RLW6+RLW7+RLW3+WWPW1+ D204"/>
    <s v="PWAY"/>
    <s v="COMPLETED"/>
    <s v="NO"/>
    <s v="D204"/>
    <x v="3"/>
    <s v="After JUR MT consist stopped 3 times at 25, 18, and 32km/h respectively in ATPM. Proceed to book in station in RMF."/>
    <s v="Changed MPU. Pending Test Track. Will follow up after completed 12-Monthly PM._x000a_"/>
    <x v="2"/>
    <x v="2"/>
    <s v="ATP"/>
  </r>
  <r>
    <n v="8"/>
    <x v="11"/>
    <s v="UPD"/>
    <s v="BSD"/>
    <s v="MSL-WDL SB WDL sdg"/>
    <s v="D201+RLW6+RLW7+RLW3+WWPW1+ D206"/>
    <s v="PWAY"/>
    <s v="COMPLETED"/>
    <s v="NO"/>
    <s v="D206"/>
    <x v="7"/>
    <s v="Diesel level float switch suspected faulty due to inconsistance reading."/>
    <s v="Confirmed with 2/5 to 4/5 not lighting up on both cabin &amp; engine ess unit. _x000a_LED indicators OK. Currently no spares for float switch. Awaiting spares. _x000a_Fuel level now at 5/5."/>
    <x v="7"/>
    <x v="7"/>
    <s v="Float Sensor"/>
  </r>
  <r>
    <n v="8"/>
    <x v="11"/>
    <s v="CHD"/>
    <s v="CHD"/>
    <s v="XPO-CGA BB"/>
    <s v="D210+MFV2+D208"/>
    <s v="ET"/>
    <s v="COMPLETED"/>
    <s v="NO"/>
    <s v="D208"/>
    <x v="8"/>
    <s v="Air con not working."/>
    <s v="Found aircon hose burst. Replaced. Found receiever icing. Replaced reciever. Charge Freon gas. OK."/>
    <x v="17"/>
    <x v="24"/>
    <s v="Freon Gas"/>
  </r>
  <r>
    <n v="9"/>
    <x v="11"/>
    <s v="BSD"/>
    <s v="BSD"/>
    <s v="KTB-YCK SB"/>
    <s v="D201+RLW6+RLW7+RLW3+WWPW1+ D206"/>
    <s v="PWAY"/>
    <s v="ABORT"/>
    <s v="NO"/>
    <s v="D201"/>
    <x v="3"/>
    <s v="VOBC intermittent"/>
    <s v="Called up Signal duty personnel to report fault. Troubleshoot by Signal staff._x000a_Function test VOBC and download the fault. Never found any fault. Specification still within range."/>
    <x v="2"/>
    <x v="2"/>
    <s v="ATP"/>
  </r>
  <r>
    <n v="9"/>
    <x v="11"/>
    <s v="CHD"/>
    <s v="CHD"/>
    <s v="TNM-SIM BB TNM-XPO BB TNM MT"/>
    <s v="D210+MFV2+D208"/>
    <s v="ET"/>
    <s v="COMPLETED"/>
    <s v="NO"/>
    <s v="D210"/>
    <x v="7"/>
    <s v="Eng water temp lighted up"/>
    <s v="Found EPC card came out from mother board. Install back the EPC card and tested. The eng water temp fault clear. "/>
    <x v="4"/>
    <x v="4"/>
    <s v="Not a defect"/>
  </r>
  <r>
    <n v="9"/>
    <x v="11"/>
    <s v="CHD"/>
    <s v="CHD"/>
    <s v="TNM-SIM BB TNM-XPO BB TNM MT"/>
    <s v="D210+MFV2+D208"/>
    <s v="ET"/>
    <s v="COMPLETED"/>
    <s v="NO"/>
    <s v="D210"/>
    <x v="7"/>
    <s v="Digital and analog speedometer not tally. Overspeed alarm activate at 14kph"/>
    <s v="Replaced new Speedometer and tested.ok"/>
    <x v="7"/>
    <x v="45"/>
    <s v="Speedometer"/>
  </r>
  <r>
    <n v="9"/>
    <x v="11"/>
    <s v="CHD"/>
    <s v="CHD"/>
    <s v="TNM-SIM BB TNM-XPO BB TNM MT"/>
    <s v="D210+MFV2+D208"/>
    <s v="ET"/>
    <s v="COMPLETED"/>
    <s v="NO"/>
    <s v="D210"/>
    <x v="11"/>
    <s v="Wheel flat"/>
    <s v="Wheel flat: A1=50mmX10mm, A2=100mmX20mm, A3=90mmX20mm, A4=20mmX20mm, B1=50mmX10mm, B2=100mmX20mm, B3=40mmX15mm &amp; B4=100mmX15mm."/>
    <x v="22"/>
    <x v="30"/>
    <s v="Wheel"/>
  </r>
  <r>
    <n v="10"/>
    <x v="11"/>
    <s v="BSD"/>
    <s v="BSD"/>
    <s v="MSL-WDL SB"/>
    <s v="D201+RLW6+RLW7+RLW3+WWPW1+ D206"/>
    <s v="PWAY"/>
    <s v="COMPLETED"/>
    <s v="NO"/>
    <s v="D206"/>
    <x v="7"/>
    <s v="S/E RPM no display"/>
    <s v="Replaced tachometer &amp; Tested - Pass"/>
    <x v="7"/>
    <x v="140"/>
    <s v="Tachometer"/>
  </r>
  <r>
    <n v="11"/>
    <x v="11"/>
    <s v="BSD"/>
    <s v="BSD"/>
    <s v="MSL-WDL S/B"/>
    <s v="D201+RLW6+RLW7+RLW3+WWPW1+ D206"/>
    <s v="PWAY"/>
    <s v="COMPLETED"/>
    <s v="NO"/>
    <s v="D206"/>
    <x v="6"/>
    <s v="S/E Wiper Not Working."/>
    <s v="Found air leaking from reducer due to internal fitting broken. _x000a_- No spare available, installed air supply pipe direct to valve._x000a_"/>
    <x v="10"/>
    <x v="141"/>
    <s v="Reducer"/>
  </r>
  <r>
    <n v="11"/>
    <x v="11"/>
    <s v="BSD"/>
    <s v="BSD"/>
    <s v="MSL-WDL S/B"/>
    <s v="D201+RLW6+RLW7+RLW3+WWPW1+ D206"/>
    <s v="PWAY"/>
    <s v="COMPLETED"/>
    <s v="NO"/>
    <s v="D206"/>
    <x v="9"/>
    <s v="Scrubber Tank Indicator Lighted -Up."/>
    <s v="* Scrubber Tank Indicator Lighted -Up._x000a_- Topped up water in scrubber tank, indicator light not lighted up._x000a_- Pass."/>
    <x v="4"/>
    <x v="4"/>
    <s v="Not a defect"/>
  </r>
  <r>
    <n v="11"/>
    <x v="11"/>
    <s v="BSD"/>
    <s v="BSD"/>
    <s v="AMK-BSH S/B AMK MT"/>
    <s v="D209+TGV6+TGV5+TGV4+D203"/>
    <s v="PWAY"/>
    <s v="COMPLETED"/>
    <s v="NO"/>
    <s v="D203"/>
    <x v="4"/>
    <s v="Air Compressor Safety Relief Valve Keep On Purging At 10 Bar."/>
    <s v="Currently no spare safety valve."/>
    <x v="11"/>
    <x v="13"/>
    <s v="Safety Relieve"/>
  </r>
  <r>
    <n v="13"/>
    <x v="11"/>
    <s v="BSD"/>
    <s v="BSD"/>
    <s v="AMK-BSH  S/B "/>
    <s v="D209+TGV6+TGV5+TGV4+D203"/>
    <s v="PWAY"/>
    <s v="COMPLETED"/>
    <s v="NO"/>
    <s v="D203"/>
    <x v="8"/>
    <s v="Air Con Not Cold."/>
    <s v="Checked, found freon pressure at 100PSI; _x000a_- Topped up freon to 180 PSI._x000a_- Function test, cold. Pass."/>
    <x v="17"/>
    <x v="24"/>
    <s v="Freon Gas"/>
  </r>
  <r>
    <n v="13"/>
    <x v="11"/>
    <s v="UPD"/>
    <s v="UPD"/>
    <s v="CLE-DVR  E/B"/>
    <s v="D205+TGV3+TGV2+TGV1+WWCOM2+ D214"/>
    <s v="PWAY"/>
    <s v="COMPLETED"/>
    <s v="NO"/>
    <s v="D214"/>
    <x v="3"/>
    <s v="Loco Unable To Travel In CM Mode. Back To Depot In RM Mode."/>
    <s v="Called signal team to check, found L/E antenna cable reading out._x000a_- L/E Cable to be change._x000a_- Reoriented L/E to S/E leading."/>
    <x v="2"/>
    <x v="2"/>
    <s v="ATP"/>
  </r>
  <r>
    <n v="13"/>
    <x v="11"/>
    <s v="UPD"/>
    <s v="UPD"/>
    <s v="CTH-REP W/B"/>
    <s v="D212+RLW5+RLW1+RLW4+WWCOM1+ D211"/>
    <s v="PWAY"/>
    <s v="COMPLETED"/>
    <s v="NO"/>
    <s v="D211"/>
    <x v="6"/>
    <s v="L/E Wiper Not Working."/>
    <s v="Adjusted wiper arm_x000a_- Function test ok."/>
    <x v="10"/>
    <x v="142"/>
    <s v="Wiper Linkage Arm"/>
  </r>
  <r>
    <n v="13"/>
    <x v="11"/>
    <s v="CHD"/>
    <s v="UPD"/>
    <s v="TIB-RDH W/B"/>
    <s v="D210+MFV2+D208"/>
    <s v="ET"/>
    <s v="COMPLETED"/>
    <s v="NO"/>
    <s v="D208"/>
    <x v="8"/>
    <s v="Air Con Not Cold."/>
    <s v="Funtion test, aircon found cold."/>
    <x v="0"/>
    <x v="0"/>
    <s v="Cannot duplicate fault"/>
  </r>
  <r>
    <n v="14"/>
    <x v="11"/>
    <s v="UPD"/>
    <s v="BSD"/>
    <s v="YIS-KTB   S/B"/>
    <s v="EL03+EL02+MFV2+EL04+D215"/>
    <s v="ET"/>
    <s v="COMPLETED"/>
    <s v="NO"/>
    <s v="EL03"/>
    <x v="3"/>
    <s v="(1) Schoma Loco Unable to Achieve Full Speed. _x000a_(2) ATPM Keep tripping Even At 30 Kph But Given Full Code 50Kph. _x000a_(3) Travel Mostly On RMF Mode."/>
    <s v="Software update by Thales. Awaiting Test Track Testing with Signal."/>
    <x v="2"/>
    <x v="2"/>
    <s v="ATP"/>
  </r>
  <r>
    <n v="14"/>
    <x v="11"/>
    <s v="BSD"/>
    <s v="BSD"/>
    <s v="AMK-YCK  N/B"/>
    <s v="D202+RLW6+RLW7+RLW3+WWPW1+ D206"/>
    <s v="PWAY"/>
    <s v="CANCEL"/>
    <s v="NO"/>
    <s v="D202"/>
    <x v="7"/>
    <s v="Reported Unable To Set SIR. No FWD Or REV Direction Indication Lighted-Up."/>
    <s v="Checked with 2FU tripped. Further tested with full load with no SIR tripping or CB tripping. To monitor."/>
    <x v="0"/>
    <x v="10"/>
    <s v="Directional Fault"/>
  </r>
  <r>
    <n v="15"/>
    <x v="11"/>
    <s v="BSD"/>
    <s v="BSD"/>
    <s v="AMK-YCK  N/B"/>
    <s v="D202+RLW6+RLW7+RLW3+WWPW1+ D206"/>
    <s v="PWAY"/>
    <s v="COMPLETED"/>
    <s v="NO"/>
    <s v="D202"/>
    <x v="2"/>
    <s v="Both Desk Radio Set At Main line No Service Indication Lighted-Up."/>
    <s v="Tested Both radio with DC BSD. Able to trasmit and receive. Fault reported to COMS"/>
    <x v="0"/>
    <x v="0"/>
    <s v="Cannot duplicate fault"/>
  </r>
  <r>
    <n v="17"/>
    <x v="11"/>
    <s v="CHD"/>
    <s v="CHD"/>
    <s v="CTH-RFP  W/B"/>
    <s v="D216 + TCW +  D207"/>
    <s v="ET"/>
    <s v="COMPLETED"/>
    <s v="NO"/>
    <s v="D207"/>
    <x v="11"/>
    <s v="Wheel Flat "/>
    <s v="Check all the wheels on 'A' and 'B' side, no sign of flat wheel as reported._x000a_   &gt; Checked all the wheel bearing temperature stickers were between 50 deg C to 58 deg C, ok. _x000a_      No sign of burning mark._x000a_"/>
    <x v="22"/>
    <x v="30"/>
    <s v="Wheel"/>
  </r>
  <r>
    <n v="17"/>
    <x v="11"/>
    <s v="CHD"/>
    <s v="CHD"/>
    <s v="CTH-RFP  W/B"/>
    <s v="D216 + TCW +  D207"/>
    <s v="ET"/>
    <s v="COMPLETED"/>
    <s v="NO"/>
    <s v="D207"/>
    <x v="11"/>
    <s v="Loco having Bad Sound And Vibration."/>
    <s v="Undercarriage-_x000a_   &gt; Checked all the carden shaft mountings, ok._x000a_   &gt; Checked fan gear box mountings and lubrication oil level, ok._x000a_   &gt; Start engine, no sign of wobble of fan gear box and fan blade. _x000a_  _x000a_  Engine compartment - _x000a_   &gt; Checked carden shaft mountings, ok._x000a_   &gt; Checked fan gear box carden shaft bearing support, ok. _x000a_   &gt; Checked engine and air compressor oil level, ok._x000a_   &gt; Performed Single D206 limited movement, no sign of flat wheel and bad sound / vibration as reported."/>
    <x v="22"/>
    <x v="30"/>
    <s v="Wheel"/>
  </r>
  <r>
    <n v="17"/>
    <x v="11"/>
    <s v="BSD"/>
    <s v="BSD"/>
    <s v="SBW-ADM N/B"/>
    <s v="D202+WWPW1+RLW7+RLW6+RLW3+ D206"/>
    <s v="PWAY"/>
    <s v="COMPLETED"/>
    <s v="NO"/>
    <s v="D206"/>
    <x v="2"/>
    <s v="S/E Radio Set Not Working."/>
    <s v="&gt; Check and confirmed only S/E (leading) radio not working. L/E radio, ok._x000a_&gt; Informed MOC Comm's with liase with mainline Comm's staff._x000a_&gt; Comm's staff found S/E radio set wire dislodge from connector, fix back and tested, ok._x000a_"/>
    <x v="1"/>
    <x v="83"/>
    <s v="Radio Wire Connector"/>
  </r>
  <r>
    <n v="18"/>
    <x v="11"/>
    <s v="BSD"/>
    <s v="BSD"/>
    <s v="ORC-NEW N/B"/>
    <s v="D202+WWPW1+RLW7+RLW6+RLW3+ D206"/>
    <s v="PWAY"/>
    <s v="COMPLETED"/>
    <s v="NO"/>
    <s v="D202"/>
    <x v="2"/>
    <s v="Radio down at main line."/>
    <s v="Tested Both radio with DC BSD. Able to trasmit and receive. _x000a_Fault reported to COMS"/>
    <x v="0"/>
    <x v="0"/>
    <s v="Cannot duplicate fault"/>
  </r>
  <r>
    <n v="19"/>
    <x v="11"/>
    <s v="BSD"/>
    <s v="BSD"/>
    <s v="KRJ-YWT N/B"/>
    <s v="EL02+MFV2+EL04"/>
    <s v="ET"/>
    <s v="CANCEL"/>
    <s v="NO"/>
    <s v="EL02"/>
    <x v="0"/>
    <s v="No current supply"/>
    <s v="Sysyem had tripped causing battery to drain. Charged to 26VDC. Function Test and limited movement done. Passed. To continue monitoring on system tripping."/>
    <x v="0"/>
    <x v="0"/>
    <s v="Cannot duplicate fault"/>
  </r>
  <r>
    <n v="19"/>
    <x v="11"/>
    <s v="BSD"/>
    <s v="BSD"/>
    <s v="MSL-WDL S/B"/>
    <s v="D202+WWPW1+RLW7+RLW6+RLW3+ D206"/>
    <s v="PWAY"/>
    <s v="COMPLETED"/>
    <s v="NO"/>
    <s v="D202"/>
    <x v="2"/>
    <s v="D202 - Radio at main line intermittence. Used portable radio for communication."/>
    <s v="Tested Both radio with DC BSD. Able to trasmit and receive. _x000a_Fault reported to COMS"/>
    <x v="0"/>
    <x v="0"/>
    <s v="Cannot duplicate fault"/>
  </r>
  <r>
    <n v="19"/>
    <x v="11"/>
    <s v="BSD"/>
    <s v="BSD"/>
    <s v="ORC-SOM S/B"/>
    <s v="D209+TGV456+D203"/>
    <s v="PWAY"/>
    <s v="COMPLETED"/>
    <s v="NO"/>
    <s v="D209"/>
    <x v="8"/>
    <s v="D209 - Air con not cold."/>
    <s v="Charged freon to 180psi, tested cold."/>
    <x v="17"/>
    <x v="24"/>
    <s v="Freon Gas"/>
  </r>
  <r>
    <n v="20"/>
    <x v="11"/>
    <s v="UPD"/>
    <s v="UPD"/>
    <s v="QUE-RDH E/B"/>
    <s v="D207+TTV2+D216"/>
    <s v="ET"/>
    <s v="COMPLETED"/>
    <s v="NO"/>
    <s v="D216"/>
    <x v="11"/>
    <s v="D216 - Wheel flat."/>
    <s v="To follow-up with wheel profiling."/>
    <x v="22"/>
    <x v="30"/>
    <s v="Wheel"/>
  </r>
  <r>
    <n v="20"/>
    <x v="11"/>
    <s v="BSD"/>
    <s v="UPD"/>
    <s v="YWT N/B platform"/>
    <s v="EL02+MFV2+EL04"/>
    <s v="ET"/>
    <s v="COMPLETED"/>
    <s v="NO"/>
    <s v="EL04"/>
    <x v="3"/>
    <s v="EL04 - Frequenttly trip at main line."/>
    <s v="Liaise with signal Team. Download VOBC fault but none found.Check antenna reading is normal."/>
    <x v="2"/>
    <x v="2"/>
    <s v="ATP"/>
  </r>
  <r>
    <n v="20"/>
    <x v="11"/>
    <s v="CHD"/>
    <s v="CHD"/>
    <s v="RFP-TPG W/B"/>
    <s v="D217+RGV5+D208"/>
    <s v="ET"/>
    <s v="CANCEL"/>
    <s v="YES"/>
    <s v="D208"/>
    <x v="12"/>
    <s v="Oil leak from torque convertor."/>
    <s v="Found slight drip from flange due to bolt loose. Tighten and apply torque seal. Function Test, Load test done. Passed."/>
    <x v="24"/>
    <x v="70"/>
    <s v="Flange"/>
  </r>
  <r>
    <n v="21"/>
    <x v="11"/>
    <s v="BSD"/>
    <s v="BSD"/>
    <s v="MSL-WDL S/B"/>
    <s v="D202+WWPW1+RLW7+RLW6+RLW3+ D206"/>
    <s v="PWAY"/>
    <s v="COMPLETED"/>
    <s v="NO"/>
    <s v="D202"/>
    <x v="2"/>
    <s v="D202 - At main line both radio intermittently no service, used portable radio to comunicated. Please check."/>
    <s v="Have already informed COMS on this matter. To be followed by COMS."/>
    <x v="0"/>
    <x v="0"/>
    <s v="Cannot duplicate fault"/>
  </r>
  <r>
    <n v="22"/>
    <x v="11"/>
    <s v="UPD"/>
    <s v="BSD"/>
    <s v="KTB-YCK S/B"/>
    <s v="D209+TGV321+D203"/>
    <s v="PWAY"/>
    <s v="COMPLETED"/>
    <s v="NO"/>
    <s v="D203"/>
    <x v="8"/>
    <s v="D203 - Air con blown hot air"/>
    <s v="Charge freon from 110 PSI - 180 PSI. Tested Air con for coldness. Ok"/>
    <x v="17"/>
    <x v="24"/>
    <s v="Freon Gas"/>
  </r>
  <r>
    <n v="22"/>
    <x v="11"/>
    <s v="BSD"/>
    <s v="BSD"/>
    <s v="MSO-MSP N/B"/>
    <s v="EL02+FWPW1+FWPW2+EL04"/>
    <s v="PROJECT"/>
    <s v="COMPLETED"/>
    <s v="NO"/>
    <s v="EL04"/>
    <x v="3"/>
    <s v="EL04 - Frequently trip. "/>
    <s v="Liaise with signal Team. Download VOBC fault but none found.Check antenna reading is normal. Loco declared unfit by Signal. Need to verify fault in Test Track"/>
    <x v="2"/>
    <x v="2"/>
    <s v="ATP"/>
  </r>
  <r>
    <n v="22"/>
    <x v="11"/>
    <s v="BSD"/>
    <s v="BSD"/>
    <s v="AMK-YCK MT N/B"/>
    <s v="D202+WWPW1+RLW7+RLW6+RLW3+ D206"/>
    <s v="PWAY"/>
    <s v="COMPLETED"/>
    <s v="NO"/>
    <s v="D202"/>
    <x v="2"/>
    <s v="D202 - Both radio at main line no service, used portable radio to communicated."/>
    <s v="Have already informed COMS on this matter. To be followed by COMS."/>
    <x v="0"/>
    <x v="0"/>
    <s v="Cannot duplicate fault"/>
  </r>
  <r>
    <n v="22"/>
    <x v="11"/>
    <s v="BSD"/>
    <s v="BSD"/>
    <s v="AMK-YCK MT N/B"/>
    <s v="D202+WWPW1+RLW7+RLW6+RLW3+ D206"/>
    <s v="PWAY"/>
    <s v="COMPLETED"/>
    <s v="NO"/>
    <s v="D206"/>
    <x v="7"/>
    <s v="D206 - Fuel indication show 5/5 but the true below 5/5"/>
    <s v="Found that Cabin Fuel Led lights tally with the Fuel indicators at the engine comparment. Found 3/5 light not working from both desk and engine compartment. Suspect fault from Float sensor. To further check. No spare currently."/>
    <x v="7"/>
    <x v="7"/>
    <s v="Float Sensor"/>
  </r>
  <r>
    <n v="22"/>
    <x v="11"/>
    <s v="UPD"/>
    <s v="CHD"/>
    <s v="KAL-ALJ E/B"/>
    <s v="D212+RLW5+RLW1+RLW4+WWCOM1+ D211"/>
    <s v="PWAY"/>
    <s v="COMPLETED"/>
    <s v="NO"/>
    <s v="D212"/>
    <x v="8"/>
    <s v="D212 - Air con not cold."/>
    <s v="Charge freon from 120 PSI - 180 PSI. Tested Air con for coldness. Ok"/>
    <x v="17"/>
    <x v="24"/>
    <s v="Freon Gas"/>
  </r>
  <r>
    <n v="23"/>
    <x v="11"/>
    <s v="BSD"/>
    <s v="BSD"/>
    <s v="WDL-MSL N/B"/>
    <s v="D202+WWPW1+RLW7+RLW6+RLW3+ D206"/>
    <s v="PWAY"/>
    <s v="COMPLETED"/>
    <s v="NO"/>
    <s v="D202"/>
    <x v="2"/>
    <s v="D202 - Radio fault, used portable radio for communication.  Consist cancelled due to raining."/>
    <s v="Found the communication cable connection loose._x000a_Fixed the cable, performed radio check to DC on both desks, both radio able to communicate."/>
    <x v="1"/>
    <x v="83"/>
    <s v="Radio Wire Connector"/>
  </r>
  <r>
    <n v="26"/>
    <x v="11"/>
    <s v="BSD"/>
    <s v="BSD"/>
    <s v="MSL-WDL S/B"/>
    <s v="D202+WWPW1+RLW7+RLW6+RLW3+ D206"/>
    <s v="PWAY"/>
    <s v="COMPLETED"/>
    <s v="NO"/>
    <s v="D202"/>
    <x v="7"/>
    <s v="D202- RPM works intermitten,BC 0bar but brake not fully relase.Please check the brake block."/>
    <s v="Checked in both single &amp; in consist. _x000a_Checked &amp; confirmed RPM working intermittently in slave. _x000a_Replaced the jumper cable at D202 &amp; tested with fault cleared._x000a_BC = 0 BAR all brakes able to release with no abnormalities. _x000a_To be further monitored."/>
    <x v="18"/>
    <x v="36"/>
    <s v="Jumper Cable"/>
  </r>
  <r>
    <n v="28"/>
    <x v="11"/>
    <s v="UPD"/>
    <s v="UPD"/>
    <s v="CLE-JUR W/B"/>
    <s v="D207+TGV4+TGV5+TGV6+COM2+D214"/>
    <s v="PWAY"/>
    <s v="CANCEL"/>
    <s v="NO"/>
    <s v="D207"/>
    <x v="11"/>
    <s v="D207/D214 - SM found oil droplet from DVR station to CLE station he suspected from this consist cause this consist passed the station.According to ecto Sathesh they did not found any oil leak from the consist.Due to this matter consist were cancelled. Please check on this consist to recomfirm. "/>
    <s v=" Oil leak check were done undercarriage and engine compartment. No oil leak. Function Test, Load Test, BPCT and limited movement done. No sign of oil leak."/>
    <x v="4"/>
    <x v="4"/>
    <s v="Not a defect"/>
  </r>
  <r>
    <n v="28"/>
    <x v="11"/>
    <s v="UPD"/>
    <s v="UPD"/>
    <s v="CLE-JUR W/B"/>
    <s v="D207+TGV4+TGV5+TGV6+COM2+D214"/>
    <s v="PWAY"/>
    <s v="COMPLETED"/>
    <s v="NO"/>
    <s v="D214"/>
    <x v="11"/>
    <s v="D207/D214 - SM found oil droplet from DVR station to CLE station he suspected from this consist cause this consist passed the station.According to ecto Sathesh they did not found any oil leak from the consist.Due to this matter consist were cancelled. Please check on this consist to recomfirm. "/>
    <s v=" Oil leak check were done undercarriage and engine compartment. No oil leak. Function Test, Load Test, BPCT and limited movement done. No sign of oil leak."/>
    <x v="4"/>
    <x v="4"/>
    <s v="Not a defect"/>
  </r>
  <r>
    <n v="30"/>
    <x v="11"/>
    <s v="UPD"/>
    <s v="UPD"/>
    <s v="JKN-PNR E/B"/>
    <s v="D212+WWCOM1+RLW1+RLW4+RLW5+ D211"/>
    <s v="PWAY"/>
    <s v="COMPLETED"/>
    <s v="NO"/>
    <s v="D211"/>
    <x v="4"/>
    <s v="D211- When d211 in master MR dropped have to put to P3 then MR able to build up.At idling speed MR drops and not increasing.When D212 in master MR maintain even at idling speed."/>
    <s v="First start up normally, MR charge at idling. MR able to charge up when both D211 and D212 as master respectively, no abnormalities._x000a_Proceeded with P2 and P3, MR went up to max 9.6 bar at D211, 8.8 bar at D212, no MR drop on both locos._x000a_Both locos able to hold charge, unable to simulate reported fault. To be monitored."/>
    <x v="0"/>
    <x v="22"/>
    <s v="MR Fault"/>
  </r>
  <r>
    <n v="2"/>
    <x v="12"/>
    <s v="BSD"/>
    <s v="BSD"/>
    <s v="MSL-WDL SB"/>
    <s v="D203+TGV3+TGV2+TGV1+D209"/>
    <s v="PWAY"/>
    <s v="COMPLETED"/>
    <s v="NO"/>
    <s v="D209"/>
    <x v="6"/>
    <s v="L/E wiper dislodged."/>
    <s v="Checked and found bolt was loose caused the wiper to dislodge. Repalced with new wiper blade. Tested ok."/>
    <x v="10"/>
    <x v="11"/>
    <s v="Wiper Blade"/>
  </r>
  <r>
    <n v="2"/>
    <x v="12"/>
    <s v="UPD"/>
    <s v="UPD"/>
    <s v="RDH-TIB EB"/>
    <s v="D207+TGV4+TGV5+TGV6+COM2+D214"/>
    <s v="PWAY"/>
    <s v="COMPLETED"/>
    <s v="NO"/>
    <s v="D214"/>
    <x v="6"/>
    <s v="S/E LHS wind screen cracked. ECTO discovered it after he started the loco."/>
    <s v="Seal cracked area due to no spare glass."/>
    <x v="34"/>
    <x v="76"/>
    <s v="Seal"/>
  </r>
  <r>
    <n v="3"/>
    <x v="12"/>
    <s v="UPD"/>
    <s v="UPD"/>
    <s v="DVR-BNV EB"/>
    <s v="D207+TGV4+TGV5+TGV6+COM2+D214"/>
    <s v="PWAY"/>
    <s v="COMPLETED"/>
    <s v="NO"/>
    <s v="D214"/>
    <x v="6"/>
    <s v="Cabin is dark"/>
    <s v="Tested OK. Unable to duplicate fault."/>
    <x v="0"/>
    <x v="0"/>
    <s v="Cannot duplicate fault"/>
  </r>
  <r>
    <n v="4"/>
    <x v="12"/>
    <s v="BSD"/>
    <s v="BSD"/>
    <s v="KTB-YCK SB"/>
    <s v="D202+WWPW1+RLW6+RLW7+RLW3+ D206"/>
    <s v="PWAY"/>
    <s v="ABORT"/>
    <s v="NO"/>
    <s v="D202"/>
    <x v="7"/>
    <s v="job aborted due to loco unable to get FWD light before setting SIR. REV light ok. Fault encountered after taking over as master to turnaround at YIS-KTB.  Reset VOBC but still no FWD light. Rear loco pushed into KTB platform and we reset VOBC and shut down engine but still unable to clear fault. Job aborted. @0210hrs after TOA approved. After book out, rear loco push back all the way to BSD. FYI, while being pushed, there is still no FWD and no traction.  FWD light lighted and SIR able to set when we change to non-driving desk. In depot, master/slave testing passed with abnormalities."/>
    <s v="Checked &amp; found ADR relay faulty. Replaced &amp; tested with fault cleared."/>
    <x v="21"/>
    <x v="143"/>
    <s v="ADR"/>
  </r>
  <r>
    <n v="4"/>
    <x v="12"/>
    <s v="UPD"/>
    <s v="UPD"/>
    <s v="CLE-BNV EB"/>
    <s v="D205+TTV2+D218"/>
    <s v="ET"/>
    <s v="COMPLETED"/>
    <s v="NO"/>
    <s v="D218"/>
    <x v="6"/>
    <s v="No BPCT hammer."/>
    <s v="Replaced BPCT hammer. "/>
    <x v="42"/>
    <x v="95"/>
    <s v="Safety Hammer"/>
  </r>
  <r>
    <n v="4"/>
    <x v="12"/>
    <s v="UPD"/>
    <s v="UPD"/>
    <s v="CLE-BNV EB"/>
    <s v="D205+TTV2+D218"/>
    <s v="ET"/>
    <s v="COMPLETED"/>
    <s v="NO"/>
    <s v="D218"/>
    <x v="6"/>
    <s v="No scotch block."/>
    <s v="Replace scotch block. "/>
    <x v="42"/>
    <x v="97"/>
    <s v="Safety Scotch Block"/>
  </r>
  <r>
    <n v="4"/>
    <x v="12"/>
    <s v="UPD"/>
    <s v="UPD"/>
    <s v="CLE-BNV EB"/>
    <s v="D205+TTV2+D218"/>
    <s v="ET"/>
    <s v="COMPLETED"/>
    <s v="NO"/>
    <s v="D218"/>
    <x v="11"/>
    <s v="Loco having wheel flat."/>
    <s v="Wheel flat score marks within tolerence. To be monitored."/>
    <x v="4"/>
    <x v="4"/>
    <s v="Not a defect"/>
  </r>
  <r>
    <n v="5"/>
    <x v="12"/>
    <s v="BSD"/>
    <s v="UPD"/>
    <s v="WDL-MSL NB"/>
    <s v="D202+WWPW1+RLW6+RLW7+RLW3+ D206"/>
    <s v="PWAY"/>
    <s v="COMPLETED"/>
    <s v="NO"/>
    <s v="D202"/>
    <x v="7"/>
    <s v="In Auto mode, FWD1 not lighted, only FWD2. (Divert to UPD due to booking-out late)"/>
    <s v="Found line 430 to 1RSG loose contact ._x000a_Resecured wire and tested._x000a_Fault able to clear.M13"/>
    <x v="20"/>
    <x v="144"/>
    <s v="Contact"/>
  </r>
  <r>
    <n v="5"/>
    <x v="12"/>
    <s v="UPD"/>
    <s v="CHD"/>
    <s v="BDK-KEM WB"/>
    <s v="D207+TGV4+TGV5+TGV6+COM2+D214"/>
    <s v="PWAY"/>
    <s v="COMPLETED"/>
    <s v="NO"/>
    <s v="D214"/>
    <x v="7"/>
    <s v="After work approaching KEM, loco suddenly tripped and no electrical power but engine running. Put to dead loco and have to be pushed all the way to  CHD. Stable at track 44 and engine has to shut down manually."/>
    <s v="Checked with supply at 26.9 V after 1DIS and supply in to ESS panel but no supply to ERR relay. Found the ESSR relay faulty. Replaced &amp; tested with fault cleared. DC/DC covertor got supply. Able to start/stop from cabin. Able to set SIR &amp; traction."/>
    <x v="21"/>
    <x v="145"/>
    <s v="ESSR"/>
  </r>
  <r>
    <n v="6"/>
    <x v="12"/>
    <s v="UPD"/>
    <s v="BSD"/>
    <s v="WDL-MSL NB SDG"/>
    <s v="D202+WWPW1+RLW6+RLW7+RLW3+ D206"/>
    <s v="PWAY"/>
    <s v="COMPLETED"/>
    <s v="NO"/>
    <s v="D202"/>
    <x v="2"/>
    <s v="L/E radio faulty"/>
    <s v="Tested and communicate with personal radio and DC Bishan for both desk, unable to simulate fault as reported._x000a_&gt; Informed MOC Comms which activate Comms staff to check, also confirmed both side radio able to transmit and receive. "/>
    <x v="1"/>
    <x v="1"/>
    <s v="Radio Units"/>
  </r>
  <r>
    <n v="6"/>
    <x v="12"/>
    <s v="UPD"/>
    <s v="UPD"/>
    <s v="BGB-CCK WB"/>
    <s v="D203+TGV3+TGV2+TGV1+D209"/>
    <s v="PWAY"/>
    <s v="COMPLETED"/>
    <s v="NO"/>
    <s v="D203"/>
    <x v="4"/>
    <s v="MR charged till 10.5bar, did not cut-out at 9bar causing safety relieve valve to activate."/>
    <s v="Replaced 2pcs of unloader valves and tested, ok (MR cut-out at 9bars)."/>
    <x v="11"/>
    <x v="13"/>
    <s v="Unloader Valve"/>
  </r>
  <r>
    <n v="6"/>
    <x v="12"/>
    <s v="UPD"/>
    <s v="UPD"/>
    <s v="BGB-CCK WB"/>
    <s v="D203+TGV3+TGV2+TGV1+D209"/>
    <s v="PWAY"/>
    <s v="COMPLETED"/>
    <s v="NO"/>
    <s v="D209"/>
    <x v="0"/>
    <s v="After restarts engine to couple up, DC/DC no supply, no MCBs trip. After the rear loco couple up, DC/DC suddenly has the supply back on. Kindly dbl check."/>
    <s v="Start engine, observed DC/DC able to produce supply._x000a_&gt; Further check all the DC/DC wiring for any loose connections, ok."/>
    <x v="0"/>
    <x v="0"/>
    <s v="Cannot duplicate fault"/>
  </r>
  <r>
    <n v="6"/>
    <x v="12"/>
    <s v="UPD"/>
    <s v="UPD"/>
    <s v="CLE-JUR WB"/>
    <s v="D218+RGV5+D205"/>
    <s v="ET"/>
    <s v="COMPLETED"/>
    <s v="NO"/>
    <s v="D218"/>
    <x v="8"/>
    <s v="Aircon not cold."/>
    <s v="&gt; Check and found S/E side (Side AC) aircon blower not working. L/E side, ok._x000a_&gt; Check all the aircon fuses, ok._x000a_&gt; Further check and found no supply to S/E side aircon blower._x000a_&gt; Check L/E side (Main AC) supply and connections, ok. _x000a_&gt; As adviced by DYEMM Steven to temporary lay new supply wire to S/E side aircon (Suspect wire open circuit), ok._x000a_&gt; Proceed to charge up freon as aircon not cold._x000a_&gt; Aircon compressor only able to charge up to 100psi only (Suspect aircon compressor faulty)."/>
    <x v="27"/>
    <x v="146"/>
    <s v="Compressor"/>
  </r>
  <r>
    <n v="7"/>
    <x v="12"/>
    <s v="BSD"/>
    <s v="BSD"/>
    <s v="AMK-YCK NB"/>
    <s v="D202+WWPW1+RLW6+RLW7+RLW3+ D206"/>
    <s v="PWAY"/>
    <s v="COMPLETED"/>
    <s v="NO"/>
    <s v="D202"/>
    <x v="2"/>
    <s v="Radio not working"/>
    <s v="Performed radio check for both ends with D206, okay_x000a_-       Performed radio check for both ends with DC BSD, okay_x000a_-       Unable to simulate fault_x000a_-       Verified by COMMS Duty Staffs,D202 radio working"/>
    <x v="0"/>
    <x v="0"/>
    <s v="Cannot duplicate fault"/>
  </r>
  <r>
    <n v="7"/>
    <x v="12"/>
    <s v="UPD"/>
    <s v="UPD"/>
    <s v="LKS-BNL WB"/>
    <s v="(D218)D216+TTV2+D205"/>
    <s v="ET"/>
    <s v="COMPLETED"/>
    <s v="NO"/>
    <s v="D218"/>
    <x v="0"/>
    <s v="engine unable to start and DC/DC unable to ON. Loco swapped with D216."/>
    <s v="Verified no Circuit Breakers tripped_x000a_-       Found 1DIS switch switched off_x000a_-       Normalized 1DIS switch, engine able to start_x000a_-       Found DC/DC Converter knob showing between ‘0’ &amp; ‘2’, verified to be on OFF mode_x000a_-       Switched to Mode 1, voltage showing 111V – Pass_x000a_-       Switched to Mode 2, voltage showing 110V – Pass_x000a_-       Switched off &amp; switched on Loco, Loco able to start normally – No fault found"/>
    <x v="0"/>
    <x v="0"/>
    <s v="Cannot duplicate fault"/>
  </r>
  <r>
    <n v="7"/>
    <x v="12"/>
    <s v="UPD"/>
    <s v="UPD"/>
    <s v="LKS-BNL WB"/>
    <s v="(D218)D216+TTV2+D205"/>
    <s v="ET"/>
    <s v="COMPLETED"/>
    <s v="NO"/>
    <s v="D216"/>
    <x v="11"/>
    <s v="Having wheel flat"/>
    <s v="Verified axle wheel side B1 having wheel flat 70mm x 70mm_x000a_Verified axle wheel sides B2, A1 &amp; A2 having wheel flat 50mm x 50mm"/>
    <x v="22"/>
    <x v="30"/>
    <s v="Wheel"/>
  </r>
  <r>
    <n v="7"/>
    <x v="12"/>
    <s v="CHD"/>
    <s v="CHD"/>
    <s v="TAM-PSR EB"/>
    <s v="D212+WWCOM1+RLW1+RLW4+RLW5+ D211"/>
    <s v="PWAY"/>
    <s v="COMPLETED"/>
    <s v="NO"/>
    <s v="D212"/>
    <x v="7"/>
    <s v="After work loco unable to set SIR and have to be pushed all the way back to depot."/>
    <s v="Verified able to set SIR as single Loco_x000a_-       Verified able to set SIR as a consist_x000a_-       Performed Master Slave Test, both Locos RPM tally_x000a_-       Unable to simulate fault"/>
    <x v="0"/>
    <x v="26"/>
    <s v="SIR Fault"/>
  </r>
  <r>
    <n v="8"/>
    <x v="12"/>
    <s v="BSD"/>
    <s v="BSD"/>
    <s v="WDL-MSL NB WDL sdg"/>
    <s v="D202+WWPW1+RLW3+RLW7+RLW6+ D206"/>
    <s v="PWAY"/>
    <s v="COMPLETED"/>
    <s v="NO"/>
    <s v="D206"/>
    <x v="6"/>
    <s v="Fuel level false reading before top up shows 1/5 and 5/5 lighted up. "/>
    <s v="Fuel level indication all but 3/5 lighted up also due to float sensor as tally with the engine compartment. To be monitored."/>
    <x v="4"/>
    <x v="4"/>
    <s v="Not a defect"/>
  </r>
  <r>
    <n v="8"/>
    <x v="12"/>
    <s v="BSD"/>
    <s v="BSD"/>
    <s v="WDL-MSL NB WDL sdg"/>
    <s v="D202+WWPW1+RLW3+RLW7+RLW6+ D206"/>
    <s v="PWAY"/>
    <s v="COMPLETED"/>
    <s v="NO"/>
    <s v="D206"/>
    <x v="6"/>
    <s v="SE wiper not working."/>
    <s v="Checked with S/E wiper unit faulty. Replaced &amp; tested with fault cleared but moving slow. Will follow-up with the change of Wiper Motor tomorrow."/>
    <x v="10"/>
    <x v="11"/>
    <s v="Wiper Blade"/>
  </r>
  <r>
    <n v="8"/>
    <x v="12"/>
    <s v="CHD"/>
    <s v="CHD"/>
    <s v="SIM-TAM EB"/>
    <s v="D217+TOGV+D208 "/>
    <s v="ET"/>
    <s v="COMPLETED"/>
    <s v="NO"/>
    <s v="D217"/>
    <x v="8"/>
    <s v="Air con not cold."/>
    <s v="Charged froen and tested but with no supply to blower unit._x000a_Tapped supply to blower and found working. To be followed-up tomorrow._x000a_Tested Air-Con cold with no leakage detected."/>
    <x v="0"/>
    <x v="0"/>
    <s v="Cannot duplicate fault"/>
  </r>
  <r>
    <n v="11"/>
    <x v="12"/>
    <s v="UPD"/>
    <s v="CHD"/>
    <s v="TPG EB platform"/>
    <s v="D218+MFV2+TTV2+D205"/>
    <s v="ET"/>
    <s v="COMPLETED"/>
    <s v="NO"/>
    <s v="D218"/>
    <x v="1"/>
    <s v="Engine speed maximum at 1600 rpm. "/>
    <s v="1) Function check done; observed RPM at P5 was 1900; not able to replicate fault."/>
    <x v="0"/>
    <x v="0"/>
    <s v="Cannot duplicate fault"/>
  </r>
  <r>
    <n v="11"/>
    <x v="12"/>
    <s v="UPD"/>
    <s v="CHD"/>
    <s v="TPG EB platform"/>
    <s v="D218+MFV2+TTV2+D205"/>
    <s v="ET"/>
    <s v="COMPLETED"/>
    <s v="NO"/>
    <s v="D218"/>
    <x v="6"/>
    <s v="Wiper blade dislodged. "/>
    <s v="Fixed back wiper to normal position; test ok."/>
    <x v="10"/>
    <x v="11"/>
    <s v="Wiper Blade"/>
  </r>
  <r>
    <n v="11"/>
    <x v="12"/>
    <s v="UPD"/>
    <s v="CHD"/>
    <s v="TPG EB platform"/>
    <s v="D218+MFV2+TTV2+D205"/>
    <s v="ET"/>
    <s v="COMPLETED"/>
    <s v="NO"/>
    <s v="D218"/>
    <x v="8"/>
    <s v="Air con not cold and side air con blower not working."/>
    <s v="1) Function test on both main and side aircon blower; pass in working condition._x000a_2) Found freon pressure drop to 140 PSI; Charged freon to 180PSI. _x000a_3) Checked for leaks; none observed. To be monitored."/>
    <x v="17"/>
    <x v="24"/>
    <s v="Freon Gas"/>
  </r>
  <r>
    <n v="12"/>
    <x v="12"/>
    <s v="BSD"/>
    <s v="BSD"/>
    <s v="SBW-YIS SB"/>
    <s v="D201+TTV1+D204"/>
    <s v="ET"/>
    <s v="COMPLETED"/>
    <s v="NO"/>
    <s v="D204"/>
    <x v="7"/>
    <s v="To adjust deadman sensitivity. "/>
    <s v="Adjusted deadman module and tested ok"/>
    <x v="16"/>
    <x v="23"/>
    <s v="Deadman Module"/>
  </r>
  <r>
    <n v="12"/>
    <x v="12"/>
    <s v="BSD"/>
    <s v="BSD"/>
    <s v="SBW-YIS SB"/>
    <s v="D201+TTV1+D204"/>
    <s v="ET"/>
    <s v="COMPLETED"/>
    <s v="NO"/>
    <s v="D204"/>
    <x v="6"/>
    <s v="To adjust wiper speed. "/>
    <s v="Adjustred wiper regulator and tested ok"/>
    <x v="10"/>
    <x v="67"/>
    <s v="Air Regulator"/>
  </r>
  <r>
    <n v="12"/>
    <x v="12"/>
    <s v="BSD"/>
    <s v="BSD"/>
    <s v="SBW-YIS SB"/>
    <s v="D201+TTV1+D204"/>
    <s v="ET"/>
    <s v="COMPLETED"/>
    <s v="NO"/>
    <s v="D204"/>
    <x v="11"/>
    <s v="Wheel flat."/>
    <s v="Within Tolerance. To monitor further."/>
    <x v="4"/>
    <x v="4"/>
    <s v="Not a defect"/>
  </r>
  <r>
    <n v="12"/>
    <x v="12"/>
    <s v="CHD"/>
    <s v="UPD"/>
    <s v="RFP-TPG WB"/>
    <s v="D218+MFV2+D205"/>
    <s v="ET"/>
    <s v="COMPLETED"/>
    <s v="NO"/>
    <s v="D218"/>
    <x v="6"/>
    <s v="Wiper blade dislodged."/>
    <s v="1) Replaced wiper blade and tested ok."/>
    <x v="10"/>
    <x v="11"/>
    <s v="Wiper Blade"/>
  </r>
  <r>
    <n v="13"/>
    <x v="12"/>
    <s v="BSD"/>
    <s v="BSD"/>
    <s v="YIS sdg to BSD TRANSFER"/>
    <s v="D202+WWPW1+RLW3+RLW2+RLW6+ D206"/>
    <s v="PWAY"/>
    <s v="COMPLETED"/>
    <s v="NO"/>
    <s v="D206"/>
    <x v="7"/>
    <s v="Cabin fuel level indicator 2/5 and 3/5 not lighted."/>
    <s v="Checked with loco team, still waiting for spares to arrive. Verified the fuel level is at 5/5 from both LED indicator in cabin and engine compartment."/>
    <x v="7"/>
    <x v="7"/>
    <s v="Float Sensor"/>
  </r>
  <r>
    <n v="13"/>
    <x v="12"/>
    <s v="UPD"/>
    <s v="UPD"/>
    <s v="TIB-OTP BB OTP sdg"/>
    <s v="D218+MFV2+D205"/>
    <s v="ET"/>
    <s v="COMPLETED"/>
    <s v="NO"/>
    <s v="D205"/>
    <x v="12"/>
    <s v="Oil seepage found at engine drain pan hose and T/C flange undercarridge. After operation no leakage found. To replace soaked absorbent pad."/>
    <s v="Did DT checks, no oil droplets found at oil pan and around torque converter. Replaced soaked absorbent pads. To be monitored"/>
    <x v="4"/>
    <x v="4"/>
    <s v="Not a defect"/>
  </r>
  <r>
    <n v="16"/>
    <x v="12"/>
    <s v="BSD"/>
    <s v="BSD"/>
    <s v="AMK-YCK N/B"/>
    <s v="D202+WWPW1+RLW7+RLW6+RLW3+ D206"/>
    <s v="PWAY"/>
    <s v="COMPLETED"/>
    <s v="NO"/>
    <s v="D202"/>
    <x v="2"/>
    <s v="Both desk radio at mainline not working depot no problem."/>
    <s v="Fault reported to COMS"/>
    <x v="1"/>
    <x v="1"/>
    <s v="Radio Units"/>
  </r>
  <r>
    <n v="17"/>
    <x v="12"/>
    <s v="BSD"/>
    <s v="BSD"/>
    <s v="TAP-NEW S/B"/>
    <s v="D203+TGV4+TGV5+TGV6+COM2+D209"/>
    <s v="PWAY"/>
    <s v="CANCEL"/>
    <s v="NO"/>
    <s v="D203"/>
    <x v="7"/>
    <s v="BP unable to go up to 5bar after setting SIR.I asked ecto to check single loco according to him ok and change jumper fault still not cleared.Fault appeared when D203 in master.D209 in master consist no problem.Fault appeared after loading and unloading.According to ecto consist from t/55 to t/54 no problem.ECTO informed MOC and was advised to cancel the consist since having problem.  "/>
    <s v="Initial check, _x000a_     1)  BP cork in correct position._x000a_     2) Jumper cable check for any loosenes, ok._x000a_     3) ABV position, master loco (leading end) in running and the othe end  in hands off. Slave loco ABV position both end at hands off position. _x000a_- Check both D209 &amp; D203 in single loco. Set SIR; both locos BP able to reach 5 bar and BC 0 bar._x000a_- Check in consist and test master slave; master and slave loco able to achieve 5 bar for BP and 0 bar for BC._x000a_- Did another round of master slave check; fault occured and observed D203 BP at 2 bar BC at 3.6 bar; D209 BP was observed at 5 bar BC 0bar but able to hear some air leakage coming from dead loco, A9/ A10 pneumatic pipe compartment._x000a_- Isolate BP cork between D209 and wagon to isolate loco. D203 BP increased to 5 bar and BC 0 bar. Additionally observed leaking from D209 stopped._x000a_- Checked for any loose pipes, none observed._x000a_- Confirmed no leakage from pneaumatic compartment of D209._x000a_- Restart loco and redid master slave in consist. Unable to simulate fault again._x000a_- Did limited movement along TK 54 4 times to try and simulate fault. No abnormalities observed._x000a_- Checked EBV on slave loco with D203 in master and vise versa._x000a_    1) When D203 in master, D209 EBV voltage observed at 22V._x000a_    2) When D209 in master, D203 EBV voltage observed at 23V._x000a_- Test EBV function by doing emergency brake test during limited movement, EBV able to activate and no leaking observe._x000a_-  Unable to simulate fault._x000a_- Swap D203 with D201 to monitor if fault will occur with another consist._x000a_- Night consist will follow and monitor consist._x000a_"/>
    <x v="0"/>
    <x v="107"/>
    <s v="Train Line Fault"/>
  </r>
  <r>
    <n v="17"/>
    <x v="12"/>
    <s v="UPD"/>
    <s v="CHD"/>
    <s v="CTH-BGS E/B"/>
    <s v="D207+RGV5+D214"/>
    <s v="ET"/>
    <s v="COMPLETED"/>
    <s v="NO"/>
    <s v="D214"/>
    <x v="7"/>
    <s v="Speedometer not working."/>
    <s v="Found analoque speedometer not working. Replace and tested limited movement. Ok"/>
    <x v="7"/>
    <x v="45"/>
    <s v="Speedometer"/>
  </r>
  <r>
    <n v="18"/>
    <x v="12"/>
    <s v="UPD"/>
    <s v="BSD"/>
    <s v="MSL-WDL S/B"/>
    <s v="D202+WWPW1+RLW7+RLW6+RLW3+ D206"/>
    <s v="PWAY"/>
    <s v="COMPLETED"/>
    <s v="NO"/>
    <s v="D202"/>
    <x v="1"/>
    <s v="ECTO saw spark and smoky at L/E undercarrige .ECTO shut down the loco to cool the engine,due to problem they managed to carried out the job partially cause time constraint.They managed to bring back the consist safely both loco in operation as coming back to depot."/>
    <s v="Check for any arching mark at scrubber tank and fan gearbox side, none found._x000a_Checked scrubber tank water level, full topped up._x000a_- Start up engine and run at high idle, no smoke or spark observed._x000a_- Run engine for 30 mins and observe again, no spark/smoke observed._x000a_- To be monitored."/>
    <x v="0"/>
    <x v="0"/>
    <s v="Cannot duplicate fault"/>
  </r>
  <r>
    <n v="18"/>
    <x v="12"/>
    <s v="BSD"/>
    <s v="BSD"/>
    <s v="BSH-TAP S/B"/>
    <s v="D203+TCW+D204"/>
    <s v="ET"/>
    <s v="COMPLETED"/>
    <s v="NO"/>
    <s v="D204"/>
    <x v="7"/>
    <s v="SIR keeps tripping back to depot."/>
    <s v="Shunt in RM mode, no tripping observed._x000a_- Check dead man module sensitivity; OK. No tripping observed. (Both ends)_x000a_- Called signal team to check, no fault recorded in the data logg._x000a_- Requested for Test track testing to check for fault._x000a_- Observed SIR trip in ATPM mode at 25-30KM/H at L/E desk, but CBTC system showed no tripping._x000a_- Test again in ATPM mode at L/E with hands on S/E MCH handle, no tripping observed._x000a_- Concluded L/E MCH sensor wire having issue._x000a_- Swapped S/E to working desk. To be monitored."/>
    <x v="16"/>
    <x v="124"/>
    <s v="MCH Sensor"/>
  </r>
  <r>
    <n v="18"/>
    <x v="12"/>
    <s v="UPD"/>
    <s v="UPD"/>
    <s v="LKS-BNL W/B"/>
    <s v="D217+TOGV+D208"/>
    <s v="ET"/>
    <s v="COMPLETED"/>
    <s v="NO"/>
    <s v="D217"/>
    <x v="8"/>
    <s v="S/E air con not working."/>
    <s v="Found S/E blower not moving. Currently no spare available. Will follow up the next day."/>
    <x v="23"/>
    <x v="31"/>
    <s v="Blower"/>
  </r>
  <r>
    <n v="18"/>
    <x v="12"/>
    <s v="UPD"/>
    <s v="UPD"/>
    <s v="LKS-BNL W/B"/>
    <s v="D217+TOGV+D208"/>
    <s v="ET"/>
    <s v="COMPLETED"/>
    <s v="NO"/>
    <s v="D217"/>
    <x v="3"/>
    <s v="Unable to receive CM code, coming back all the way in RM mode."/>
    <s v="Called signal to check for CM fault. Shunt to TK 40 for CM Code testing, able to receive code. No fault observed."/>
    <x v="0"/>
    <x v="0"/>
    <s v="Cannot duplicate fault"/>
  </r>
  <r>
    <n v="19"/>
    <x v="12"/>
    <s v="BSD"/>
    <s v="BSD"/>
    <s v="WDL-MSL N/B"/>
    <s v="D201+TGV4+TGV5+TGV6+COM2+D209"/>
    <s v="PWAY"/>
    <s v="COMPLETED"/>
    <s v="NO"/>
    <s v="D201"/>
    <x v="8"/>
    <s v="Air con not cold blowing warm air."/>
    <s v="Found clutch not moving during function check._x000a_Found ground wire came loose. Fix back and test; clutch moving._x000a_Found freon pressure low,100PSI.Topped up and function check; aircon cold. Pass."/>
    <x v="27"/>
    <x v="46"/>
    <s v="Compressor Clutch"/>
  </r>
  <r>
    <n v="20"/>
    <x v="12"/>
    <s v="BSD"/>
    <s v="BSD"/>
    <s v="KTB-NOV B/B"/>
    <s v="EL07+FWPW1+WWPW2+EL06+EL05"/>
    <s v="PWAY"/>
    <s v="COMPLETED"/>
    <s v="NO"/>
    <s v="EL07"/>
    <x v="3"/>
    <s v="TOD displaying &quot;NO COMMUNICATION&quot;"/>
    <s v="To follow up with Thales and Signal teams on Monday. Reupload software. Tested OK."/>
    <x v="2"/>
    <x v="2"/>
    <s v="ATP"/>
  </r>
  <r>
    <n v="20"/>
    <x v="12"/>
    <s v="UPD"/>
    <s v="UPD"/>
    <s v="CNG-PNR W/B"/>
    <s v="D205+MVF2+D218"/>
    <s v="ET"/>
    <s v="COMPLETED"/>
    <s v="NO"/>
    <s v="D218"/>
    <x v="1"/>
    <s v="Over speed alarm activate cause RPM dropped to idling ,fault accured intermitten. "/>
    <s v="Ram the engine to P3 for 30mins_x000a_Then ram the engine to P4 for 15mins_x000a_Unable to simulate fault, to monitor"/>
    <x v="0"/>
    <x v="0"/>
    <s v="Cannot duplicate fault"/>
  </r>
  <r>
    <n v="21"/>
    <x v="12"/>
    <s v="BSD"/>
    <s v="BSD"/>
    <s v="SBW-YIS B/B"/>
    <s v="D201+TGV4+TGV5+TGV6+COM2+D209"/>
    <s v="PWAY"/>
    <s v="COMPLETED"/>
    <s v="NO"/>
    <s v="D201"/>
    <x v="0"/>
    <s v="Around 2300hrs PM Benjie called  and informed that he found loco key at S/E desk at &quot;ON &quot; position ,he tried to start but unable , from engine also unable to start I charge up the battery for 15 minutes ,loco able to start.Please check the charging system ."/>
    <s v="Re-charge Battery. Able to start."/>
    <x v="5"/>
    <x v="5"/>
    <s v="Main Battery"/>
  </r>
  <r>
    <n v="21"/>
    <x v="12"/>
    <s v="UPD"/>
    <s v="UPD"/>
    <s v="DVR-CLE W/B"/>
    <s v="D205+WWPW1+RLW6+RLW3+RLW2+D218"/>
    <s v="PWAY"/>
    <s v="COMPLETED"/>
    <s v="NO"/>
    <s v="D205"/>
    <x v="2"/>
    <s v="Radio not working. "/>
    <s v="Contacted Duty COMMS to liase on the mentioned fault to no avail. Duty manager was informed._x000a_- Checked and verified CM and found fault to be intermittent._x000a_- Adjusted the radio set wire and performed limited movement along TK33. Communications were_x000a_        clear._x000a_      - Informed Duty manager and advise to tell Ops to have their own portable radio set._x000a_      - To be monitored and loco team to follow up."/>
    <x v="1"/>
    <x v="1"/>
    <s v="Radio Units"/>
  </r>
  <r>
    <n v="22"/>
    <x v="12"/>
    <s v="CHD"/>
    <s v="CHD"/>
    <s v="TNM-SIM XPO MT "/>
    <s v="D207+TTV2+RGV5+D214"/>
    <s v="ET"/>
    <s v="COMPLETED"/>
    <s v="NO"/>
    <s v="D214"/>
    <x v="0"/>
    <s v="Unable to start. By pass starter solenoid to start engine. Trk.47"/>
    <s v="Unable to simulate fault. To monitor further."/>
    <x v="4"/>
    <x v="4"/>
    <s v="Not a defect"/>
  </r>
  <r>
    <n v="22"/>
    <x v="12"/>
    <s v="CHD"/>
    <s v="CHD"/>
    <s v="TNM-SIM XPO MT "/>
    <s v="D207+TTV2+RGV5+D214"/>
    <s v="ET"/>
    <s v="COMPLETED"/>
    <s v="NO"/>
    <s v="D207"/>
    <x v="3"/>
    <s v="S/E CM unable to receive code."/>
    <s v="Tested loco at live track from S/E &amp; L/E. No fault registered on print out. Loco declared fit by signal team. To be monitored."/>
    <x v="0"/>
    <x v="0"/>
    <s v="Cannot duplicate fault"/>
  </r>
  <r>
    <n v="23"/>
    <x v="12"/>
    <s v="UPD"/>
    <s v="UPD"/>
    <s v="TPG-RFP E/B"/>
    <s v="D205+WWPW1+RLW6+RLW3+RLW2+D218"/>
    <s v="PWAY"/>
    <s v="COMPLETED"/>
    <s v="NO"/>
    <s v="D218"/>
    <x v="3"/>
    <s v="SIR always tripping. Consist at OTP siding"/>
    <s v="Signal Maint. Replace DOC. Consist return to UPD."/>
    <x v="2"/>
    <x v="2"/>
    <s v="ATP"/>
  </r>
  <r>
    <n v="23"/>
    <x v="12"/>
    <s v="CHD"/>
    <s v="CHD"/>
    <s v="RFP-CTH E/B"/>
    <s v="D212+RLW5+RLW1+RLW4+WWCOM1+ D211"/>
    <s v="PWAY"/>
    <s v="CANCEL"/>
    <s v="NO"/>
    <s v="D212"/>
    <x v="8"/>
    <s v="No air con"/>
    <s v="Found clutch not moving during function check._x000a_Charge freon but PSI unable to increase_x000a_Found abnormal noise. Rubbing sound from the air con compressor._x000a_Found that the aircon ceased,. To be replaced tommorow_x000a_23/01/2018_x000a_Replaced aircon compressor, Charge freon 180 Psi. Function Test ok"/>
    <x v="27"/>
    <x v="146"/>
    <s v="Compressor"/>
  </r>
  <r>
    <n v="24"/>
    <x v="12"/>
    <s v="BSD"/>
    <s v="BSD"/>
    <s v="SBW-YIS S/B"/>
    <s v="D209+TGV4/5/6+WWCOM2+D201"/>
    <s v="PWAY"/>
    <s v="COMPLETED"/>
    <s v="NO"/>
    <s v="D209"/>
    <x v="10"/>
    <s v="Water temperature lighted up, please check."/>
    <s v="1) Checked, expansion water level abit low. _x000a_2) Topped up expansion tank._x000a_3) Function test, no warning light on._x000a_4) Check for leaks. None found."/>
    <x v="56"/>
    <x v="147"/>
    <s v="Water"/>
  </r>
  <r>
    <n v="24"/>
    <x v="12"/>
    <s v="UPD"/>
    <s v="UPD"/>
    <s v="OTP siding"/>
    <s v="D205+WWPW1+RLW6+RLW3+RLW2+D218"/>
    <s v="PWAY"/>
    <s v="COMPLETED"/>
    <s v="NO"/>
    <s v="D218"/>
    <x v="11"/>
    <s v="Wheel flat."/>
    <s v="1) A1 : 30 X 20_x000a_2) B1: 30 X 40_x000a_3) A2: 30 X 30"/>
    <x v="22"/>
    <x v="30"/>
    <s v="Wheel"/>
  </r>
  <r>
    <n v="24"/>
    <x v="12"/>
    <s v="UPD"/>
    <s v="UPD"/>
    <s v="QUE-RDH E/B"/>
    <s v="D212+TOGV+D208"/>
    <s v="ET"/>
    <s v="CANCEL"/>
    <s v="YES"/>
    <s v="D212"/>
    <x v="12"/>
    <s v="Gear box leak, dead loco back to depot."/>
    <s v="1) Check gearbox oil. OK_x000a_2) Check for any cracks at gearbox flange. Nil_x000a_3) Conduct movement, found oil seeping from TC output shaft and dripping down._x000a_4) Replaced control pump._x000a_5) TOPPed up tegula oil._x000a_6) Conduct function test . No seepage observed._x000a_7) Replaced absorbant pad on axle gearbox for preventive action."/>
    <x v="24"/>
    <x v="148"/>
    <s v="Control Pump"/>
  </r>
  <r>
    <n v="25"/>
    <x v="12"/>
    <s v="BSD"/>
    <s v="BSD"/>
    <s v="YCK-BSH AMK MT B/B"/>
    <s v="D203+MFV2+D206"/>
    <s v="ET"/>
    <s v="COMPLETED"/>
    <s v="NO"/>
    <s v="D206"/>
    <x v="9"/>
    <s v="Smoke and spark come out from fan gear box."/>
    <s v="Conduct endurance test at P5 for 1  hour unable to simulate any fault._x000a_Top up scrubber tank water._x000a_Pre- Consist Check "/>
    <x v="0"/>
    <x v="0"/>
    <s v="Cannot duplicate fault"/>
  </r>
  <r>
    <n v="25"/>
    <x v="12"/>
    <s v="BSD"/>
    <s v="BSD"/>
    <s v="KTB-SBW N/B"/>
    <s v="D202+TTV1+D204"/>
    <s v="ET"/>
    <s v="COMPLETED"/>
    <s v="NO"/>
    <s v="D204"/>
    <x v="7"/>
    <s v="MCH keep triping, to prevent from triping need to hold both side of MCH."/>
    <s v="Check and confirmed fault. Check the deadman module ok._x000a_Replace the MCH handle and function test ok._x000a_Pre-Consist Check"/>
    <x v="16"/>
    <x v="124"/>
    <s v="MCH Sensor"/>
  </r>
  <r>
    <n v="25"/>
    <x v="12"/>
    <s v="BSD"/>
    <s v="BSD"/>
    <s v="WDL-MSL N/B"/>
    <s v="D209+TGV4/5/6+WWCOM2+D201"/>
    <s v="PWAY"/>
    <s v="COMPLETED"/>
    <s v="NO"/>
    <s v="D209"/>
    <x v="11"/>
    <s v="Wheel flat."/>
    <s v="A1:40 X30 B1:30X40 A2:30X20 B2: 40X20 _x000a_Within Tolerance. To monitor further "/>
    <x v="4"/>
    <x v="4"/>
    <s v="Not a defect"/>
  </r>
  <r>
    <n v="25"/>
    <x v="12"/>
    <s v="UPD"/>
    <s v="UPD"/>
    <s v="DVR-CLE W/B"/>
    <s v="D205+WWPW1+RLW6+RLW3+RLW2+D218"/>
    <s v="PWAY"/>
    <s v="COMPLETED"/>
    <s v="NO"/>
    <s v="D218"/>
    <x v="7"/>
    <s v="Engine sudden shut down in slave mode while traveling to site. "/>
    <s v="Normalise  dead loco setting. Check and found overspeed triggered._x000a_Reset engine overspeed at ESS panel. _x000a_Found RPM at P4 high @1925. Adjusted to 1780_x000a_Found idling speed high at @980. Adjusted to 890_x000a_Verified overspeed at 75% in P4. OK_x000a_Check in consist with D218 master. D205 slave RPM higher @P5 2225_x000a_Swap D218 with D211 . Maximum RPM @P5 2075"/>
    <x v="20"/>
    <x v="149"/>
    <s v="PLC Module"/>
  </r>
  <r>
    <n v="26"/>
    <x v="12"/>
    <s v="BSD"/>
    <s v="BSD"/>
    <s v="WDL-MSL N/B"/>
    <s v="D202+TTV1+D204"/>
    <s v="ET"/>
    <s v="CANCEL"/>
    <s v="NO"/>
    <s v="D202"/>
    <x v="3"/>
    <s v="TOD show no communication (blank)."/>
    <s v="Inform Signal Team. Found the hardware hang. Reupload the software and test in Test track. No abnormalities found. Loco declared fit by signal Team "/>
    <x v="2"/>
    <x v="2"/>
    <s v="ATP"/>
  </r>
  <r>
    <n v="27"/>
    <x v="12"/>
    <s v="BSD"/>
    <s v="BSD"/>
    <s v="WDL-MSL N/B"/>
    <s v="D209+TGV4/5/6+WWCOM2+D201"/>
    <s v="PWAY"/>
    <s v="ABORT"/>
    <s v="NO"/>
    <s v="D201"/>
    <x v="3"/>
    <s v="At main line loco unable to traction. VOBC problem loco travel very slow. Happen at AMK toward WDL so OCC call back to depot."/>
    <s v="Informed Signal at 0854hrs and was told if its a VOBC related problem, it can only be tested at Test Track. Currently Test track is not available until Tue 30th Jan'18."/>
    <x v="2"/>
    <x v="2"/>
    <s v="ATP"/>
  </r>
  <r>
    <n v="27"/>
    <x v="12"/>
    <s v="CHD"/>
    <s v="CHD"/>
    <s v="TNM-XPO MT B/B"/>
    <s v="D207+TTV2+RGV5+D214"/>
    <s v="ET"/>
    <s v="COMPLETED"/>
    <s v="NO"/>
    <s v="D214"/>
    <x v="4"/>
    <s v="MR always drop. Please check."/>
    <s v="Checked initial BC when release, go down to 2 bar and need to manually release. Thereafter checked BC and able to go down directly to 0 bar when released  and checked a few times after tripping SIR, no repeated occurrence."/>
    <x v="0"/>
    <x v="22"/>
    <s v="MR Fault"/>
  </r>
  <r>
    <n v="27"/>
    <x v="12"/>
    <s v="CHD"/>
    <s v="CHD"/>
    <s v="TNM-XPO MT B/B"/>
    <s v="D207+TTV2+RGV5+D214"/>
    <s v="ET"/>
    <s v="COMPLETED"/>
    <s v="NO"/>
    <s v="D207"/>
    <x v="5"/>
    <s v="After set SIR BC unable to go down, need to manual release (IBV) to BC go down."/>
    <s v="Diagnosed fault and found water/mist separator filter leaking. Replaced a new set of filter. Conducted test and monitored situation with no abnormalities found."/>
    <x v="3"/>
    <x v="150"/>
    <s v="Condensate"/>
  </r>
  <r>
    <n v="29"/>
    <x v="12"/>
    <s v="CHD"/>
    <s v="CHD"/>
    <s v="KEM-BDK EB"/>
    <s v="D205+RLW5/1/4+WWCOM1+D211"/>
    <s v="PWAY"/>
    <s v="COMPLETED"/>
    <s v="NO"/>
    <s v="D205"/>
    <x v="7"/>
    <s v="S/E RPM display faulty. RPM keep dropping and causing SIR to trip many times. "/>
    <s v="No Spare ,so swap the RPM display from the Non Leading Desk (L/E).Tested Ok."/>
    <x v="7"/>
    <x v="140"/>
    <s v="Tachometer"/>
  </r>
  <r>
    <n v="29"/>
    <x v="12"/>
    <s v="CHD"/>
    <s v="CHD"/>
    <s v="KEM-BDK EB"/>
    <s v="D205+RLW5/1/4+WWCOM1+D211"/>
    <s v="PWAY"/>
    <s v="COMPLETED"/>
    <s v="NO"/>
    <s v="D205"/>
    <x v="9"/>
    <s v="Cabin Smokey."/>
    <s v="The Scrubber tank cap was not fully Secured which was on last water top,that casued cabin smokey."/>
    <x v="4"/>
    <x v="4"/>
    <s v="Not a defect"/>
  </r>
  <r>
    <n v="29"/>
    <x v="12"/>
    <s v="CHD"/>
    <s v="CHD"/>
    <s v="BDK-EUN WB"/>
    <s v="D207+TTV2+RGV5+D214"/>
    <s v="ET"/>
    <s v="COMPLETED"/>
    <s v="NO"/>
    <s v="D214"/>
    <x v="5"/>
    <s v="After set SIR, BC will always have to release manually from IBV. BC will always have 1bar plus."/>
    <s v="a. Checked as single loco,set SIR BP:5bar and BC:0bar._x000a_b. Tested Couple of times both BP &amp; BC Normal."/>
    <x v="0"/>
    <x v="0"/>
    <s v="Cannot duplicate fault"/>
  </r>
  <r>
    <n v="29"/>
    <x v="12"/>
    <s v="CHD"/>
    <s v="CHD"/>
    <s v="BDK-EUN WB"/>
    <s v="D207+TTV2+RGV5+D214"/>
    <s v="ET"/>
    <s v="COMPLETED"/>
    <s v="NO"/>
    <s v="D207"/>
    <x v="8"/>
    <s v="L/E air con blower not working."/>
    <s v="Checked and Found Blower faulty and replaced with new blower.Tested ok"/>
    <x v="23"/>
    <x v="31"/>
    <s v="Blower"/>
  </r>
  <r>
    <n v="30"/>
    <x v="12"/>
    <s v="BSD"/>
    <s v="BSD"/>
    <s v="WDL-MSL WDL sdg"/>
    <s v="D203+TGV4/5/6+WWCOM2+D209"/>
    <s v="PWAY"/>
    <s v="COMPLETED"/>
    <s v="NO"/>
    <s v="D209"/>
    <x v="11"/>
    <s v="Having wheel flat."/>
    <s v="A1: 100 mm X 30 mm B2:90mm X 30mm A2:60mm X20 mm _x000a_Conduct MR charge up Rate : &gt; 3 mins_x000a_Max brake: Bp:3.6 ; Bar BC:3.2 Bar _x000a_Emergency Brake: 3.6 Bar _x000a_Loco not fit for mainline. To schedule for wheel profiling_x000a_"/>
    <x v="22"/>
    <x v="30"/>
    <s v="Wheel"/>
  </r>
  <r>
    <n v="30"/>
    <x v="12"/>
    <s v="CHD"/>
    <s v="UPD"/>
    <s v="RDH-QUE WB"/>
    <s v="D205+RLW5/1/4+WWCOM1+D211"/>
    <s v="PWAY"/>
    <s v="COMPLETED"/>
    <s v="NO"/>
    <s v="D211"/>
    <x v="7"/>
    <s v="after book out and travelling back, instructed by OCC to switch to RM mode due to track fault at Clementi stn. After switch to RM mode, BC unable to release and BP unable to achieve 5bar. ECTO switch to slave and rear loco take over master, BC able to release and BP able to get 5bar. Rear loco push all  the way back to UPD. MR dropping, after D205 switch to RM mode(refer to d205 fault) and all stablizes when D211(rear) take over as master loco."/>
    <s v="Replaced Main Valve &amp; ABV. Found that the jumper cable between D205 &amp; wagon bloated. Replaced jumper cable. Jumper cable brought back to BSD for checking."/>
    <x v="18"/>
    <x v="36"/>
    <s v="Jumper Cable"/>
  </r>
  <r>
    <n v="31"/>
    <x v="12"/>
    <s v="UPD"/>
    <s v="UPD"/>
    <s v="CNG-LKS WB"/>
    <s v="D205+RLW5/1/4+WWCOM1+D211"/>
    <s v="PWAY"/>
    <s v="COMPLETED"/>
    <s v="NO"/>
    <s v="D211"/>
    <x v="4"/>
    <s v="fault happen exactly as reported yesterday. When take over as master, in CM mode, BP stuck at 3bar, BC at 3.4bar, MR dropping till 6bar and very slow to charge even RPM at P5. Swap to Slave and pushed to LKS stn, BP/BC/MR all are able to normalise. Reach LKS stn and switch back to Master, same fault  happened again even after instructed D211(slave) to shift ABV to running position. Switch back to Slave, BP/BC/MR all are able to respond normally.  Reach CNG and we tried to takeover as Master, fault still happened again. Give up and switch back to slave and pushed all the way into UPD track 11."/>
    <s v="Check in consist, fault was observed when shunting from TK11 toTK34._x000a_Check in single loco, D205 no fault observed but D211 found MR able to maintain at 6 bar. Observed air dryer tower B keep purging. Closed tower B unloader valve, MR went up to 9 bar._x000a_Replaced unloader valve for both tower B and tested, MR able to increase and maintain at 9 bar._x000a_Checked EBV, voltage reading at 21V._x000a_Replaced EBV valve as preventive measures._x000a_Test in consist, no fault observed thus far._x000a_Requested night consist duty personnel to follow and monitor."/>
    <x v="11"/>
    <x v="13"/>
    <s v="Unloader Valve"/>
  </r>
  <r>
    <n v="31"/>
    <x v="12"/>
    <s v="UPD"/>
    <s v="UPD"/>
    <s v="DVR-CLE WB"/>
    <s v="D217+WWPW1+RLW6+RLW3+RLW2+D218"/>
    <s v="PWAY"/>
    <s v="COMPLETED"/>
    <s v="NO"/>
    <s v="D218"/>
    <x v="11"/>
    <s v="having wheel flat."/>
    <s v="Measurements found: _x000a_B1: 80mm X 20mm_x000a_A1: 60mm X 20mm_x000a_To monitor further"/>
    <x v="4"/>
    <x v="4"/>
    <s v="Not a defect"/>
  </r>
  <r>
    <n v="31"/>
    <x v="12"/>
    <s v="UPD"/>
    <s v="UPD"/>
    <s v="JUR-CLE BB"/>
    <s v="D208+TTV1+D212"/>
    <s v="ET"/>
    <s v="COMPLETED"/>
    <s v="NO"/>
    <s v="D212"/>
    <x v="4"/>
    <s v="MR dropping, leaking from the copper valve on top of air compressor. _x000a_"/>
    <s v=" Checked, found safety relief valve leaking as mentioned._x000a_- Replaced and tested, MR not dropping._x000a_"/>
    <x v="11"/>
    <x v="13"/>
    <s v="Safety Relieve"/>
  </r>
  <r>
    <n v="31"/>
    <x v="12"/>
    <s v="UPD"/>
    <s v="UPD"/>
    <s v="JUR-CLE BB"/>
    <s v="D208+TTV1+D212"/>
    <s v="ET"/>
    <s v="COMPLETED"/>
    <s v="NO"/>
    <s v="D212"/>
    <x v="10"/>
    <s v="Engine shut down by itself when coming back at RT, pushed in by rear loco."/>
    <s v="Checked in single loco consist and single loco, no abnormalities observed._x000a_- Shunt from TK 08 to TK 33 as single loco and then from TK33 to TK03 in consist, no fault observed._x000a_- Physically checked components and function check, no abnormalities found._x000a_- Checked scrubber water, found above minimum. Topped up water at TK03._x000a_- Checked expansion tank water level, found above minimum. Topped up water at TK 03._x000a_- Checked for leaks; none found but observed droplets at water pump. 1 drop per 60 seconds. _x000a_Function test; no abnormalities found. Unable to duplicate fault._x000a_- Follow up on replacement tomorrow._x000a_* Due to no water supply at PWAY sliding; forced to Topped up water at TK03. Informed MOC._x000a_To be monitored"/>
    <x v="0"/>
    <x v="0"/>
    <s v="Cannot duplicate fault"/>
  </r>
  <r>
    <n v="1"/>
    <x v="13"/>
    <s v="BSD"/>
    <s v="BSD"/>
    <s v="BSH-AMK SB AMK MT"/>
    <s v="D203+TGV4/5/6+WWCOM2+D206"/>
    <s v="PWAY"/>
    <s v="COMPLETED"/>
    <s v="NO"/>
    <s v="D206"/>
    <x v="2"/>
    <s v=" L/E radio unable to transmit."/>
    <s v="Follow up with coms"/>
    <x v="1"/>
    <x v="1"/>
    <s v="Radio Units"/>
  </r>
  <r>
    <n v="3"/>
    <x v="13"/>
    <s v="CHD"/>
    <s v="CHD"/>
    <s v="TNM-SIM-XPO BB TNM MT"/>
    <s v="D207+TTV2+RGV5+D214"/>
    <s v="ET"/>
    <s v="COMPLETED"/>
    <s v="NO"/>
    <s v="D207"/>
    <x v="4"/>
    <s v="MR intermittently drop and maintain at 7bar."/>
    <s v="MR able to charge up more than 8 bar. Tested MR no drop."/>
    <x v="0"/>
    <x v="22"/>
    <s v="MR Fault"/>
  </r>
  <r>
    <n v="4"/>
    <x v="13"/>
    <s v="UPD"/>
    <s v="UPD"/>
    <s v="JUR-BBT-CNG-JUR MT JNE"/>
    <s v="D217+WWPW1+RLW6+RLW3+RLW2+D218"/>
    <s v="PWAY"/>
    <s v="COMPLETED"/>
    <s v="NO"/>
    <s v="D217"/>
    <x v="5"/>
    <s v="driving desk IBV/ABV leaking either at handle off or running. Will leak in slave when master loco apply brake too."/>
    <s v="_x000a_Checked in single loco, observed minor leaking coming out of IBV exhaust side at S/E ABV(Leading Cab)._x000a_- Observed when MR is increasing and IBV put to 'ON', leaking sound heard._x000a_- Replaced S/E ABV and test._x000a_- During test,_x000a_      &gt; Observed MR charging rate no abnormalities; within spec (2 Min 45 sec)._x000a_      &gt; Observed WR and OR increase to 5 bar; within spec._x000a_      &gt; Set SIR, BP went up to 5bar and BC to 0bar._x000a_      &gt; Test IBV; BC:3.2 bar_x000a_      &gt; Test minimum reduction: BP: 4.6bar BC: 1.2bar_x000a_      &gt; Test Maximum reduction: BP: 3.2bar BC: 3.2bar_x000a_      &gt; Test Emergency on ABV: BC: 3.6bar MP:0bar_x000a_      &gt; No abnormalities observed. Pass._x000a__x000a_"/>
    <x v="9"/>
    <x v="151"/>
    <s v="Brake Valves"/>
  </r>
  <r>
    <n v="4"/>
    <x v="13"/>
    <s v="CHD"/>
    <s v="CHD"/>
    <s v="KEM-BDK EB"/>
    <s v="D205+RLW5/1/4+WWCOM1+D211"/>
    <s v="PWAY"/>
    <s v="COMPLETED"/>
    <s v="NO"/>
    <s v="D211"/>
    <x v="4"/>
    <s v="MR drop to 6bar and causing SIR to trip several times at mainline."/>
    <s v="Checked in single loco; MR found able to increase up to 9bar and maintain; _x000a_No abnormalities, charging rate at 2 Min 45 sec. Cut in at 7.5 bar and cut out at 9bar.OK._x000a_- Checked for any leaks at pneumatic cabin and air compressor side; OK no leaks found. _x000a_- Checked function check for pneumatic system; OK, no abnormalities and all test within spec._x000a_- Checked in consist; in master and slave, no drop in MR observed._x000a_- Did shunting movement from TK47 to TK42 To TK47 again, no abnormalities observed._x000a_- To be monitored_x000a_"/>
    <x v="0"/>
    <x v="22"/>
    <s v="MR Fault"/>
  </r>
  <r>
    <n v="4"/>
    <x v="13"/>
    <s v="CHD"/>
    <s v="CHD"/>
    <s v="PSR-TAM WB"/>
    <s v="D207+RGV5+D214"/>
    <s v="ET"/>
    <s v="COMPLETED"/>
    <s v="NO"/>
    <s v="D207"/>
    <x v="6"/>
    <s v="S/E side driving seat dislodged."/>
    <s v="Re- installed seat and secured with cable tie._x000a_Once spare is available; will plan to replace._x000a_"/>
    <x v="26"/>
    <x v="152"/>
    <s v="Seat"/>
  </r>
  <r>
    <n v="6"/>
    <x v="13"/>
    <s v="UPD"/>
    <s v="UPD"/>
    <s v="D204+MFV1+D202"/>
    <s v="D204+MFV1+D202"/>
    <s v="ET"/>
    <s v="COMPLETED"/>
    <s v="NO"/>
    <s v="D202"/>
    <x v="2"/>
    <s v=" Radio intermittent"/>
    <s v="Informed COMS team. Coms team checked with no fault found..To be monitored. Night ops to bring portable radio for preventive measure."/>
    <x v="1"/>
    <x v="1"/>
    <s v="Radio Units"/>
  </r>
  <r>
    <n v="7"/>
    <x v="13"/>
    <s v="UPD"/>
    <s v="UPD"/>
    <s v="PNR-JKN BB"/>
    <s v="D217+WWPW1+RLW6+RLW3+RLW2+D218"/>
    <s v="PWAY"/>
    <s v="COMPLETED"/>
    <s v="NO"/>
    <s v="D218"/>
    <x v="7"/>
    <s v="RPM unable to increase"/>
    <s v="RECTIFICATION: CHECK AND FOUND DUE TO PLC FAULT WIRING ISSUE_x000a_WILL BE FOLLOWED UP TOMORROW. CURRENTLY SWAPPED LOCO"/>
    <x v="20"/>
    <x v="149"/>
    <s v="PLC Module"/>
  </r>
  <r>
    <n v="8"/>
    <x v="13"/>
    <s v="UPD"/>
    <s v="BSD"/>
    <s v="YCK-AMK BB                                                   AMK MT"/>
    <s v="D204+RLW4/5/1+WWCOM1+D202"/>
    <s v="PWAY"/>
    <s v="COMPLETED"/>
    <s v="NO"/>
    <s v="D204"/>
    <x v="3"/>
    <s v="Loco no powering, 50kph, but can drive only 30 to 35 kph_x000a_Idle  RPM (890),P1 (1065),P2 (1310),P3 (1520),P4 (1720),P5 (1930)"/>
    <s v="REC : LOCO D214 Test Track Testing in progress"/>
    <x v="2"/>
    <x v="2"/>
    <s v="ATP"/>
  </r>
  <r>
    <n v="8"/>
    <x v="13"/>
    <m/>
    <m/>
    <s v="COM WB platform"/>
    <s v="D208+TTV2+D207"/>
    <s v="ET"/>
    <s v="COMPLETED"/>
    <s v="NO"/>
    <s v="D207"/>
    <x v="9"/>
    <s v="Srubber tank cover unable to tighten(found tangling)"/>
    <s v="CM OPS: Srubber tank cover unable to tighten(found tangling)_x000a_REC : Checked &amp; found the cover intact and was tightened"/>
    <x v="4"/>
    <x v="4"/>
    <s v="Not a defect"/>
  </r>
  <r>
    <n v="8"/>
    <x v="13"/>
    <m/>
    <m/>
    <s v="COM WB platform"/>
    <s v="D208+TTV2+D207"/>
    <s v="ET"/>
    <s v="COMPLETED"/>
    <s v="NO"/>
    <s v="D207"/>
    <x v="4"/>
    <s v="_x000a_ -MR uanble to charge due to Air dryer tower B constantly leak.(Isolate the valve)"/>
    <s v="_x000a_CM OPS: MR uanble to charge due to Air dryer tower B constantly leak.(Isolate the valve)_x000a_Replaced the change-over valve found faulty._x000a_Replaced / Serviced secondary filter_x000a_Tested OK / Fault cleared"/>
    <x v="30"/>
    <x v="13"/>
    <s v="Dryer Changeover Valve"/>
  </r>
  <r>
    <n v="8"/>
    <x v="13"/>
    <s v="CHD"/>
    <s v="UPD"/>
    <s v="COM WB platform"/>
    <s v="D208+TTV2+D207"/>
    <s v="ET"/>
    <s v="COMPLETED"/>
    <s v="NO"/>
    <s v="D207"/>
    <x v="7"/>
    <s v="When in slave d208 no respond FOR/REV1"/>
    <s v="change jumper cable,consist able to respond.Faulty jumper cable now at d208."/>
    <x v="18"/>
    <x v="36"/>
    <s v="Jumper Cable"/>
  </r>
  <r>
    <n v="9"/>
    <x v="13"/>
    <s v="UPD"/>
    <s v="UPD"/>
    <s v="CTH-RFP WB"/>
    <s v="D217+RGV5+D214"/>
    <s v="ET"/>
    <s v="CANCEL"/>
    <s v="NO"/>
    <s v="D212"/>
    <x v="4"/>
    <s v="IRV badly leak swap loco used D217 for RGV5 consist."/>
    <s v="Replace auto-drain filter_x000a_Replace/ Service secondary-primary filter_x000a_Tested OK"/>
    <x v="3"/>
    <x v="3"/>
    <s v="Valve"/>
  </r>
  <r>
    <n v="10"/>
    <x v="13"/>
    <s v="UPD"/>
    <s v="UPD"/>
    <s v="TPG-OTP WB"/>
    <s v="D218+RGV5+D214"/>
    <s v="ET"/>
    <s v="COMPLETED"/>
    <s v="NO"/>
    <s v="D218"/>
    <x v="8"/>
    <s v="Aircon not cold"/>
    <s v="Switched on aircon onboard D218, both blowers were functioning however aircon was not cold._x000a_- Proceed to check aircon compressor, found out that Freon level was only at 80 psi._x000a_- Also observed that aircon clutch was not engaged._x000a_- Measured aircon clutch and confirmed no supply._x000a_- Advised from DY EMM Steven to trace thermostat that was tapping from selector supply in blower, failed._x000a_- There was no supply from aircon pressure switch in pneumatic compartment as well._x000a_- Aircon fuse was blown as well. _x000a_- Informed Duty Manager on situation and was then advised by DY EMM Steven to allow loco team to follow up on Monday since consist wasn’t going out for the weekend._x000a_"/>
    <x v="27"/>
    <x v="46"/>
    <s v="Fuse"/>
  </r>
  <r>
    <n v="12"/>
    <x v="13"/>
    <s v="BSD"/>
    <s v="BSD"/>
    <s v="RFP-MSP B/B"/>
    <s v="D201+MFV2+D204"/>
    <s v="ET"/>
    <s v="COMPLETED"/>
    <s v="NO"/>
    <s v="D204"/>
    <x v="11"/>
    <s v="L/E axle gearbox wet"/>
    <s v=" Checked with no leakage from Axle Gearbox. Axle Gearbox oil level OK. "/>
    <x v="4"/>
    <x v="4"/>
    <s v="Not a defect"/>
  </r>
  <r>
    <n v="12"/>
    <x v="13"/>
    <s v="BSD"/>
    <s v="BSD"/>
    <s v="RFP-MSP B/B"/>
    <s v="D201+MFV2+D204"/>
    <s v="ET"/>
    <s v="COMPLETED"/>
    <s v="NO"/>
    <s v="D204"/>
    <x v="3"/>
    <s v="VOBC need to reset several times."/>
    <s v="Checked with signal staffs with no abnormalities. Conducted function checks with issues. To be monitored."/>
    <x v="2"/>
    <x v="2"/>
    <s v="ATP"/>
  </r>
  <r>
    <n v="12"/>
    <x v="13"/>
    <s v="UPD"/>
    <s v="UPD"/>
    <s v="QUE-RDH E/B"/>
    <s v="D205+WW.PW1+RLW6+RLW3+RLW2+D211"/>
    <s v="PWAY"/>
    <s v="COMPLETED"/>
    <s v="NO"/>
    <s v="D211"/>
    <x v="4"/>
    <s v="MR keep dropping."/>
    <s v="Tested with no abnormalities found in single loco &amp; in consist. _x000a_MR charge up rate &amp; leakage test all OK. To be monitored."/>
    <x v="0"/>
    <x v="22"/>
    <s v="MR Fault"/>
  </r>
  <r>
    <n v="13"/>
    <x v="13"/>
    <s v="BSD"/>
    <s v="BSD"/>
    <s v="MSP-MSO B/B"/>
    <s v="EL07+MFV2+EL06"/>
    <s v="ET"/>
    <s v="CANCEL"/>
    <s v="NO"/>
    <s v="EL06"/>
    <x v="3"/>
    <s v="EL06/EL07Consist cancelled due to loco faults when changeover from RMF to ATPM system trip and unable to set SIR. ECTO required to reset control battery switch as direction,power mode and HSCB state no traction power output."/>
    <s v="Tested EL06 tested in single &amp; consist no fault in RMR.Signal staff checked the CBTC system to be OK.Tested the loco with the CSR contractor. Only issue when in 'slave' mode, when a fault occurs, it takes a long time to reset."/>
    <x v="4"/>
    <x v="4"/>
    <s v="Not a defect"/>
  </r>
  <r>
    <n v="13"/>
    <x v="13"/>
    <s v="BSD"/>
    <s v="BSD"/>
    <s v="MSP-MSO B/B"/>
    <s v="EL07+MFV2+EL06"/>
    <s v="ET"/>
    <s v="COMPLETED"/>
    <s v="NO"/>
    <s v="EL07"/>
    <x v="3"/>
    <s v="EL06/EL07Consist cancelled due to loco faults when changeover from RMF to ATPM system trip and unable to set SIR. ECTO required to reset control battery switch as direction,power mode and HSCB state no traction power output."/>
    <s v="Tested EL07 tested in single &amp; consist no fault in RMR.Signal staff checked the CBTC system to be OK."/>
    <x v="4"/>
    <x v="4"/>
    <s v="Not a defect"/>
  </r>
  <r>
    <n v="14"/>
    <x v="13"/>
    <s v="UPD"/>
    <s v="UPD"/>
    <s v="BNL-LKS{E/B}"/>
    <s v="D218+WW.PW1+RLW6+RLW3+RLW2+D211"/>
    <s v="PWAY"/>
    <s v="COMPLETED"/>
    <s v="NO"/>
    <s v="D205"/>
    <x v="9"/>
    <s v="Smoky exhaust from scrubber tank going into cabin area.Loco was swap with D218."/>
    <s v=" Checked and found the smoke coming out from scrubber tank cover area due to the cover threading worn and cannot be properly closed. Repalced with spare cover &amp; tested with fault cleared."/>
    <x v="19"/>
    <x v="57"/>
    <s v="Threading"/>
  </r>
  <r>
    <n v="15"/>
    <x v="13"/>
    <s v="UPD"/>
    <s v="UPD"/>
    <s v="DVR-CLE{W/B}"/>
    <s v="D218+RGV5+D214"/>
    <s v="ET"/>
    <s v="COMPLETED"/>
    <s v="NO"/>
    <s v="D212"/>
    <x v="5"/>
    <s v="-BP pressure only indicate 1bar when ABV is applied in max.reduction on both driving desk tested in single and as a consist.D212 was replaced with D218."/>
    <s v=" Both end when set SIR Working Reservoir pressure going down. Replaced main valve &amp; tested but S/E maximum brake unable to achieve 3.4 - 3.6 bar. Replaced S/E ABV unit &amp; tested with fault cleared. Function Checks OK."/>
    <x v="6"/>
    <x v="6"/>
    <s v="ABV/IBV Unit"/>
  </r>
  <r>
    <n v="17"/>
    <x v="13"/>
    <s v="BSD"/>
    <s v="BSD"/>
    <s v="WDL-MSL{N/B}"/>
    <s v="D202+WW.COM1+RLW4+RLW1+RLW5+D209"/>
    <s v="PWAY"/>
    <s v="COMPLETED"/>
    <s v="NO"/>
    <s v="D202"/>
    <x v="2"/>
    <s v="Both radio set onboard lost of service and communication after YIS Stn.- WDL Stn./ YCK Stn.- after AMK Stn."/>
    <s v="Physically check for any loose wiring &amp; comms abnormalities. _x000a_Perform radio comms check with DC BSD, well-receive &amp; transmit. _x000a_Perform radio comms in consists, well-receive &amp; transmit. Tested &amp; working condition._x000a_"/>
    <x v="0"/>
    <x v="0"/>
    <s v="Cannot duplicate fault"/>
  </r>
  <r>
    <n v="18"/>
    <x v="13"/>
    <s v="BSD"/>
    <s v="BSD"/>
    <s v="WDL-MSL{N/B}"/>
    <s v="D202+WW.COM1+RLW4+RLW1+RLW5+D209"/>
    <s v="PWAY"/>
    <s v="COMPLETED"/>
    <s v="NO"/>
    <s v="D202"/>
    <x v="2"/>
    <s v="Fault still persist both radio set onboard lost of radio service and communication at mainline.After YIS Stn.- ADM Stn.{N/B} and after YCK Stn.-AMK Stn.{S/B}_x000a_Portable radio set was in used."/>
    <s v="Called and reported to issue Comms, and they have already checked with Stations within the area affected, no signal abnormalities._x000a_ Perform radio comms check with DC BSD, well-receive &amp; transmit. _x000a_Perform radio comms in consists, well-receive &amp; transmit. Tested &amp; working condition._x000a_"/>
    <x v="0"/>
    <x v="0"/>
    <s v="Cannot duplicate fault"/>
  </r>
  <r>
    <n v="20"/>
    <x v="13"/>
    <s v="BSD"/>
    <s v="BSD"/>
    <s v="KRJ-MSL SB"/>
    <s v="D202+RLW5/1/4+WWCOM1+D209"/>
    <s v="PWAY"/>
    <s v="CANCEL"/>
    <s v="NO"/>
    <s v="D202"/>
    <x v="7"/>
    <s v="cancelled due to no FWD light and RPM remain in idle when setting SIR as Master. As slave, same fault happen even after shutdown and restart the loco._x000a__x000a_Burning smell emitting from MEP panel. Unable to find the source."/>
    <s v="*21/02/18_x000a_ 1) Replace FR,RR,FR1,RR1  &amp; STMR relay. Fault able to clear_x000a_2) Did fault finding to narrow down faulty relay._x000a_3) Swap FR relay with old relay, found FWD light &amp; RPM not responding. Found cause of fault._x000a_4) Swap RR relay with old relay, found FWD light lighted up even though direction switch at neutral. Deemed RR relay also faulty._x000a_5) Observed both FR and RR relay with arching mark at internal relay connector 1 &amp; 4 respectively._x000a_6) Traced line 400 &amp; 400a at FWD &amp; RVS solenoid  valve to find the root cause. Observed zener diode at line 415 broken._x000a_7) Traced back line 415, found line 415 connected to FR &amp; RR relay._x000a_8) Suspected current surge coming from line 415 causing FR &amp; RR relay connector burnt &amp; caused previous fault (ADR relay burnt)."/>
    <x v="14"/>
    <x v="143"/>
    <s v="ADR"/>
  </r>
  <r>
    <n v="21"/>
    <x v="13"/>
    <s v="BSD"/>
    <s v="UPD"/>
    <s v="ADM SB platform"/>
    <s v="D203+TTV2+D206"/>
    <s v="ET"/>
    <s v="COMPLETED"/>
    <s v="NO"/>
    <s v="D203"/>
    <x v="2"/>
    <s v=" L/E radio unable to transmit and receive."/>
    <s v="Checked and no issue"/>
    <x v="0"/>
    <x v="0"/>
    <s v="Cannot duplicate fault"/>
  </r>
  <r>
    <n v="21"/>
    <x v="13"/>
    <s v="BSD"/>
    <s v="UPD"/>
    <s v="ADM SB platform"/>
    <s v="D203+TTV2+D206"/>
    <s v="ET"/>
    <s v="COMPLETED"/>
    <s v="NO"/>
    <s v="D203"/>
    <x v="5"/>
    <s v=" Parking brake air leak when apply."/>
    <s v=" found air coming from parking brake valve; observed when valve handle stop after the catch, air leaking. No leak if stop at catch. _x000a_Checked, no spare._x000a_Did bpct to check parking brake function, no issue."/>
    <x v="9"/>
    <x v="111"/>
    <s v="Parking Brake Valve"/>
  </r>
  <r>
    <n v="21"/>
    <x v="13"/>
    <s v="BSD"/>
    <s v="UPD"/>
    <s v="ADM SB platform"/>
    <s v="D203+TTV2+D206"/>
    <s v="ET"/>
    <s v="COMPLETED"/>
    <s v="NO"/>
    <s v="D206"/>
    <x v="0"/>
    <s v="DC/DC convertor no output and input display."/>
    <s v="maintenance staff check, voltage reading was seen at both selector switch 1 &amp; 2"/>
    <x v="0"/>
    <x v="0"/>
    <s v="Cannot duplicate fault"/>
  </r>
  <r>
    <n v="21"/>
    <x v="13"/>
    <s v="UPD"/>
    <s v="UPD"/>
    <s v="JUR-CLE EB"/>
    <s v="D218+RGV5+D214"/>
    <s v="ET"/>
    <s v="COMPLETED"/>
    <s v="NO"/>
    <s v="D218"/>
    <x v="7"/>
    <s v=" In Master/Slave, slave fault always activated"/>
    <s v="reset plc and function check ok. Did limited movement no issue found"/>
    <x v="0"/>
    <x v="80"/>
    <s v="Master/Slave Fault"/>
  </r>
  <r>
    <n v="22"/>
    <x v="13"/>
    <s v="BSD"/>
    <s v="BSD"/>
    <s v="YCK-KTB NB"/>
    <s v="D201+RLW5/1/4+WWCOM1+D209"/>
    <s v="PWAY"/>
    <s v="COMPLETED"/>
    <s v="NO"/>
    <s v="D209"/>
    <x v="12"/>
    <s v="air-dryer purging timings took longer time to cut-in, causing MR to drop."/>
    <s v="Replace Change over valve, tested the purging - OK"/>
    <x v="24"/>
    <x v="153"/>
    <s v="Change over Valve"/>
  </r>
  <r>
    <n v="22"/>
    <x v="13"/>
    <s v="UPD"/>
    <s v="UPD"/>
    <s v="TPG-RFP EB"/>
    <s v="D208+TGV4/5/6+WWCOM2+D207"/>
    <s v="PWAY"/>
    <s v="COMPLETED"/>
    <s v="NO"/>
    <s v="D208"/>
    <x v="3"/>
    <s v="at mainline, SIR keep tripping at about every 200-300meters of travelling."/>
    <s v=" * At site ATC no abnormalities_x000a_ * Check UC equipment : found S/E &amp; L/E ATP antenna cable connectors loose._x000a_ * Print out shows EQU 048 &amp; 049_x000a_ * Check antenna resistances all OK_x000a_ * Conduct limited movement : able to receive code in RM/CM_x000a_ * Loco fit for mainline"/>
    <x v="2"/>
    <x v="2"/>
    <s v="ATP"/>
  </r>
  <r>
    <n v="22"/>
    <x v="13"/>
    <s v="UPD"/>
    <s v="UPD"/>
    <s v="QUE-RDH EB"/>
    <s v="D214+TOGV+D212"/>
    <s v="ET"/>
    <s v="COMPLETED"/>
    <s v="NO"/>
    <s v="D214"/>
    <x v="12"/>
    <s v=" found oil seepage at T/C side flange."/>
    <s v=" * no leaks were found but some seepage_x000a_ * no bolts were loose_x000a_ * absorbent pad found a bit stained_x000a_ * load test done; no leakage seen_x000a_ * Loco fit for mainline"/>
    <x v="0"/>
    <x v="0"/>
    <s v="Cannot duplicate fault"/>
  </r>
  <r>
    <n v="23"/>
    <x v="13"/>
    <s v="UPD"/>
    <s v="UPD"/>
    <s v="JKN-PNR EB"/>
    <s v="D214+TOGV+D212"/>
    <s v="ET"/>
    <s v="COMPLETED"/>
    <s v="NO"/>
    <s v="D214"/>
    <x v="12"/>
    <s v=" reported oil seepage at the same T/C flange."/>
    <s v="After testing for half an hour, no further leak detected. Installed new absorbent pad firmly at flange portion. Shunt D212 from Tk 03 to pway siding tk 36."/>
    <x v="24"/>
    <x v="70"/>
    <s v="Flange"/>
  </r>
  <r>
    <n v="24"/>
    <x v="13"/>
    <s v="BSD"/>
    <s v="BSD"/>
    <s v="KTB-YIS NB"/>
    <s v="D201+RLW5/1/4+WWCOM1+D209"/>
    <s v="PWAY"/>
    <s v="COMPLETED"/>
    <s v="NO"/>
    <s v="D201"/>
    <x v="4"/>
    <s v=" in consists when apply ABV at minimum position, BC is slightly high at 3.2bar._x000a_SE IBV/ABV slight air leak either at running or handle off position."/>
    <s v="Found when apply ABV to maximum BC 3.5bar. Adjust ABV to 3.2 bar. Tested ok."/>
    <x v="6"/>
    <x v="6"/>
    <s v="ABV/IBV Unit"/>
  </r>
  <r>
    <n v="24"/>
    <x v="13"/>
    <s v="BSD"/>
    <s v="BSD"/>
    <s v="KTB-YIS NB"/>
    <s v="D201+RLW5/1/4+WWCOM1+D209"/>
    <s v="PWAY"/>
    <s v="COMPLETED"/>
    <s v="NO"/>
    <s v="D201"/>
    <x v="6"/>
    <s v="RM/ATPM switch loose."/>
    <s v="RM/ATPM Switch nut re-tighten. Pass"/>
    <x v="8"/>
    <x v="105"/>
    <s v="Knob"/>
  </r>
  <r>
    <n v="24"/>
    <x v="13"/>
    <s v="UPD"/>
    <s v="UPD"/>
    <s v="RFP-TPG WB"/>
    <s v="D208+TGV4/5/6+WWCOM2+D207"/>
    <s v="PWAY"/>
    <s v="COMPLETED"/>
    <s v="NO"/>
    <s v="D207"/>
    <x v="1"/>
    <s v=" when in Master, RPM remain in idle, MCH at p3 but slave loco receive RPM signal at 1300rpm._x000a_in Single loco, unable to traction."/>
    <s v="Single loco able to go maximum RPM and in consists also able to increase the RPM. Test master/ slave no abnormalities found and limited movement. Pass_x000a_Already inform to Loco DYEMM._x000a_To be monitored._x000a_"/>
    <x v="0"/>
    <x v="0"/>
    <s v="Cannot duplicate fault"/>
  </r>
  <r>
    <n v="25"/>
    <x v="13"/>
    <s v="UPD"/>
    <s v="UPD"/>
    <s v="JUR-BBT-CNG BB JUR MT"/>
    <s v="D208+TGV4/5/6+WWCOM2+D207"/>
    <s v="PWAY"/>
    <s v="COMPLETED"/>
    <s v="NO"/>
    <s v="D208"/>
    <x v="7"/>
    <s v=" MPC card reset button missing."/>
    <s v="Replaced with new MPC card c/w reset button._x000a_– However when set SIR hangs at bit 6._x000a_– Swapped original MPC card with one from D214 (spare loco)._x000a_– Tested again with no abnormalities._x000a_"/>
    <x v="20"/>
    <x v="52"/>
    <s v="MPC"/>
  </r>
  <r>
    <n v="26"/>
    <x v="13"/>
    <s v="UPD"/>
    <s v="UPD"/>
    <s v="GCL EB platform"/>
    <s v="D217+TGV3/2/1+D218"/>
    <s v="PWAY"/>
    <s v="COMPLETED"/>
    <s v="NO"/>
    <s v="D218"/>
    <x v="4"/>
    <s v=" MR dropped at RT1 rear loco D217 pushed back to depot."/>
    <s v="Air compressor rubber coupling gave way_x000a_Able to turn manually by hand, air compressor ok_x000a_Lack of time due to many shunting movement._x000a_To be followed up Tomorrow"/>
    <x v="11"/>
    <x v="75"/>
    <s v="Wrapflex "/>
  </r>
  <r>
    <n v="28"/>
    <x v="13"/>
    <s v="UPD"/>
    <s v="UPD"/>
    <s v="CLE-JUR WB"/>
    <s v="D208+TGV4/5/6+WWCOM2+D207"/>
    <s v="PWAY"/>
    <s v="ABORT"/>
    <s v="NO"/>
    <s v="D207"/>
    <x v="4"/>
    <s v="In master consist MR and BP unable to increase happen at QUE turn around. Rear loco D208 pushed consist back to depot instructed by OCC."/>
    <s v="Tested Loco in both single and consist no abnormalities. Charging rate OK_x000a_Loco fit for mainline"/>
    <x v="0"/>
    <x v="22"/>
    <s v="MR Fault"/>
  </r>
  <r>
    <n v="28"/>
    <x v="13"/>
    <s v="UPD"/>
    <s v="UPD"/>
    <s v="CLE-JUR WB"/>
    <s v="D208+TGV4/5/6+WWCOM2+D207"/>
    <s v="PWAY"/>
    <s v="COMPLETED"/>
    <s v="NO"/>
    <s v="D208"/>
    <x v="4"/>
    <s v="In slave consist BC increase to 8 bar."/>
    <s v="Non-operating desk must be at handle off position otherwise air will leak from IBV."/>
    <x v="4"/>
    <x v="4"/>
    <s v="Not a defect"/>
  </r>
  <r>
    <n v="1"/>
    <x v="14"/>
    <s v="BSD"/>
    <s v="BSD"/>
    <s v="KRJ NB platform"/>
    <s v="D203+D213+D215+D202"/>
    <s v="ET"/>
    <s v="CANCEL"/>
    <s v="NO"/>
    <s v="D202"/>
    <x v="7"/>
    <s v="In consist master MR, BP and WR unable to charge up. OCC cancelled consist due to time constraint and blocking launching out consists."/>
    <s v="In consist master MR, BP and WR unable to charge up_x000a_Found Shorting in Circuit_x000a_"/>
    <x v="14"/>
    <x v="154"/>
    <s v="Zener"/>
  </r>
  <r>
    <n v="2"/>
    <x v="14"/>
    <s v="BSD"/>
    <s v="BSD"/>
    <s v="YCK-KTB NB"/>
    <s v="D204+TGV3/2/1+D206"/>
    <s v="PWAY"/>
    <s v="CANCEL"/>
    <s v="NO"/>
    <s v="D206"/>
    <x v="7"/>
    <s v="At 0055hrs at RT2 engine shutdown due to overspeed activated. ECTO reset overspeed visual alarm cleared. Engine able to crank but no power to start up. Tried a few times fault still persists. DCS re route back to T54. At stabled track ECTO tried to start but in vain. Consist cancelled by DCS due to time constraint."/>
    <s v="Found that the fuel level was low. Indication does not show the correct value due to faulty float switch. Unable to replace due to no spare. Top up diesel and tried to prime but unable to. Advised by EMM Steven to swop loco with D202."/>
    <x v="7"/>
    <x v="7"/>
    <s v="Float Sensor"/>
  </r>
  <r>
    <n v="2"/>
    <x v="14"/>
    <s v="UPD"/>
    <s v="UPD"/>
    <s v="BNV-COM EB"/>
    <s v="D214+RGV5+D217"/>
    <s v="ET"/>
    <s v="COMPLETED"/>
    <s v="NO"/>
    <s v="D217"/>
    <x v="12"/>
    <s v="Oil seepage at TC undercarridge. ECTO wrapped with absorbent pad at affected areas."/>
    <s v="Found that the oil seepage come from the TC pipe. Tighten the Pipe and conduct endurance test. No visible seepage seen. Secure with absorbant pad for preventive measure; "/>
    <x v="24"/>
    <x v="155"/>
    <s v="Pipe Joint"/>
  </r>
  <r>
    <n v="3"/>
    <x v="14"/>
    <s v="BSD"/>
    <s v="BSD"/>
    <s v="MSP-MSO BB"/>
    <s v="EL01+MFV2+EL04"/>
    <s v="ET"/>
    <s v="COMPLETED"/>
    <s v="NO"/>
    <s v="EL01"/>
    <x v="3"/>
    <s v="Unable to receive ATPM and in RMF no traction. RMF back to depot from MSP. Consist stabled at BSH sdg."/>
    <s v="Waiting for Test Track"/>
    <x v="2"/>
    <x v="2"/>
    <s v="ATP"/>
  </r>
  <r>
    <n v="3"/>
    <x v="14"/>
    <s v="BSD"/>
    <s v="BSD"/>
    <s v="BGB NB platform"/>
    <s v="EL06+D213+D215+EL07"/>
    <s v="ET"/>
    <s v="ABORT"/>
    <s v="NO"/>
    <s v="EL07"/>
    <x v="11"/>
    <s v="Encountered no traction when passing 3rd rail gap. Traction battery dropped from 83% to 78%. Having bogie 1 and 2 isolation fault. Consist aborted by OCC to give way other launching consists and insufficient power to reach BGB book in station. (Requested by night ops  to charge consist currently stabled at track 55) "/>
    <s v="Contractor tested and no fault found"/>
    <x v="4"/>
    <x v="4"/>
    <s v="Not a defect"/>
  </r>
  <r>
    <n v="3"/>
    <x v="14"/>
    <s v="UPD"/>
    <s v="UPD"/>
    <s v="RDH-TIB WB"/>
    <s v="D208+TGV4/5/6+WWCOM2+D207"/>
    <s v="PWAY"/>
    <s v="COMPLETED"/>
    <s v="NO"/>
    <s v="D207"/>
    <x v="1"/>
    <s v="Oil seepage at engine drain pan."/>
    <s v="erified no leakage or abnormalities found_x000a__x000a_-       Checked engine oil level, okay_x000a__x000a_-       Place absorbent pad for monitoring_x000a__x000a_*Loco team to monitor"/>
    <x v="0"/>
    <x v="0"/>
    <s v="Cannot duplicate fault"/>
  </r>
  <r>
    <n v="3"/>
    <x v="14"/>
    <s v="UPD"/>
    <s v="UPD"/>
    <s v="RDH-TIB WB"/>
    <s v="D208+TGV4/5/6+WWCOM2+D207"/>
    <s v="PWAY"/>
    <s v="COMPLETED"/>
    <s v="NO"/>
    <s v="D208"/>
    <x v="8"/>
    <s v="Air con not cold."/>
    <s v="Tested and confirmed above fault_x000a__x000a_-       Charged Freon from 100 to 180psi_x000a__x000a_-       Verified no leakage found"/>
    <x v="17"/>
    <x v="24"/>
    <s v="Freon Gas"/>
  </r>
  <r>
    <n v="4"/>
    <x v="14"/>
    <s v="BSD"/>
    <s v="BSD"/>
    <s v="BSH sdg"/>
    <s v="EL01+MFV2+EL04"/>
    <s v="ET"/>
    <s v="COMPLETED"/>
    <s v="NO"/>
    <s v="EL01"/>
    <x v="3"/>
    <s v=" Unable to receive ATPM and POS. Consist proceed to depot in RMF. (Requested by night ops to stable MFV2 at track 52A currently consist stabled at track 23)"/>
    <s v="Check in RMF able to shunt._x000a__x000a_- Due to reformation of dead loco consist, unable to proceed with test track testing with signal._x000a__x000a_- Will be followed up by loco team for test track testing."/>
    <x v="2"/>
    <x v="2"/>
    <s v="ATP"/>
  </r>
  <r>
    <n v="6"/>
    <x v="14"/>
    <s v="BSD"/>
    <s v="BSD"/>
    <s v="YCK-AMK S/B"/>
    <s v="EL06+TTV2+EL07"/>
    <s v="ET"/>
    <s v="COMPLETED"/>
    <s v="NO"/>
    <s v="EL06"/>
    <x v="4"/>
    <s v=" EL06 in master BC only 2.2 bar when BP cock open."/>
    <s v="Checked in consist when in slave, observed  as reported that when BP cork released, BC increased only to 2.2bar._x000a_- Checked in master, EL07 in slave, observed same findings. _x000a_- Checked in single loco, observed BC also increased only to 2.2bar when BP cork released."/>
    <x v="0"/>
    <x v="81"/>
    <s v="BC Fault"/>
  </r>
  <r>
    <n v="7"/>
    <x v="14"/>
    <s v="BSD"/>
    <s v="BSD"/>
    <s v="MSO-MRB N/B"/>
    <s v="EL02+FWPW1+FWPW2+EL04"/>
    <s v="PROJECT"/>
    <s v="COMPLETED"/>
    <s v="NO"/>
    <s v="EL04"/>
    <x v="3"/>
    <s v="ATPM keep tripping and Position lost"/>
    <s v="Awaiting test track testing to test for ATPM &amp; POS. "/>
    <x v="2"/>
    <x v="2"/>
    <s v="ATP"/>
  </r>
  <r>
    <n v="7"/>
    <x v="14"/>
    <s v="BSD"/>
    <s v="BSD"/>
    <s v="SBW-YIS B/B"/>
    <s v="D201+RLW5+RLW1+RLW4+WWCOM1+D209"/>
    <s v="PWAY"/>
    <s v="CANCEL"/>
    <s v="NO"/>
    <s v="D209"/>
    <x v="3"/>
    <s v=" NO display on TOD.We tried reset several times fault still not cleared. Screen show no comminication on both desk."/>
    <s v=" Signal team checked, found MPU unit hang._x000a_- Uploaded new software and did function test; able to set SIR and tested in RMF, no abnormalities._x000a_- Test track testing not required, signal deemed loco fit for mainline."/>
    <x v="2"/>
    <x v="2"/>
    <s v="ATP"/>
  </r>
  <r>
    <n v="8"/>
    <x v="14"/>
    <s v="UPD"/>
    <s v="UPD"/>
    <s v="BGB-BBT N/B"/>
    <s v="EL06+TTV2+EL07"/>
    <s v="ET"/>
    <s v="COMPLETED"/>
    <s v="NO"/>
    <s v="EL07"/>
    <x v="0"/>
    <s v="EL07 in slave battery position at 3rd rail,VDU showing SHED .reset few times but still persist. "/>
    <s v="When EL06 in master. EL07 in slave  VDU showing battery position at 3rd rail. Unable to simulate fault."/>
    <x v="0"/>
    <x v="0"/>
    <s v="Cannot duplicate fault"/>
  </r>
  <r>
    <n v="9"/>
    <x v="14"/>
    <s v="BSD"/>
    <s v="BSD"/>
    <s v="ADM-WDL B/B"/>
    <s v="EL02+MFV2+EL04"/>
    <s v="ET"/>
    <s v="COMPLETED"/>
    <s v="NO"/>
    <s v="EL04"/>
    <x v="3"/>
    <s v="Loco SIR keeps tripping.fault appeared when coming back to depot.Consist safe back to depot around 0600hrs."/>
    <s v="Informed signal.. Signal team checked their equipment for signal output.  They did software and hardware check, no issue found. Tested in RMF , no abnormalities found. Currently EL04undergoing test track. _x000a_Signal checked and replaced PPU unit._x000a_-Test track testing and verification done._x000a_-Observed LMA did not reached to location for both end._x000a_-This may be the cause for ATPM tripping._x000a_To follow up further rectification by signal team"/>
    <x v="2"/>
    <x v="2"/>
    <s v="ATP"/>
  </r>
  <r>
    <n v="9"/>
    <x v="14"/>
    <s v="UPD"/>
    <s v="UPD"/>
    <s v="PNR-LKS E/B"/>
    <s v="D213+RGV5+D217"/>
    <s v="ET"/>
    <s v="COMPLETED"/>
    <s v="NO"/>
    <s v="D213"/>
    <x v="7"/>
    <s v="When arrived at work sector D213 SIR tripped ECTO noticed DC-DC conveter no supply,he tried switch to position 1 and 2 still no supply,they shunt down the loco and restart ,engine unable to start.I told them to put to dead loco when coming back to depot.D213 when coming back to depot is leading loco."/>
    <s v="Check staring voltage at 23V(From batt bank)_x000a_Check alternator ok_x000a_Attempt to crank but unable to start._x000a_Try to reset overspeed from ESS panel. Able to crank but unable to start. _x000a_Check starter motor ok._x000a_Found only 5/5 and 2/5 fuel light lighted up._x000a_Check at diesel tank and found fuel tank empty. Confirmed the float switch giving false indication. Unable to top up diesel due to a lot of reformation and shunting movement in Pway siding. To be followed up._x000a_"/>
    <x v="7"/>
    <x v="7"/>
    <s v="Float Sensor"/>
  </r>
  <r>
    <n v="10"/>
    <x v="14"/>
    <s v="BSD"/>
    <s v="BSD"/>
    <s v="WDL-ADM S/B"/>
    <s v="D201+RLW5+RLW1+RLW4+WWCOM1+D209"/>
    <s v="PWAY"/>
    <s v="COMPLETED"/>
    <s v="NO"/>
    <s v="D201"/>
    <x v="3"/>
    <s v="TOD no display reset several times fault not clear"/>
    <s v="Confirmed and verified fault_x000a_- Liaised with signal team_x000a_- Signal check and confirmed that software giving problem_x000a_- Upload new software and tested ok._x000a_- Loco declared fit by Signal team"/>
    <x v="2"/>
    <x v="2"/>
    <s v="ATP"/>
  </r>
  <r>
    <n v="10"/>
    <x v="14"/>
    <s v="BSD"/>
    <s v="BSD"/>
    <s v="RFP-MSO B/B"/>
    <s v="EL02+MFV2+EL04 "/>
    <s v="ET"/>
    <s v="CANCEL"/>
    <s v="NO"/>
    <s v="EL02"/>
    <x v="4"/>
    <s v="MR very slow built up and unable to traction."/>
    <s v="Check air compressor oil level ok._x000a_- Start loco and check._x000a_- MR charge up rate ok._x000a_- MR able to achieve 9 bar_x000a_- Tested limited movement ok."/>
    <x v="0"/>
    <x v="22"/>
    <s v="MR Fault"/>
  </r>
  <r>
    <n v="10"/>
    <x v="14"/>
    <s v="UPD"/>
    <s v="UPD"/>
    <s v="LKS-BNL B/B"/>
    <s v="D215+TTV2+D217"/>
    <s v="ET"/>
    <s v="COMPLETED"/>
    <s v="NO"/>
    <s v="D215"/>
    <x v="7"/>
    <s v="S/E desk speedometer totally not working,L/E desk ok"/>
    <s v="Confirmed and verified fault. Both digital and analogue S/E speedometer not working_x000a_- Check and found that the speedometer Plug disconnected._x000a_- Found that locking pin damaged._x000a_- Connect and secure with cable tie._x000a_- Function test . Limited movement and verified both analogue and digital working."/>
    <x v="7"/>
    <x v="45"/>
    <s v="Connector"/>
  </r>
  <r>
    <n v="10"/>
    <x v="14"/>
    <s v="UPD"/>
    <s v="UPD"/>
    <s v="LKS-BNL B/B"/>
    <s v="D215+TTV2+D217"/>
    <s v="ET"/>
    <s v="COMPLETED"/>
    <s v="NO"/>
    <s v="D215"/>
    <x v="4"/>
    <s v="MR keeps on discharge from air dryer ,advice to close both air cock from air dryer."/>
    <s v="Normalise both air dryer valve_x000a_- Conduct master slave test. No abnormalities found when shunting from TK23 – TK35. MR able to maintain._x000a_- Isolate and conduct single loco test. Drain MR tank._x000a_- Function Test. Both Tower A and Working._x000a_- MR Charge up rate 3-9 Bar @P3 1.59 s._x000a_- MR able to maintain. Cut in 7.6 bar Cut out 9 bar."/>
    <x v="0"/>
    <x v="22"/>
    <s v="MR Fault"/>
  </r>
  <r>
    <n v="12"/>
    <x v="14"/>
    <s v="BSD"/>
    <s v="BSD"/>
    <s v="KTB-YIS N/B"/>
    <s v="D201+RLW5+RLW1+RLW4+WWCOM1+D209"/>
    <s v="PWAY"/>
    <s v="COMPLETED"/>
    <s v="NO"/>
    <s v="D209"/>
    <x v="3"/>
    <s v="No VOBC, unable to set SIR"/>
    <s v="Attended fault with signal team;_x000a_- Tested with troubleshooting equipment but unable to find any abnormalities._x000a_- Adviced to test in test track for rectification and troubleshooting._x000a_- Awaiting test track testing."/>
    <x v="0"/>
    <x v="0"/>
    <s v="Cannot duplicate fault"/>
  </r>
  <r>
    <n v="13"/>
    <x v="14"/>
    <s v="UPD"/>
    <s v="UPD"/>
    <s v="WDL-ADM S/B"/>
    <s v="D203+TGV3/2/1+D204"/>
    <s v="PWAY"/>
    <s v="COMPLETED"/>
    <s v="NO"/>
    <s v="D203"/>
    <x v="0"/>
    <s v="MR dropping"/>
    <s v="Checked D203 master voltage at 21V and full load at 20V causing slave loco D204 EBV  to leak causing MR to drop._x000a_Checked and found alternator no charging._x000a_Replaced alternator and fault still persist._x000a_Further check and found batteries weak and unable to hold charge._x000a_Replaced batteries with D202 batteries._x000a_Tested charging ok but encountered VOBC fault and unable to reset._x000a_Rectificationg ongoing with signal team."/>
    <x v="5"/>
    <x v="5"/>
    <s v="Main Battery"/>
  </r>
  <r>
    <n v="14"/>
    <x v="14"/>
    <s v="UPD"/>
    <s v="UPD"/>
    <s v="RDH-TIB E/B"/>
    <s v="D217+WWPW1+RLW6+RLW3+RLW2+D211"/>
    <s v="PWAY"/>
    <s v="COMPLETED"/>
    <s v="NO"/>
    <s v="D217"/>
    <x v="8"/>
    <s v="Both air con down"/>
    <s v="Check and found air con blower start and stop intermittently_x000a_Found main acon blower not running_x000a_Check clutch engaging_x000a_When blower running, acon was cold_x000a_Vacuum and recharge the aircon"/>
    <x v="23"/>
    <x v="31"/>
    <s v="Blower"/>
  </r>
  <r>
    <n v="15"/>
    <x v="14"/>
    <s v="CHD"/>
    <s v="CHD"/>
    <s v="WDL-ADM-SB"/>
    <s v="D206+TGV1+TGV2+TGV3+D204"/>
    <s v="PWAY"/>
    <s v="ABORT"/>
    <s v="NO"/>
    <s v="D206"/>
    <x v="1"/>
    <s v="Encountered REV lghted up when in Master, switched Directional Control Switch to position 2, but rear Slave D204 having FWD lighted up, switched Directional Control Switch to position 2 but no rpm and direction. D206 still can propelled but rear Slave D204 at idle rpm."/>
    <s v="Checked in consist &amp; unable to simulate the fault. In Master directions on both loco OK , RPM also OK. To be monitored."/>
    <x v="0"/>
    <x v="0"/>
    <s v="Cannot duplicate fault"/>
  </r>
  <r>
    <n v="16"/>
    <x v="14"/>
    <s v="BSD"/>
    <s v="BSD"/>
    <s v="MSP-MSO BB"/>
    <s v="EL05+MFV2+EL06"/>
    <s v="ET"/>
    <s v="CANCEL"/>
    <s v="NO"/>
    <s v="EL05"/>
    <x v="7"/>
    <s v="Either loco after take over master,slave loco HSCB did not lighted up aircond/air comp not working,need to shut off control battery,reset.but fault still persist. "/>
    <s v=" Locos coupled back together and tested. Found no abnormalities"/>
    <x v="4"/>
    <x v="4"/>
    <s v="Not a defect"/>
  </r>
  <r>
    <n v="16"/>
    <x v="14"/>
    <s v="BSD"/>
    <s v="BSD"/>
    <s v="MSP-MSO BB"/>
    <s v="EL05+MFV2+EL06"/>
    <s v="ET"/>
    <s v="CANCEL"/>
    <s v="NO"/>
    <s v="EL05"/>
    <x v="7"/>
    <s v="Either loco in master after apply emergency brake bogie1/bogie2 and VVF lighted up unable to clear,need to shut off control battery,reset,but fault still persist."/>
    <s v=" Locos coupled back together and tested. Found no abnormalities"/>
    <x v="4"/>
    <x v="4"/>
    <s v="Not a defect"/>
  </r>
  <r>
    <n v="20"/>
    <x v="14"/>
    <s v="UPD"/>
    <s v="BSD"/>
    <s v="YCK-AMK S/B"/>
    <s v="D201+WW.COM1+RLW1+RLW5+RLW4+D219+D202"/>
    <s v="PWAY"/>
    <s v="COMPLETED"/>
    <s v="NO"/>
    <s v="D202"/>
    <x v="3"/>
    <s v=" In slave VOBC failure keep on lighted up need to reset the system fault occur often after change over control.FWD/REV indication did not lighted up engine rpm remains at idling.Sudden lost of radio signal from Bukit Batok Stn.to Bukit Gombak Stn."/>
    <m/>
    <x v="2"/>
    <x v="2"/>
    <s v="ATP"/>
  </r>
  <r>
    <n v="21"/>
    <x v="14"/>
    <s v="BSD"/>
    <s v="BSD"/>
    <s v="SBW-YIS B/B{YIS Siding}"/>
    <s v="D206+TGV1+TGV2+TGV3+D204"/>
    <s v="PWAY"/>
    <s v="COMPLETED"/>
    <s v="NO"/>
    <s v="D206"/>
    <x v="9"/>
    <s v="Scrubber tank lower water indication keeps lighted up."/>
    <s v="Topped up scrubber tank water indication went off. "/>
    <x v="4"/>
    <x v="4"/>
    <s v="Not a defect"/>
  </r>
  <r>
    <n v="21"/>
    <x v="14"/>
    <s v="BSD"/>
    <s v="BSD"/>
    <s v="YCK-KTB N/B"/>
    <s v="EL03+TTV1+EL01"/>
    <s v="ET"/>
    <s v="COMPLETED"/>
    <s v="NO"/>
    <s v="EL01"/>
    <x v="3"/>
    <s v="In slave VOD display VOBC down unable to clear even after reset,fault occur after AMK STN.{S/B}to depot."/>
    <s v="Test track testing ongoing"/>
    <x v="2"/>
    <x v="2"/>
    <s v="ATP"/>
  </r>
  <r>
    <n v="22"/>
    <x v="14"/>
    <s v="BSD"/>
    <s v="BSD"/>
    <s v="SBW-YIS S/B"/>
    <s v="D206+TGV1+TGV2+TGV3+D204"/>
    <s v="PWAY"/>
    <s v="COMPLETED"/>
    <s v="NO"/>
    <s v="D206"/>
    <x v="1"/>
    <s v="Fuel level indication not tally before ECTO top up 250 litres of fuel,cabin indicate{5/5}while at engine compartment indicate{2/5}."/>
    <s v="No Spare. Wiring to be done and  follow up tomorrow.Night staff advised to check fuel level through Engine Compartment._x000a_"/>
    <x v="7"/>
    <x v="7"/>
    <s v="Float Sensor"/>
  </r>
  <r>
    <n v="22"/>
    <x v="14"/>
    <m/>
    <m/>
    <m/>
    <s v="D206+TGV1+TGV2+TGV3+D204"/>
    <s v="PWAY"/>
    <s v="COMPLETED"/>
    <s v="NO"/>
    <s v="D206"/>
    <x v="3"/>
    <s v="VOBC need to be reset everytime taking over master."/>
    <s v="Done master slave test. No issue in single loco or consist. Loco Fit for mainline"/>
    <x v="0"/>
    <x v="0"/>
    <s v="Cannot duplicate fault"/>
  </r>
  <r>
    <n v="22"/>
    <x v="14"/>
    <s v="CHD"/>
    <s v="CHD"/>
    <s v="TAM-PSR B/B"/>
    <s v="D208+TGV4/5/6+WW.COM2+D207"/>
    <s v="PWAY"/>
    <s v="CANCEL"/>
    <s v="NO"/>
    <s v="D207"/>
    <x v="7"/>
    <s v="Initially in master engine rpm did not respond to MCH position remains at idling and unable to propelled in auto/manual 1/2,however engine rpm did responded when in slave but shoot up to 2000rpm when D208 in master."/>
    <s v="Check Continuity no issues. Fault found in  jumper cable(in loco cabin)  that was already been replaced by night staff"/>
    <x v="18"/>
    <x v="36"/>
    <s v="Jumper Cable"/>
  </r>
  <r>
    <n v="24"/>
    <x v="14"/>
    <s v="UPD"/>
    <s v="UPD"/>
    <s v="YCK-AMK/AMK MT B/B"/>
    <s v="D206+TGV1+TGV2+TGV3+D204"/>
    <s v="PWAY"/>
    <s v="COMPLETED"/>
    <s v="NO"/>
    <s v="D206"/>
    <x v="3"/>
    <s v="L/E TOD intermittent ON/OFF during travelling"/>
    <s v="Re-tighten and secured power connection to TOD done._x000a_        * Checked J2 Ethernet cable connection for both TOD and TDMS done &gt; No abnormal._x000a_        * Signal team agreed to release the loco &gt; FIT._x000a_"/>
    <x v="2"/>
    <x v="2"/>
    <s v="ATP"/>
  </r>
  <r>
    <n v="24"/>
    <x v="14"/>
    <s v="BSD"/>
    <s v="BSD"/>
    <s v="SBW-ADM N/B"/>
    <s v="EL05+TTV2+TOGV+EL07"/>
    <s v="ET"/>
    <s v="CANCEL"/>
    <s v="NO"/>
    <s v="EL05"/>
    <x v="3"/>
    <s v="Tested in depot in slave HSCB not lighted up. SIR state/SIV indication keep on lighted up even after master loco had set SIR,unable to clear after trip control battery supply for several times need to trip and reset mainbreaker CB1.At mainline in master system take longer time to reset after SIR trip  due to lost ATPM/Overspeed need to reset mainbreaker CB1 or else HSCB not lighted.Consist was cancelled by MOC/OCC and routed back to depot around 0125hrs at Bkt.Gombak Stn.as its hold back other consist"/>
    <s v="Functional test on consists still occurs same faulty._x000a_        *    Uncouple both loco and tested no abnormal._x000a_        *    Couple back and tested EL07 Master and El05 slave no fault._x000a_        *    Tested El05 master and El07 slave no fault._x000a_        *    Limited movement no abnormal._x000a_        ATPM Fault_x000a_        *    Informed UPD signal team ,checking in progress._x000a_1 -  ATS log - no record of above fault. Syslog overridden._x000a_2 - As Single loco, no abnormalities observed. Able to RMF and ATPM._x000a_3 - No fault observed as reported._x000a_4 - As couple loco (el07) also no abnormalities observed._x000a_5 - When in Master mode: TOD show Mode - RMF and SIR able to set._x000a_6 - ATPM and SIR tripped._x000a_Conclusion: No abormalities observed on Signal equipments. Signal clear this loco and continue to monitor._x000a_"/>
    <x v="0"/>
    <x v="0"/>
    <s v="Cannot duplicate fault"/>
  </r>
  <r>
    <n v="26"/>
    <x v="14"/>
    <s v="TWD"/>
    <s v="TWD"/>
    <s v="JKN-PNR B/B"/>
    <s v="D213+MFV2+D212                         "/>
    <s v="ET"/>
    <s v="CANCEL"/>
    <s v="NO"/>
    <s v="D213"/>
    <x v="7"/>
    <s v="rpm unable to increase."/>
    <s v=" Found MSF fault on GSC card and observed RPM always stay at bit 7._x000a_- Replace with D212 GSC card as fault finding method; fault able to clear._x000a_- GSC card will be replaced by OT team."/>
    <x v="20"/>
    <x v="139"/>
    <s v="GSC"/>
  </r>
  <r>
    <n v="26"/>
    <x v="14"/>
    <s v="BSD"/>
    <s v="BSD"/>
    <s v="YCK-AMK S/B"/>
    <s v="D206+TGV3/2/1+D204"/>
    <s v="PWAY"/>
    <s v="COMPLETED"/>
    <s v="NO"/>
    <s v="D206"/>
    <x v="7"/>
    <s v="when in slave no indication (FOR/FOR1) and rpm unable to increase, but in master (D206) consist no problem."/>
    <s v="Initial test; observed fault as reported by night ops._x000a_- Fault finding done; replace jumper(US cable) cable between D204 &amp; wagon, fault cleared._x000a_- Jumper cable sent to component repair team for further check._x000a_"/>
    <x v="18"/>
    <x v="36"/>
    <s v="Jumper Cable"/>
  </r>
  <r>
    <n v="27"/>
    <x v="14"/>
    <s v="TWD"/>
    <s v="TWD"/>
    <s v="TLK-JKN B/B"/>
    <s v="D213+MFV2+D212"/>
    <s v="ET"/>
    <s v="CANCEL"/>
    <s v="NO"/>
    <s v="D212"/>
    <x v="7"/>
    <s v="rpm unable to increase"/>
    <s v="Checked consist first can confirmed fault exist._x000a_- Troubleshoot, found D212 PD card connector pin contact loose._x000a_- Replaced whole connector with cables and tsted. Fault cleared. _x000a_- Tested master/slave both locos rpm responding._x000a_- Conducted limited movement, ok. No abnormalities observed."/>
    <x v="20"/>
    <x v="156"/>
    <s v="Connector"/>
  </r>
  <r>
    <n v="27"/>
    <x v="14"/>
    <s v="UPD"/>
    <s v="UPD"/>
    <s v="YWT-KRJ S/B"/>
    <s v="D203+RLW5+RLW1+RWL4+WWCOM1+D202"/>
    <s v="PWAY"/>
    <s v="COMPLETED"/>
    <s v="NO"/>
    <s v="D202"/>
    <x v="5"/>
    <s v="Unable to set SIR and in slave mode loco rpm not responding and no direction indicate."/>
    <s v=" Found MR cut off valve gasket torn. Air leaking from there._x000a_- Replaced gasket and test, no more leak found."/>
    <x v="9"/>
    <x v="157"/>
    <s v="Cut off valve"/>
  </r>
  <r>
    <n v="28"/>
    <x v="14"/>
    <s v="UPD"/>
    <s v="BSD"/>
    <s v="WDL-ADM S/B"/>
    <s v="D203+RLW5+RLW1+RLW4+WWCOM1+D202"/>
    <s v="PWAY"/>
    <s v="COMPLETED"/>
    <s v="NO"/>
    <s v="D202"/>
    <x v="2"/>
    <s v="At main line both radio unable to transmitt/ receive intermittently, used portable radio  to  communicate."/>
    <s v="Function check done on COMS set in loco, able to communicate with DC BSD at both desk. _x000a_- Adviced night ops to bring extra comms set and to monitor fault."/>
    <x v="0"/>
    <x v="0"/>
    <s v="Cannot duplicate fault"/>
  </r>
  <r>
    <n v="29"/>
    <x v="14"/>
    <s v="BSD"/>
    <s v="BSD"/>
    <s v="MSO-MRB"/>
    <s v="EL01+FWPW1+FWPW2+EL02+EL03"/>
    <s v="PROJECT"/>
    <s v="CANCEL"/>
    <s v="NO"/>
    <s v="EL01"/>
    <x v="3"/>
    <s v="Unable to set SIR"/>
    <s v="Performed Limited movement from tk53 to Signal B69, no fault. Checked all jumper cables, replaced 1 EA from between FWPW1 and FWPW2. Performed Meggering along the whole consist, measurements all normal. Performed again limited movement with the new jumper cable, no fault. Unable to simulate fault. To monitor"/>
    <x v="0"/>
    <x v="0"/>
    <s v="Cannot duplicate fault"/>
  </r>
  <r>
    <n v="29"/>
    <x v="14"/>
    <s v="TWD"/>
    <s v="UPD"/>
    <s v="JKN platform E/B"/>
    <s v="D213+MFV2+D212"/>
    <s v="ET"/>
    <s v="COMPLETED"/>
    <s v="NO"/>
    <s v="D212"/>
    <x v="6"/>
    <s v="One of cabin bulb blown."/>
    <s v="Replace with new cabin light._x000a_- Test ok._x000a_"/>
    <x v="15"/>
    <x v="21"/>
    <s v="Bulb"/>
  </r>
  <r>
    <n v="31"/>
    <x v="14"/>
    <s v="CHD"/>
    <s v="CHD"/>
    <s v="XPO-TNM MT B/B"/>
    <s v="D213+TGV4/5/6+WWCOM2+D207"/>
    <s v="PWAY"/>
    <s v="COMPLETED"/>
    <s v="NO"/>
    <s v="D207"/>
    <x v="6"/>
    <s v=" L/E wiper not working"/>
    <s v="Adjust regulator pressure._x000a_- Tested, both L/E &amp; S/E wiper working._x000a_"/>
    <x v="10"/>
    <x v="67"/>
    <s v="Air Regulat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1:B18" firstHeaderRow="1" firstDataRow="1" firstDataCol="1"/>
  <pivotFields count="16">
    <pivotField numFmtId="1" showAll="0"/>
    <pivotField numFmtId="17" showAll="0"/>
    <pivotField showAll="0"/>
    <pivotField showAll="0"/>
    <pivotField showAll="0"/>
    <pivotField showAll="0"/>
    <pivotField showAll="0"/>
    <pivotField showAll="0"/>
    <pivotField showAll="0"/>
    <pivotField showAll="0"/>
    <pivotField axis="axisRow" showAll="0" sortType="descending">
      <items count="17">
        <item x="8"/>
        <item x="6"/>
        <item x="5"/>
        <item x="15"/>
        <item x="2"/>
        <item x="10"/>
        <item x="13"/>
        <item x="7"/>
        <item x="1"/>
        <item x="9"/>
        <item x="4"/>
        <item x="0"/>
        <item x="12"/>
        <item x="3"/>
        <item x="1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10"/>
  </rowFields>
  <rowItems count="17">
    <i>
      <x/>
    </i>
    <i>
      <x v="7"/>
    </i>
    <i>
      <x v="13"/>
    </i>
    <i>
      <x v="1"/>
    </i>
    <i>
      <x v="10"/>
    </i>
    <i>
      <x v="4"/>
    </i>
    <i>
      <x v="15"/>
    </i>
    <i>
      <x v="8"/>
    </i>
    <i>
      <x v="11"/>
    </i>
    <i>
      <x v="9"/>
    </i>
    <i>
      <x v="12"/>
    </i>
    <i>
      <x v="2"/>
    </i>
    <i>
      <x v="5"/>
    </i>
    <i>
      <x v="14"/>
    </i>
    <i>
      <x v="3"/>
    </i>
    <i>
      <x v="6"/>
    </i>
    <i t="grand">
      <x/>
    </i>
  </rowItems>
  <colItems count="1">
    <i/>
  </colItems>
  <dataFields count="1">
    <dataField name="Count of Component Unit"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20:N125" firstHeaderRow="1" firstDataRow="2" firstDataCol="1"/>
  <pivotFields count="16">
    <pivotField numFmtId="1" showAll="0"/>
    <pivotField axis="axisCol"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Row" showAll="0" sortType="descending">
      <items count="17">
        <item x="8"/>
        <item x="6"/>
        <item x="5"/>
        <item x="15"/>
        <item x="2"/>
        <item x="10"/>
        <item x="13"/>
        <item x="7"/>
        <item x="1"/>
        <item x="9"/>
        <item x="4"/>
        <item x="0"/>
        <item x="12"/>
        <item x="3"/>
        <item x="14"/>
        <item x="1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61">
        <item x="6"/>
        <item x="11"/>
        <item m="1" x="57"/>
        <item m="1" x="58"/>
        <item x="27"/>
        <item x="29"/>
        <item x="2"/>
        <item x="5"/>
        <item x="28"/>
        <item x="23"/>
        <item x="49"/>
        <item x="40"/>
        <item x="0"/>
        <item x="54"/>
        <item x="39"/>
        <item x="43"/>
        <item m="1" x="59"/>
        <item x="44"/>
        <item x="35"/>
        <item x="14"/>
        <item x="46"/>
        <item x="20"/>
        <item x="36"/>
        <item x="51"/>
        <item x="45"/>
        <item x="17"/>
        <item x="50"/>
        <item x="41"/>
        <item x="47"/>
        <item x="7"/>
        <item x="52"/>
        <item x="15"/>
        <item x="16"/>
        <item x="48"/>
        <item x="4"/>
        <item x="31"/>
        <item x="1"/>
        <item x="25"/>
        <item x="21"/>
        <item x="53"/>
        <item m="1" x="56"/>
        <item x="42"/>
        <item x="19"/>
        <item x="26"/>
        <item x="32"/>
        <item x="13"/>
        <item x="37"/>
        <item x="8"/>
        <item x="55"/>
        <item x="24"/>
        <item x="18"/>
        <item x="9"/>
        <item x="33"/>
        <item x="22"/>
        <item x="38"/>
        <item x="12"/>
        <item x="34"/>
        <item x="10"/>
        <item x="3"/>
        <item x="3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2">
    <field x="10"/>
    <field x="13"/>
  </rowFields>
  <rowItems count="104">
    <i>
      <x/>
    </i>
    <i r="1">
      <x v="25"/>
    </i>
    <i r="1">
      <x v="9"/>
    </i>
    <i r="1">
      <x v="4"/>
    </i>
    <i r="1">
      <x v="12"/>
    </i>
    <i r="1">
      <x v="23"/>
    </i>
    <i r="1">
      <x v="51"/>
    </i>
    <i r="1">
      <x v="8"/>
    </i>
    <i r="1">
      <x v="37"/>
    </i>
    <i r="1">
      <x v="28"/>
    </i>
    <i r="1">
      <x v="30"/>
    </i>
    <i r="1">
      <x v="48"/>
    </i>
    <i r="1">
      <x v="13"/>
    </i>
    <i r="1">
      <x v="38"/>
    </i>
    <i>
      <x v="7"/>
    </i>
    <i r="1">
      <x v="12"/>
    </i>
    <i r="1">
      <x v="29"/>
    </i>
    <i r="1">
      <x v="50"/>
    </i>
    <i r="1">
      <x v="34"/>
    </i>
    <i r="1">
      <x v="32"/>
    </i>
    <i r="1">
      <x v="21"/>
    </i>
    <i r="1">
      <x v="45"/>
    </i>
    <i r="1">
      <x v="38"/>
    </i>
    <i r="1">
      <x v="19"/>
    </i>
    <i r="1">
      <x v="57"/>
    </i>
    <i r="1">
      <x v="36"/>
    </i>
    <i r="1">
      <x v="47"/>
    </i>
    <i>
      <x v="13"/>
    </i>
    <i r="1">
      <x v="6"/>
    </i>
    <i>
      <x v="1"/>
    </i>
    <i r="1">
      <x v="57"/>
    </i>
    <i r="1">
      <x v="31"/>
    </i>
    <i r="1">
      <x v="29"/>
    </i>
    <i r="1">
      <x v="12"/>
    </i>
    <i r="1">
      <x v="47"/>
    </i>
    <i r="1">
      <x v="41"/>
    </i>
    <i r="1">
      <x v="43"/>
    </i>
    <i r="1">
      <x v="11"/>
    </i>
    <i r="1">
      <x v="24"/>
    </i>
    <i r="1">
      <x v="56"/>
    </i>
    <i r="1">
      <x v="55"/>
    </i>
    <i r="1">
      <x v="32"/>
    </i>
    <i>
      <x v="10"/>
    </i>
    <i r="1">
      <x v="12"/>
    </i>
    <i r="1">
      <x v="1"/>
    </i>
    <i r="1">
      <x v="58"/>
    </i>
    <i r="1">
      <x v="51"/>
    </i>
    <i r="1">
      <x/>
    </i>
    <i r="1">
      <x v="34"/>
    </i>
    <i r="1">
      <x v="59"/>
    </i>
    <i>
      <x v="4"/>
    </i>
    <i r="1">
      <x v="12"/>
    </i>
    <i r="1">
      <x v="36"/>
    </i>
    <i>
      <x v="15"/>
    </i>
    <i r="1">
      <x v="53"/>
    </i>
    <i r="1">
      <x v="34"/>
    </i>
    <i r="1">
      <x v="12"/>
    </i>
    <i r="1">
      <x v="54"/>
    </i>
    <i r="1">
      <x v="27"/>
    </i>
    <i>
      <x v="8"/>
    </i>
    <i r="1">
      <x v="12"/>
    </i>
    <i r="1">
      <x v="34"/>
    </i>
    <i r="1">
      <x v="21"/>
    </i>
    <i r="1">
      <x v="15"/>
    </i>
    <i r="1">
      <x v="33"/>
    </i>
    <i r="1">
      <x v="38"/>
    </i>
    <i r="1">
      <x v="35"/>
    </i>
    <i r="1">
      <x v="22"/>
    </i>
    <i r="1">
      <x v="44"/>
    </i>
    <i r="1">
      <x v="26"/>
    </i>
    <i r="1">
      <x v="29"/>
    </i>
    <i>
      <x v="11"/>
    </i>
    <i r="1">
      <x v="12"/>
    </i>
    <i r="1">
      <x v="7"/>
    </i>
    <i r="1">
      <x v="18"/>
    </i>
    <i r="1">
      <x v="34"/>
    </i>
    <i r="1">
      <x v="38"/>
    </i>
    <i r="1">
      <x v="5"/>
    </i>
    <i r="1">
      <x v="17"/>
    </i>
    <i r="1">
      <x v="8"/>
    </i>
    <i r="1">
      <x v="14"/>
    </i>
    <i>
      <x v="9"/>
    </i>
    <i r="1">
      <x v="34"/>
    </i>
    <i r="1">
      <x v="42"/>
    </i>
    <i r="1">
      <x v="52"/>
    </i>
    <i>
      <x v="12"/>
    </i>
    <i r="1">
      <x v="49"/>
    </i>
    <i r="1">
      <x v="12"/>
    </i>
    <i>
      <x v="2"/>
    </i>
    <i r="1">
      <x v="12"/>
    </i>
    <i r="1">
      <x v="51"/>
    </i>
    <i r="1">
      <x v="39"/>
    </i>
    <i r="1">
      <x v="10"/>
    </i>
    <i r="1">
      <x v="34"/>
    </i>
    <i>
      <x v="5"/>
    </i>
    <i r="1">
      <x v="34"/>
    </i>
    <i r="1">
      <x v="52"/>
    </i>
    <i>
      <x v="14"/>
    </i>
    <i r="1">
      <x v="27"/>
    </i>
    <i>
      <x v="3"/>
    </i>
    <i r="1">
      <x v="20"/>
    </i>
    <i>
      <x v="6"/>
    </i>
    <i r="1">
      <x v="46"/>
    </i>
    <i t="grand">
      <x/>
    </i>
  </rowItems>
  <colFields count="1">
    <field x="1"/>
  </colFields>
  <colItems count="13">
    <i>
      <x/>
    </i>
    <i>
      <x v="1"/>
    </i>
    <i>
      <x v="2"/>
    </i>
    <i>
      <x v="3"/>
    </i>
    <i>
      <x v="4"/>
    </i>
    <i>
      <x v="5"/>
    </i>
    <i>
      <x v="6"/>
    </i>
    <i>
      <x v="7"/>
    </i>
    <i>
      <x v="8"/>
    </i>
    <i>
      <x v="9"/>
    </i>
    <i>
      <x v="10"/>
    </i>
    <i>
      <x v="11"/>
    </i>
    <i t="grand">
      <x/>
    </i>
  </colItems>
  <dataFields count="1">
    <dataField name="Count of Type" fld="14" subtotal="count" baseField="0" baseItem="0"/>
  </dataFields>
  <formats count="5">
    <format dxfId="4">
      <pivotArea dataOnly="0" fieldPosition="0">
        <references count="1">
          <reference field="13" count="3">
            <x v="4"/>
            <x v="9"/>
            <x v="25"/>
          </reference>
        </references>
      </pivotArea>
    </format>
    <format dxfId="3">
      <pivotArea collapsedLevelsAreSubtotals="1" fieldPosition="0">
        <references count="2">
          <reference field="10" count="1" selected="0">
            <x v="7"/>
          </reference>
          <reference field="13" count="3">
            <x v="12"/>
            <x v="29"/>
            <x v="50"/>
          </reference>
        </references>
      </pivotArea>
    </format>
    <format dxfId="2">
      <pivotArea dataOnly="0" labelOnly="1" fieldPosition="0">
        <references count="2">
          <reference field="10" count="1" selected="0">
            <x v="7"/>
          </reference>
          <reference field="13" count="3">
            <x v="12"/>
            <x v="29"/>
            <x v="50"/>
          </reference>
        </references>
      </pivotArea>
    </format>
    <format dxfId="1">
      <pivotArea collapsedLevelsAreSubtotals="1" fieldPosition="0">
        <references count="2">
          <reference field="10" count="1" selected="0">
            <x v="10"/>
          </reference>
          <reference field="13" count="3">
            <x v="1"/>
            <x v="12"/>
            <x v="51"/>
          </reference>
        </references>
      </pivotArea>
    </format>
    <format dxfId="0">
      <pivotArea dataOnly="0" labelOnly="1" fieldPosition="0">
        <references count="2">
          <reference field="10" count="1" selected="0">
            <x v="10"/>
          </reference>
          <reference field="13" count="3">
            <x v="1"/>
            <x v="12"/>
            <x v="5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1:N206" firstHeaderRow="1" firstDataRow="2" firstDataCol="1"/>
  <pivotFields count="16">
    <pivotField numFmtId="1" showAll="0"/>
    <pivotField axis="axisCol"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items count="61">
        <item x="6"/>
        <item x="11"/>
        <item m="1" x="57"/>
        <item m="1" x="58"/>
        <item x="27"/>
        <item x="29"/>
        <item x="2"/>
        <item x="5"/>
        <item x="28"/>
        <item x="23"/>
        <item x="49"/>
        <item x="40"/>
        <item x="0"/>
        <item x="54"/>
        <item x="39"/>
        <item x="43"/>
        <item m="1" x="59"/>
        <item x="44"/>
        <item x="35"/>
        <item x="14"/>
        <item x="46"/>
        <item x="30"/>
        <item x="20"/>
        <item x="36"/>
        <item x="51"/>
        <item x="45"/>
        <item x="3"/>
        <item x="17"/>
        <item x="50"/>
        <item x="41"/>
        <item x="47"/>
        <item x="7"/>
        <item x="52"/>
        <item x="15"/>
        <item x="16"/>
        <item x="48"/>
        <item x="4"/>
        <item x="31"/>
        <item x="1"/>
        <item x="25"/>
        <item x="21"/>
        <item x="53"/>
        <item m="1" x="56"/>
        <item x="42"/>
        <item x="19"/>
        <item x="26"/>
        <item x="32"/>
        <item x="13"/>
        <item x="37"/>
        <item x="8"/>
        <item x="55"/>
        <item x="24"/>
        <item x="18"/>
        <item x="9"/>
        <item x="33"/>
        <item x="22"/>
        <item x="38"/>
        <item x="12"/>
        <item x="34"/>
        <item x="10"/>
        <item t="default"/>
      </items>
    </pivotField>
    <pivotField axis="axisRow" showAll="0" sortType="descending">
      <items count="145">
        <item x="123"/>
        <item x="135"/>
        <item x="6"/>
        <item x="33"/>
        <item x="67"/>
        <item x="51"/>
        <item x="55"/>
        <item x="63"/>
        <item x="8"/>
        <item x="2"/>
        <item x="3"/>
        <item x="137"/>
        <item x="31"/>
        <item x="110"/>
        <item x="134"/>
        <item x="113"/>
        <item x="21"/>
        <item x="89"/>
        <item x="0"/>
        <item x="66"/>
        <item x="92"/>
        <item x="54"/>
        <item x="46"/>
        <item x="49"/>
        <item m="1" x="143"/>
        <item x="127"/>
        <item x="98"/>
        <item x="85"/>
        <item x="75"/>
        <item x="60"/>
        <item x="29"/>
        <item x="101"/>
        <item x="78"/>
        <item x="23"/>
        <item x="130"/>
        <item x="17"/>
        <item x="90"/>
        <item x="106"/>
        <item x="79"/>
        <item x="62"/>
        <item x="39"/>
        <item x="28"/>
        <item x="122"/>
        <item x="129"/>
        <item x="35"/>
        <item x="91"/>
        <item x="100"/>
        <item x="70"/>
        <item x="24"/>
        <item x="115"/>
        <item x="7"/>
        <item x="103"/>
        <item x="74"/>
        <item x="139"/>
        <item x="20"/>
        <item x="109"/>
        <item x="77"/>
        <item x="117"/>
        <item x="64"/>
        <item x="36"/>
        <item x="112"/>
        <item x="99"/>
        <item x="5"/>
        <item x="88"/>
        <item x="41"/>
        <item x="104"/>
        <item x="124"/>
        <item x="105"/>
        <item x="52"/>
        <item x="12"/>
        <item x="136"/>
        <item x="32"/>
        <item x="4"/>
        <item x="61"/>
        <item x="126"/>
        <item x="9"/>
        <item x="118"/>
        <item x="56"/>
        <item x="111"/>
        <item x="72"/>
        <item x="114"/>
        <item x="128"/>
        <item x="43"/>
        <item x="86"/>
        <item x="1"/>
        <item x="83"/>
        <item x="38"/>
        <item x="25"/>
        <item x="93"/>
        <item x="141"/>
        <item x="121"/>
        <item x="50"/>
        <item x="82"/>
        <item x="131"/>
        <item x="95"/>
        <item x="97"/>
        <item x="119"/>
        <item x="27"/>
        <item x="57"/>
        <item x="42"/>
        <item x="68"/>
        <item x="40"/>
        <item x="15"/>
        <item x="34"/>
        <item x="45"/>
        <item x="37"/>
        <item x="59"/>
        <item x="58"/>
        <item x="19"/>
        <item x="65"/>
        <item x="140"/>
        <item x="108"/>
        <item x="138"/>
        <item x="125"/>
        <item x="132"/>
        <item x="13"/>
        <item x="73"/>
        <item x="30"/>
        <item x="84"/>
        <item x="14"/>
        <item x="76"/>
        <item x="47"/>
        <item x="11"/>
        <item x="120"/>
        <item x="142"/>
        <item x="53"/>
        <item x="69"/>
        <item x="116"/>
        <item x="96"/>
        <item x="133"/>
        <item x="44"/>
        <item x="10"/>
        <item x="16"/>
        <item x="18"/>
        <item x="22"/>
        <item x="26"/>
        <item x="48"/>
        <item x="71"/>
        <item x="80"/>
        <item x="81"/>
        <item x="87"/>
        <item x="94"/>
        <item x="102"/>
        <item x="107"/>
        <item t="default"/>
      </items>
      <autoSortScope>
        <pivotArea dataOnly="0" outline="0" fieldPosition="0">
          <references count="1">
            <reference field="4294967294" count="1" selected="0">
              <x v="0"/>
            </reference>
          </references>
        </pivotArea>
      </autoSortScope>
    </pivotField>
    <pivotField showAll="0"/>
  </pivotFields>
  <rowFields count="2">
    <field x="13"/>
    <field x="14"/>
  </rowFields>
  <rowItems count="204">
    <i>
      <x/>
    </i>
    <i r="1">
      <x v="2"/>
    </i>
    <i>
      <x v="1"/>
    </i>
    <i r="1">
      <x v="115"/>
    </i>
    <i r="1">
      <x v="28"/>
    </i>
    <i r="1">
      <x v="79"/>
    </i>
    <i r="1">
      <x v="61"/>
    </i>
    <i>
      <x v="4"/>
    </i>
    <i r="1">
      <x v="22"/>
    </i>
    <i r="1">
      <x v="23"/>
    </i>
    <i r="1">
      <x v="80"/>
    </i>
    <i r="1">
      <x v="20"/>
    </i>
    <i>
      <x v="5"/>
    </i>
    <i r="1">
      <x v="6"/>
    </i>
    <i>
      <x v="6"/>
    </i>
    <i r="1">
      <x v="9"/>
    </i>
    <i>
      <x v="7"/>
    </i>
    <i r="1">
      <x v="26"/>
    </i>
    <i r="1">
      <x v="114"/>
    </i>
    <i r="1">
      <x v="62"/>
    </i>
    <i>
      <x v="8"/>
    </i>
    <i r="1">
      <x v="5"/>
    </i>
    <i r="1">
      <x v="7"/>
    </i>
    <i>
      <x v="9"/>
    </i>
    <i r="1">
      <x v="12"/>
    </i>
    <i>
      <x v="10"/>
    </i>
    <i r="1">
      <x v="15"/>
    </i>
    <i>
      <x v="11"/>
    </i>
    <i r="1">
      <x v="17"/>
    </i>
    <i>
      <x v="12"/>
    </i>
    <i r="1">
      <x v="18"/>
    </i>
    <i r="1">
      <x v="134"/>
    </i>
    <i r="1">
      <x v="131"/>
    </i>
    <i r="1">
      <x v="137"/>
    </i>
    <i r="1">
      <x v="138"/>
    </i>
    <i r="1">
      <x v="132"/>
    </i>
    <i r="1">
      <x v="133"/>
    </i>
    <i r="1">
      <x v="136"/>
    </i>
    <i r="1">
      <x v="143"/>
    </i>
    <i r="1">
      <x v="141"/>
    </i>
    <i r="1">
      <x v="135"/>
    </i>
    <i r="1">
      <x v="142"/>
    </i>
    <i r="1">
      <x v="139"/>
    </i>
    <i r="1">
      <x v="140"/>
    </i>
    <i>
      <x v="13"/>
    </i>
    <i r="1">
      <x v="25"/>
    </i>
    <i>
      <x v="14"/>
    </i>
    <i r="1">
      <x v="27"/>
    </i>
    <i>
      <x v="15"/>
    </i>
    <i r="1">
      <x v="46"/>
    </i>
    <i>
      <x v="17"/>
    </i>
    <i r="1">
      <x v="31"/>
    </i>
    <i>
      <x v="18"/>
    </i>
    <i r="1">
      <x v="129"/>
    </i>
    <i r="1">
      <x v="32"/>
    </i>
    <i>
      <x v="19"/>
    </i>
    <i r="1">
      <x v="35"/>
    </i>
    <i>
      <x v="20"/>
    </i>
    <i r="1">
      <x v="37"/>
    </i>
    <i>
      <x v="21"/>
    </i>
    <i r="1">
      <x v="115"/>
    </i>
    <i>
      <x v="22"/>
    </i>
    <i r="1">
      <x v="68"/>
    </i>
    <i r="1">
      <x v="40"/>
    </i>
    <i r="1">
      <x v="41"/>
    </i>
    <i r="1">
      <x v="70"/>
    </i>
    <i r="1">
      <x v="81"/>
    </i>
    <i r="1">
      <x v="53"/>
    </i>
    <i>
      <x v="23"/>
    </i>
    <i r="1">
      <x v="38"/>
    </i>
    <i>
      <x v="24"/>
    </i>
    <i r="1">
      <x v="42"/>
    </i>
    <i r="1">
      <x v="43"/>
    </i>
    <i>
      <x v="25"/>
    </i>
    <i r="1">
      <x v="51"/>
    </i>
    <i>
      <x v="26"/>
    </i>
    <i r="1">
      <x v="71"/>
    </i>
    <i r="1">
      <x v="10"/>
    </i>
    <i r="1">
      <x v="57"/>
    </i>
    <i r="1">
      <x v="56"/>
    </i>
    <i>
      <x v="27"/>
    </i>
    <i r="1">
      <x v="48"/>
    </i>
    <i>
      <x v="28"/>
    </i>
    <i r="1">
      <x v="49"/>
    </i>
    <i>
      <x v="29"/>
    </i>
    <i r="1">
      <x v="45"/>
    </i>
    <i r="1">
      <x v="11"/>
    </i>
    <i>
      <x v="30"/>
    </i>
    <i r="1">
      <x v="55"/>
    </i>
    <i>
      <x v="31"/>
    </i>
    <i r="1">
      <x v="50"/>
    </i>
    <i r="1">
      <x v="104"/>
    </i>
    <i r="1">
      <x v="34"/>
    </i>
    <i r="1">
      <x v="90"/>
    </i>
    <i r="1">
      <x v="110"/>
    </i>
    <i r="1">
      <x v="111"/>
    </i>
    <i r="1">
      <x v="1"/>
    </i>
    <i r="1">
      <x v="52"/>
    </i>
    <i>
      <x v="32"/>
    </i>
    <i r="1">
      <x v="113"/>
    </i>
    <i>
      <x v="33"/>
    </i>
    <i r="1">
      <x v="16"/>
    </i>
    <i r="1">
      <x v="130"/>
    </i>
    <i r="1">
      <x v="54"/>
    </i>
    <i r="1">
      <x v="88"/>
    </i>
    <i>
      <x v="34"/>
    </i>
    <i r="1">
      <x v="33"/>
    </i>
    <i r="1">
      <x v="66"/>
    </i>
    <i r="1">
      <x v="76"/>
    </i>
    <i r="1">
      <x v="65"/>
    </i>
    <i>
      <x v="35"/>
    </i>
    <i r="1">
      <x v="13"/>
    </i>
    <i>
      <x v="36"/>
    </i>
    <i r="1">
      <x v="72"/>
    </i>
    <i>
      <x v="37"/>
    </i>
    <i r="1">
      <x v="73"/>
    </i>
    <i>
      <x v="38"/>
    </i>
    <i r="1">
      <x v="84"/>
    </i>
    <i r="1">
      <x v="85"/>
    </i>
    <i r="1">
      <x v="82"/>
    </i>
    <i r="1">
      <x v="96"/>
    </i>
    <i r="1">
      <x v="83"/>
    </i>
    <i>
      <x v="39"/>
    </i>
    <i r="1">
      <x v="86"/>
    </i>
    <i>
      <x v="40"/>
    </i>
    <i r="1">
      <x v="29"/>
    </i>
    <i r="1">
      <x v="77"/>
    </i>
    <i r="1">
      <x v="41"/>
    </i>
    <i r="1">
      <x v="91"/>
    </i>
    <i r="1">
      <x/>
    </i>
    <i r="1">
      <x v="30"/>
    </i>
    <i>
      <x v="41"/>
    </i>
    <i r="1">
      <x v="74"/>
    </i>
    <i>
      <x v="43"/>
    </i>
    <i r="1">
      <x v="94"/>
    </i>
    <i r="1">
      <x v="93"/>
    </i>
    <i r="1">
      <x v="95"/>
    </i>
    <i>
      <x v="44"/>
    </i>
    <i r="1">
      <x v="98"/>
    </i>
    <i r="1">
      <x v="97"/>
    </i>
    <i>
      <x v="45"/>
    </i>
    <i r="1">
      <x v="101"/>
    </i>
    <i r="1">
      <x v="99"/>
    </i>
    <i r="1">
      <x v="100"/>
    </i>
    <i>
      <x v="46"/>
    </i>
    <i r="1">
      <x v="39"/>
    </i>
    <i>
      <x v="47"/>
    </i>
    <i r="1">
      <x v="108"/>
    </i>
    <i r="1">
      <x v="102"/>
    </i>
    <i r="1">
      <x v="107"/>
    </i>
    <i r="1">
      <x v="105"/>
    </i>
    <i r="1">
      <x v="106"/>
    </i>
    <i>
      <x v="48"/>
    </i>
    <i r="1">
      <x v="92"/>
    </i>
    <i>
      <x v="49"/>
    </i>
    <i r="1">
      <x v="64"/>
    </i>
    <i r="1">
      <x v="8"/>
    </i>
    <i r="1">
      <x v="67"/>
    </i>
    <i r="1">
      <x v="54"/>
    </i>
    <i r="1">
      <x v="60"/>
    </i>
    <i>
      <x v="50"/>
    </i>
    <i r="1">
      <x v="112"/>
    </i>
    <i>
      <x v="51"/>
    </i>
    <i r="1">
      <x v="103"/>
    </i>
    <i r="1">
      <x v="47"/>
    </i>
    <i r="1">
      <x v="3"/>
    </i>
    <i r="1">
      <x v="19"/>
    </i>
    <i r="1">
      <x v="58"/>
    </i>
    <i>
      <x v="52"/>
    </i>
    <i r="1">
      <x v="59"/>
    </i>
    <i r="1">
      <x v="87"/>
    </i>
    <i>
      <x v="53"/>
    </i>
    <i r="1">
      <x v="78"/>
    </i>
    <i r="1">
      <x v="63"/>
    </i>
    <i r="1">
      <x v="21"/>
    </i>
    <i r="1">
      <x v="44"/>
    </i>
    <i r="1">
      <x v="14"/>
    </i>
    <i r="1">
      <x v="75"/>
    </i>
    <i r="1">
      <x v="36"/>
    </i>
    <i r="1">
      <x v="69"/>
    </i>
    <i>
      <x v="54"/>
    </i>
    <i r="1">
      <x v="116"/>
    </i>
    <i>
      <x v="55"/>
    </i>
    <i r="1">
      <x v="117"/>
    </i>
    <i>
      <x v="56"/>
    </i>
    <i r="1">
      <x v="118"/>
    </i>
    <i>
      <x v="57"/>
    </i>
    <i r="1">
      <x v="119"/>
    </i>
    <i>
      <x v="58"/>
    </i>
    <i r="1">
      <x v="120"/>
    </i>
    <i>
      <x v="59"/>
    </i>
    <i r="1">
      <x v="122"/>
    </i>
    <i r="1">
      <x v="123"/>
    </i>
    <i r="1">
      <x v="126"/>
    </i>
    <i r="1">
      <x v="124"/>
    </i>
    <i r="1">
      <x v="128"/>
    </i>
    <i r="1">
      <x v="109"/>
    </i>
    <i r="1">
      <x v="125"/>
    </i>
    <i r="1">
      <x v="121"/>
    </i>
    <i r="1">
      <x v="127"/>
    </i>
    <i r="1">
      <x v="4"/>
    </i>
    <i r="1">
      <x v="89"/>
    </i>
    <i r="1">
      <x v="60"/>
    </i>
    <i t="grand">
      <x/>
    </i>
  </rowItems>
  <colFields count="1">
    <field x="1"/>
  </colFields>
  <colItems count="13">
    <i>
      <x/>
    </i>
    <i>
      <x v="1"/>
    </i>
    <i>
      <x v="2"/>
    </i>
    <i>
      <x v="3"/>
    </i>
    <i>
      <x v="4"/>
    </i>
    <i>
      <x v="5"/>
    </i>
    <i>
      <x v="6"/>
    </i>
    <i>
      <x v="7"/>
    </i>
    <i>
      <x v="8"/>
    </i>
    <i>
      <x v="9"/>
    </i>
    <i>
      <x v="10"/>
    </i>
    <i>
      <x v="11"/>
    </i>
    <i t="grand">
      <x/>
    </i>
  </colItems>
  <dataFields count="1">
    <dataField name="Count of Fault Cod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1:Q115" firstHeaderRow="1" firstDataRow="2" firstDataCol="1"/>
  <pivotFields count="16">
    <pivotField numFmtId="1" showAll="0"/>
    <pivotField axis="axisCol"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showAll="0"/>
    <pivotField showAll="0"/>
    <pivotField axis="axisRow" showAll="0" sortType="descending">
      <items count="17">
        <item x="8"/>
        <item x="6"/>
        <item x="5"/>
        <item x="15"/>
        <item x="2"/>
        <item x="10"/>
        <item x="13"/>
        <item x="7"/>
        <item x="1"/>
        <item x="9"/>
        <item x="4"/>
        <item x="0"/>
        <item x="12"/>
        <item x="3"/>
        <item x="14"/>
        <item x="1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62">
        <item x="6"/>
        <item x="11"/>
        <item m="1" x="57"/>
        <item m="1" x="58"/>
        <item x="27"/>
        <item x="29"/>
        <item x="2"/>
        <item x="5"/>
        <item x="28"/>
        <item x="23"/>
        <item x="49"/>
        <item x="40"/>
        <item x="0"/>
        <item x="54"/>
        <item x="39"/>
        <item x="43"/>
        <item m="1" x="60"/>
        <item x="44"/>
        <item x="35"/>
        <item x="14"/>
        <item x="46"/>
        <item x="20"/>
        <item x="36"/>
        <item x="51"/>
        <item x="56"/>
        <item x="45"/>
        <item x="17"/>
        <item x="50"/>
        <item x="41"/>
        <item x="47"/>
        <item x="7"/>
        <item x="52"/>
        <item x="15"/>
        <item x="16"/>
        <item x="48"/>
        <item x="4"/>
        <item x="31"/>
        <item x="1"/>
        <item x="25"/>
        <item x="21"/>
        <item x="53"/>
        <item m="1" x="59"/>
        <item x="42"/>
        <item x="19"/>
        <item x="26"/>
        <item x="32"/>
        <item x="13"/>
        <item x="37"/>
        <item x="8"/>
        <item x="55"/>
        <item x="24"/>
        <item x="18"/>
        <item x="9"/>
        <item x="33"/>
        <item x="22"/>
        <item x="38"/>
        <item x="12"/>
        <item x="34"/>
        <item x="10"/>
        <item x="3"/>
        <item x="3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2">
    <field x="10"/>
    <field x="13"/>
  </rowFields>
  <rowItems count="113">
    <i>
      <x v="7"/>
    </i>
    <i r="1">
      <x v="12"/>
    </i>
    <i r="1">
      <x v="30"/>
    </i>
    <i r="1">
      <x v="51"/>
    </i>
    <i r="1">
      <x v="21"/>
    </i>
    <i r="1">
      <x v="33"/>
    </i>
    <i r="1">
      <x v="35"/>
    </i>
    <i r="1">
      <x v="46"/>
    </i>
    <i r="1">
      <x v="39"/>
    </i>
    <i r="1">
      <x v="19"/>
    </i>
    <i r="1">
      <x v="58"/>
    </i>
    <i r="1">
      <x v="37"/>
    </i>
    <i r="1">
      <x v="48"/>
    </i>
    <i>
      <x/>
    </i>
    <i r="1">
      <x v="26"/>
    </i>
    <i r="1">
      <x v="9"/>
    </i>
    <i r="1">
      <x v="4"/>
    </i>
    <i r="1">
      <x v="12"/>
    </i>
    <i r="1">
      <x v="23"/>
    </i>
    <i r="1">
      <x v="52"/>
    </i>
    <i r="1">
      <x v="8"/>
    </i>
    <i r="1">
      <x v="38"/>
    </i>
    <i r="1">
      <x v="29"/>
    </i>
    <i r="1">
      <x v="31"/>
    </i>
    <i r="1">
      <x v="49"/>
    </i>
    <i r="1">
      <x v="13"/>
    </i>
    <i r="1">
      <x v="39"/>
    </i>
    <i>
      <x v="13"/>
    </i>
    <i r="1">
      <x v="6"/>
    </i>
    <i r="1">
      <x v="12"/>
    </i>
    <i r="1">
      <x v="35"/>
    </i>
    <i>
      <x v="1"/>
    </i>
    <i r="1">
      <x v="58"/>
    </i>
    <i r="1">
      <x v="32"/>
    </i>
    <i r="1">
      <x v="42"/>
    </i>
    <i r="1">
      <x v="12"/>
    </i>
    <i r="1">
      <x v="30"/>
    </i>
    <i r="1">
      <x v="48"/>
    </i>
    <i r="1">
      <x v="44"/>
    </i>
    <i r="1">
      <x v="11"/>
    </i>
    <i r="1">
      <x v="57"/>
    </i>
    <i r="1">
      <x v="56"/>
    </i>
    <i r="1">
      <x v="25"/>
    </i>
    <i r="1">
      <x v="33"/>
    </i>
    <i r="1">
      <x v="35"/>
    </i>
    <i>
      <x v="10"/>
    </i>
    <i r="1">
      <x v="12"/>
    </i>
    <i r="1">
      <x v="1"/>
    </i>
    <i r="1">
      <x v="59"/>
    </i>
    <i r="1">
      <x v="52"/>
    </i>
    <i r="1">
      <x/>
    </i>
    <i r="1">
      <x v="35"/>
    </i>
    <i r="1">
      <x v="60"/>
    </i>
    <i>
      <x v="4"/>
    </i>
    <i r="1">
      <x v="12"/>
    </i>
    <i r="1">
      <x v="37"/>
    </i>
    <i>
      <x v="15"/>
    </i>
    <i r="1">
      <x v="54"/>
    </i>
    <i r="1">
      <x v="35"/>
    </i>
    <i r="1">
      <x v="12"/>
    </i>
    <i r="1">
      <x v="55"/>
    </i>
    <i r="1">
      <x v="28"/>
    </i>
    <i>
      <x v="8"/>
    </i>
    <i r="1">
      <x v="12"/>
    </i>
    <i r="1">
      <x v="35"/>
    </i>
    <i r="1">
      <x v="21"/>
    </i>
    <i r="1">
      <x v="30"/>
    </i>
    <i r="1">
      <x v="27"/>
    </i>
    <i r="1">
      <x v="39"/>
    </i>
    <i r="1">
      <x v="36"/>
    </i>
    <i r="1">
      <x v="15"/>
    </i>
    <i r="1">
      <x v="45"/>
    </i>
    <i r="1">
      <x v="34"/>
    </i>
    <i r="1">
      <x v="22"/>
    </i>
    <i>
      <x v="11"/>
    </i>
    <i r="1">
      <x v="12"/>
    </i>
    <i r="1">
      <x v="7"/>
    </i>
    <i r="1">
      <x v="35"/>
    </i>
    <i r="1">
      <x v="18"/>
    </i>
    <i r="1">
      <x v="39"/>
    </i>
    <i r="1">
      <x v="5"/>
    </i>
    <i r="1">
      <x v="17"/>
    </i>
    <i r="1">
      <x v="8"/>
    </i>
    <i r="1">
      <x v="14"/>
    </i>
    <i>
      <x v="9"/>
    </i>
    <i r="1">
      <x v="35"/>
    </i>
    <i r="1">
      <x v="43"/>
    </i>
    <i r="1">
      <x v="53"/>
    </i>
    <i r="1">
      <x v="12"/>
    </i>
    <i>
      <x v="12"/>
    </i>
    <i r="1">
      <x v="50"/>
    </i>
    <i r="1">
      <x v="12"/>
    </i>
    <i r="1">
      <x v="35"/>
    </i>
    <i>
      <x v="2"/>
    </i>
    <i r="1">
      <x v="52"/>
    </i>
    <i r="1">
      <x v="12"/>
    </i>
    <i r="1">
      <x v="10"/>
    </i>
    <i r="1">
      <x v="40"/>
    </i>
    <i r="1">
      <x v="59"/>
    </i>
    <i r="1">
      <x/>
    </i>
    <i r="1">
      <x v="35"/>
    </i>
    <i>
      <x v="5"/>
    </i>
    <i r="1">
      <x v="35"/>
    </i>
    <i r="1">
      <x v="53"/>
    </i>
    <i r="1">
      <x v="12"/>
    </i>
    <i r="1">
      <x v="24"/>
    </i>
    <i>
      <x v="14"/>
    </i>
    <i r="1">
      <x v="28"/>
    </i>
    <i>
      <x v="3"/>
    </i>
    <i r="1">
      <x v="20"/>
    </i>
    <i>
      <x v="6"/>
    </i>
    <i r="1">
      <x v="47"/>
    </i>
    <i t="grand">
      <x/>
    </i>
  </rowItems>
  <colFields count="1">
    <field x="1"/>
  </colFields>
  <colItems count="16">
    <i>
      <x/>
    </i>
    <i>
      <x v="1"/>
    </i>
    <i>
      <x v="2"/>
    </i>
    <i>
      <x v="3"/>
    </i>
    <i>
      <x v="4"/>
    </i>
    <i>
      <x v="5"/>
    </i>
    <i>
      <x v="6"/>
    </i>
    <i>
      <x v="7"/>
    </i>
    <i>
      <x v="8"/>
    </i>
    <i>
      <x v="9"/>
    </i>
    <i>
      <x v="10"/>
    </i>
    <i>
      <x v="11"/>
    </i>
    <i>
      <x v="12"/>
    </i>
    <i>
      <x v="13"/>
    </i>
    <i>
      <x v="14"/>
    </i>
    <i t="grand">
      <x/>
    </i>
  </colItems>
  <dataFields count="1">
    <dataField name="Count of Typ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1:Q223" firstHeaderRow="1" firstDataRow="2" firstDataCol="1"/>
  <pivotFields count="16">
    <pivotField numFmtId="1" showAll="0"/>
    <pivotField axis="axisCol"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sortType="descending">
      <items count="62">
        <item x="6"/>
        <item x="11"/>
        <item m="1" x="57"/>
        <item m="1" x="58"/>
        <item x="27"/>
        <item x="29"/>
        <item x="2"/>
        <item x="5"/>
        <item x="28"/>
        <item x="23"/>
        <item x="49"/>
        <item x="40"/>
        <item x="0"/>
        <item x="54"/>
        <item x="39"/>
        <item x="43"/>
        <item m="1" x="60"/>
        <item x="44"/>
        <item x="35"/>
        <item x="14"/>
        <item x="46"/>
        <item x="30"/>
        <item x="20"/>
        <item x="36"/>
        <item x="51"/>
        <item x="56"/>
        <item x="45"/>
        <item x="3"/>
        <item x="17"/>
        <item x="50"/>
        <item x="41"/>
        <item x="47"/>
        <item x="7"/>
        <item x="52"/>
        <item x="15"/>
        <item x="16"/>
        <item x="48"/>
        <item x="4"/>
        <item x="31"/>
        <item x="1"/>
        <item x="25"/>
        <item x="21"/>
        <item x="53"/>
        <item m="1" x="59"/>
        <item x="42"/>
        <item x="19"/>
        <item x="26"/>
        <item x="32"/>
        <item x="13"/>
        <item x="37"/>
        <item x="8"/>
        <item x="55"/>
        <item x="24"/>
        <item x="18"/>
        <item x="9"/>
        <item x="33"/>
        <item x="22"/>
        <item x="38"/>
        <item x="12"/>
        <item x="34"/>
        <item x="10"/>
        <item t="default"/>
      </items>
      <autoSortScope>
        <pivotArea dataOnly="0" outline="0" fieldPosition="0">
          <references count="1">
            <reference field="4294967294" count="1" selected="0">
              <x v="0"/>
            </reference>
          </references>
        </pivotArea>
      </autoSortScope>
    </pivotField>
    <pivotField axis="axisRow" showAll="0" sortType="descending">
      <items count="162">
        <item x="123"/>
        <item x="135"/>
        <item x="6"/>
        <item x="33"/>
        <item x="143"/>
        <item x="67"/>
        <item x="51"/>
        <item x="55"/>
        <item x="63"/>
        <item x="8"/>
        <item x="2"/>
        <item x="3"/>
        <item x="137"/>
        <item x="31"/>
        <item x="110"/>
        <item x="134"/>
        <item x="113"/>
        <item x="151"/>
        <item x="21"/>
        <item x="89"/>
        <item x="0"/>
        <item x="153"/>
        <item x="66"/>
        <item x="92"/>
        <item x="54"/>
        <item x="46"/>
        <item m="1" x="159"/>
        <item x="49"/>
        <item m="1" x="158"/>
        <item x="150"/>
        <item x="127"/>
        <item x="98"/>
        <item x="148"/>
        <item x="85"/>
        <item x="75"/>
        <item x="60"/>
        <item x="29"/>
        <item x="101"/>
        <item x="157"/>
        <item x="78"/>
        <item x="23"/>
        <item x="130"/>
        <item x="17"/>
        <item x="90"/>
        <item x="106"/>
        <item x="79"/>
        <item x="62"/>
        <item x="39"/>
        <item x="28"/>
        <item x="145"/>
        <item x="122"/>
        <item x="129"/>
        <item x="35"/>
        <item x="91"/>
        <item x="100"/>
        <item x="70"/>
        <item x="24"/>
        <item x="115"/>
        <item x="7"/>
        <item x="103"/>
        <item x="74"/>
        <item x="139"/>
        <item x="20"/>
        <item x="109"/>
        <item x="77"/>
        <item x="117"/>
        <item x="64"/>
        <item x="36"/>
        <item x="112"/>
        <item x="99"/>
        <item x="5"/>
        <item x="88"/>
        <item x="41"/>
        <item x="104"/>
        <item x="124"/>
        <item x="105"/>
        <item x="52"/>
        <item x="12"/>
        <item x="136"/>
        <item x="32"/>
        <item x="4"/>
        <item x="61"/>
        <item x="126"/>
        <item x="9"/>
        <item x="118"/>
        <item x="56"/>
        <item x="111"/>
        <item x="156"/>
        <item x="155"/>
        <item x="72"/>
        <item x="149"/>
        <item x="114"/>
        <item x="128"/>
        <item x="43"/>
        <item x="86"/>
        <item x="1"/>
        <item x="83"/>
        <item x="38"/>
        <item x="25"/>
        <item x="93"/>
        <item x="141"/>
        <item x="121"/>
        <item x="50"/>
        <item x="144"/>
        <item x="82"/>
        <item x="131"/>
        <item x="95"/>
        <item x="97"/>
        <item x="119"/>
        <item x="27"/>
        <item x="57"/>
        <item x="152"/>
        <item x="42"/>
        <item x="68"/>
        <item x="40"/>
        <item x="15"/>
        <item x="34"/>
        <item x="45"/>
        <item x="37"/>
        <item x="59"/>
        <item x="58"/>
        <item x="19"/>
        <item x="65"/>
        <item x="140"/>
        <item x="108"/>
        <item x="138"/>
        <item x="125"/>
        <item x="132"/>
        <item x="13"/>
        <item x="147"/>
        <item x="73"/>
        <item x="30"/>
        <item x="84"/>
        <item x="14"/>
        <item x="76"/>
        <item x="47"/>
        <item x="11"/>
        <item x="120"/>
        <item x="142"/>
        <item x="53"/>
        <item x="69"/>
        <item x="116"/>
        <item x="96"/>
        <item x="133"/>
        <item x="44"/>
        <item x="154"/>
        <item x="146"/>
        <item x="10"/>
        <item x="16"/>
        <item x="18"/>
        <item x="22"/>
        <item x="26"/>
        <item x="48"/>
        <item x="71"/>
        <item x="80"/>
        <item x="81"/>
        <item x="87"/>
        <item x="94"/>
        <item x="102"/>
        <item x="107"/>
        <item m="1" x="160"/>
        <item t="default"/>
      </items>
      <autoSortScope>
        <pivotArea dataOnly="0" outline="0" fieldPosition="0">
          <references count="1">
            <reference field="4294967294" count="1" selected="0">
              <x v="0"/>
            </reference>
          </references>
        </pivotArea>
      </autoSortScope>
    </pivotField>
    <pivotField showAll="0"/>
  </pivotFields>
  <rowFields count="2">
    <field x="13"/>
    <field x="14"/>
  </rowFields>
  <rowItems count="221">
    <i>
      <x v="12"/>
    </i>
    <i r="1">
      <x v="20"/>
    </i>
    <i r="1">
      <x v="150"/>
    </i>
    <i r="1">
      <x v="147"/>
    </i>
    <i r="1">
      <x v="153"/>
    </i>
    <i r="1">
      <x v="154"/>
    </i>
    <i r="1">
      <x v="148"/>
    </i>
    <i r="1">
      <x v="149"/>
    </i>
    <i r="1">
      <x v="159"/>
    </i>
    <i r="1">
      <x v="151"/>
    </i>
    <i r="1">
      <x v="152"/>
    </i>
    <i r="1">
      <x v="155"/>
    </i>
    <i r="1">
      <x v="157"/>
    </i>
    <i r="1">
      <x v="156"/>
    </i>
    <i r="1">
      <x v="158"/>
    </i>
    <i>
      <x v="6"/>
    </i>
    <i r="1">
      <x v="10"/>
    </i>
    <i>
      <x v="37"/>
    </i>
    <i r="1">
      <x v="80"/>
    </i>
    <i>
      <x v="28"/>
    </i>
    <i r="1">
      <x v="56"/>
    </i>
    <i>
      <x v="32"/>
    </i>
    <i r="1">
      <x v="58"/>
    </i>
    <i r="1">
      <x v="117"/>
    </i>
    <i r="1">
      <x v="123"/>
    </i>
    <i r="1">
      <x v="101"/>
    </i>
    <i r="1">
      <x v="41"/>
    </i>
    <i r="1">
      <x v="124"/>
    </i>
    <i r="1">
      <x v="1"/>
    </i>
    <i r="1">
      <x v="60"/>
    </i>
    <i>
      <x v="60"/>
    </i>
    <i r="1">
      <x v="136"/>
    </i>
    <i r="1">
      <x v="5"/>
    </i>
    <i r="1">
      <x v="137"/>
    </i>
    <i r="1">
      <x v="141"/>
    </i>
    <i r="1">
      <x v="139"/>
    </i>
    <i r="1">
      <x v="122"/>
    </i>
    <i r="1">
      <x v="135"/>
    </i>
    <i r="1">
      <x v="140"/>
    </i>
    <i r="1">
      <x v="100"/>
    </i>
    <i r="1">
      <x v="142"/>
    </i>
    <i r="1">
      <x v="68"/>
    </i>
    <i r="1">
      <x v="138"/>
    </i>
    <i>
      <x v="39"/>
    </i>
    <i r="1">
      <x v="95"/>
    </i>
    <i r="1">
      <x v="96"/>
    </i>
    <i r="1">
      <x v="93"/>
    </i>
    <i r="1">
      <x v="108"/>
    </i>
    <i r="1">
      <x v="94"/>
    </i>
    <i>
      <x v="56"/>
    </i>
    <i r="1">
      <x v="131"/>
    </i>
    <i>
      <x v="1"/>
    </i>
    <i r="1">
      <x v="128"/>
    </i>
    <i r="1">
      <x v="34"/>
    </i>
    <i r="1">
      <x v="89"/>
    </i>
    <i r="1">
      <x v="69"/>
    </i>
    <i>
      <x v="9"/>
    </i>
    <i r="1">
      <x v="13"/>
    </i>
    <i>
      <x v="22"/>
    </i>
    <i r="1">
      <x v="76"/>
    </i>
    <i r="1">
      <x v="47"/>
    </i>
    <i r="1">
      <x v="61"/>
    </i>
    <i r="1">
      <x v="90"/>
    </i>
    <i r="1">
      <x v="48"/>
    </i>
    <i r="1">
      <x v="87"/>
    </i>
    <i r="1">
      <x v="92"/>
    </i>
    <i r="1">
      <x v="103"/>
    </i>
    <i r="1">
      <x v="78"/>
    </i>
    <i>
      <x v="4"/>
    </i>
    <i r="1">
      <x v="25"/>
    </i>
    <i r="1">
      <x v="27"/>
    </i>
    <i r="1">
      <x v="146"/>
    </i>
    <i r="1">
      <x v="23"/>
    </i>
    <i r="1">
      <x v="91"/>
    </i>
    <i>
      <x v="53"/>
    </i>
    <i r="1">
      <x v="67"/>
    </i>
    <i r="1">
      <x v="98"/>
    </i>
    <i>
      <x v="54"/>
    </i>
    <i r="1">
      <x v="86"/>
    </i>
    <i r="1">
      <x v="52"/>
    </i>
    <i r="1">
      <x v="71"/>
    </i>
    <i r="1">
      <x v="24"/>
    </i>
    <i r="1">
      <x v="77"/>
    </i>
    <i r="1">
      <x v="17"/>
    </i>
    <i r="1">
      <x v="83"/>
    </i>
    <i r="1">
      <x v="38"/>
    </i>
    <i r="1">
      <x v="15"/>
    </i>
    <i r="1">
      <x v="43"/>
    </i>
    <i>
      <x v="27"/>
    </i>
    <i r="1">
      <x v="11"/>
    </i>
    <i r="1">
      <x v="79"/>
    </i>
    <i r="1">
      <x v="65"/>
    </i>
    <i r="1">
      <x v="29"/>
    </i>
    <i r="1">
      <x v="64"/>
    </i>
    <i>
      <x v="34"/>
    </i>
    <i r="1">
      <x v="18"/>
    </i>
    <i r="1">
      <x v="144"/>
    </i>
    <i r="1">
      <x v="62"/>
    </i>
    <i r="1">
      <x v="99"/>
    </i>
    <i>
      <x v="35"/>
    </i>
    <i r="1">
      <x v="40"/>
    </i>
    <i r="1">
      <x v="74"/>
    </i>
    <i r="1">
      <x v="84"/>
    </i>
    <i r="1">
      <x v="73"/>
    </i>
    <i>
      <x v="52"/>
    </i>
    <i r="1">
      <x v="116"/>
    </i>
    <i r="1">
      <x v="55"/>
    </i>
    <i r="1">
      <x v="66"/>
    </i>
    <i r="1">
      <x v="21"/>
    </i>
    <i r="1">
      <x v="88"/>
    </i>
    <i r="1">
      <x v="22"/>
    </i>
    <i r="1">
      <x v="3"/>
    </i>
    <i r="1">
      <x v="32"/>
    </i>
    <i>
      <x v="41"/>
    </i>
    <i r="1">
      <x v="35"/>
    </i>
    <i r="1">
      <x v="48"/>
    </i>
    <i r="1">
      <x v="4"/>
    </i>
    <i r="1">
      <x v="49"/>
    </i>
    <i r="1">
      <x v="85"/>
    </i>
    <i r="1">
      <x v="102"/>
    </i>
    <i r="1">
      <x/>
    </i>
    <i r="1">
      <x v="36"/>
    </i>
    <i>
      <x v="50"/>
    </i>
    <i r="1">
      <x v="75"/>
    </i>
    <i r="1">
      <x v="9"/>
    </i>
    <i r="1">
      <x v="72"/>
    </i>
    <i r="1">
      <x v="62"/>
    </i>
    <i r="1">
      <x v="68"/>
    </i>
    <i>
      <x v="44"/>
    </i>
    <i r="1">
      <x v="106"/>
    </i>
    <i r="1">
      <x v="107"/>
    </i>
    <i r="1">
      <x v="105"/>
    </i>
    <i>
      <x v="7"/>
    </i>
    <i r="1">
      <x v="70"/>
    </i>
    <i r="1">
      <x v="31"/>
    </i>
    <i r="1">
      <x v="127"/>
    </i>
    <i>
      <x v="46"/>
    </i>
    <i r="1">
      <x v="114"/>
    </i>
    <i r="1">
      <x v="113"/>
    </i>
    <i r="1">
      <x v="111"/>
    </i>
    <i r="1">
      <x v="112"/>
    </i>
    <i>
      <x v="48"/>
    </i>
    <i r="1">
      <x v="121"/>
    </i>
    <i r="1">
      <x v="115"/>
    </i>
    <i r="1">
      <x v="120"/>
    </i>
    <i r="1">
      <x v="118"/>
    </i>
    <i r="1">
      <x v="119"/>
    </i>
    <i>
      <x v="24"/>
    </i>
    <i r="1">
      <x v="50"/>
    </i>
    <i r="1">
      <x v="51"/>
    </i>
    <i>
      <x/>
    </i>
    <i r="1">
      <x v="2"/>
    </i>
    <i>
      <x v="45"/>
    </i>
    <i r="1">
      <x v="110"/>
    </i>
    <i r="1">
      <x v="109"/>
    </i>
    <i>
      <x v="19"/>
    </i>
    <i r="1">
      <x v="42"/>
    </i>
    <i r="1">
      <x v="145"/>
    </i>
    <i r="1">
      <x v="4"/>
    </i>
    <i>
      <x v="8"/>
    </i>
    <i r="1">
      <x v="6"/>
    </i>
    <i r="1">
      <x v="8"/>
    </i>
    <i>
      <x v="55"/>
    </i>
    <i r="1">
      <x v="130"/>
    </i>
    <i>
      <x v="21"/>
    </i>
    <i r="1">
      <x v="128"/>
    </i>
    <i>
      <x v="11"/>
    </i>
    <i r="1">
      <x v="19"/>
    </i>
    <i>
      <x v="40"/>
    </i>
    <i r="1">
      <x v="97"/>
    </i>
    <i>
      <x v="30"/>
    </i>
    <i r="1">
      <x v="53"/>
    </i>
    <i r="1">
      <x v="12"/>
    </i>
    <i>
      <x v="59"/>
    </i>
    <i r="1">
      <x v="134"/>
    </i>
    <i>
      <x v="5"/>
    </i>
    <i r="1">
      <x v="7"/>
    </i>
    <i>
      <x v="18"/>
    </i>
    <i r="1">
      <x v="143"/>
    </i>
    <i r="1">
      <x v="39"/>
    </i>
    <i>
      <x v="31"/>
    </i>
    <i r="1">
      <x v="63"/>
    </i>
    <i>
      <x v="57"/>
    </i>
    <i r="1">
      <x v="132"/>
    </i>
    <i>
      <x v="17"/>
    </i>
    <i r="1">
      <x v="37"/>
    </i>
    <i>
      <x v="13"/>
    </i>
    <i r="1">
      <x v="30"/>
    </i>
    <i>
      <x v="42"/>
    </i>
    <i r="1">
      <x v="82"/>
    </i>
    <i>
      <x v="25"/>
    </i>
    <i r="1">
      <x v="129"/>
    </i>
    <i>
      <x v="29"/>
    </i>
    <i r="1">
      <x v="57"/>
    </i>
    <i>
      <x v="26"/>
    </i>
    <i r="1">
      <x v="59"/>
    </i>
    <i>
      <x v="20"/>
    </i>
    <i r="1">
      <x v="44"/>
    </i>
    <i>
      <x v="23"/>
    </i>
    <i r="1">
      <x v="45"/>
    </i>
    <i>
      <x v="14"/>
    </i>
    <i r="1">
      <x v="33"/>
    </i>
    <i>
      <x v="36"/>
    </i>
    <i r="1">
      <x v="14"/>
    </i>
    <i>
      <x v="47"/>
    </i>
    <i r="1">
      <x v="46"/>
    </i>
    <i>
      <x v="38"/>
    </i>
    <i r="1">
      <x v="81"/>
    </i>
    <i>
      <x v="15"/>
    </i>
    <i r="1">
      <x v="54"/>
    </i>
    <i>
      <x v="58"/>
    </i>
    <i r="1">
      <x v="133"/>
    </i>
    <i>
      <x v="49"/>
    </i>
    <i r="1">
      <x v="104"/>
    </i>
    <i>
      <x v="10"/>
    </i>
    <i r="1">
      <x v="16"/>
    </i>
    <i>
      <x v="33"/>
    </i>
    <i r="1">
      <x v="126"/>
    </i>
    <i>
      <x v="51"/>
    </i>
    <i r="1">
      <x v="125"/>
    </i>
    <i t="grand">
      <x/>
    </i>
  </rowItems>
  <colFields count="1">
    <field x="1"/>
  </colFields>
  <colItems count="16">
    <i>
      <x/>
    </i>
    <i>
      <x v="1"/>
    </i>
    <i>
      <x v="2"/>
    </i>
    <i>
      <x v="3"/>
    </i>
    <i>
      <x v="4"/>
    </i>
    <i>
      <x v="5"/>
    </i>
    <i>
      <x v="6"/>
    </i>
    <i>
      <x v="7"/>
    </i>
    <i>
      <x v="8"/>
    </i>
    <i>
      <x v="9"/>
    </i>
    <i>
      <x v="10"/>
    </i>
    <i>
      <x v="11"/>
    </i>
    <i>
      <x v="12"/>
    </i>
    <i>
      <x v="13"/>
    </i>
    <i>
      <x v="14"/>
    </i>
    <i t="grand">
      <x/>
    </i>
  </colItems>
  <dataFields count="1">
    <dataField name="Count of Fault Cod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N114" firstHeaderRow="1" firstDataRow="2" firstDataCol="1"/>
  <pivotFields count="16">
    <pivotField numFmtId="1" showAll="0"/>
    <pivotField axis="axisCol"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Row" showAll="0">
      <items count="17">
        <item sd="0" x="8"/>
        <item sd="0" x="6"/>
        <item sd="0" x="5"/>
        <item sd="0" x="15"/>
        <item sd="0" x="2"/>
        <item sd="0" x="10"/>
        <item sd="0" x="13"/>
        <item x="7"/>
        <item x="1"/>
        <item x="9"/>
        <item x="4"/>
        <item x="0"/>
        <item x="12"/>
        <item x="3"/>
        <item x="14"/>
        <item x="11"/>
        <item t="default"/>
      </items>
    </pivotField>
    <pivotField showAll="0"/>
    <pivotField showAll="0"/>
    <pivotField dataField="1" showAll="0"/>
    <pivotField axis="axisRow" showAll="0" sortType="descending">
      <items count="145">
        <item x="123"/>
        <item x="135"/>
        <item x="16"/>
        <item x="6"/>
        <item x="33"/>
        <item x="67"/>
        <item x="51"/>
        <item x="55"/>
        <item x="63"/>
        <item x="8"/>
        <item x="2"/>
        <item x="3"/>
        <item x="137"/>
        <item x="102"/>
        <item x="81"/>
        <item x="31"/>
        <item x="110"/>
        <item x="134"/>
        <item x="87"/>
        <item x="113"/>
        <item x="21"/>
        <item x="89"/>
        <item x="0"/>
        <item x="66"/>
        <item x="92"/>
        <item x="54"/>
        <item x="46"/>
        <item x="49"/>
        <item m="1" x="143"/>
        <item x="127"/>
        <item x="98"/>
        <item x="85"/>
        <item x="75"/>
        <item x="60"/>
        <item x="29"/>
        <item x="101"/>
        <item x="78"/>
        <item x="94"/>
        <item x="23"/>
        <item x="130"/>
        <item x="17"/>
        <item x="10"/>
        <item x="90"/>
        <item x="106"/>
        <item x="79"/>
        <item x="62"/>
        <item x="39"/>
        <item x="28"/>
        <item x="122"/>
        <item x="129"/>
        <item x="35"/>
        <item x="91"/>
        <item x="100"/>
        <item x="70"/>
        <item x="24"/>
        <item x="115"/>
        <item x="7"/>
        <item x="103"/>
        <item x="74"/>
        <item x="48"/>
        <item x="139"/>
        <item x="20"/>
        <item x="109"/>
        <item x="77"/>
        <item x="117"/>
        <item x="64"/>
        <item x="36"/>
        <item x="112"/>
        <item x="99"/>
        <item x="5"/>
        <item x="88"/>
        <item x="41"/>
        <item x="80"/>
        <item x="104"/>
        <item x="124"/>
        <item x="105"/>
        <item x="52"/>
        <item x="12"/>
        <item x="22"/>
        <item x="136"/>
        <item x="32"/>
        <item x="4"/>
        <item x="61"/>
        <item x="126"/>
        <item x="9"/>
        <item x="118"/>
        <item x="56"/>
        <item x="111"/>
        <item x="72"/>
        <item x="114"/>
        <item x="128"/>
        <item x="43"/>
        <item x="86"/>
        <item x="1"/>
        <item x="83"/>
        <item x="38"/>
        <item x="25"/>
        <item x="93"/>
        <item x="141"/>
        <item x="121"/>
        <item x="50"/>
        <item x="82"/>
        <item x="131"/>
        <item x="95"/>
        <item x="97"/>
        <item x="119"/>
        <item x="27"/>
        <item x="57"/>
        <item x="42"/>
        <item x="68"/>
        <item x="40"/>
        <item x="18"/>
        <item x="15"/>
        <item x="26"/>
        <item x="34"/>
        <item x="45"/>
        <item x="37"/>
        <item x="59"/>
        <item x="58"/>
        <item x="19"/>
        <item x="65"/>
        <item x="140"/>
        <item x="108"/>
        <item x="138"/>
        <item x="125"/>
        <item x="132"/>
        <item x="71"/>
        <item x="107"/>
        <item x="13"/>
        <item x="73"/>
        <item x="30"/>
        <item x="84"/>
        <item x="14"/>
        <item x="76"/>
        <item x="47"/>
        <item x="11"/>
        <item x="120"/>
        <item x="142"/>
        <item x="53"/>
        <item x="69"/>
        <item x="116"/>
        <item x="96"/>
        <item x="133"/>
        <item x="44"/>
        <item t="default"/>
      </items>
      <autoSortScope>
        <pivotArea dataOnly="0" outline="0" fieldPosition="0">
          <references count="1">
            <reference field="4294967294" count="1" selected="0">
              <x v="0"/>
            </reference>
          </references>
        </pivotArea>
      </autoSortScope>
    </pivotField>
    <pivotField showAll="0"/>
  </pivotFields>
  <rowFields count="2">
    <field x="10"/>
    <field x="14"/>
  </rowFields>
  <rowItems count="112">
    <i>
      <x/>
    </i>
    <i>
      <x v="1"/>
    </i>
    <i>
      <x v="2"/>
    </i>
    <i>
      <x v="3"/>
    </i>
    <i>
      <x v="4"/>
    </i>
    <i>
      <x v="5"/>
    </i>
    <i>
      <x v="6"/>
    </i>
    <i>
      <x v="7"/>
    </i>
    <i r="1">
      <x v="81"/>
    </i>
    <i r="1">
      <x v="115"/>
    </i>
    <i r="1">
      <x v="56"/>
    </i>
    <i r="1">
      <x v="41"/>
    </i>
    <i r="1">
      <x v="66"/>
    </i>
    <i r="1">
      <x v="38"/>
    </i>
    <i r="1">
      <x v="126"/>
    </i>
    <i r="1">
      <x v="72"/>
    </i>
    <i r="1">
      <x v="96"/>
    </i>
    <i r="1">
      <x v="46"/>
    </i>
    <i r="1">
      <x v="111"/>
    </i>
    <i r="1">
      <x v="59"/>
    </i>
    <i r="1">
      <x v="76"/>
    </i>
    <i r="1">
      <x v="113"/>
    </i>
    <i r="1">
      <x v="119"/>
    </i>
    <i r="1">
      <x v="40"/>
    </i>
    <i r="1">
      <x v="37"/>
    </i>
    <i r="1">
      <x v="74"/>
    </i>
    <i r="1">
      <x v="127"/>
    </i>
    <i r="1">
      <x v="86"/>
    </i>
    <i r="1">
      <x v="117"/>
    </i>
    <i r="1">
      <x v="60"/>
    </i>
    <i r="1">
      <x v="90"/>
    </i>
    <i r="1">
      <x v="13"/>
    </i>
    <i r="1">
      <x v="93"/>
    </i>
    <i r="1">
      <x v="79"/>
    </i>
    <i r="1">
      <x v="61"/>
    </i>
    <i r="1">
      <x v="116"/>
    </i>
    <i r="1">
      <x v="99"/>
    </i>
    <i r="1">
      <x v="118"/>
    </i>
    <i r="1">
      <x v="100"/>
    </i>
    <i r="1">
      <x v="121"/>
    </i>
    <i r="1">
      <x v="34"/>
    </i>
    <i r="1">
      <x v="112"/>
    </i>
    <i r="1">
      <x v="5"/>
    </i>
    <i r="1">
      <x v="85"/>
    </i>
    <i>
      <x v="8"/>
    </i>
    <i r="1">
      <x v="22"/>
    </i>
    <i r="1">
      <x v="81"/>
    </i>
    <i r="1">
      <x v="47"/>
    </i>
    <i r="1">
      <x v="45"/>
    </i>
    <i r="1">
      <x v="82"/>
    </i>
    <i r="1">
      <x v="44"/>
    </i>
    <i r="1">
      <x v="16"/>
    </i>
    <i r="1">
      <x v="122"/>
    </i>
    <i r="1">
      <x v="52"/>
    </i>
    <i r="1">
      <x v="55"/>
    </i>
    <i>
      <x v="9"/>
    </i>
    <i r="1">
      <x v="81"/>
    </i>
    <i r="1">
      <x v="107"/>
    </i>
    <i r="1">
      <x v="129"/>
    </i>
    <i r="1">
      <x v="106"/>
    </i>
    <i>
      <x v="10"/>
    </i>
    <i r="1">
      <x v="78"/>
    </i>
    <i r="1">
      <x v="128"/>
    </i>
    <i r="1">
      <x v="80"/>
    </i>
    <i r="1">
      <x v="2"/>
    </i>
    <i r="1">
      <x v="11"/>
    </i>
    <i r="1">
      <x v="32"/>
    </i>
    <i r="1">
      <x v="81"/>
    </i>
    <i r="1">
      <x v="88"/>
    </i>
    <i r="1">
      <x v="3"/>
    </i>
    <i r="1">
      <x v="68"/>
    </i>
    <i r="1">
      <x v="70"/>
    </i>
    <i r="1">
      <x v="64"/>
    </i>
    <i r="1">
      <x v="17"/>
    </i>
    <i r="1">
      <x v="14"/>
    </i>
    <i r="1">
      <x v="42"/>
    </i>
    <i r="1">
      <x v="84"/>
    </i>
    <i r="1">
      <x v="25"/>
    </i>
    <i r="1">
      <x v="77"/>
    </i>
    <i r="1">
      <x v="18"/>
    </i>
    <i r="1">
      <x v="63"/>
    </i>
    <i>
      <x v="11"/>
    </i>
    <i r="1">
      <x v="22"/>
    </i>
    <i r="1">
      <x v="81"/>
    </i>
    <i r="1">
      <x v="7"/>
    </i>
    <i r="1">
      <x v="30"/>
    </i>
    <i r="1">
      <x v="33"/>
    </i>
    <i r="1">
      <x v="8"/>
    </i>
    <i r="1">
      <x v="125"/>
    </i>
    <i r="1">
      <x v="31"/>
    </i>
    <i r="1">
      <x v="35"/>
    </i>
    <i r="1">
      <x v="142"/>
    </i>
    <i r="1">
      <x v="36"/>
    </i>
    <i r="1">
      <x v="69"/>
    </i>
    <i>
      <x v="12"/>
    </i>
    <i r="1">
      <x v="114"/>
    </i>
    <i r="1">
      <x v="53"/>
    </i>
    <i r="1">
      <x v="65"/>
    </i>
    <i r="1">
      <x v="22"/>
    </i>
    <i r="1">
      <x v="4"/>
    </i>
    <i r="1">
      <x v="23"/>
    </i>
    <i>
      <x v="13"/>
    </i>
    <i r="1">
      <x v="10"/>
    </i>
    <i>
      <x v="14"/>
    </i>
    <i r="1">
      <x v="51"/>
    </i>
    <i>
      <x v="15"/>
    </i>
    <i r="1">
      <x v="130"/>
    </i>
    <i r="1">
      <x v="81"/>
    </i>
    <i r="1">
      <x v="22"/>
    </i>
    <i r="1">
      <x v="131"/>
    </i>
    <i r="1">
      <x v="12"/>
    </i>
    <i t="grand">
      <x/>
    </i>
  </rowItems>
  <colFields count="1">
    <field x="1"/>
  </colFields>
  <colItems count="13">
    <i>
      <x/>
    </i>
    <i>
      <x v="1"/>
    </i>
    <i>
      <x v="2"/>
    </i>
    <i>
      <x v="3"/>
    </i>
    <i>
      <x v="4"/>
    </i>
    <i>
      <x v="5"/>
    </i>
    <i>
      <x v="6"/>
    </i>
    <i>
      <x v="7"/>
    </i>
    <i>
      <x v="8"/>
    </i>
    <i>
      <x v="9"/>
    </i>
    <i>
      <x v="10"/>
    </i>
    <i>
      <x v="11"/>
    </i>
    <i t="grand">
      <x/>
    </i>
  </colItems>
  <dataFields count="1">
    <dataField name="Count of Component Unit"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Q223" firstHeaderRow="1" firstDataRow="2" firstDataCol="1"/>
  <pivotFields count="16">
    <pivotField numFmtId="1" showAll="0"/>
    <pivotField axis="axisCol" numFmtId="17"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items count="62">
        <item x="6"/>
        <item x="11"/>
        <item m="1" x="57"/>
        <item m="1" x="58"/>
        <item x="27"/>
        <item x="29"/>
        <item x="2"/>
        <item x="5"/>
        <item x="28"/>
        <item x="23"/>
        <item x="49"/>
        <item x="40"/>
        <item x="0"/>
        <item x="54"/>
        <item x="39"/>
        <item x="43"/>
        <item m="1" x="60"/>
        <item x="44"/>
        <item x="35"/>
        <item x="14"/>
        <item x="46"/>
        <item x="30"/>
        <item x="20"/>
        <item x="36"/>
        <item x="51"/>
        <item x="56"/>
        <item x="45"/>
        <item x="3"/>
        <item x="17"/>
        <item x="50"/>
        <item x="41"/>
        <item x="47"/>
        <item x="7"/>
        <item x="52"/>
        <item x="15"/>
        <item x="16"/>
        <item x="48"/>
        <item x="4"/>
        <item x="31"/>
        <item x="1"/>
        <item x="25"/>
        <item x="21"/>
        <item x="53"/>
        <item m="1" x="59"/>
        <item x="42"/>
        <item x="19"/>
        <item x="26"/>
        <item x="32"/>
        <item x="13"/>
        <item x="37"/>
        <item x="8"/>
        <item x="55"/>
        <item x="24"/>
        <item x="18"/>
        <item x="9"/>
        <item x="33"/>
        <item x="22"/>
        <item x="38"/>
        <item x="12"/>
        <item x="34"/>
        <item x="10"/>
        <item t="default"/>
      </items>
    </pivotField>
    <pivotField axis="axisRow" showAll="0" sortType="descending">
      <items count="162">
        <item x="123"/>
        <item x="135"/>
        <item x="16"/>
        <item x="6"/>
        <item x="33"/>
        <item x="143"/>
        <item x="67"/>
        <item x="51"/>
        <item x="55"/>
        <item x="63"/>
        <item x="8"/>
        <item x="2"/>
        <item x="3"/>
        <item x="137"/>
        <item x="102"/>
        <item x="81"/>
        <item x="31"/>
        <item x="110"/>
        <item x="134"/>
        <item x="87"/>
        <item x="113"/>
        <item x="151"/>
        <item x="21"/>
        <item x="89"/>
        <item x="0"/>
        <item x="153"/>
        <item x="66"/>
        <item x="92"/>
        <item x="54"/>
        <item x="46"/>
        <item m="1" x="159"/>
        <item x="49"/>
        <item m="1" x="158"/>
        <item x="150"/>
        <item x="127"/>
        <item x="98"/>
        <item x="148"/>
        <item x="85"/>
        <item x="75"/>
        <item x="60"/>
        <item x="29"/>
        <item x="101"/>
        <item x="157"/>
        <item x="78"/>
        <item x="94"/>
        <item x="23"/>
        <item x="130"/>
        <item x="17"/>
        <item x="10"/>
        <item x="90"/>
        <item x="106"/>
        <item x="79"/>
        <item x="62"/>
        <item x="39"/>
        <item x="28"/>
        <item x="145"/>
        <item x="122"/>
        <item x="129"/>
        <item x="35"/>
        <item x="91"/>
        <item x="100"/>
        <item x="70"/>
        <item x="24"/>
        <item x="115"/>
        <item x="7"/>
        <item x="103"/>
        <item x="74"/>
        <item x="48"/>
        <item x="139"/>
        <item x="20"/>
        <item x="109"/>
        <item x="77"/>
        <item x="117"/>
        <item x="64"/>
        <item x="36"/>
        <item x="112"/>
        <item x="99"/>
        <item x="5"/>
        <item x="88"/>
        <item x="41"/>
        <item x="80"/>
        <item x="104"/>
        <item x="124"/>
        <item x="105"/>
        <item x="52"/>
        <item x="12"/>
        <item x="22"/>
        <item x="136"/>
        <item x="32"/>
        <item x="4"/>
        <item x="61"/>
        <item x="126"/>
        <item x="9"/>
        <item x="118"/>
        <item x="56"/>
        <item x="111"/>
        <item x="156"/>
        <item x="155"/>
        <item x="146"/>
        <item x="72"/>
        <item x="149"/>
        <item m="1" x="160"/>
        <item x="114"/>
        <item x="128"/>
        <item x="43"/>
        <item x="86"/>
        <item x="1"/>
        <item x="83"/>
        <item x="38"/>
        <item x="25"/>
        <item x="93"/>
        <item x="141"/>
        <item x="121"/>
        <item x="50"/>
        <item x="144"/>
        <item x="82"/>
        <item x="131"/>
        <item x="95"/>
        <item x="97"/>
        <item x="119"/>
        <item x="27"/>
        <item x="57"/>
        <item x="152"/>
        <item x="42"/>
        <item x="68"/>
        <item x="40"/>
        <item x="18"/>
        <item x="15"/>
        <item x="26"/>
        <item x="34"/>
        <item x="45"/>
        <item x="37"/>
        <item x="59"/>
        <item x="58"/>
        <item x="19"/>
        <item x="65"/>
        <item x="140"/>
        <item x="108"/>
        <item x="138"/>
        <item x="125"/>
        <item x="132"/>
        <item x="71"/>
        <item x="107"/>
        <item x="13"/>
        <item x="147"/>
        <item x="73"/>
        <item x="30"/>
        <item x="84"/>
        <item x="14"/>
        <item x="76"/>
        <item x="47"/>
        <item x="11"/>
        <item x="120"/>
        <item x="142"/>
        <item x="53"/>
        <item x="69"/>
        <item x="116"/>
        <item x="96"/>
        <item x="133"/>
        <item x="44"/>
        <item x="154"/>
        <item t="default"/>
      </items>
      <autoSortScope>
        <pivotArea dataOnly="0" outline="0" fieldPosition="0">
          <references count="1">
            <reference field="4294967294" count="1" selected="0">
              <x v="0"/>
            </reference>
          </references>
        </pivotArea>
      </autoSortScope>
    </pivotField>
    <pivotField showAll="0"/>
  </pivotFields>
  <rowFields count="2">
    <field x="13"/>
    <field x="14"/>
  </rowFields>
  <rowItems count="221">
    <i>
      <x/>
    </i>
    <i r="1">
      <x v="3"/>
    </i>
    <i>
      <x v="1"/>
    </i>
    <i r="1">
      <x v="143"/>
    </i>
    <i r="1">
      <x v="38"/>
    </i>
    <i r="1">
      <x v="99"/>
    </i>
    <i r="1">
      <x v="76"/>
    </i>
    <i>
      <x v="4"/>
    </i>
    <i r="1">
      <x v="29"/>
    </i>
    <i r="1">
      <x v="31"/>
    </i>
    <i r="1">
      <x v="98"/>
    </i>
    <i r="1">
      <x v="102"/>
    </i>
    <i r="1">
      <x v="27"/>
    </i>
    <i>
      <x v="5"/>
    </i>
    <i r="1">
      <x v="8"/>
    </i>
    <i>
      <x v="6"/>
    </i>
    <i r="1">
      <x v="11"/>
    </i>
    <i>
      <x v="7"/>
    </i>
    <i r="1">
      <x v="77"/>
    </i>
    <i r="1">
      <x v="35"/>
    </i>
    <i r="1">
      <x v="140"/>
    </i>
    <i>
      <x v="8"/>
    </i>
    <i r="1">
      <x v="7"/>
    </i>
    <i r="1">
      <x v="9"/>
    </i>
    <i>
      <x v="9"/>
    </i>
    <i r="1">
      <x v="16"/>
    </i>
    <i>
      <x v="10"/>
    </i>
    <i r="1">
      <x v="20"/>
    </i>
    <i>
      <x v="11"/>
    </i>
    <i r="1">
      <x v="23"/>
    </i>
    <i>
      <x v="12"/>
    </i>
    <i r="1">
      <x v="24"/>
    </i>
    <i r="1">
      <x v="86"/>
    </i>
    <i r="1">
      <x v="48"/>
    </i>
    <i r="1">
      <x v="141"/>
    </i>
    <i r="1">
      <x v="80"/>
    </i>
    <i r="1">
      <x v="2"/>
    </i>
    <i r="1">
      <x v="128"/>
    </i>
    <i r="1">
      <x v="126"/>
    </i>
    <i r="1">
      <x v="142"/>
    </i>
    <i r="1">
      <x v="67"/>
    </i>
    <i r="1">
      <x v="44"/>
    </i>
    <i r="1">
      <x v="15"/>
    </i>
    <i r="1">
      <x v="19"/>
    </i>
    <i r="1">
      <x v="14"/>
    </i>
    <i>
      <x v="13"/>
    </i>
    <i r="1">
      <x v="34"/>
    </i>
    <i>
      <x v="14"/>
    </i>
    <i r="1">
      <x v="37"/>
    </i>
    <i>
      <x v="15"/>
    </i>
    <i r="1">
      <x v="60"/>
    </i>
    <i>
      <x v="17"/>
    </i>
    <i r="1">
      <x v="41"/>
    </i>
    <i>
      <x v="18"/>
    </i>
    <i r="1">
      <x v="158"/>
    </i>
    <i r="1">
      <x v="43"/>
    </i>
    <i>
      <x v="19"/>
    </i>
    <i r="1">
      <x v="47"/>
    </i>
    <i r="1">
      <x v="160"/>
    </i>
    <i r="1">
      <x v="5"/>
    </i>
    <i>
      <x v="20"/>
    </i>
    <i r="1">
      <x v="50"/>
    </i>
    <i>
      <x v="21"/>
    </i>
    <i r="1">
      <x v="143"/>
    </i>
    <i>
      <x v="22"/>
    </i>
    <i r="1">
      <x v="84"/>
    </i>
    <i r="1">
      <x v="53"/>
    </i>
    <i r="1">
      <x v="68"/>
    </i>
    <i r="1">
      <x v="100"/>
    </i>
    <i r="1">
      <x v="54"/>
    </i>
    <i r="1">
      <x v="96"/>
    </i>
    <i r="1">
      <x v="103"/>
    </i>
    <i r="1">
      <x v="114"/>
    </i>
    <i r="1">
      <x v="87"/>
    </i>
    <i>
      <x v="23"/>
    </i>
    <i r="1">
      <x v="51"/>
    </i>
    <i>
      <x v="24"/>
    </i>
    <i r="1">
      <x v="56"/>
    </i>
    <i r="1">
      <x v="57"/>
    </i>
    <i>
      <x v="25"/>
    </i>
    <i r="1">
      <x v="144"/>
    </i>
    <i>
      <x v="26"/>
    </i>
    <i r="1">
      <x v="65"/>
    </i>
    <i>
      <x v="27"/>
    </i>
    <i r="1">
      <x v="12"/>
    </i>
    <i r="1">
      <x v="88"/>
    </i>
    <i r="1">
      <x v="72"/>
    </i>
    <i r="1">
      <x v="33"/>
    </i>
    <i r="1">
      <x v="71"/>
    </i>
    <i>
      <x v="28"/>
    </i>
    <i r="1">
      <x v="62"/>
    </i>
    <i>
      <x v="29"/>
    </i>
    <i r="1">
      <x v="63"/>
    </i>
    <i>
      <x v="30"/>
    </i>
    <i r="1">
      <x v="59"/>
    </i>
    <i r="1">
      <x v="13"/>
    </i>
    <i>
      <x v="31"/>
    </i>
    <i r="1">
      <x v="70"/>
    </i>
    <i>
      <x v="32"/>
    </i>
    <i r="1">
      <x v="64"/>
    </i>
    <i r="1">
      <x v="130"/>
    </i>
    <i r="1">
      <x v="136"/>
    </i>
    <i r="1">
      <x v="112"/>
    </i>
    <i r="1">
      <x v="46"/>
    </i>
    <i r="1">
      <x v="137"/>
    </i>
    <i r="1">
      <x v="1"/>
    </i>
    <i r="1">
      <x v="66"/>
    </i>
    <i>
      <x v="33"/>
    </i>
    <i r="1">
      <x v="139"/>
    </i>
    <i>
      <x v="34"/>
    </i>
    <i r="1">
      <x v="22"/>
    </i>
    <i r="1">
      <x v="159"/>
    </i>
    <i r="1">
      <x v="69"/>
    </i>
    <i r="1">
      <x v="110"/>
    </i>
    <i>
      <x v="35"/>
    </i>
    <i r="1">
      <x v="45"/>
    </i>
    <i r="1">
      <x v="82"/>
    </i>
    <i r="1">
      <x v="93"/>
    </i>
    <i r="1">
      <x v="81"/>
    </i>
    <i>
      <x v="36"/>
    </i>
    <i r="1">
      <x v="17"/>
    </i>
    <i>
      <x v="37"/>
    </i>
    <i r="1">
      <x v="89"/>
    </i>
    <i>
      <x v="38"/>
    </i>
    <i r="1">
      <x v="90"/>
    </i>
    <i>
      <x v="39"/>
    </i>
    <i r="1">
      <x v="106"/>
    </i>
    <i r="1">
      <x v="107"/>
    </i>
    <i r="1">
      <x v="104"/>
    </i>
    <i r="1">
      <x v="119"/>
    </i>
    <i r="1">
      <x v="105"/>
    </i>
    <i>
      <x v="40"/>
    </i>
    <i r="1">
      <x v="108"/>
    </i>
    <i>
      <x v="41"/>
    </i>
    <i r="1">
      <x v="39"/>
    </i>
    <i r="1">
      <x v="54"/>
    </i>
    <i r="1">
      <x v="5"/>
    </i>
    <i r="1">
      <x v="55"/>
    </i>
    <i r="1">
      <x v="94"/>
    </i>
    <i r="1">
      <x v="113"/>
    </i>
    <i r="1">
      <x/>
    </i>
    <i r="1">
      <x v="40"/>
    </i>
    <i>
      <x v="42"/>
    </i>
    <i r="1">
      <x v="91"/>
    </i>
    <i>
      <x v="44"/>
    </i>
    <i r="1">
      <x v="117"/>
    </i>
    <i r="1">
      <x v="118"/>
    </i>
    <i r="1">
      <x v="116"/>
    </i>
    <i>
      <x v="45"/>
    </i>
    <i r="1">
      <x v="121"/>
    </i>
    <i r="1">
      <x v="120"/>
    </i>
    <i>
      <x v="46"/>
    </i>
    <i r="1">
      <x v="125"/>
    </i>
    <i r="1">
      <x v="124"/>
    </i>
    <i r="1">
      <x v="122"/>
    </i>
    <i r="1">
      <x v="123"/>
    </i>
    <i>
      <x v="47"/>
    </i>
    <i r="1">
      <x v="52"/>
    </i>
    <i>
      <x v="48"/>
    </i>
    <i r="1">
      <x v="134"/>
    </i>
    <i r="1">
      <x v="127"/>
    </i>
    <i r="1">
      <x v="133"/>
    </i>
    <i r="1">
      <x v="131"/>
    </i>
    <i r="1">
      <x v="132"/>
    </i>
    <i>
      <x v="49"/>
    </i>
    <i r="1">
      <x v="115"/>
    </i>
    <i>
      <x v="50"/>
    </i>
    <i r="1">
      <x v="83"/>
    </i>
    <i r="1">
      <x v="10"/>
    </i>
    <i r="1">
      <x v="79"/>
    </i>
    <i r="1">
      <x v="69"/>
    </i>
    <i r="1">
      <x v="75"/>
    </i>
    <i>
      <x v="51"/>
    </i>
    <i r="1">
      <x v="138"/>
    </i>
    <i>
      <x v="52"/>
    </i>
    <i r="1">
      <x v="129"/>
    </i>
    <i r="1">
      <x v="61"/>
    </i>
    <i r="1">
      <x v="73"/>
    </i>
    <i r="1">
      <x v="25"/>
    </i>
    <i r="1">
      <x v="97"/>
    </i>
    <i r="1">
      <x v="26"/>
    </i>
    <i r="1">
      <x v="4"/>
    </i>
    <i r="1">
      <x v="36"/>
    </i>
    <i>
      <x v="53"/>
    </i>
    <i r="1">
      <x v="74"/>
    </i>
    <i r="1">
      <x v="109"/>
    </i>
    <i>
      <x v="54"/>
    </i>
    <i r="1">
      <x v="95"/>
    </i>
    <i r="1">
      <x v="58"/>
    </i>
    <i r="1">
      <x v="78"/>
    </i>
    <i r="1">
      <x v="28"/>
    </i>
    <i r="1">
      <x v="85"/>
    </i>
    <i r="1">
      <x v="21"/>
    </i>
    <i r="1">
      <x v="92"/>
    </i>
    <i r="1">
      <x v="42"/>
    </i>
    <i r="1">
      <x v="18"/>
    </i>
    <i r="1">
      <x v="49"/>
    </i>
    <i>
      <x v="55"/>
    </i>
    <i r="1">
      <x v="145"/>
    </i>
    <i>
      <x v="56"/>
    </i>
    <i r="1">
      <x v="146"/>
    </i>
    <i>
      <x v="57"/>
    </i>
    <i r="1">
      <x v="147"/>
    </i>
    <i>
      <x v="58"/>
    </i>
    <i r="1">
      <x v="148"/>
    </i>
    <i>
      <x v="59"/>
    </i>
    <i r="1">
      <x v="149"/>
    </i>
    <i>
      <x v="60"/>
    </i>
    <i r="1">
      <x v="151"/>
    </i>
    <i r="1">
      <x v="6"/>
    </i>
    <i r="1">
      <x v="152"/>
    </i>
    <i r="1">
      <x v="156"/>
    </i>
    <i r="1">
      <x v="154"/>
    </i>
    <i r="1">
      <x v="135"/>
    </i>
    <i r="1">
      <x v="150"/>
    </i>
    <i r="1">
      <x v="155"/>
    </i>
    <i r="1">
      <x v="111"/>
    </i>
    <i r="1">
      <x v="157"/>
    </i>
    <i r="1">
      <x v="75"/>
    </i>
    <i r="1">
      <x v="153"/>
    </i>
    <i t="grand">
      <x/>
    </i>
  </rowItems>
  <colFields count="1">
    <field x="1"/>
  </colFields>
  <colItems count="16">
    <i>
      <x/>
    </i>
    <i>
      <x v="1"/>
    </i>
    <i>
      <x v="2"/>
    </i>
    <i>
      <x v="3"/>
    </i>
    <i>
      <x v="4"/>
    </i>
    <i>
      <x v="5"/>
    </i>
    <i>
      <x v="6"/>
    </i>
    <i>
      <x v="7"/>
    </i>
    <i>
      <x v="8"/>
    </i>
    <i>
      <x v="9"/>
    </i>
    <i>
      <x v="10"/>
    </i>
    <i>
      <x v="11"/>
    </i>
    <i>
      <x v="12"/>
    </i>
    <i>
      <x v="13"/>
    </i>
    <i>
      <x v="14"/>
    </i>
    <i t="grand">
      <x/>
    </i>
  </colItems>
  <dataFields count="1">
    <dataField name="Count of Fault Cod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825"/>
  <sheetViews>
    <sheetView showGridLines="0" tabSelected="1" zoomScale="66" zoomScaleNormal="66" workbookViewId="0">
      <pane xSplit="2" ySplit="2" topLeftCell="C3" activePane="bottomRight" state="frozen"/>
      <selection pane="topRight" activeCell="C1" sqref="C1"/>
      <selection pane="bottomLeft" activeCell="A3" sqref="A3"/>
      <selection pane="bottomRight" activeCell="K3" sqref="K3"/>
    </sheetView>
  </sheetViews>
  <sheetFormatPr defaultColWidth="9.140625" defaultRowHeight="15" x14ac:dyDescent="0.25"/>
  <cols>
    <col min="1" max="1" width="8.7109375" style="61" customWidth="1"/>
    <col min="2" max="2" width="11.28515625" style="61" customWidth="1"/>
    <col min="3" max="3" width="12.7109375" style="61" bestFit="1" customWidth="1"/>
    <col min="4" max="4" width="8.7109375" style="61" customWidth="1"/>
    <col min="5" max="5" width="15.7109375" style="61" customWidth="1"/>
    <col min="6" max="6" width="24.28515625" style="61" customWidth="1"/>
    <col min="7" max="7" width="10.7109375" style="61" customWidth="1"/>
    <col min="8" max="8" width="14.28515625" style="61" customWidth="1"/>
    <col min="9" max="9" width="8.7109375" style="61" customWidth="1"/>
    <col min="10" max="10" width="7.7109375" style="61" customWidth="1"/>
    <col min="11" max="11" width="8.7109375" style="61" customWidth="1"/>
    <col min="12" max="12" width="50.7109375" style="84" customWidth="1"/>
    <col min="13" max="13" width="70.42578125" style="84" customWidth="1"/>
    <col min="14" max="16" width="15.7109375" style="84" customWidth="1"/>
    <col min="17" max="16384" width="9.140625" style="62"/>
  </cols>
  <sheetData>
    <row r="1" spans="1:16" ht="31.5" x14ac:dyDescent="0.25">
      <c r="A1" s="88" t="s">
        <v>2133</v>
      </c>
      <c r="B1" s="88"/>
      <c r="C1" s="88"/>
      <c r="D1" s="88"/>
      <c r="E1" s="88"/>
      <c r="F1" s="88"/>
      <c r="G1" s="88"/>
      <c r="H1" s="88"/>
      <c r="I1" s="88"/>
      <c r="J1" s="88"/>
      <c r="K1" s="88"/>
      <c r="L1" s="88"/>
      <c r="M1" s="88"/>
      <c r="N1" s="88"/>
      <c r="O1" s="88"/>
      <c r="P1" s="88"/>
    </row>
    <row r="2" spans="1:16" s="61" customFormat="1" ht="30" customHeight="1" x14ac:dyDescent="0.25">
      <c r="A2" s="85" t="s">
        <v>0</v>
      </c>
      <c r="B2" s="85" t="s">
        <v>1</v>
      </c>
      <c r="C2" s="85" t="s">
        <v>2</v>
      </c>
      <c r="D2" s="85" t="s">
        <v>3</v>
      </c>
      <c r="E2" s="85" t="s">
        <v>4</v>
      </c>
      <c r="F2" s="85" t="s">
        <v>5</v>
      </c>
      <c r="G2" s="85" t="s">
        <v>2210</v>
      </c>
      <c r="H2" s="85" t="s">
        <v>6</v>
      </c>
      <c r="I2" s="85" t="s">
        <v>7</v>
      </c>
      <c r="J2" s="85" t="s">
        <v>8</v>
      </c>
      <c r="K2" s="85" t="s">
        <v>9</v>
      </c>
      <c r="L2" s="86" t="s">
        <v>10</v>
      </c>
      <c r="M2" s="86" t="s">
        <v>11</v>
      </c>
      <c r="N2" s="87" t="s">
        <v>2228</v>
      </c>
      <c r="O2" s="87" t="s">
        <v>2209</v>
      </c>
      <c r="P2" s="87" t="s">
        <v>2250</v>
      </c>
    </row>
    <row r="3" spans="1:16" s="61" customFormat="1" ht="45" x14ac:dyDescent="0.25">
      <c r="A3" s="55">
        <v>4</v>
      </c>
      <c r="B3" s="64">
        <v>42736</v>
      </c>
      <c r="C3" s="1" t="s">
        <v>12</v>
      </c>
      <c r="D3" s="1" t="s">
        <v>13</v>
      </c>
      <c r="E3" s="1" t="s">
        <v>14</v>
      </c>
      <c r="F3" s="10" t="s">
        <v>15</v>
      </c>
      <c r="G3" s="1" t="s">
        <v>16</v>
      </c>
      <c r="H3" s="1" t="s">
        <v>17</v>
      </c>
      <c r="I3" s="1" t="s">
        <v>18</v>
      </c>
      <c r="J3" s="1" t="s">
        <v>19</v>
      </c>
      <c r="K3" s="1" t="s">
        <v>20</v>
      </c>
      <c r="L3" s="2" t="s">
        <v>21</v>
      </c>
      <c r="M3" s="7" t="s">
        <v>22</v>
      </c>
      <c r="N3" s="17" t="s">
        <v>23</v>
      </c>
      <c r="O3" s="17" t="s">
        <v>23</v>
      </c>
      <c r="P3" s="17" t="s">
        <v>23</v>
      </c>
    </row>
    <row r="4" spans="1:16" s="61" customFormat="1" ht="30" x14ac:dyDescent="0.25">
      <c r="A4" s="55">
        <v>4</v>
      </c>
      <c r="B4" s="64">
        <v>42736</v>
      </c>
      <c r="C4" s="1" t="s">
        <v>12</v>
      </c>
      <c r="D4" s="1" t="s">
        <v>13</v>
      </c>
      <c r="E4" s="1" t="s">
        <v>24</v>
      </c>
      <c r="F4" s="1" t="s">
        <v>25</v>
      </c>
      <c r="G4" s="1" t="s">
        <v>16</v>
      </c>
      <c r="H4" s="1" t="s">
        <v>17</v>
      </c>
      <c r="I4" s="1" t="s">
        <v>18</v>
      </c>
      <c r="J4" s="1" t="s">
        <v>26</v>
      </c>
      <c r="K4" s="1" t="s">
        <v>27</v>
      </c>
      <c r="L4" s="2" t="s">
        <v>28</v>
      </c>
      <c r="M4" s="7" t="s">
        <v>29</v>
      </c>
      <c r="N4" s="17" t="s">
        <v>23</v>
      </c>
      <c r="O4" s="17" t="s">
        <v>23</v>
      </c>
      <c r="P4" s="17" t="s">
        <v>23</v>
      </c>
    </row>
    <row r="5" spans="1:16" s="61" customFormat="1" ht="39.950000000000003" customHeight="1" x14ac:dyDescent="0.25">
      <c r="A5" s="55">
        <v>5</v>
      </c>
      <c r="B5" s="64">
        <v>42736</v>
      </c>
      <c r="C5" s="1" t="s">
        <v>12</v>
      </c>
      <c r="D5" s="1" t="s">
        <v>12</v>
      </c>
      <c r="E5" s="1" t="s">
        <v>30</v>
      </c>
      <c r="F5" s="1" t="s">
        <v>31</v>
      </c>
      <c r="G5" s="1" t="s">
        <v>32</v>
      </c>
      <c r="H5" s="1" t="s">
        <v>17</v>
      </c>
      <c r="I5" s="1" t="s">
        <v>18</v>
      </c>
      <c r="J5" s="1" t="s">
        <v>33</v>
      </c>
      <c r="K5" s="1" t="s">
        <v>34</v>
      </c>
      <c r="L5" s="2" t="s">
        <v>35</v>
      </c>
      <c r="M5" s="7" t="s">
        <v>36</v>
      </c>
      <c r="N5" s="7" t="s">
        <v>37</v>
      </c>
      <c r="O5" s="7" t="s">
        <v>37</v>
      </c>
      <c r="P5" s="7" t="s">
        <v>37</v>
      </c>
    </row>
    <row r="6" spans="1:16" s="61" customFormat="1" ht="60" x14ac:dyDescent="0.25">
      <c r="A6" s="55">
        <v>6</v>
      </c>
      <c r="B6" s="64">
        <v>42736</v>
      </c>
      <c r="C6" s="1" t="s">
        <v>13</v>
      </c>
      <c r="D6" s="1" t="s">
        <v>12</v>
      </c>
      <c r="E6" s="1" t="s">
        <v>38</v>
      </c>
      <c r="F6" s="1" t="s">
        <v>25</v>
      </c>
      <c r="G6" s="1" t="s">
        <v>16</v>
      </c>
      <c r="H6" s="1" t="s">
        <v>17</v>
      </c>
      <c r="I6" s="1" t="s">
        <v>18</v>
      </c>
      <c r="J6" s="1" t="s">
        <v>26</v>
      </c>
      <c r="K6" s="1" t="s">
        <v>39</v>
      </c>
      <c r="L6" s="2" t="s">
        <v>40</v>
      </c>
      <c r="M6" s="7" t="s">
        <v>41</v>
      </c>
      <c r="N6" s="7" t="s">
        <v>42</v>
      </c>
      <c r="O6" s="7" t="s">
        <v>42</v>
      </c>
      <c r="P6" s="7" t="s">
        <v>42</v>
      </c>
    </row>
    <row r="7" spans="1:16" ht="39.950000000000003" customHeight="1" x14ac:dyDescent="0.25">
      <c r="A7" s="55">
        <v>6</v>
      </c>
      <c r="B7" s="64">
        <v>42736</v>
      </c>
      <c r="C7" s="1" t="s">
        <v>13</v>
      </c>
      <c r="D7" s="1" t="s">
        <v>12</v>
      </c>
      <c r="E7" s="1" t="s">
        <v>38</v>
      </c>
      <c r="F7" s="1" t="s">
        <v>25</v>
      </c>
      <c r="G7" s="1" t="s">
        <v>16</v>
      </c>
      <c r="H7" s="1" t="s">
        <v>17</v>
      </c>
      <c r="I7" s="1" t="s">
        <v>18</v>
      </c>
      <c r="J7" s="1" t="s">
        <v>26</v>
      </c>
      <c r="K7" s="1" t="s">
        <v>34</v>
      </c>
      <c r="L7" s="2" t="s">
        <v>43</v>
      </c>
      <c r="M7" s="7" t="s">
        <v>44</v>
      </c>
      <c r="N7" s="7" t="s">
        <v>37</v>
      </c>
      <c r="O7" s="7" t="s">
        <v>37</v>
      </c>
      <c r="P7" s="7" t="s">
        <v>37</v>
      </c>
    </row>
    <row r="8" spans="1:16" s="61" customFormat="1" ht="105" x14ac:dyDescent="0.25">
      <c r="A8" s="55">
        <v>7</v>
      </c>
      <c r="B8" s="64">
        <v>42736</v>
      </c>
      <c r="C8" s="1" t="s">
        <v>13</v>
      </c>
      <c r="D8" s="1" t="s">
        <v>45</v>
      </c>
      <c r="E8" s="1" t="s">
        <v>46</v>
      </c>
      <c r="F8" s="1" t="s">
        <v>31</v>
      </c>
      <c r="G8" s="1" t="s">
        <v>32</v>
      </c>
      <c r="H8" s="1" t="s">
        <v>17</v>
      </c>
      <c r="I8" s="1" t="s">
        <v>18</v>
      </c>
      <c r="J8" s="1" t="s">
        <v>47</v>
      </c>
      <c r="K8" s="1" t="s">
        <v>48</v>
      </c>
      <c r="L8" s="2" t="s">
        <v>49</v>
      </c>
      <c r="M8" s="7" t="s">
        <v>50</v>
      </c>
      <c r="N8" s="7" t="s">
        <v>2225</v>
      </c>
      <c r="O8" s="7" t="s">
        <v>2212</v>
      </c>
      <c r="P8" s="7" t="s">
        <v>2213</v>
      </c>
    </row>
    <row r="9" spans="1:16" s="61" customFormat="1" ht="120" customHeight="1" x14ac:dyDescent="0.25">
      <c r="A9" s="55">
        <v>7</v>
      </c>
      <c r="B9" s="64">
        <v>42736</v>
      </c>
      <c r="C9" s="1" t="s">
        <v>45</v>
      </c>
      <c r="D9" s="1" t="s">
        <v>13</v>
      </c>
      <c r="E9" s="1" t="s">
        <v>38</v>
      </c>
      <c r="F9" s="1" t="s">
        <v>51</v>
      </c>
      <c r="G9" s="1" t="s">
        <v>16</v>
      </c>
      <c r="H9" s="1" t="s">
        <v>17</v>
      </c>
      <c r="I9" s="1" t="s">
        <v>18</v>
      </c>
      <c r="J9" s="1" t="s">
        <v>52</v>
      </c>
      <c r="K9" s="1" t="s">
        <v>27</v>
      </c>
      <c r="L9" s="2" t="s">
        <v>53</v>
      </c>
      <c r="M9" s="7" t="s">
        <v>54</v>
      </c>
      <c r="N9" s="7" t="s">
        <v>55</v>
      </c>
      <c r="O9" s="7" t="s">
        <v>55</v>
      </c>
      <c r="P9" s="7" t="s">
        <v>55</v>
      </c>
    </row>
    <row r="10" spans="1:16" s="61" customFormat="1" ht="120" customHeight="1" x14ac:dyDescent="0.25">
      <c r="A10" s="55">
        <v>7</v>
      </c>
      <c r="B10" s="64">
        <v>42736</v>
      </c>
      <c r="C10" s="1" t="s">
        <v>12</v>
      </c>
      <c r="D10" s="1" t="s">
        <v>12</v>
      </c>
      <c r="E10" s="1" t="s">
        <v>56</v>
      </c>
      <c r="F10" s="1" t="s">
        <v>57</v>
      </c>
      <c r="G10" s="1" t="s">
        <v>16</v>
      </c>
      <c r="H10" s="1" t="s">
        <v>17</v>
      </c>
      <c r="I10" s="1" t="s">
        <v>18</v>
      </c>
      <c r="J10" s="1" t="s">
        <v>58</v>
      </c>
      <c r="K10" s="1" t="s">
        <v>20</v>
      </c>
      <c r="L10" s="2" t="s">
        <v>59</v>
      </c>
      <c r="M10" s="7" t="s">
        <v>60</v>
      </c>
      <c r="N10" s="7" t="s">
        <v>2214</v>
      </c>
      <c r="O10" s="7" t="s">
        <v>61</v>
      </c>
      <c r="P10" s="7" t="s">
        <v>61</v>
      </c>
    </row>
    <row r="11" spans="1:16" s="61" customFormat="1" ht="30" x14ac:dyDescent="0.25">
      <c r="A11" s="55">
        <v>10</v>
      </c>
      <c r="B11" s="64">
        <v>42736</v>
      </c>
      <c r="C11" s="1" t="s">
        <v>13</v>
      </c>
      <c r="D11" s="1" t="s">
        <v>12</v>
      </c>
      <c r="E11" s="1" t="s">
        <v>62</v>
      </c>
      <c r="F11" s="1" t="s">
        <v>15</v>
      </c>
      <c r="G11" s="1" t="s">
        <v>16</v>
      </c>
      <c r="H11" s="1" t="s">
        <v>17</v>
      </c>
      <c r="I11" s="1" t="s">
        <v>18</v>
      </c>
      <c r="J11" s="1" t="s">
        <v>19</v>
      </c>
      <c r="K11" s="1" t="s">
        <v>48</v>
      </c>
      <c r="L11" s="2" t="s">
        <v>63</v>
      </c>
      <c r="M11" s="7" t="s">
        <v>64</v>
      </c>
      <c r="N11" s="7" t="s">
        <v>65</v>
      </c>
      <c r="O11" s="7" t="s">
        <v>65</v>
      </c>
      <c r="P11" s="7" t="s">
        <v>65</v>
      </c>
    </row>
    <row r="12" spans="1:16" s="61" customFormat="1" ht="30" x14ac:dyDescent="0.25">
      <c r="A12" s="55">
        <v>10</v>
      </c>
      <c r="B12" s="64">
        <v>42736</v>
      </c>
      <c r="C12" s="1" t="s">
        <v>13</v>
      </c>
      <c r="D12" s="1" t="s">
        <v>12</v>
      </c>
      <c r="E12" s="1" t="s">
        <v>62</v>
      </c>
      <c r="F12" s="1" t="s">
        <v>15</v>
      </c>
      <c r="G12" s="1" t="s">
        <v>16</v>
      </c>
      <c r="H12" s="1" t="s">
        <v>17</v>
      </c>
      <c r="I12" s="1" t="s">
        <v>18</v>
      </c>
      <c r="J12" s="1" t="s">
        <v>19</v>
      </c>
      <c r="K12" s="1" t="s">
        <v>66</v>
      </c>
      <c r="L12" s="2" t="s">
        <v>67</v>
      </c>
      <c r="M12" s="7" t="s">
        <v>68</v>
      </c>
      <c r="N12" s="17" t="s">
        <v>23</v>
      </c>
      <c r="O12" s="17" t="s">
        <v>23</v>
      </c>
      <c r="P12" s="17" t="s">
        <v>23</v>
      </c>
    </row>
    <row r="13" spans="1:16" s="61" customFormat="1" ht="60" customHeight="1" x14ac:dyDescent="0.25">
      <c r="A13" s="55">
        <v>10</v>
      </c>
      <c r="B13" s="64">
        <v>42736</v>
      </c>
      <c r="C13" s="1" t="s">
        <v>13</v>
      </c>
      <c r="D13" s="1" t="s">
        <v>12</v>
      </c>
      <c r="E13" s="1" t="s">
        <v>62</v>
      </c>
      <c r="F13" s="1" t="s">
        <v>15</v>
      </c>
      <c r="G13" s="1" t="s">
        <v>16</v>
      </c>
      <c r="H13" s="1" t="s">
        <v>17</v>
      </c>
      <c r="I13" s="1" t="s">
        <v>18</v>
      </c>
      <c r="J13" s="1" t="s">
        <v>19</v>
      </c>
      <c r="K13" s="1" t="s">
        <v>69</v>
      </c>
      <c r="L13" s="2" t="s">
        <v>70</v>
      </c>
      <c r="M13" s="7" t="s">
        <v>71</v>
      </c>
      <c r="N13" s="7" t="s">
        <v>2237</v>
      </c>
      <c r="O13" s="7" t="s">
        <v>2215</v>
      </c>
      <c r="P13" s="7" t="s">
        <v>131</v>
      </c>
    </row>
    <row r="14" spans="1:16" s="61" customFormat="1" ht="30" x14ac:dyDescent="0.25">
      <c r="A14" s="55">
        <v>10</v>
      </c>
      <c r="B14" s="64">
        <v>42736</v>
      </c>
      <c r="C14" s="1" t="s">
        <v>12</v>
      </c>
      <c r="D14" s="1" t="s">
        <v>45</v>
      </c>
      <c r="E14" s="1" t="s">
        <v>72</v>
      </c>
      <c r="F14" s="1" t="s">
        <v>73</v>
      </c>
      <c r="G14" s="1" t="s">
        <v>32</v>
      </c>
      <c r="H14" s="1" t="s">
        <v>17</v>
      </c>
      <c r="I14" s="1" t="s">
        <v>18</v>
      </c>
      <c r="J14" s="1" t="s">
        <v>26</v>
      </c>
      <c r="K14" s="1" t="s">
        <v>39</v>
      </c>
      <c r="L14" s="2" t="s">
        <v>74</v>
      </c>
      <c r="M14" s="7" t="s">
        <v>75</v>
      </c>
      <c r="N14" s="7" t="s">
        <v>42</v>
      </c>
      <c r="O14" s="7" t="s">
        <v>42</v>
      </c>
      <c r="P14" s="7" t="s">
        <v>42</v>
      </c>
    </row>
    <row r="15" spans="1:16" ht="30" x14ac:dyDescent="0.25">
      <c r="A15" s="55">
        <v>10</v>
      </c>
      <c r="B15" s="64">
        <v>42736</v>
      </c>
      <c r="C15" s="1" t="s">
        <v>12</v>
      </c>
      <c r="D15" s="1" t="s">
        <v>45</v>
      </c>
      <c r="E15" s="1" t="s">
        <v>72</v>
      </c>
      <c r="F15" s="1" t="s">
        <v>73</v>
      </c>
      <c r="G15" s="1" t="s">
        <v>32</v>
      </c>
      <c r="H15" s="1" t="s">
        <v>17</v>
      </c>
      <c r="I15" s="1" t="s">
        <v>18</v>
      </c>
      <c r="J15" s="1" t="s">
        <v>26</v>
      </c>
      <c r="K15" s="1" t="s">
        <v>34</v>
      </c>
      <c r="L15" s="2" t="s">
        <v>76</v>
      </c>
      <c r="M15" s="7" t="s">
        <v>77</v>
      </c>
      <c r="N15" s="7" t="s">
        <v>37</v>
      </c>
      <c r="O15" s="7" t="s">
        <v>37</v>
      </c>
      <c r="P15" s="7" t="s">
        <v>37</v>
      </c>
    </row>
    <row r="16" spans="1:16" s="61" customFormat="1" ht="39.950000000000003" customHeight="1" x14ac:dyDescent="0.25">
      <c r="A16" s="55">
        <v>10</v>
      </c>
      <c r="B16" s="64">
        <v>42736</v>
      </c>
      <c r="C16" s="1" t="s">
        <v>12</v>
      </c>
      <c r="D16" s="1" t="s">
        <v>45</v>
      </c>
      <c r="E16" s="1" t="s">
        <v>72</v>
      </c>
      <c r="F16" s="1" t="s">
        <v>73</v>
      </c>
      <c r="G16" s="1" t="s">
        <v>32</v>
      </c>
      <c r="H16" s="1" t="s">
        <v>17</v>
      </c>
      <c r="I16" s="1" t="s">
        <v>18</v>
      </c>
      <c r="J16" s="1" t="s">
        <v>78</v>
      </c>
      <c r="K16" s="1" t="s">
        <v>69</v>
      </c>
      <c r="L16" s="2" t="s">
        <v>79</v>
      </c>
      <c r="M16" s="7" t="s">
        <v>80</v>
      </c>
      <c r="N16" s="7" t="s">
        <v>81</v>
      </c>
      <c r="O16" s="7" t="s">
        <v>2276</v>
      </c>
      <c r="P16" s="7" t="s">
        <v>2275</v>
      </c>
    </row>
    <row r="17" spans="1:16" s="61" customFormat="1" ht="120" customHeight="1" x14ac:dyDescent="0.25">
      <c r="A17" s="55">
        <v>12</v>
      </c>
      <c r="B17" s="64">
        <v>42736</v>
      </c>
      <c r="C17" s="1" t="s">
        <v>12</v>
      </c>
      <c r="D17" s="1" t="s">
        <v>13</v>
      </c>
      <c r="E17" s="1" t="s">
        <v>82</v>
      </c>
      <c r="F17" s="1" t="s">
        <v>15</v>
      </c>
      <c r="G17" s="1" t="s">
        <v>16</v>
      </c>
      <c r="H17" s="1" t="s">
        <v>17</v>
      </c>
      <c r="I17" s="1" t="s">
        <v>18</v>
      </c>
      <c r="J17" s="1" t="s">
        <v>19</v>
      </c>
      <c r="K17" s="1" t="s">
        <v>48</v>
      </c>
      <c r="L17" s="2" t="s">
        <v>83</v>
      </c>
      <c r="M17" s="7" t="s">
        <v>84</v>
      </c>
      <c r="N17" s="7" t="s">
        <v>2211</v>
      </c>
      <c r="O17" s="7" t="s">
        <v>2216</v>
      </c>
      <c r="P17" s="7" t="s">
        <v>2217</v>
      </c>
    </row>
    <row r="18" spans="1:16" s="61" customFormat="1" ht="60" x14ac:dyDescent="0.25">
      <c r="A18" s="55">
        <v>12</v>
      </c>
      <c r="B18" s="64">
        <v>42736</v>
      </c>
      <c r="C18" s="1" t="s">
        <v>12</v>
      </c>
      <c r="D18" s="1" t="s">
        <v>13</v>
      </c>
      <c r="E18" s="1" t="s">
        <v>82</v>
      </c>
      <c r="F18" s="1" t="s">
        <v>15</v>
      </c>
      <c r="G18" s="1" t="s">
        <v>16</v>
      </c>
      <c r="H18" s="1" t="s">
        <v>17</v>
      </c>
      <c r="I18" s="1" t="s">
        <v>18</v>
      </c>
      <c r="J18" s="1" t="s">
        <v>19</v>
      </c>
      <c r="K18" s="1" t="s">
        <v>85</v>
      </c>
      <c r="L18" s="2" t="s">
        <v>86</v>
      </c>
      <c r="M18" s="7" t="s">
        <v>87</v>
      </c>
      <c r="N18" s="17" t="s">
        <v>23</v>
      </c>
      <c r="O18" s="7" t="s">
        <v>2334</v>
      </c>
      <c r="P18" s="7" t="s">
        <v>2334</v>
      </c>
    </row>
    <row r="19" spans="1:16" s="61" customFormat="1" ht="39.950000000000003" customHeight="1" x14ac:dyDescent="0.25">
      <c r="A19" s="55">
        <v>12</v>
      </c>
      <c r="B19" s="64">
        <v>42736</v>
      </c>
      <c r="C19" s="1" t="s">
        <v>13</v>
      </c>
      <c r="D19" s="1" t="s">
        <v>13</v>
      </c>
      <c r="E19" s="1" t="s">
        <v>88</v>
      </c>
      <c r="F19" s="1" t="s">
        <v>89</v>
      </c>
      <c r="G19" s="1" t="s">
        <v>32</v>
      </c>
      <c r="H19" s="1" t="s">
        <v>17</v>
      </c>
      <c r="I19" s="1" t="s">
        <v>18</v>
      </c>
      <c r="J19" s="1" t="s">
        <v>33</v>
      </c>
      <c r="K19" s="1" t="s">
        <v>69</v>
      </c>
      <c r="L19" s="2" t="s">
        <v>90</v>
      </c>
      <c r="M19" s="7" t="s">
        <v>91</v>
      </c>
      <c r="N19" s="7" t="s">
        <v>244</v>
      </c>
      <c r="O19" s="7" t="s">
        <v>92</v>
      </c>
      <c r="P19" s="7" t="s">
        <v>92</v>
      </c>
    </row>
    <row r="20" spans="1:16" s="61" customFormat="1" ht="30" x14ac:dyDescent="0.25">
      <c r="A20" s="55">
        <v>13</v>
      </c>
      <c r="B20" s="64">
        <v>42736</v>
      </c>
      <c r="C20" s="1" t="s">
        <v>45</v>
      </c>
      <c r="D20" s="1" t="s">
        <v>13</v>
      </c>
      <c r="E20" s="1" t="s">
        <v>93</v>
      </c>
      <c r="F20" s="1" t="s">
        <v>94</v>
      </c>
      <c r="G20" s="1" t="s">
        <v>32</v>
      </c>
      <c r="H20" s="1" t="s">
        <v>17</v>
      </c>
      <c r="I20" s="1" t="s">
        <v>18</v>
      </c>
      <c r="J20" s="1" t="s">
        <v>26</v>
      </c>
      <c r="K20" s="1" t="s">
        <v>48</v>
      </c>
      <c r="L20" s="2" t="s">
        <v>95</v>
      </c>
      <c r="M20" s="7" t="s">
        <v>96</v>
      </c>
      <c r="N20" s="7" t="s">
        <v>2211</v>
      </c>
      <c r="O20" s="7" t="s">
        <v>2218</v>
      </c>
      <c r="P20" s="7" t="s">
        <v>2218</v>
      </c>
    </row>
    <row r="21" spans="1:16" s="61" customFormat="1" ht="30" x14ac:dyDescent="0.25">
      <c r="A21" s="55">
        <v>13</v>
      </c>
      <c r="B21" s="64">
        <v>42736</v>
      </c>
      <c r="C21" s="1" t="s">
        <v>45</v>
      </c>
      <c r="D21" s="1" t="s">
        <v>12</v>
      </c>
      <c r="E21" s="1" t="s">
        <v>97</v>
      </c>
      <c r="F21" s="1" t="s">
        <v>51</v>
      </c>
      <c r="G21" s="1" t="s">
        <v>16</v>
      </c>
      <c r="H21" s="1" t="s">
        <v>17</v>
      </c>
      <c r="I21" s="1" t="s">
        <v>18</v>
      </c>
      <c r="J21" s="1" t="s">
        <v>98</v>
      </c>
      <c r="K21" s="1" t="s">
        <v>48</v>
      </c>
      <c r="L21" s="2" t="s">
        <v>99</v>
      </c>
      <c r="M21" s="7" t="s">
        <v>100</v>
      </c>
      <c r="N21" s="7" t="s">
        <v>821</v>
      </c>
      <c r="O21" s="7" t="s">
        <v>2211</v>
      </c>
      <c r="P21" s="7" t="s">
        <v>2219</v>
      </c>
    </row>
    <row r="22" spans="1:16" s="61" customFormat="1" ht="45" x14ac:dyDescent="0.25">
      <c r="A22" s="55">
        <v>13</v>
      </c>
      <c r="B22" s="64">
        <v>42736</v>
      </c>
      <c r="C22" s="1" t="s">
        <v>12</v>
      </c>
      <c r="D22" s="1" t="s">
        <v>13</v>
      </c>
      <c r="E22" s="1" t="s">
        <v>101</v>
      </c>
      <c r="F22" s="1" t="s">
        <v>57</v>
      </c>
      <c r="G22" s="1" t="s">
        <v>16</v>
      </c>
      <c r="H22" s="1" t="s">
        <v>17</v>
      </c>
      <c r="I22" s="1" t="s">
        <v>18</v>
      </c>
      <c r="J22" s="1" t="s">
        <v>58</v>
      </c>
      <c r="K22" s="1" t="s">
        <v>69</v>
      </c>
      <c r="L22" s="2" t="s">
        <v>102</v>
      </c>
      <c r="M22" s="7" t="s">
        <v>103</v>
      </c>
      <c r="N22" s="7" t="s">
        <v>2299</v>
      </c>
      <c r="O22" s="7" t="s">
        <v>104</v>
      </c>
      <c r="P22" s="7" t="s">
        <v>2220</v>
      </c>
    </row>
    <row r="23" spans="1:16" ht="60" x14ac:dyDescent="0.25">
      <c r="A23" s="55">
        <v>14</v>
      </c>
      <c r="B23" s="64">
        <v>42736</v>
      </c>
      <c r="C23" s="1" t="s">
        <v>13</v>
      </c>
      <c r="D23" s="1" t="s">
        <v>13</v>
      </c>
      <c r="E23" s="1" t="s">
        <v>105</v>
      </c>
      <c r="F23" s="1" t="s">
        <v>94</v>
      </c>
      <c r="G23" s="1" t="s">
        <v>32</v>
      </c>
      <c r="H23" s="1" t="s">
        <v>17</v>
      </c>
      <c r="I23" s="1" t="s">
        <v>18</v>
      </c>
      <c r="J23" s="1" t="s">
        <v>78</v>
      </c>
      <c r="K23" s="1" t="s">
        <v>85</v>
      </c>
      <c r="L23" s="2" t="s">
        <v>106</v>
      </c>
      <c r="M23" s="7" t="s">
        <v>107</v>
      </c>
      <c r="N23" s="7" t="s">
        <v>2222</v>
      </c>
      <c r="O23" s="7" t="s">
        <v>2221</v>
      </c>
      <c r="P23" s="7" t="s">
        <v>2221</v>
      </c>
    </row>
    <row r="24" spans="1:16" s="61" customFormat="1" ht="45" x14ac:dyDescent="0.25">
      <c r="A24" s="55">
        <v>14</v>
      </c>
      <c r="B24" s="64">
        <v>42736</v>
      </c>
      <c r="C24" s="1" t="s">
        <v>13</v>
      </c>
      <c r="D24" s="1" t="s">
        <v>12</v>
      </c>
      <c r="E24" s="1" t="s">
        <v>108</v>
      </c>
      <c r="F24" s="1" t="s">
        <v>57</v>
      </c>
      <c r="G24" s="1" t="s">
        <v>16</v>
      </c>
      <c r="H24" s="1" t="s">
        <v>17</v>
      </c>
      <c r="I24" s="1" t="s">
        <v>18</v>
      </c>
      <c r="J24" s="1" t="s">
        <v>58</v>
      </c>
      <c r="K24" s="1" t="s">
        <v>48</v>
      </c>
      <c r="L24" s="2" t="s">
        <v>109</v>
      </c>
      <c r="M24" s="7" t="s">
        <v>110</v>
      </c>
      <c r="N24" s="7" t="s">
        <v>23</v>
      </c>
      <c r="O24" s="7" t="s">
        <v>2335</v>
      </c>
      <c r="P24" s="7" t="s">
        <v>2335</v>
      </c>
    </row>
    <row r="25" spans="1:16" s="61" customFormat="1" ht="45" x14ac:dyDescent="0.25">
      <c r="A25" s="55">
        <v>15</v>
      </c>
      <c r="B25" s="64">
        <v>42736</v>
      </c>
      <c r="C25" s="1" t="s">
        <v>13</v>
      </c>
      <c r="D25" s="1" t="s">
        <v>13</v>
      </c>
      <c r="E25" s="1" t="s">
        <v>111</v>
      </c>
      <c r="F25" s="1" t="s">
        <v>57</v>
      </c>
      <c r="G25" s="1" t="s">
        <v>16</v>
      </c>
      <c r="H25" s="1" t="s">
        <v>17</v>
      </c>
      <c r="I25" s="1" t="s">
        <v>18</v>
      </c>
      <c r="J25" s="1" t="s">
        <v>112</v>
      </c>
      <c r="K25" s="1" t="s">
        <v>85</v>
      </c>
      <c r="L25" s="2" t="s">
        <v>113</v>
      </c>
      <c r="M25" s="7" t="s">
        <v>114</v>
      </c>
      <c r="N25" s="7" t="s">
        <v>115</v>
      </c>
      <c r="O25" s="7" t="s">
        <v>115</v>
      </c>
      <c r="P25" s="7" t="s">
        <v>115</v>
      </c>
    </row>
    <row r="26" spans="1:16" s="61" customFormat="1" ht="30" x14ac:dyDescent="0.25">
      <c r="A26" s="55">
        <v>15</v>
      </c>
      <c r="B26" s="64">
        <v>42736</v>
      </c>
      <c r="C26" s="1" t="s">
        <v>13</v>
      </c>
      <c r="D26" s="1" t="s">
        <v>12</v>
      </c>
      <c r="E26" s="1" t="s">
        <v>116</v>
      </c>
      <c r="F26" s="1" t="s">
        <v>117</v>
      </c>
      <c r="G26" s="1" t="s">
        <v>32</v>
      </c>
      <c r="H26" s="1" t="s">
        <v>17</v>
      </c>
      <c r="I26" s="1" t="s">
        <v>18</v>
      </c>
      <c r="J26" s="1" t="s">
        <v>33</v>
      </c>
      <c r="K26" s="1" t="s">
        <v>85</v>
      </c>
      <c r="L26" s="2" t="s">
        <v>118</v>
      </c>
      <c r="M26" s="7" t="s">
        <v>119</v>
      </c>
      <c r="N26" s="7" t="s">
        <v>23</v>
      </c>
      <c r="O26" s="7" t="s">
        <v>2329</v>
      </c>
      <c r="P26" s="7" t="s">
        <v>2329</v>
      </c>
    </row>
    <row r="27" spans="1:16" s="61" customFormat="1" ht="105" x14ac:dyDescent="0.25">
      <c r="A27" s="55">
        <v>16</v>
      </c>
      <c r="B27" s="64">
        <v>42736</v>
      </c>
      <c r="C27" s="1" t="s">
        <v>12</v>
      </c>
      <c r="D27" s="1" t="s">
        <v>13</v>
      </c>
      <c r="E27" s="1" t="s">
        <v>120</v>
      </c>
      <c r="F27" s="1" t="s">
        <v>121</v>
      </c>
      <c r="G27" s="1" t="s">
        <v>122</v>
      </c>
      <c r="H27" s="56" t="s">
        <v>123</v>
      </c>
      <c r="I27" s="1" t="s">
        <v>18</v>
      </c>
      <c r="J27" s="1" t="s">
        <v>19</v>
      </c>
      <c r="K27" s="1" t="s">
        <v>85</v>
      </c>
      <c r="L27" s="2" t="s">
        <v>124</v>
      </c>
      <c r="M27" s="7" t="s">
        <v>125</v>
      </c>
      <c r="N27" s="7" t="s">
        <v>2222</v>
      </c>
      <c r="O27" s="7" t="s">
        <v>126</v>
      </c>
      <c r="P27" s="7" t="s">
        <v>126</v>
      </c>
    </row>
    <row r="28" spans="1:16" s="61" customFormat="1" ht="39.950000000000003" customHeight="1" x14ac:dyDescent="0.25">
      <c r="A28" s="55">
        <v>16</v>
      </c>
      <c r="B28" s="64">
        <v>42736</v>
      </c>
      <c r="C28" s="1" t="s">
        <v>13</v>
      </c>
      <c r="D28" s="1" t="s">
        <v>13</v>
      </c>
      <c r="E28" s="1" t="s">
        <v>127</v>
      </c>
      <c r="F28" s="1" t="s">
        <v>128</v>
      </c>
      <c r="G28" s="1" t="s">
        <v>32</v>
      </c>
      <c r="H28" s="1" t="s">
        <v>17</v>
      </c>
      <c r="I28" s="1" t="s">
        <v>18</v>
      </c>
      <c r="J28" s="1" t="s">
        <v>78</v>
      </c>
      <c r="K28" s="1" t="s">
        <v>69</v>
      </c>
      <c r="L28" s="2" t="s">
        <v>129</v>
      </c>
      <c r="M28" s="7" t="s">
        <v>130</v>
      </c>
      <c r="N28" s="7" t="s">
        <v>1800</v>
      </c>
      <c r="O28" s="7" t="s">
        <v>2238</v>
      </c>
      <c r="P28" s="7" t="s">
        <v>131</v>
      </c>
    </row>
    <row r="29" spans="1:16" s="61" customFormat="1" ht="39.950000000000003" customHeight="1" x14ac:dyDescent="0.25">
      <c r="A29" s="55">
        <v>17</v>
      </c>
      <c r="B29" s="64">
        <v>42736</v>
      </c>
      <c r="C29" s="1" t="s">
        <v>12</v>
      </c>
      <c r="D29" s="1" t="s">
        <v>12</v>
      </c>
      <c r="E29" s="1" t="s">
        <v>132</v>
      </c>
      <c r="F29" s="1" t="s">
        <v>133</v>
      </c>
      <c r="G29" s="1" t="s">
        <v>16</v>
      </c>
      <c r="H29" s="1" t="s">
        <v>17</v>
      </c>
      <c r="I29" s="1" t="s">
        <v>18</v>
      </c>
      <c r="J29" s="1" t="s">
        <v>134</v>
      </c>
      <c r="K29" s="1" t="s">
        <v>69</v>
      </c>
      <c r="L29" s="2" t="s">
        <v>135</v>
      </c>
      <c r="M29" s="7" t="s">
        <v>136</v>
      </c>
      <c r="N29" s="7" t="s">
        <v>1800</v>
      </c>
      <c r="O29" s="7" t="s">
        <v>2239</v>
      </c>
      <c r="P29" s="7" t="s">
        <v>131</v>
      </c>
    </row>
    <row r="30" spans="1:16" s="61" customFormat="1" ht="45" x14ac:dyDescent="0.25">
      <c r="A30" s="55">
        <v>17</v>
      </c>
      <c r="B30" s="64">
        <v>42736</v>
      </c>
      <c r="C30" s="1" t="s">
        <v>12</v>
      </c>
      <c r="D30" s="1" t="s">
        <v>12</v>
      </c>
      <c r="E30" s="1" t="s">
        <v>132</v>
      </c>
      <c r="F30" s="1" t="s">
        <v>133</v>
      </c>
      <c r="G30" s="1" t="s">
        <v>16</v>
      </c>
      <c r="H30" s="1" t="s">
        <v>17</v>
      </c>
      <c r="I30" s="1" t="s">
        <v>18</v>
      </c>
      <c r="J30" s="1" t="s">
        <v>134</v>
      </c>
      <c r="K30" s="1" t="s">
        <v>48</v>
      </c>
      <c r="L30" s="2" t="s">
        <v>137</v>
      </c>
      <c r="M30" s="7" t="s">
        <v>138</v>
      </c>
      <c r="N30" s="7" t="s">
        <v>23</v>
      </c>
      <c r="O30" s="7" t="s">
        <v>2336</v>
      </c>
      <c r="P30" s="7" t="s">
        <v>2336</v>
      </c>
    </row>
    <row r="31" spans="1:16" ht="45" x14ac:dyDescent="0.25">
      <c r="A31" s="55">
        <v>17</v>
      </c>
      <c r="B31" s="64">
        <v>42736</v>
      </c>
      <c r="C31" s="1" t="s">
        <v>13</v>
      </c>
      <c r="D31" s="1" t="s">
        <v>13</v>
      </c>
      <c r="E31" s="1" t="s">
        <v>88</v>
      </c>
      <c r="F31" s="1" t="s">
        <v>128</v>
      </c>
      <c r="G31" s="1" t="s">
        <v>32</v>
      </c>
      <c r="H31" s="1" t="s">
        <v>17</v>
      </c>
      <c r="I31" s="1" t="s">
        <v>18</v>
      </c>
      <c r="J31" s="1" t="s">
        <v>26</v>
      </c>
      <c r="K31" s="1" t="s">
        <v>48</v>
      </c>
      <c r="L31" s="2" t="s">
        <v>139</v>
      </c>
      <c r="M31" s="7" t="s">
        <v>140</v>
      </c>
      <c r="N31" s="7" t="s">
        <v>23</v>
      </c>
      <c r="O31" s="7" t="s">
        <v>2336</v>
      </c>
      <c r="P31" s="7" t="s">
        <v>2336</v>
      </c>
    </row>
    <row r="32" spans="1:16" s="61" customFormat="1" ht="80.099999999999994" customHeight="1" x14ac:dyDescent="0.25">
      <c r="A32" s="55">
        <v>18</v>
      </c>
      <c r="B32" s="64">
        <v>42736</v>
      </c>
      <c r="C32" s="1" t="s">
        <v>13</v>
      </c>
      <c r="D32" s="1" t="s">
        <v>12</v>
      </c>
      <c r="E32" s="1" t="s">
        <v>141</v>
      </c>
      <c r="F32" s="1" t="s">
        <v>128</v>
      </c>
      <c r="G32" s="1" t="s">
        <v>32</v>
      </c>
      <c r="H32" s="1" t="s">
        <v>17</v>
      </c>
      <c r="I32" s="1" t="s">
        <v>18</v>
      </c>
      <c r="J32" s="1" t="s">
        <v>26</v>
      </c>
      <c r="K32" s="1" t="s">
        <v>39</v>
      </c>
      <c r="L32" s="2" t="s">
        <v>142</v>
      </c>
      <c r="M32" s="7" t="s">
        <v>143</v>
      </c>
      <c r="N32" s="7" t="s">
        <v>42</v>
      </c>
      <c r="O32" s="7" t="s">
        <v>42</v>
      </c>
      <c r="P32" s="7" t="s">
        <v>42</v>
      </c>
    </row>
    <row r="33" spans="1:17" s="61" customFormat="1" ht="45" x14ac:dyDescent="0.25">
      <c r="A33" s="55">
        <v>18</v>
      </c>
      <c r="B33" s="64">
        <v>42736</v>
      </c>
      <c r="C33" s="1" t="s">
        <v>13</v>
      </c>
      <c r="D33" s="1" t="s">
        <v>12</v>
      </c>
      <c r="E33" s="1" t="s">
        <v>144</v>
      </c>
      <c r="F33" s="1" t="s">
        <v>145</v>
      </c>
      <c r="G33" s="1" t="s">
        <v>16</v>
      </c>
      <c r="H33" s="1" t="s">
        <v>17</v>
      </c>
      <c r="I33" s="1" t="s">
        <v>18</v>
      </c>
      <c r="J33" s="1" t="s">
        <v>19</v>
      </c>
      <c r="K33" s="1" t="s">
        <v>27</v>
      </c>
      <c r="L33" s="2" t="s">
        <v>146</v>
      </c>
      <c r="M33" s="7" t="s">
        <v>147</v>
      </c>
      <c r="N33" s="7" t="s">
        <v>23</v>
      </c>
      <c r="O33" s="7" t="s">
        <v>23</v>
      </c>
      <c r="P33" s="7" t="s">
        <v>23</v>
      </c>
    </row>
    <row r="34" spans="1:17" s="61" customFormat="1" ht="30" x14ac:dyDescent="0.25">
      <c r="A34" s="55">
        <v>20</v>
      </c>
      <c r="B34" s="64">
        <v>42736</v>
      </c>
      <c r="C34" s="1" t="s">
        <v>12</v>
      </c>
      <c r="D34" s="1" t="s">
        <v>13</v>
      </c>
      <c r="E34" s="1" t="s">
        <v>148</v>
      </c>
      <c r="F34" s="1" t="s">
        <v>145</v>
      </c>
      <c r="G34" s="1" t="s">
        <v>16</v>
      </c>
      <c r="H34" s="1" t="s">
        <v>17</v>
      </c>
      <c r="I34" s="1" t="s">
        <v>18</v>
      </c>
      <c r="J34" s="1" t="s">
        <v>19</v>
      </c>
      <c r="K34" s="1" t="s">
        <v>27</v>
      </c>
      <c r="L34" s="2" t="s">
        <v>149</v>
      </c>
      <c r="M34" s="7" t="s">
        <v>150</v>
      </c>
      <c r="N34" s="7" t="s">
        <v>23</v>
      </c>
      <c r="O34" s="7" t="s">
        <v>23</v>
      </c>
      <c r="P34" s="7" t="s">
        <v>23</v>
      </c>
    </row>
    <row r="35" spans="1:17" s="61" customFormat="1" ht="45" x14ac:dyDescent="0.25">
      <c r="A35" s="55">
        <v>20</v>
      </c>
      <c r="B35" s="64">
        <v>42736</v>
      </c>
      <c r="C35" s="1" t="s">
        <v>45</v>
      </c>
      <c r="D35" s="1" t="s">
        <v>12</v>
      </c>
      <c r="E35" s="1" t="s">
        <v>151</v>
      </c>
      <c r="F35" s="1" t="s">
        <v>57</v>
      </c>
      <c r="G35" s="1" t="s">
        <v>16</v>
      </c>
      <c r="H35" s="1" t="s">
        <v>17</v>
      </c>
      <c r="I35" s="1" t="s">
        <v>18</v>
      </c>
      <c r="J35" s="1" t="s">
        <v>112</v>
      </c>
      <c r="K35" s="1" t="s">
        <v>85</v>
      </c>
      <c r="L35" s="2" t="s">
        <v>152</v>
      </c>
      <c r="M35" s="7" t="s">
        <v>153</v>
      </c>
      <c r="N35" s="7" t="s">
        <v>2257</v>
      </c>
      <c r="O35" s="7" t="s">
        <v>154</v>
      </c>
      <c r="P35" s="7" t="s">
        <v>154</v>
      </c>
    </row>
    <row r="36" spans="1:17" s="61" customFormat="1" ht="30" x14ac:dyDescent="0.25">
      <c r="A36" s="55">
        <v>20</v>
      </c>
      <c r="B36" s="64">
        <v>42736</v>
      </c>
      <c r="C36" s="1" t="s">
        <v>45</v>
      </c>
      <c r="D36" s="1" t="s">
        <v>12</v>
      </c>
      <c r="E36" s="1" t="s">
        <v>155</v>
      </c>
      <c r="F36" s="1" t="s">
        <v>51</v>
      </c>
      <c r="G36" s="1" t="s">
        <v>16</v>
      </c>
      <c r="H36" s="56" t="s">
        <v>17</v>
      </c>
      <c r="I36" s="1" t="s">
        <v>18</v>
      </c>
      <c r="J36" s="1" t="s">
        <v>98</v>
      </c>
      <c r="K36" s="1" t="s">
        <v>27</v>
      </c>
      <c r="L36" s="2" t="s">
        <v>156</v>
      </c>
      <c r="M36" s="7" t="s">
        <v>157</v>
      </c>
      <c r="N36" s="7" t="s">
        <v>55</v>
      </c>
      <c r="O36" s="7" t="s">
        <v>55</v>
      </c>
      <c r="P36" s="7" t="s">
        <v>55</v>
      </c>
    </row>
    <row r="37" spans="1:17" s="61" customFormat="1" x14ac:dyDescent="0.25">
      <c r="A37" s="55">
        <v>23</v>
      </c>
      <c r="B37" s="64">
        <v>42736</v>
      </c>
      <c r="C37" s="1" t="s">
        <v>45</v>
      </c>
      <c r="D37" s="1" t="s">
        <v>45</v>
      </c>
      <c r="E37" s="1" t="s">
        <v>158</v>
      </c>
      <c r="F37" s="1" t="s">
        <v>159</v>
      </c>
      <c r="G37" s="1" t="s">
        <v>32</v>
      </c>
      <c r="H37" s="1" t="s">
        <v>17</v>
      </c>
      <c r="I37" s="1" t="s">
        <v>18</v>
      </c>
      <c r="J37" s="1" t="s">
        <v>160</v>
      </c>
      <c r="K37" s="1" t="s">
        <v>161</v>
      </c>
      <c r="L37" s="2" t="s">
        <v>162</v>
      </c>
      <c r="M37" s="7" t="s">
        <v>163</v>
      </c>
      <c r="N37" s="7" t="s">
        <v>164</v>
      </c>
      <c r="O37" s="7" t="s">
        <v>164</v>
      </c>
      <c r="P37" s="7" t="s">
        <v>164</v>
      </c>
      <c r="Q37" s="66"/>
    </row>
    <row r="38" spans="1:17" s="61" customFormat="1" ht="30" x14ac:dyDescent="0.25">
      <c r="A38" s="55">
        <v>23</v>
      </c>
      <c r="B38" s="64">
        <v>42736</v>
      </c>
      <c r="C38" s="1" t="s">
        <v>12</v>
      </c>
      <c r="D38" s="1" t="s">
        <v>12</v>
      </c>
      <c r="E38" s="1" t="s">
        <v>165</v>
      </c>
      <c r="F38" s="1" t="s">
        <v>51</v>
      </c>
      <c r="G38" s="1" t="s">
        <v>16</v>
      </c>
      <c r="H38" s="1" t="s">
        <v>17</v>
      </c>
      <c r="I38" s="1" t="s">
        <v>18</v>
      </c>
      <c r="J38" s="1" t="s">
        <v>98</v>
      </c>
      <c r="K38" s="1" t="s">
        <v>161</v>
      </c>
      <c r="L38" s="2" t="s">
        <v>162</v>
      </c>
      <c r="M38" s="7" t="s">
        <v>166</v>
      </c>
      <c r="N38" s="7" t="s">
        <v>164</v>
      </c>
      <c r="O38" s="7" t="s">
        <v>164</v>
      </c>
      <c r="P38" s="7" t="s">
        <v>164</v>
      </c>
      <c r="Q38" s="66"/>
    </row>
    <row r="39" spans="1:17" s="61" customFormat="1" ht="60" x14ac:dyDescent="0.25">
      <c r="A39" s="55">
        <v>23</v>
      </c>
      <c r="B39" s="64">
        <v>42736</v>
      </c>
      <c r="C39" s="1" t="s">
        <v>13</v>
      </c>
      <c r="D39" s="1" t="s">
        <v>12</v>
      </c>
      <c r="E39" s="1" t="s">
        <v>97</v>
      </c>
      <c r="F39" s="1" t="s">
        <v>57</v>
      </c>
      <c r="G39" s="1" t="s">
        <v>16</v>
      </c>
      <c r="H39" s="56" t="s">
        <v>17</v>
      </c>
      <c r="I39" s="1" t="s">
        <v>18</v>
      </c>
      <c r="J39" s="1" t="s">
        <v>58</v>
      </c>
      <c r="K39" s="1" t="s">
        <v>85</v>
      </c>
      <c r="L39" s="2" t="s">
        <v>167</v>
      </c>
      <c r="M39" s="7" t="s">
        <v>168</v>
      </c>
      <c r="N39" s="7" t="s">
        <v>2262</v>
      </c>
      <c r="O39" s="7" t="s">
        <v>2261</v>
      </c>
      <c r="P39" s="67" t="s">
        <v>169</v>
      </c>
      <c r="Q39" s="66"/>
    </row>
    <row r="40" spans="1:17" ht="30" x14ac:dyDescent="0.25">
      <c r="A40" s="55">
        <v>23</v>
      </c>
      <c r="B40" s="64">
        <v>42736</v>
      </c>
      <c r="C40" s="1" t="s">
        <v>12</v>
      </c>
      <c r="D40" s="1" t="s">
        <v>12</v>
      </c>
      <c r="E40" s="1" t="s">
        <v>170</v>
      </c>
      <c r="F40" s="1" t="s">
        <v>145</v>
      </c>
      <c r="G40" s="1" t="s">
        <v>16</v>
      </c>
      <c r="H40" s="1" t="s">
        <v>17</v>
      </c>
      <c r="I40" s="1" t="s">
        <v>18</v>
      </c>
      <c r="J40" s="1" t="s">
        <v>171</v>
      </c>
      <c r="K40" s="1" t="s">
        <v>27</v>
      </c>
      <c r="L40" s="2" t="s">
        <v>172</v>
      </c>
      <c r="M40" s="7" t="s">
        <v>173</v>
      </c>
      <c r="N40" s="7" t="s">
        <v>23</v>
      </c>
      <c r="O40" s="7" t="s">
        <v>23</v>
      </c>
      <c r="P40" s="7" t="s">
        <v>23</v>
      </c>
      <c r="Q40" s="66"/>
    </row>
    <row r="41" spans="1:17" s="61" customFormat="1" ht="45" x14ac:dyDescent="0.25">
      <c r="A41" s="55">
        <v>24</v>
      </c>
      <c r="B41" s="64">
        <v>42736</v>
      </c>
      <c r="C41" s="1" t="s">
        <v>13</v>
      </c>
      <c r="D41" s="1" t="s">
        <v>13</v>
      </c>
      <c r="E41" s="1" t="s">
        <v>174</v>
      </c>
      <c r="F41" s="10" t="s">
        <v>175</v>
      </c>
      <c r="G41" s="1" t="s">
        <v>32</v>
      </c>
      <c r="H41" s="1" t="s">
        <v>17</v>
      </c>
      <c r="I41" s="1" t="s">
        <v>18</v>
      </c>
      <c r="J41" s="1" t="s">
        <v>47</v>
      </c>
      <c r="K41" s="1" t="s">
        <v>48</v>
      </c>
      <c r="L41" s="2" t="s">
        <v>176</v>
      </c>
      <c r="M41" s="7" t="s">
        <v>177</v>
      </c>
      <c r="N41" s="7" t="s">
        <v>23</v>
      </c>
      <c r="O41" s="7" t="s">
        <v>2335</v>
      </c>
      <c r="P41" s="7" t="s">
        <v>2335</v>
      </c>
      <c r="Q41" s="66"/>
    </row>
    <row r="42" spans="1:17" s="61" customFormat="1" ht="30" x14ac:dyDescent="0.25">
      <c r="A42" s="55">
        <v>24</v>
      </c>
      <c r="B42" s="64">
        <v>42736</v>
      </c>
      <c r="C42" s="1" t="s">
        <v>13</v>
      </c>
      <c r="D42" s="1" t="s">
        <v>13</v>
      </c>
      <c r="E42" s="1" t="s">
        <v>174</v>
      </c>
      <c r="F42" s="10" t="s">
        <v>175</v>
      </c>
      <c r="G42" s="1" t="s">
        <v>32</v>
      </c>
      <c r="H42" s="1" t="s">
        <v>17</v>
      </c>
      <c r="I42" s="1" t="s">
        <v>18</v>
      </c>
      <c r="J42" s="1" t="s">
        <v>33</v>
      </c>
      <c r="K42" s="1" t="s">
        <v>69</v>
      </c>
      <c r="L42" s="2" t="s">
        <v>178</v>
      </c>
      <c r="M42" s="7" t="s">
        <v>179</v>
      </c>
      <c r="N42" s="7" t="s">
        <v>244</v>
      </c>
      <c r="O42" s="7" t="s">
        <v>92</v>
      </c>
      <c r="P42" s="7" t="s">
        <v>92</v>
      </c>
      <c r="Q42" s="66"/>
    </row>
    <row r="43" spans="1:17" ht="80.099999999999994" customHeight="1" x14ac:dyDescent="0.25">
      <c r="A43" s="55">
        <v>24</v>
      </c>
      <c r="B43" s="64">
        <v>42736</v>
      </c>
      <c r="C43" s="1" t="s">
        <v>12</v>
      </c>
      <c r="D43" s="1" t="s">
        <v>13</v>
      </c>
      <c r="E43" s="1" t="s">
        <v>127</v>
      </c>
      <c r="F43" s="10" t="s">
        <v>57</v>
      </c>
      <c r="G43" s="1" t="s">
        <v>16</v>
      </c>
      <c r="H43" s="56" t="s">
        <v>17</v>
      </c>
      <c r="I43" s="1" t="s">
        <v>18</v>
      </c>
      <c r="J43" s="1" t="s">
        <v>112</v>
      </c>
      <c r="K43" s="1" t="s">
        <v>85</v>
      </c>
      <c r="L43" s="2" t="s">
        <v>180</v>
      </c>
      <c r="M43" s="7" t="s">
        <v>181</v>
      </c>
      <c r="N43" s="7" t="s">
        <v>23</v>
      </c>
      <c r="O43" s="7" t="s">
        <v>2328</v>
      </c>
      <c r="P43" s="7" t="s">
        <v>2328</v>
      </c>
      <c r="Q43" s="66"/>
    </row>
    <row r="44" spans="1:17" s="61" customFormat="1" ht="80.099999999999994" customHeight="1" x14ac:dyDescent="0.25">
      <c r="A44" s="55">
        <v>24</v>
      </c>
      <c r="B44" s="64">
        <v>42736</v>
      </c>
      <c r="C44" s="1" t="s">
        <v>12</v>
      </c>
      <c r="D44" s="1" t="s">
        <v>13</v>
      </c>
      <c r="E44" s="1" t="s">
        <v>127</v>
      </c>
      <c r="F44" s="10" t="s">
        <v>57</v>
      </c>
      <c r="G44" s="1" t="s">
        <v>16</v>
      </c>
      <c r="H44" s="56" t="s">
        <v>17</v>
      </c>
      <c r="I44" s="1" t="s">
        <v>18</v>
      </c>
      <c r="J44" s="1" t="s">
        <v>58</v>
      </c>
      <c r="K44" s="1" t="s">
        <v>85</v>
      </c>
      <c r="L44" s="2" t="s">
        <v>182</v>
      </c>
      <c r="M44" s="7" t="s">
        <v>181</v>
      </c>
      <c r="N44" s="7" t="s">
        <v>23</v>
      </c>
      <c r="O44" s="7" t="s">
        <v>2334</v>
      </c>
      <c r="P44" s="7" t="s">
        <v>2334</v>
      </c>
      <c r="Q44" s="66"/>
    </row>
    <row r="45" spans="1:17" s="61" customFormat="1" ht="45" x14ac:dyDescent="0.25">
      <c r="A45" s="55">
        <v>25</v>
      </c>
      <c r="B45" s="64">
        <v>42736</v>
      </c>
      <c r="C45" s="1" t="s">
        <v>12</v>
      </c>
      <c r="D45" s="1" t="s">
        <v>12</v>
      </c>
      <c r="E45" s="1" t="s">
        <v>30</v>
      </c>
      <c r="F45" s="1" t="s">
        <v>183</v>
      </c>
      <c r="G45" s="1" t="s">
        <v>122</v>
      </c>
      <c r="H45" s="1" t="s">
        <v>17</v>
      </c>
      <c r="I45" s="1" t="s">
        <v>18</v>
      </c>
      <c r="J45" s="1" t="s">
        <v>184</v>
      </c>
      <c r="K45" s="1" t="s">
        <v>185</v>
      </c>
      <c r="L45" s="2" t="s">
        <v>186</v>
      </c>
      <c r="M45" s="7" t="s">
        <v>187</v>
      </c>
      <c r="N45" s="7" t="s">
        <v>188</v>
      </c>
      <c r="O45" s="7" t="s">
        <v>188</v>
      </c>
      <c r="P45" s="7" t="s">
        <v>188</v>
      </c>
      <c r="Q45" s="66"/>
    </row>
    <row r="46" spans="1:17" s="61" customFormat="1" ht="30" x14ac:dyDescent="0.25">
      <c r="A46" s="55">
        <v>25</v>
      </c>
      <c r="B46" s="64">
        <v>42736</v>
      </c>
      <c r="C46" s="1" t="s">
        <v>12</v>
      </c>
      <c r="D46" s="1" t="s">
        <v>13</v>
      </c>
      <c r="E46" s="1" t="s">
        <v>174</v>
      </c>
      <c r="F46" s="1" t="s">
        <v>145</v>
      </c>
      <c r="G46" s="1" t="s">
        <v>16</v>
      </c>
      <c r="H46" s="1" t="s">
        <v>17</v>
      </c>
      <c r="I46" s="1" t="s">
        <v>18</v>
      </c>
      <c r="J46" s="1" t="s">
        <v>171</v>
      </c>
      <c r="K46" s="1" t="s">
        <v>27</v>
      </c>
      <c r="L46" s="2" t="s">
        <v>189</v>
      </c>
      <c r="M46" s="7" t="s">
        <v>190</v>
      </c>
      <c r="N46" s="7" t="s">
        <v>2207</v>
      </c>
      <c r="O46" s="7" t="s">
        <v>191</v>
      </c>
      <c r="P46" s="7" t="s">
        <v>191</v>
      </c>
      <c r="Q46" s="66"/>
    </row>
    <row r="47" spans="1:17" s="61" customFormat="1" ht="30" x14ac:dyDescent="0.25">
      <c r="A47" s="55">
        <v>26</v>
      </c>
      <c r="B47" s="64">
        <v>42736</v>
      </c>
      <c r="C47" s="1" t="s">
        <v>12</v>
      </c>
      <c r="D47" s="1" t="s">
        <v>12</v>
      </c>
      <c r="E47" s="1" t="s">
        <v>192</v>
      </c>
      <c r="F47" s="10" t="s">
        <v>193</v>
      </c>
      <c r="G47" s="1" t="s">
        <v>32</v>
      </c>
      <c r="H47" s="1" t="s">
        <v>17</v>
      </c>
      <c r="I47" s="1" t="s">
        <v>18</v>
      </c>
      <c r="J47" s="1" t="s">
        <v>52</v>
      </c>
      <c r="K47" s="1" t="s">
        <v>85</v>
      </c>
      <c r="L47" s="2" t="s">
        <v>194</v>
      </c>
      <c r="M47" s="7" t="s">
        <v>195</v>
      </c>
      <c r="N47" s="7" t="s">
        <v>1434</v>
      </c>
      <c r="O47" s="7" t="s">
        <v>2324</v>
      </c>
      <c r="P47" s="67" t="s">
        <v>2254</v>
      </c>
      <c r="Q47" s="66"/>
    </row>
    <row r="48" spans="1:17" s="61" customFormat="1" ht="30" x14ac:dyDescent="0.25">
      <c r="A48" s="55">
        <v>26</v>
      </c>
      <c r="B48" s="64">
        <v>42736</v>
      </c>
      <c r="C48" s="1" t="s">
        <v>12</v>
      </c>
      <c r="D48" s="1" t="s">
        <v>12</v>
      </c>
      <c r="E48" s="1" t="s">
        <v>192</v>
      </c>
      <c r="F48" s="10" t="s">
        <v>193</v>
      </c>
      <c r="G48" s="1" t="s">
        <v>32</v>
      </c>
      <c r="H48" s="1" t="s">
        <v>17</v>
      </c>
      <c r="I48" s="1" t="s">
        <v>18</v>
      </c>
      <c r="J48" s="1" t="s">
        <v>52</v>
      </c>
      <c r="K48" s="1" t="s">
        <v>48</v>
      </c>
      <c r="L48" s="2" t="s">
        <v>196</v>
      </c>
      <c r="M48" s="7" t="s">
        <v>197</v>
      </c>
      <c r="N48" s="7" t="s">
        <v>55</v>
      </c>
      <c r="O48" s="7" t="s">
        <v>55</v>
      </c>
      <c r="P48" s="7" t="s">
        <v>55</v>
      </c>
      <c r="Q48" s="66"/>
    </row>
    <row r="49" spans="1:17" s="61" customFormat="1" ht="30" x14ac:dyDescent="0.25">
      <c r="A49" s="55">
        <v>27</v>
      </c>
      <c r="B49" s="64">
        <v>42736</v>
      </c>
      <c r="C49" s="1" t="s">
        <v>12</v>
      </c>
      <c r="D49" s="1" t="s">
        <v>13</v>
      </c>
      <c r="E49" s="1" t="s">
        <v>198</v>
      </c>
      <c r="F49" s="1" t="s">
        <v>145</v>
      </c>
      <c r="G49" s="1" t="s">
        <v>16</v>
      </c>
      <c r="H49" s="1" t="s">
        <v>17</v>
      </c>
      <c r="I49" s="1" t="s">
        <v>18</v>
      </c>
      <c r="J49" s="1" t="s">
        <v>19</v>
      </c>
      <c r="K49" s="1" t="s">
        <v>85</v>
      </c>
      <c r="L49" s="2" t="s">
        <v>199</v>
      </c>
      <c r="M49" s="7" t="s">
        <v>200</v>
      </c>
      <c r="N49" s="7" t="s">
        <v>55</v>
      </c>
      <c r="O49" s="7" t="s">
        <v>55</v>
      </c>
      <c r="P49" s="7" t="s">
        <v>55</v>
      </c>
      <c r="Q49" s="66"/>
    </row>
    <row r="50" spans="1:17" s="61" customFormat="1" ht="45" x14ac:dyDescent="0.25">
      <c r="A50" s="55">
        <v>27</v>
      </c>
      <c r="B50" s="64">
        <v>42736</v>
      </c>
      <c r="C50" s="1" t="s">
        <v>45</v>
      </c>
      <c r="D50" s="1" t="s">
        <v>45</v>
      </c>
      <c r="E50" s="1" t="s">
        <v>201</v>
      </c>
      <c r="F50" s="1" t="s">
        <v>202</v>
      </c>
      <c r="G50" s="1" t="s">
        <v>32</v>
      </c>
      <c r="H50" s="1" t="s">
        <v>17</v>
      </c>
      <c r="I50" s="1" t="s">
        <v>18</v>
      </c>
      <c r="J50" s="1" t="s">
        <v>160</v>
      </c>
      <c r="K50" s="1" t="s">
        <v>203</v>
      </c>
      <c r="L50" s="2" t="s">
        <v>204</v>
      </c>
      <c r="M50" s="7" t="s">
        <v>205</v>
      </c>
      <c r="N50" s="7" t="s">
        <v>55</v>
      </c>
      <c r="O50" s="7" t="s">
        <v>55</v>
      </c>
      <c r="P50" s="7" t="s">
        <v>55</v>
      </c>
      <c r="Q50" s="66"/>
    </row>
    <row r="51" spans="1:17" ht="30" x14ac:dyDescent="0.25">
      <c r="A51" s="55">
        <v>27</v>
      </c>
      <c r="B51" s="64">
        <v>42736</v>
      </c>
      <c r="C51" s="1" t="s">
        <v>13</v>
      </c>
      <c r="D51" s="1" t="s">
        <v>12</v>
      </c>
      <c r="E51" s="1" t="s">
        <v>206</v>
      </c>
      <c r="F51" s="1" t="s">
        <v>57</v>
      </c>
      <c r="G51" s="1" t="s">
        <v>16</v>
      </c>
      <c r="H51" s="1" t="s">
        <v>17</v>
      </c>
      <c r="I51" s="1" t="s">
        <v>18</v>
      </c>
      <c r="J51" s="1" t="s">
        <v>58</v>
      </c>
      <c r="K51" s="1" t="s">
        <v>48</v>
      </c>
      <c r="L51" s="2" t="s">
        <v>207</v>
      </c>
      <c r="M51" s="7" t="s">
        <v>208</v>
      </c>
      <c r="N51" s="7" t="s">
        <v>23</v>
      </c>
      <c r="O51" s="7" t="s">
        <v>2335</v>
      </c>
      <c r="P51" s="7" t="s">
        <v>2335</v>
      </c>
      <c r="Q51" s="66"/>
    </row>
    <row r="52" spans="1:17" s="61" customFormat="1" ht="45" x14ac:dyDescent="0.25">
      <c r="A52" s="55">
        <v>28</v>
      </c>
      <c r="B52" s="64">
        <v>42736</v>
      </c>
      <c r="C52" s="1" t="s">
        <v>12</v>
      </c>
      <c r="D52" s="1" t="s">
        <v>45</v>
      </c>
      <c r="E52" s="1" t="s">
        <v>209</v>
      </c>
      <c r="F52" s="1" t="s">
        <v>57</v>
      </c>
      <c r="G52" s="1" t="s">
        <v>16</v>
      </c>
      <c r="H52" s="1" t="s">
        <v>17</v>
      </c>
      <c r="I52" s="1" t="s">
        <v>18</v>
      </c>
      <c r="J52" s="1" t="s">
        <v>58</v>
      </c>
      <c r="K52" s="1" t="s">
        <v>48</v>
      </c>
      <c r="L52" s="2" t="s">
        <v>210</v>
      </c>
      <c r="M52" s="7" t="s">
        <v>211</v>
      </c>
      <c r="N52" s="7" t="s">
        <v>65</v>
      </c>
      <c r="O52" s="7" t="s">
        <v>65</v>
      </c>
      <c r="P52" s="7" t="s">
        <v>65</v>
      </c>
      <c r="Q52" s="66"/>
    </row>
    <row r="53" spans="1:17" s="61" customFormat="1" ht="60" x14ac:dyDescent="0.25">
      <c r="A53" s="55">
        <v>29</v>
      </c>
      <c r="B53" s="64">
        <v>42736</v>
      </c>
      <c r="C53" s="1" t="s">
        <v>45</v>
      </c>
      <c r="D53" s="1" t="s">
        <v>45</v>
      </c>
      <c r="E53" s="1" t="s">
        <v>212</v>
      </c>
      <c r="F53" s="1" t="s">
        <v>57</v>
      </c>
      <c r="G53" s="1" t="s">
        <v>16</v>
      </c>
      <c r="H53" s="1" t="s">
        <v>17</v>
      </c>
      <c r="I53" s="1" t="s">
        <v>18</v>
      </c>
      <c r="J53" s="1" t="s">
        <v>58</v>
      </c>
      <c r="K53" s="1" t="s">
        <v>48</v>
      </c>
      <c r="L53" s="2" t="s">
        <v>213</v>
      </c>
      <c r="M53" s="7" t="s">
        <v>214</v>
      </c>
      <c r="N53" s="7" t="s">
        <v>23</v>
      </c>
      <c r="O53" s="7" t="s">
        <v>2335</v>
      </c>
      <c r="P53" s="7" t="s">
        <v>2335</v>
      </c>
      <c r="Q53" s="66"/>
    </row>
    <row r="54" spans="1:17" ht="60" customHeight="1" x14ac:dyDescent="0.25">
      <c r="A54" s="55">
        <v>30</v>
      </c>
      <c r="B54" s="64">
        <v>42736</v>
      </c>
      <c r="C54" s="1" t="s">
        <v>45</v>
      </c>
      <c r="D54" s="1" t="s">
        <v>12</v>
      </c>
      <c r="E54" s="1" t="s">
        <v>215</v>
      </c>
      <c r="F54" s="1" t="s">
        <v>57</v>
      </c>
      <c r="G54" s="1" t="s">
        <v>16</v>
      </c>
      <c r="H54" s="1" t="s">
        <v>17</v>
      </c>
      <c r="I54" s="1" t="s">
        <v>18</v>
      </c>
      <c r="J54" s="1" t="s">
        <v>58</v>
      </c>
      <c r="K54" s="1" t="s">
        <v>48</v>
      </c>
      <c r="L54" s="2" t="s">
        <v>216</v>
      </c>
      <c r="M54" s="7" t="s">
        <v>217</v>
      </c>
      <c r="N54" s="7" t="s">
        <v>23</v>
      </c>
      <c r="O54" s="7" t="s">
        <v>2335</v>
      </c>
      <c r="P54" s="7" t="s">
        <v>2335</v>
      </c>
      <c r="Q54" s="66"/>
    </row>
    <row r="55" spans="1:17" s="61" customFormat="1" ht="39.950000000000003" customHeight="1" x14ac:dyDescent="0.25">
      <c r="A55" s="55">
        <v>30</v>
      </c>
      <c r="B55" s="64">
        <v>42736</v>
      </c>
      <c r="C55" s="1" t="s">
        <v>45</v>
      </c>
      <c r="D55" s="1" t="s">
        <v>12</v>
      </c>
      <c r="E55" s="1" t="s">
        <v>215</v>
      </c>
      <c r="F55" s="1" t="s">
        <v>57</v>
      </c>
      <c r="G55" s="1" t="s">
        <v>16</v>
      </c>
      <c r="H55" s="1" t="s">
        <v>17</v>
      </c>
      <c r="I55" s="1" t="s">
        <v>18</v>
      </c>
      <c r="J55" s="1" t="s">
        <v>58</v>
      </c>
      <c r="K55" s="1" t="s">
        <v>218</v>
      </c>
      <c r="L55" s="2" t="s">
        <v>219</v>
      </c>
      <c r="M55" s="7" t="s">
        <v>220</v>
      </c>
      <c r="N55" s="7" t="s">
        <v>221</v>
      </c>
      <c r="O55" s="7" t="s">
        <v>221</v>
      </c>
      <c r="P55" s="7" t="s">
        <v>221</v>
      </c>
    </row>
    <row r="56" spans="1:17" s="61" customFormat="1" ht="35.25" customHeight="1" x14ac:dyDescent="0.25">
      <c r="A56" s="55">
        <v>30</v>
      </c>
      <c r="B56" s="64">
        <v>42736</v>
      </c>
      <c r="C56" s="1" t="s">
        <v>45</v>
      </c>
      <c r="D56" s="1" t="s">
        <v>12</v>
      </c>
      <c r="E56" s="1" t="s">
        <v>215</v>
      </c>
      <c r="F56" s="1" t="s">
        <v>57</v>
      </c>
      <c r="G56" s="1" t="s">
        <v>16</v>
      </c>
      <c r="H56" s="1" t="s">
        <v>17</v>
      </c>
      <c r="I56" s="1" t="s">
        <v>18</v>
      </c>
      <c r="J56" s="1" t="s">
        <v>112</v>
      </c>
      <c r="K56" s="1" t="s">
        <v>161</v>
      </c>
      <c r="L56" s="2" t="s">
        <v>222</v>
      </c>
      <c r="M56" s="7" t="s">
        <v>223</v>
      </c>
      <c r="N56" s="7" t="s">
        <v>224</v>
      </c>
      <c r="O56" s="7" t="s">
        <v>224</v>
      </c>
      <c r="P56" s="7" t="s">
        <v>224</v>
      </c>
    </row>
    <row r="57" spans="1:17" s="61" customFormat="1" ht="30" x14ac:dyDescent="0.25">
      <c r="A57" s="55">
        <v>31</v>
      </c>
      <c r="B57" s="64">
        <v>42736</v>
      </c>
      <c r="C57" s="1" t="s">
        <v>12</v>
      </c>
      <c r="D57" s="1" t="s">
        <v>12</v>
      </c>
      <c r="E57" s="1" t="s">
        <v>62</v>
      </c>
      <c r="F57" s="1" t="s">
        <v>225</v>
      </c>
      <c r="G57" s="1" t="s">
        <v>16</v>
      </c>
      <c r="H57" s="1" t="s">
        <v>17</v>
      </c>
      <c r="I57" s="1" t="s">
        <v>18</v>
      </c>
      <c r="J57" s="1" t="s">
        <v>98</v>
      </c>
      <c r="K57" s="1" t="s">
        <v>48</v>
      </c>
      <c r="L57" s="2" t="s">
        <v>226</v>
      </c>
      <c r="M57" s="7" t="s">
        <v>227</v>
      </c>
      <c r="N57" s="7" t="s">
        <v>2225</v>
      </c>
      <c r="O57" s="7" t="s">
        <v>2223</v>
      </c>
      <c r="P57" s="7" t="s">
        <v>2223</v>
      </c>
    </row>
    <row r="58" spans="1:17" s="61" customFormat="1" ht="51.75" customHeight="1" x14ac:dyDescent="0.25">
      <c r="A58" s="55">
        <v>31</v>
      </c>
      <c r="B58" s="64">
        <v>42736</v>
      </c>
      <c r="C58" s="1" t="s">
        <v>13</v>
      </c>
      <c r="D58" s="1" t="s">
        <v>13</v>
      </c>
      <c r="E58" s="1" t="s">
        <v>228</v>
      </c>
      <c r="F58" s="1" t="s">
        <v>229</v>
      </c>
      <c r="G58" s="1" t="s">
        <v>122</v>
      </c>
      <c r="H58" s="1" t="s">
        <v>17</v>
      </c>
      <c r="I58" s="1" t="s">
        <v>18</v>
      </c>
      <c r="J58" s="1" t="s">
        <v>171</v>
      </c>
      <c r="K58" s="1" t="s">
        <v>27</v>
      </c>
      <c r="L58" s="2" t="s">
        <v>230</v>
      </c>
      <c r="M58" s="7" t="s">
        <v>231</v>
      </c>
      <c r="N58" s="7" t="s">
        <v>1434</v>
      </c>
      <c r="O58" s="7" t="s">
        <v>191</v>
      </c>
      <c r="P58" s="7" t="s">
        <v>2288</v>
      </c>
    </row>
    <row r="59" spans="1:17" s="61" customFormat="1" ht="30" x14ac:dyDescent="0.25">
      <c r="A59" s="55">
        <v>1</v>
      </c>
      <c r="B59" s="64">
        <v>42767</v>
      </c>
      <c r="C59" s="1" t="s">
        <v>13</v>
      </c>
      <c r="D59" s="1" t="s">
        <v>13</v>
      </c>
      <c r="E59" s="1" t="s">
        <v>232</v>
      </c>
      <c r="F59" s="1" t="s">
        <v>233</v>
      </c>
      <c r="G59" s="1" t="s">
        <v>122</v>
      </c>
      <c r="H59" s="1" t="s">
        <v>17</v>
      </c>
      <c r="I59" s="1" t="s">
        <v>18</v>
      </c>
      <c r="J59" s="1" t="s">
        <v>47</v>
      </c>
      <c r="K59" s="1" t="s">
        <v>234</v>
      </c>
      <c r="L59" s="2" t="s">
        <v>235</v>
      </c>
      <c r="M59" s="7" t="s">
        <v>236</v>
      </c>
      <c r="N59" s="7" t="s">
        <v>2053</v>
      </c>
      <c r="O59" s="7" t="s">
        <v>2270</v>
      </c>
      <c r="P59" s="7" t="s">
        <v>2270</v>
      </c>
    </row>
    <row r="60" spans="1:17" s="61" customFormat="1" ht="45" customHeight="1" x14ac:dyDescent="0.25">
      <c r="A60" s="55">
        <v>2</v>
      </c>
      <c r="B60" s="64">
        <v>42767</v>
      </c>
      <c r="C60" s="1" t="s">
        <v>13</v>
      </c>
      <c r="D60" s="1" t="s">
        <v>12</v>
      </c>
      <c r="E60" s="1" t="s">
        <v>30</v>
      </c>
      <c r="F60" s="1" t="s">
        <v>145</v>
      </c>
      <c r="G60" s="1" t="s">
        <v>16</v>
      </c>
      <c r="H60" s="1" t="s">
        <v>17</v>
      </c>
      <c r="I60" s="1" t="s">
        <v>18</v>
      </c>
      <c r="J60" s="1" t="s">
        <v>171</v>
      </c>
      <c r="K60" s="1" t="s">
        <v>66</v>
      </c>
      <c r="L60" s="2" t="s">
        <v>237</v>
      </c>
      <c r="M60" s="7" t="s">
        <v>238</v>
      </c>
      <c r="N60" s="7" t="s">
        <v>23</v>
      </c>
      <c r="O60" s="7" t="s">
        <v>23</v>
      </c>
      <c r="P60" s="7" t="s">
        <v>23</v>
      </c>
    </row>
    <row r="61" spans="1:17" s="61" customFormat="1" ht="56.25" customHeight="1" x14ac:dyDescent="0.25">
      <c r="A61" s="55">
        <v>2</v>
      </c>
      <c r="B61" s="64">
        <v>42767</v>
      </c>
      <c r="C61" s="1" t="s">
        <v>13</v>
      </c>
      <c r="D61" s="1" t="s">
        <v>13</v>
      </c>
      <c r="E61" s="1" t="s">
        <v>232</v>
      </c>
      <c r="F61" s="1" t="s">
        <v>233</v>
      </c>
      <c r="G61" s="1" t="s">
        <v>122</v>
      </c>
      <c r="H61" s="56" t="s">
        <v>239</v>
      </c>
      <c r="I61" s="1" t="s">
        <v>18</v>
      </c>
      <c r="J61" s="1" t="s">
        <v>47</v>
      </c>
      <c r="K61" s="1" t="s">
        <v>234</v>
      </c>
      <c r="L61" s="2" t="s">
        <v>235</v>
      </c>
      <c r="M61" s="7" t="s">
        <v>240</v>
      </c>
      <c r="N61" s="7" t="s">
        <v>2053</v>
      </c>
      <c r="O61" s="7" t="s">
        <v>2269</v>
      </c>
      <c r="P61" s="7" t="s">
        <v>2269</v>
      </c>
    </row>
    <row r="62" spans="1:17" ht="38.25" customHeight="1" x14ac:dyDescent="0.25">
      <c r="A62" s="55">
        <v>3</v>
      </c>
      <c r="B62" s="64">
        <v>42767</v>
      </c>
      <c r="C62" s="1" t="s">
        <v>12</v>
      </c>
      <c r="D62" s="1" t="s">
        <v>13</v>
      </c>
      <c r="E62" s="1" t="s">
        <v>241</v>
      </c>
      <c r="F62" s="1" t="s">
        <v>145</v>
      </c>
      <c r="G62" s="1" t="s">
        <v>16</v>
      </c>
      <c r="H62" s="1" t="s">
        <v>17</v>
      </c>
      <c r="I62" s="1" t="s">
        <v>18</v>
      </c>
      <c r="J62" s="1" t="s">
        <v>171</v>
      </c>
      <c r="K62" s="1" t="s">
        <v>69</v>
      </c>
      <c r="L62" s="2" t="s">
        <v>242</v>
      </c>
      <c r="M62" s="7" t="s">
        <v>243</v>
      </c>
      <c r="N62" s="7" t="s">
        <v>244</v>
      </c>
      <c r="O62" s="7" t="s">
        <v>92</v>
      </c>
      <c r="P62" s="7" t="s">
        <v>92</v>
      </c>
    </row>
    <row r="63" spans="1:17" s="61" customFormat="1" ht="30" customHeight="1" x14ac:dyDescent="0.25">
      <c r="A63" s="55">
        <v>3</v>
      </c>
      <c r="B63" s="64">
        <v>42767</v>
      </c>
      <c r="C63" s="1" t="s">
        <v>12</v>
      </c>
      <c r="D63" s="1" t="s">
        <v>13</v>
      </c>
      <c r="E63" s="1" t="s">
        <v>245</v>
      </c>
      <c r="F63" s="1" t="s">
        <v>133</v>
      </c>
      <c r="G63" s="1" t="s">
        <v>16</v>
      </c>
      <c r="H63" s="1" t="s">
        <v>17</v>
      </c>
      <c r="I63" s="1" t="s">
        <v>18</v>
      </c>
      <c r="J63" s="1" t="s">
        <v>246</v>
      </c>
      <c r="K63" s="1" t="s">
        <v>69</v>
      </c>
      <c r="L63" s="2" t="s">
        <v>247</v>
      </c>
      <c r="M63" s="7" t="s">
        <v>248</v>
      </c>
      <c r="N63" s="7" t="s">
        <v>1800</v>
      </c>
      <c r="O63" s="7" t="s">
        <v>2239</v>
      </c>
      <c r="P63" s="7" t="s">
        <v>131</v>
      </c>
    </row>
    <row r="64" spans="1:17" s="61" customFormat="1" ht="38.25" customHeight="1" x14ac:dyDescent="0.25">
      <c r="A64" s="55">
        <v>4</v>
      </c>
      <c r="B64" s="64">
        <v>42767</v>
      </c>
      <c r="C64" s="1" t="s">
        <v>45</v>
      </c>
      <c r="D64" s="1" t="s">
        <v>45</v>
      </c>
      <c r="E64" s="1" t="s">
        <v>249</v>
      </c>
      <c r="F64" s="1" t="s">
        <v>250</v>
      </c>
      <c r="G64" s="1" t="s">
        <v>32</v>
      </c>
      <c r="H64" s="1" t="s">
        <v>17</v>
      </c>
      <c r="I64" s="1" t="s">
        <v>18</v>
      </c>
      <c r="J64" s="1" t="s">
        <v>184</v>
      </c>
      <c r="K64" s="1" t="s">
        <v>161</v>
      </c>
      <c r="L64" s="2" t="s">
        <v>251</v>
      </c>
      <c r="M64" s="7" t="s">
        <v>252</v>
      </c>
      <c r="N64" s="7" t="s">
        <v>164</v>
      </c>
      <c r="O64" s="7" t="s">
        <v>164</v>
      </c>
      <c r="P64" s="7" t="s">
        <v>164</v>
      </c>
    </row>
    <row r="65" spans="1:16" s="61" customFormat="1" ht="100.5" customHeight="1" x14ac:dyDescent="0.25">
      <c r="A65" s="55">
        <v>6</v>
      </c>
      <c r="B65" s="64">
        <v>42767</v>
      </c>
      <c r="C65" s="1" t="s">
        <v>13</v>
      </c>
      <c r="D65" s="1" t="s">
        <v>45</v>
      </c>
      <c r="E65" s="1" t="s">
        <v>241</v>
      </c>
      <c r="F65" s="1" t="s">
        <v>253</v>
      </c>
      <c r="G65" s="1" t="s">
        <v>32</v>
      </c>
      <c r="H65" s="1" t="s">
        <v>17</v>
      </c>
      <c r="I65" s="1" t="s">
        <v>18</v>
      </c>
      <c r="J65" s="1" t="s">
        <v>184</v>
      </c>
      <c r="K65" s="1" t="s">
        <v>161</v>
      </c>
      <c r="L65" s="2" t="s">
        <v>251</v>
      </c>
      <c r="M65" s="7" t="s">
        <v>254</v>
      </c>
      <c r="N65" s="17" t="s">
        <v>2211</v>
      </c>
      <c r="O65" s="7" t="s">
        <v>255</v>
      </c>
      <c r="P65" s="7" t="s">
        <v>255</v>
      </c>
    </row>
    <row r="66" spans="1:16" s="61" customFormat="1" ht="110.25" customHeight="1" x14ac:dyDescent="0.25">
      <c r="A66" s="57">
        <v>7</v>
      </c>
      <c r="B66" s="64">
        <v>42767</v>
      </c>
      <c r="C66" s="3" t="s">
        <v>45</v>
      </c>
      <c r="D66" s="3" t="s">
        <v>45</v>
      </c>
      <c r="E66" s="3" t="s">
        <v>256</v>
      </c>
      <c r="F66" s="4" t="s">
        <v>257</v>
      </c>
      <c r="G66" s="3" t="s">
        <v>32</v>
      </c>
      <c r="H66" s="3" t="s">
        <v>17</v>
      </c>
      <c r="I66" s="3" t="s">
        <v>18</v>
      </c>
      <c r="J66" s="3" t="s">
        <v>184</v>
      </c>
      <c r="K66" s="3" t="s">
        <v>161</v>
      </c>
      <c r="L66" s="5" t="s">
        <v>162</v>
      </c>
      <c r="M66" s="6" t="s">
        <v>258</v>
      </c>
      <c r="N66" s="17" t="s">
        <v>2211</v>
      </c>
      <c r="O66" s="7" t="s">
        <v>255</v>
      </c>
      <c r="P66" s="7" t="s">
        <v>255</v>
      </c>
    </row>
    <row r="67" spans="1:16" s="61" customFormat="1" ht="72" customHeight="1" x14ac:dyDescent="0.25">
      <c r="A67" s="57">
        <v>7</v>
      </c>
      <c r="B67" s="64">
        <v>42767</v>
      </c>
      <c r="C67" s="3" t="s">
        <v>12</v>
      </c>
      <c r="D67" s="3" t="s">
        <v>12</v>
      </c>
      <c r="E67" s="3" t="s">
        <v>259</v>
      </c>
      <c r="F67" s="4" t="s">
        <v>260</v>
      </c>
      <c r="G67" s="3" t="s">
        <v>16</v>
      </c>
      <c r="H67" s="3" t="s">
        <v>17</v>
      </c>
      <c r="I67" s="3" t="s">
        <v>18</v>
      </c>
      <c r="J67" s="3" t="s">
        <v>112</v>
      </c>
      <c r="K67" s="1" t="s">
        <v>85</v>
      </c>
      <c r="L67" s="5" t="s">
        <v>261</v>
      </c>
      <c r="M67" s="6" t="s">
        <v>262</v>
      </c>
      <c r="N67" s="6" t="s">
        <v>2262</v>
      </c>
      <c r="O67" s="7" t="s">
        <v>1958</v>
      </c>
      <c r="P67" s="7" t="s">
        <v>1958</v>
      </c>
    </row>
    <row r="68" spans="1:16" s="61" customFormat="1" ht="57.75" customHeight="1" x14ac:dyDescent="0.25">
      <c r="A68" s="57">
        <v>7</v>
      </c>
      <c r="B68" s="64">
        <v>42767</v>
      </c>
      <c r="C68" s="3" t="s">
        <v>12</v>
      </c>
      <c r="D68" s="3" t="s">
        <v>12</v>
      </c>
      <c r="E68" s="3" t="s">
        <v>259</v>
      </c>
      <c r="F68" s="4" t="s">
        <v>260</v>
      </c>
      <c r="G68" s="3" t="s">
        <v>16</v>
      </c>
      <c r="H68" s="3" t="s">
        <v>17</v>
      </c>
      <c r="I68" s="3" t="s">
        <v>18</v>
      </c>
      <c r="J68" s="3" t="s">
        <v>112</v>
      </c>
      <c r="K68" s="3" t="s">
        <v>85</v>
      </c>
      <c r="L68" s="5" t="s">
        <v>263</v>
      </c>
      <c r="M68" s="6" t="s">
        <v>264</v>
      </c>
      <c r="N68" s="7" t="s">
        <v>2222</v>
      </c>
      <c r="O68" s="6" t="s">
        <v>265</v>
      </c>
      <c r="P68" s="6" t="s">
        <v>265</v>
      </c>
    </row>
    <row r="69" spans="1:16" s="61" customFormat="1" ht="73.5" customHeight="1" x14ac:dyDescent="0.25">
      <c r="A69" s="57">
        <v>7</v>
      </c>
      <c r="B69" s="64">
        <v>42767</v>
      </c>
      <c r="C69" s="3" t="s">
        <v>12</v>
      </c>
      <c r="D69" s="3" t="s">
        <v>12</v>
      </c>
      <c r="E69" s="3" t="s">
        <v>266</v>
      </c>
      <c r="F69" s="4" t="s">
        <v>267</v>
      </c>
      <c r="G69" s="3" t="s">
        <v>16</v>
      </c>
      <c r="H69" s="3" t="s">
        <v>17</v>
      </c>
      <c r="I69" s="3" t="s">
        <v>18</v>
      </c>
      <c r="J69" s="3" t="s">
        <v>19</v>
      </c>
      <c r="K69" s="3" t="s">
        <v>85</v>
      </c>
      <c r="L69" s="5" t="s">
        <v>268</v>
      </c>
      <c r="M69" s="6" t="s">
        <v>269</v>
      </c>
      <c r="N69" s="7" t="s">
        <v>55</v>
      </c>
      <c r="O69" s="7" t="s">
        <v>55</v>
      </c>
      <c r="P69" s="7" t="s">
        <v>55</v>
      </c>
    </row>
    <row r="70" spans="1:16" s="61" customFormat="1" ht="48.75" customHeight="1" x14ac:dyDescent="0.25">
      <c r="A70" s="57">
        <v>7</v>
      </c>
      <c r="B70" s="64">
        <v>42767</v>
      </c>
      <c r="C70" s="3" t="s">
        <v>12</v>
      </c>
      <c r="D70" s="3" t="s">
        <v>12</v>
      </c>
      <c r="E70" s="3" t="s">
        <v>266</v>
      </c>
      <c r="F70" s="4" t="s">
        <v>267</v>
      </c>
      <c r="G70" s="3" t="s">
        <v>16</v>
      </c>
      <c r="H70" s="3" t="s">
        <v>17</v>
      </c>
      <c r="I70" s="3" t="s">
        <v>18</v>
      </c>
      <c r="J70" s="3" t="s">
        <v>270</v>
      </c>
      <c r="K70" s="3" t="s">
        <v>85</v>
      </c>
      <c r="L70" s="5" t="s">
        <v>268</v>
      </c>
      <c r="M70" s="6" t="s">
        <v>271</v>
      </c>
      <c r="N70" s="7" t="s">
        <v>2222</v>
      </c>
      <c r="O70" s="7" t="s">
        <v>126</v>
      </c>
      <c r="P70" s="7" t="s">
        <v>126</v>
      </c>
    </row>
    <row r="71" spans="1:16" s="61" customFormat="1" ht="78.75" customHeight="1" x14ac:dyDescent="0.25">
      <c r="A71" s="55">
        <v>8</v>
      </c>
      <c r="B71" s="64">
        <v>42767</v>
      </c>
      <c r="C71" s="1" t="s">
        <v>45</v>
      </c>
      <c r="D71" s="1" t="s">
        <v>45</v>
      </c>
      <c r="E71" s="1" t="s">
        <v>272</v>
      </c>
      <c r="F71" s="1" t="s">
        <v>250</v>
      </c>
      <c r="G71" s="1" t="s">
        <v>32</v>
      </c>
      <c r="H71" s="1" t="s">
        <v>17</v>
      </c>
      <c r="I71" s="1" t="s">
        <v>18</v>
      </c>
      <c r="J71" s="1" t="s">
        <v>184</v>
      </c>
      <c r="K71" s="1" t="s">
        <v>161</v>
      </c>
      <c r="L71" s="5" t="s">
        <v>162</v>
      </c>
      <c r="M71" s="2" t="s">
        <v>273</v>
      </c>
      <c r="N71" s="7" t="s">
        <v>274</v>
      </c>
      <c r="O71" s="7" t="s">
        <v>274</v>
      </c>
      <c r="P71" s="7" t="s">
        <v>274</v>
      </c>
    </row>
    <row r="72" spans="1:16" s="61" customFormat="1" ht="38.25" customHeight="1" x14ac:dyDescent="0.25">
      <c r="A72" s="55">
        <v>9</v>
      </c>
      <c r="B72" s="64">
        <v>42767</v>
      </c>
      <c r="C72" s="1" t="s">
        <v>12</v>
      </c>
      <c r="D72" s="1" t="s">
        <v>12</v>
      </c>
      <c r="E72" s="1" t="s">
        <v>259</v>
      </c>
      <c r="F72" s="1" t="s">
        <v>260</v>
      </c>
      <c r="G72" s="1" t="s">
        <v>16</v>
      </c>
      <c r="H72" s="1" t="s">
        <v>17</v>
      </c>
      <c r="I72" s="1" t="s">
        <v>18</v>
      </c>
      <c r="J72" s="1" t="s">
        <v>78</v>
      </c>
      <c r="K72" s="1" t="s">
        <v>69</v>
      </c>
      <c r="L72" s="2" t="s">
        <v>275</v>
      </c>
      <c r="M72" s="7" t="s">
        <v>276</v>
      </c>
      <c r="N72" s="7" t="s">
        <v>244</v>
      </c>
      <c r="O72" s="7" t="s">
        <v>92</v>
      </c>
      <c r="P72" s="7" t="s">
        <v>92</v>
      </c>
    </row>
    <row r="73" spans="1:16" s="61" customFormat="1" ht="87.75" customHeight="1" x14ac:dyDescent="0.25">
      <c r="A73" s="55">
        <v>9</v>
      </c>
      <c r="B73" s="64">
        <v>42767</v>
      </c>
      <c r="C73" s="1" t="s">
        <v>13</v>
      </c>
      <c r="D73" s="1" t="s">
        <v>13</v>
      </c>
      <c r="E73" s="1" t="s">
        <v>148</v>
      </c>
      <c r="F73" s="1" t="s">
        <v>277</v>
      </c>
      <c r="G73" s="1" t="s">
        <v>122</v>
      </c>
      <c r="H73" s="1" t="s">
        <v>17</v>
      </c>
      <c r="I73" s="1" t="s">
        <v>18</v>
      </c>
      <c r="J73" s="1" t="s">
        <v>171</v>
      </c>
      <c r="K73" s="1" t="s">
        <v>85</v>
      </c>
      <c r="L73" s="2" t="s">
        <v>278</v>
      </c>
      <c r="M73" s="7" t="s">
        <v>279</v>
      </c>
      <c r="N73" s="7" t="s">
        <v>2207</v>
      </c>
      <c r="O73" s="7" t="s">
        <v>280</v>
      </c>
      <c r="P73" s="7" t="s">
        <v>280</v>
      </c>
    </row>
    <row r="74" spans="1:16" ht="61.5" customHeight="1" x14ac:dyDescent="0.25">
      <c r="A74" s="55">
        <v>11</v>
      </c>
      <c r="B74" s="64">
        <v>42767</v>
      </c>
      <c r="C74" s="1" t="s">
        <v>12</v>
      </c>
      <c r="D74" s="1" t="s">
        <v>45</v>
      </c>
      <c r="E74" s="1" t="s">
        <v>281</v>
      </c>
      <c r="F74" s="4" t="s">
        <v>282</v>
      </c>
      <c r="G74" s="1" t="s">
        <v>16</v>
      </c>
      <c r="H74" s="1" t="s">
        <v>17</v>
      </c>
      <c r="I74" s="1" t="s">
        <v>18</v>
      </c>
      <c r="J74" s="1" t="s">
        <v>184</v>
      </c>
      <c r="K74" s="1" t="s">
        <v>39</v>
      </c>
      <c r="L74" s="2" t="s">
        <v>283</v>
      </c>
      <c r="M74" s="7" t="s">
        <v>284</v>
      </c>
      <c r="N74" s="7" t="s">
        <v>42</v>
      </c>
      <c r="O74" s="7" t="s">
        <v>42</v>
      </c>
      <c r="P74" s="7" t="s">
        <v>42</v>
      </c>
    </row>
    <row r="75" spans="1:16" s="61" customFormat="1" ht="70.5" customHeight="1" x14ac:dyDescent="0.25">
      <c r="A75" s="55">
        <v>11</v>
      </c>
      <c r="B75" s="64">
        <v>42767</v>
      </c>
      <c r="C75" s="1" t="s">
        <v>12</v>
      </c>
      <c r="D75" s="1" t="s">
        <v>13</v>
      </c>
      <c r="E75" s="1" t="s">
        <v>285</v>
      </c>
      <c r="F75" s="4" t="s">
        <v>267</v>
      </c>
      <c r="G75" s="1" t="s">
        <v>16</v>
      </c>
      <c r="H75" s="1" t="s">
        <v>17</v>
      </c>
      <c r="I75" s="1" t="s">
        <v>18</v>
      </c>
      <c r="J75" s="1" t="s">
        <v>270</v>
      </c>
      <c r="K75" s="1" t="s">
        <v>27</v>
      </c>
      <c r="L75" s="2" t="s">
        <v>286</v>
      </c>
      <c r="M75" s="7" t="s">
        <v>287</v>
      </c>
      <c r="N75" s="7" t="s">
        <v>23</v>
      </c>
      <c r="O75" s="7" t="s">
        <v>23</v>
      </c>
      <c r="P75" s="7" t="s">
        <v>23</v>
      </c>
    </row>
    <row r="76" spans="1:16" s="61" customFormat="1" ht="56.25" customHeight="1" x14ac:dyDescent="0.25">
      <c r="A76" s="55">
        <v>11</v>
      </c>
      <c r="B76" s="64">
        <v>42767</v>
      </c>
      <c r="C76" s="1" t="s">
        <v>12</v>
      </c>
      <c r="D76" s="1" t="s">
        <v>13</v>
      </c>
      <c r="E76" s="1" t="s">
        <v>285</v>
      </c>
      <c r="F76" s="4" t="s">
        <v>267</v>
      </c>
      <c r="G76" s="1" t="s">
        <v>16</v>
      </c>
      <c r="H76" s="1" t="s">
        <v>17</v>
      </c>
      <c r="I76" s="1" t="s">
        <v>18</v>
      </c>
      <c r="J76" s="1" t="s">
        <v>270</v>
      </c>
      <c r="K76" s="1" t="s">
        <v>69</v>
      </c>
      <c r="L76" s="2" t="s">
        <v>288</v>
      </c>
      <c r="M76" s="7" t="s">
        <v>289</v>
      </c>
      <c r="N76" s="7" t="s">
        <v>1984</v>
      </c>
      <c r="O76" s="7" t="s">
        <v>290</v>
      </c>
      <c r="P76" s="7" t="s">
        <v>290</v>
      </c>
    </row>
    <row r="77" spans="1:16" s="61" customFormat="1" ht="66.75" customHeight="1" x14ac:dyDescent="0.25">
      <c r="A77" s="55">
        <v>12</v>
      </c>
      <c r="B77" s="64">
        <v>42767</v>
      </c>
      <c r="C77" s="1" t="s">
        <v>13</v>
      </c>
      <c r="D77" s="1" t="s">
        <v>13</v>
      </c>
      <c r="E77" s="1" t="s">
        <v>291</v>
      </c>
      <c r="F77" s="4" t="s">
        <v>292</v>
      </c>
      <c r="G77" s="1" t="s">
        <v>32</v>
      </c>
      <c r="H77" s="1" t="s">
        <v>17</v>
      </c>
      <c r="I77" s="1" t="s">
        <v>18</v>
      </c>
      <c r="J77" s="1" t="s">
        <v>160</v>
      </c>
      <c r="K77" s="1" t="s">
        <v>39</v>
      </c>
      <c r="L77" s="2" t="s">
        <v>293</v>
      </c>
      <c r="M77" s="7" t="s">
        <v>284</v>
      </c>
      <c r="N77" s="7" t="s">
        <v>42</v>
      </c>
      <c r="O77" s="7" t="s">
        <v>42</v>
      </c>
      <c r="P77" s="7" t="s">
        <v>42</v>
      </c>
    </row>
    <row r="78" spans="1:16" s="61" customFormat="1" ht="50.25" customHeight="1" x14ac:dyDescent="0.25">
      <c r="A78" s="55">
        <v>13</v>
      </c>
      <c r="B78" s="64">
        <v>42767</v>
      </c>
      <c r="C78" s="1" t="s">
        <v>12</v>
      </c>
      <c r="D78" s="1" t="s">
        <v>12</v>
      </c>
      <c r="E78" s="1" t="s">
        <v>62</v>
      </c>
      <c r="F78" s="4" t="s">
        <v>267</v>
      </c>
      <c r="G78" s="1" t="s">
        <v>16</v>
      </c>
      <c r="H78" s="1" t="s">
        <v>17</v>
      </c>
      <c r="I78" s="1" t="s">
        <v>18</v>
      </c>
      <c r="J78" s="1" t="s">
        <v>19</v>
      </c>
      <c r="K78" s="1" t="s">
        <v>69</v>
      </c>
      <c r="L78" s="2" t="s">
        <v>294</v>
      </c>
      <c r="M78" s="7" t="s">
        <v>295</v>
      </c>
      <c r="N78" s="7" t="s">
        <v>81</v>
      </c>
      <c r="O78" s="7" t="s">
        <v>2272</v>
      </c>
      <c r="P78" s="7" t="s">
        <v>2275</v>
      </c>
    </row>
    <row r="79" spans="1:16" s="61" customFormat="1" ht="90" customHeight="1" x14ac:dyDescent="0.25">
      <c r="A79" s="55">
        <v>14</v>
      </c>
      <c r="B79" s="64">
        <v>42767</v>
      </c>
      <c r="C79" s="1" t="s">
        <v>12</v>
      </c>
      <c r="D79" s="1" t="s">
        <v>12</v>
      </c>
      <c r="E79" s="1" t="s">
        <v>97</v>
      </c>
      <c r="F79" s="1" t="s">
        <v>267</v>
      </c>
      <c r="G79" s="1" t="s">
        <v>16</v>
      </c>
      <c r="H79" s="1" t="s">
        <v>17</v>
      </c>
      <c r="I79" s="1" t="s">
        <v>18</v>
      </c>
      <c r="J79" s="1" t="s">
        <v>270</v>
      </c>
      <c r="K79" s="1" t="s">
        <v>69</v>
      </c>
      <c r="L79" s="2" t="s">
        <v>296</v>
      </c>
      <c r="M79" s="7" t="s">
        <v>297</v>
      </c>
      <c r="N79" s="7" t="s">
        <v>1984</v>
      </c>
      <c r="O79" s="7" t="s">
        <v>298</v>
      </c>
      <c r="P79" s="7" t="s">
        <v>298</v>
      </c>
    </row>
    <row r="80" spans="1:16" s="61" customFormat="1" ht="63.75" customHeight="1" x14ac:dyDescent="0.25">
      <c r="A80" s="55">
        <v>15</v>
      </c>
      <c r="B80" s="64">
        <v>42767</v>
      </c>
      <c r="C80" s="1" t="s">
        <v>45</v>
      </c>
      <c r="D80" s="1" t="s">
        <v>45</v>
      </c>
      <c r="E80" s="1" t="s">
        <v>299</v>
      </c>
      <c r="F80" s="1" t="s">
        <v>300</v>
      </c>
      <c r="G80" s="1" t="s">
        <v>16</v>
      </c>
      <c r="H80" s="56" t="s">
        <v>123</v>
      </c>
      <c r="I80" s="1" t="s">
        <v>18</v>
      </c>
      <c r="J80" s="1" t="s">
        <v>246</v>
      </c>
      <c r="K80" s="1" t="s">
        <v>85</v>
      </c>
      <c r="L80" s="2" t="s">
        <v>301</v>
      </c>
      <c r="M80" s="7" t="s">
        <v>302</v>
      </c>
      <c r="N80" s="7" t="s">
        <v>2257</v>
      </c>
      <c r="O80" s="7" t="s">
        <v>154</v>
      </c>
      <c r="P80" s="7" t="s">
        <v>154</v>
      </c>
    </row>
    <row r="81" spans="1:16" s="61" customFormat="1" ht="87" customHeight="1" x14ac:dyDescent="0.25">
      <c r="A81" s="55">
        <v>16</v>
      </c>
      <c r="B81" s="64">
        <v>42767</v>
      </c>
      <c r="C81" s="1" t="s">
        <v>13</v>
      </c>
      <c r="D81" s="1" t="s">
        <v>13</v>
      </c>
      <c r="E81" s="1" t="s">
        <v>127</v>
      </c>
      <c r="F81" s="1" t="s">
        <v>303</v>
      </c>
      <c r="G81" s="1" t="s">
        <v>32</v>
      </c>
      <c r="H81" s="1" t="s">
        <v>17</v>
      </c>
      <c r="I81" s="1" t="s">
        <v>18</v>
      </c>
      <c r="J81" s="1" t="s">
        <v>26</v>
      </c>
      <c r="K81" s="1" t="s">
        <v>34</v>
      </c>
      <c r="L81" s="2" t="s">
        <v>304</v>
      </c>
      <c r="M81" s="7" t="s">
        <v>305</v>
      </c>
      <c r="N81" s="7" t="s">
        <v>37</v>
      </c>
      <c r="O81" s="7" t="s">
        <v>306</v>
      </c>
      <c r="P81" s="7" t="s">
        <v>306</v>
      </c>
    </row>
    <row r="82" spans="1:16" ht="131.25" customHeight="1" x14ac:dyDescent="0.25">
      <c r="A82" s="55">
        <v>16</v>
      </c>
      <c r="B82" s="64">
        <v>42767</v>
      </c>
      <c r="C82" s="1" t="s">
        <v>13</v>
      </c>
      <c r="D82" s="1" t="s">
        <v>13</v>
      </c>
      <c r="E82" s="1" t="s">
        <v>127</v>
      </c>
      <c r="F82" s="1" t="s">
        <v>303</v>
      </c>
      <c r="G82" s="1" t="s">
        <v>32</v>
      </c>
      <c r="H82" s="1" t="s">
        <v>17</v>
      </c>
      <c r="I82" s="1" t="s">
        <v>18</v>
      </c>
      <c r="J82" s="1" t="s">
        <v>26</v>
      </c>
      <c r="K82" s="1" t="s">
        <v>39</v>
      </c>
      <c r="L82" s="2" t="s">
        <v>307</v>
      </c>
      <c r="M82" s="7" t="s">
        <v>308</v>
      </c>
      <c r="N82" s="7" t="s">
        <v>42</v>
      </c>
      <c r="O82" s="7" t="s">
        <v>42</v>
      </c>
      <c r="P82" s="7" t="s">
        <v>42</v>
      </c>
    </row>
    <row r="83" spans="1:16" s="61" customFormat="1" ht="46.5" customHeight="1" x14ac:dyDescent="0.25">
      <c r="A83" s="55">
        <v>16</v>
      </c>
      <c r="B83" s="64">
        <v>42767</v>
      </c>
      <c r="C83" s="1" t="s">
        <v>45</v>
      </c>
      <c r="D83" s="1" t="s">
        <v>13</v>
      </c>
      <c r="E83" s="1" t="s">
        <v>116</v>
      </c>
      <c r="F83" s="1" t="s">
        <v>309</v>
      </c>
      <c r="G83" s="1" t="s">
        <v>32</v>
      </c>
      <c r="H83" s="1" t="s">
        <v>17</v>
      </c>
      <c r="I83" s="1" t="s">
        <v>18</v>
      </c>
      <c r="J83" s="1" t="s">
        <v>58</v>
      </c>
      <c r="K83" s="1" t="s">
        <v>69</v>
      </c>
      <c r="L83" s="2" t="s">
        <v>310</v>
      </c>
      <c r="M83" s="7" t="s">
        <v>311</v>
      </c>
      <c r="N83" s="7" t="s">
        <v>1800</v>
      </c>
      <c r="O83" s="7" t="s">
        <v>2242</v>
      </c>
      <c r="P83" s="7" t="s">
        <v>131</v>
      </c>
    </row>
    <row r="84" spans="1:16" s="61" customFormat="1" ht="72" customHeight="1" x14ac:dyDescent="0.25">
      <c r="A84" s="55">
        <v>16</v>
      </c>
      <c r="B84" s="64">
        <v>42767</v>
      </c>
      <c r="C84" s="1" t="s">
        <v>45</v>
      </c>
      <c r="D84" s="1" t="s">
        <v>13</v>
      </c>
      <c r="E84" s="1" t="s">
        <v>116</v>
      </c>
      <c r="F84" s="1" t="s">
        <v>309</v>
      </c>
      <c r="G84" s="1" t="s">
        <v>32</v>
      </c>
      <c r="H84" s="1" t="s">
        <v>17</v>
      </c>
      <c r="I84" s="1" t="s">
        <v>18</v>
      </c>
      <c r="J84" s="1" t="s">
        <v>58</v>
      </c>
      <c r="K84" s="1" t="s">
        <v>85</v>
      </c>
      <c r="L84" s="2" t="s">
        <v>312</v>
      </c>
      <c r="M84" s="7" t="s">
        <v>313</v>
      </c>
      <c r="N84" s="7" t="s">
        <v>2237</v>
      </c>
      <c r="O84" s="7" t="s">
        <v>314</v>
      </c>
      <c r="P84" s="7" t="s">
        <v>314</v>
      </c>
    </row>
    <row r="85" spans="1:16" ht="98.25" customHeight="1" x14ac:dyDescent="0.25">
      <c r="A85" s="55">
        <v>17</v>
      </c>
      <c r="B85" s="64">
        <v>42767</v>
      </c>
      <c r="C85" s="1" t="s">
        <v>13</v>
      </c>
      <c r="D85" s="1" t="s">
        <v>13</v>
      </c>
      <c r="E85" s="1" t="s">
        <v>315</v>
      </c>
      <c r="F85" s="1" t="s">
        <v>292</v>
      </c>
      <c r="G85" s="1" t="s">
        <v>32</v>
      </c>
      <c r="H85" s="1" t="s">
        <v>17</v>
      </c>
      <c r="I85" s="1" t="s">
        <v>18</v>
      </c>
      <c r="J85" s="1" t="s">
        <v>33</v>
      </c>
      <c r="K85" s="1" t="s">
        <v>27</v>
      </c>
      <c r="L85" s="2" t="s">
        <v>316</v>
      </c>
      <c r="M85" s="7" t="s">
        <v>317</v>
      </c>
      <c r="N85" s="7" t="s">
        <v>23</v>
      </c>
      <c r="O85" s="7" t="s">
        <v>23</v>
      </c>
      <c r="P85" s="7" t="s">
        <v>23</v>
      </c>
    </row>
    <row r="86" spans="1:16" s="61" customFormat="1" ht="78.75" customHeight="1" x14ac:dyDescent="0.25">
      <c r="A86" s="55">
        <v>17</v>
      </c>
      <c r="B86" s="64">
        <v>42767</v>
      </c>
      <c r="C86" s="1" t="s">
        <v>13</v>
      </c>
      <c r="D86" s="1" t="s">
        <v>12</v>
      </c>
      <c r="E86" s="1" t="s">
        <v>318</v>
      </c>
      <c r="F86" s="1" t="s">
        <v>319</v>
      </c>
      <c r="G86" s="1" t="s">
        <v>16</v>
      </c>
      <c r="H86" s="1" t="s">
        <v>17</v>
      </c>
      <c r="I86" s="1" t="s">
        <v>18</v>
      </c>
      <c r="J86" s="1" t="s">
        <v>26</v>
      </c>
      <c r="K86" s="1" t="s">
        <v>34</v>
      </c>
      <c r="L86" s="2" t="s">
        <v>320</v>
      </c>
      <c r="M86" s="7" t="s">
        <v>321</v>
      </c>
      <c r="N86" s="7" t="s">
        <v>37</v>
      </c>
      <c r="O86" s="7" t="s">
        <v>306</v>
      </c>
      <c r="P86" s="7" t="s">
        <v>306</v>
      </c>
    </row>
    <row r="87" spans="1:16" s="61" customFormat="1" ht="129" customHeight="1" x14ac:dyDescent="0.25">
      <c r="A87" s="55">
        <v>18</v>
      </c>
      <c r="B87" s="64">
        <v>42767</v>
      </c>
      <c r="C87" s="1" t="s">
        <v>12</v>
      </c>
      <c r="D87" s="1" t="s">
        <v>12</v>
      </c>
      <c r="E87" s="1" t="s">
        <v>322</v>
      </c>
      <c r="F87" s="1" t="s">
        <v>323</v>
      </c>
      <c r="G87" s="1" t="s">
        <v>16</v>
      </c>
      <c r="H87" s="1" t="s">
        <v>17</v>
      </c>
      <c r="I87" s="1" t="s">
        <v>18</v>
      </c>
      <c r="J87" s="1" t="s">
        <v>270</v>
      </c>
      <c r="K87" s="1" t="s">
        <v>161</v>
      </c>
      <c r="L87" s="2" t="s">
        <v>324</v>
      </c>
      <c r="M87" s="7" t="s">
        <v>325</v>
      </c>
      <c r="N87" s="7" t="s">
        <v>164</v>
      </c>
      <c r="O87" s="7" t="s">
        <v>164</v>
      </c>
      <c r="P87" s="7" t="s">
        <v>164</v>
      </c>
    </row>
    <row r="88" spans="1:16" s="61" customFormat="1" ht="195" customHeight="1" x14ac:dyDescent="0.25">
      <c r="A88" s="55">
        <v>18</v>
      </c>
      <c r="B88" s="64">
        <v>42767</v>
      </c>
      <c r="C88" s="1" t="s">
        <v>13</v>
      </c>
      <c r="D88" s="1" t="s">
        <v>12</v>
      </c>
      <c r="E88" s="1" t="s">
        <v>116</v>
      </c>
      <c r="F88" s="1" t="s">
        <v>309</v>
      </c>
      <c r="G88" s="1" t="s">
        <v>32</v>
      </c>
      <c r="H88" s="1" t="s">
        <v>17</v>
      </c>
      <c r="I88" s="1" t="s">
        <v>18</v>
      </c>
      <c r="J88" s="1" t="s">
        <v>52</v>
      </c>
      <c r="K88" s="1" t="s">
        <v>27</v>
      </c>
      <c r="L88" s="2" t="s">
        <v>326</v>
      </c>
      <c r="M88" s="7" t="s">
        <v>327</v>
      </c>
      <c r="N88" s="7" t="s">
        <v>23</v>
      </c>
      <c r="O88" s="7" t="s">
        <v>23</v>
      </c>
      <c r="P88" s="7" t="s">
        <v>23</v>
      </c>
    </row>
    <row r="89" spans="1:16" s="61" customFormat="1" ht="100.5" customHeight="1" x14ac:dyDescent="0.25">
      <c r="A89" s="55">
        <v>20</v>
      </c>
      <c r="B89" s="64">
        <v>42767</v>
      </c>
      <c r="C89" s="1" t="s">
        <v>13</v>
      </c>
      <c r="D89" s="1" t="s">
        <v>12</v>
      </c>
      <c r="E89" s="1" t="s">
        <v>132</v>
      </c>
      <c r="F89" s="1" t="s">
        <v>319</v>
      </c>
      <c r="G89" s="1" t="s">
        <v>16</v>
      </c>
      <c r="H89" s="1" t="s">
        <v>17</v>
      </c>
      <c r="I89" s="1" t="s">
        <v>18</v>
      </c>
      <c r="J89" s="1" t="s">
        <v>33</v>
      </c>
      <c r="K89" s="1" t="s">
        <v>161</v>
      </c>
      <c r="L89" s="2" t="s">
        <v>328</v>
      </c>
      <c r="M89" s="7" t="s">
        <v>329</v>
      </c>
      <c r="N89" s="7" t="s">
        <v>2248</v>
      </c>
      <c r="O89" s="7" t="s">
        <v>2277</v>
      </c>
      <c r="P89" s="7" t="s">
        <v>330</v>
      </c>
    </row>
    <row r="90" spans="1:16" s="61" customFormat="1" ht="198.75" customHeight="1" x14ac:dyDescent="0.25">
      <c r="A90" s="55">
        <v>21</v>
      </c>
      <c r="B90" s="64">
        <v>42767</v>
      </c>
      <c r="C90" s="1" t="s">
        <v>12</v>
      </c>
      <c r="D90" s="1" t="s">
        <v>12</v>
      </c>
      <c r="E90" s="1" t="s">
        <v>132</v>
      </c>
      <c r="F90" s="1" t="s">
        <v>331</v>
      </c>
      <c r="G90" s="1" t="s">
        <v>16</v>
      </c>
      <c r="H90" s="1" t="s">
        <v>17</v>
      </c>
      <c r="I90" s="1" t="s">
        <v>18</v>
      </c>
      <c r="J90" s="1" t="s">
        <v>98</v>
      </c>
      <c r="K90" s="1" t="s">
        <v>161</v>
      </c>
      <c r="L90" s="2" t="s">
        <v>328</v>
      </c>
      <c r="M90" s="7" t="s">
        <v>332</v>
      </c>
      <c r="N90" s="7" t="s">
        <v>164</v>
      </c>
      <c r="O90" s="7" t="s">
        <v>164</v>
      </c>
      <c r="P90" s="7" t="s">
        <v>164</v>
      </c>
    </row>
    <row r="91" spans="1:16" s="61" customFormat="1" ht="95.25" customHeight="1" x14ac:dyDescent="0.25">
      <c r="A91" s="55">
        <v>23</v>
      </c>
      <c r="B91" s="64">
        <v>42767</v>
      </c>
      <c r="C91" s="1" t="s">
        <v>12</v>
      </c>
      <c r="D91" s="1" t="s">
        <v>45</v>
      </c>
      <c r="E91" s="1" t="s">
        <v>333</v>
      </c>
      <c r="F91" s="1" t="s">
        <v>334</v>
      </c>
      <c r="G91" s="1" t="s">
        <v>32</v>
      </c>
      <c r="H91" s="1" t="s">
        <v>17</v>
      </c>
      <c r="I91" s="1" t="s">
        <v>18</v>
      </c>
      <c r="J91" s="1" t="s">
        <v>58</v>
      </c>
      <c r="K91" s="1" t="s">
        <v>27</v>
      </c>
      <c r="L91" s="2" t="s">
        <v>335</v>
      </c>
      <c r="M91" s="7" t="s">
        <v>336</v>
      </c>
      <c r="N91" s="7" t="s">
        <v>23</v>
      </c>
      <c r="O91" s="7" t="s">
        <v>23</v>
      </c>
      <c r="P91" s="7" t="s">
        <v>23</v>
      </c>
    </row>
    <row r="92" spans="1:16" s="61" customFormat="1" ht="30" x14ac:dyDescent="0.25">
      <c r="A92" s="55">
        <v>24</v>
      </c>
      <c r="B92" s="64">
        <v>42767</v>
      </c>
      <c r="C92" s="1" t="s">
        <v>45</v>
      </c>
      <c r="D92" s="1" t="s">
        <v>12</v>
      </c>
      <c r="E92" s="1" t="s">
        <v>337</v>
      </c>
      <c r="F92" s="1" t="s">
        <v>338</v>
      </c>
      <c r="G92" s="1" t="s">
        <v>32</v>
      </c>
      <c r="H92" s="1" t="s">
        <v>17</v>
      </c>
      <c r="I92" s="1" t="s">
        <v>18</v>
      </c>
      <c r="J92" s="1" t="s">
        <v>52</v>
      </c>
      <c r="K92" s="1" t="s">
        <v>34</v>
      </c>
      <c r="L92" s="2" t="s">
        <v>339</v>
      </c>
      <c r="M92" s="7" t="s">
        <v>340</v>
      </c>
      <c r="N92" s="7" t="s">
        <v>23</v>
      </c>
      <c r="O92" s="7" t="s">
        <v>23</v>
      </c>
      <c r="P92" s="7" t="s">
        <v>23</v>
      </c>
    </row>
    <row r="93" spans="1:16" ht="30" x14ac:dyDescent="0.25">
      <c r="A93" s="55">
        <v>24</v>
      </c>
      <c r="B93" s="64">
        <v>42767</v>
      </c>
      <c r="C93" s="1" t="s">
        <v>12</v>
      </c>
      <c r="D93" s="1" t="s">
        <v>13</v>
      </c>
      <c r="E93" s="1" t="s">
        <v>341</v>
      </c>
      <c r="F93" s="1" t="s">
        <v>260</v>
      </c>
      <c r="G93" s="1" t="s">
        <v>32</v>
      </c>
      <c r="H93" s="1" t="s">
        <v>17</v>
      </c>
      <c r="I93" s="1" t="s">
        <v>18</v>
      </c>
      <c r="J93" s="1" t="s">
        <v>78</v>
      </c>
      <c r="K93" s="1" t="s">
        <v>69</v>
      </c>
      <c r="L93" s="2" t="s">
        <v>342</v>
      </c>
      <c r="M93" s="7" t="s">
        <v>343</v>
      </c>
      <c r="N93" s="7" t="s">
        <v>244</v>
      </c>
      <c r="O93" s="7" t="s">
        <v>344</v>
      </c>
      <c r="P93" s="7" t="s">
        <v>344</v>
      </c>
    </row>
    <row r="94" spans="1:16" s="61" customFormat="1" ht="90" x14ac:dyDescent="0.25">
      <c r="A94" s="55">
        <v>25</v>
      </c>
      <c r="B94" s="64">
        <v>42767</v>
      </c>
      <c r="C94" s="1" t="s">
        <v>12</v>
      </c>
      <c r="D94" s="1" t="s">
        <v>12</v>
      </c>
      <c r="E94" s="1" t="s">
        <v>345</v>
      </c>
      <c r="F94" s="1" t="s">
        <v>346</v>
      </c>
      <c r="G94" s="1" t="s">
        <v>122</v>
      </c>
      <c r="H94" s="1" t="s">
        <v>17</v>
      </c>
      <c r="I94" s="1" t="s">
        <v>18</v>
      </c>
      <c r="J94" s="1" t="s">
        <v>19</v>
      </c>
      <c r="K94" s="1" t="s">
        <v>85</v>
      </c>
      <c r="L94" s="2" t="s">
        <v>347</v>
      </c>
      <c r="M94" s="7" t="s">
        <v>348</v>
      </c>
      <c r="N94" s="7" t="s">
        <v>23</v>
      </c>
      <c r="O94" s="7" t="s">
        <v>2327</v>
      </c>
      <c r="P94" s="7" t="s">
        <v>2327</v>
      </c>
    </row>
    <row r="95" spans="1:16" s="61" customFormat="1" ht="120" customHeight="1" x14ac:dyDescent="0.25">
      <c r="A95" s="55">
        <v>25</v>
      </c>
      <c r="B95" s="64">
        <v>42767</v>
      </c>
      <c r="C95" s="1" t="s">
        <v>13</v>
      </c>
      <c r="D95" s="1" t="s">
        <v>12</v>
      </c>
      <c r="E95" s="1" t="s">
        <v>349</v>
      </c>
      <c r="F95" s="1" t="s">
        <v>350</v>
      </c>
      <c r="G95" s="1" t="s">
        <v>122</v>
      </c>
      <c r="H95" s="1" t="s">
        <v>17</v>
      </c>
      <c r="I95" s="1" t="s">
        <v>18</v>
      </c>
      <c r="J95" s="1" t="s">
        <v>171</v>
      </c>
      <c r="K95" s="1" t="s">
        <v>85</v>
      </c>
      <c r="L95" s="2" t="s">
        <v>351</v>
      </c>
      <c r="M95" s="7" t="s">
        <v>352</v>
      </c>
      <c r="N95" s="7" t="s">
        <v>2207</v>
      </c>
      <c r="O95" s="7" t="s">
        <v>280</v>
      </c>
      <c r="P95" s="7" t="s">
        <v>280</v>
      </c>
    </row>
    <row r="96" spans="1:16" s="61" customFormat="1" ht="90" x14ac:dyDescent="0.25">
      <c r="A96" s="55">
        <v>25</v>
      </c>
      <c r="B96" s="64">
        <v>42767</v>
      </c>
      <c r="C96" s="1" t="s">
        <v>13</v>
      </c>
      <c r="D96" s="1" t="s">
        <v>13</v>
      </c>
      <c r="E96" s="1" t="s">
        <v>353</v>
      </c>
      <c r="F96" s="1" t="s">
        <v>354</v>
      </c>
      <c r="G96" s="1" t="s">
        <v>32</v>
      </c>
      <c r="H96" s="1" t="s">
        <v>17</v>
      </c>
      <c r="I96" s="1" t="s">
        <v>18</v>
      </c>
      <c r="J96" s="1" t="s">
        <v>160</v>
      </c>
      <c r="K96" s="1" t="s">
        <v>85</v>
      </c>
      <c r="L96" s="2" t="s">
        <v>355</v>
      </c>
      <c r="M96" s="7" t="s">
        <v>356</v>
      </c>
      <c r="N96" s="7" t="s">
        <v>23</v>
      </c>
      <c r="O96" s="7" t="s">
        <v>2328</v>
      </c>
      <c r="P96" s="7" t="s">
        <v>2328</v>
      </c>
    </row>
    <row r="97" spans="1:16" s="61" customFormat="1" ht="105" x14ac:dyDescent="0.25">
      <c r="A97" s="55">
        <v>26</v>
      </c>
      <c r="B97" s="64">
        <v>42767</v>
      </c>
      <c r="C97" s="1" t="s">
        <v>45</v>
      </c>
      <c r="D97" s="1" t="s">
        <v>12</v>
      </c>
      <c r="E97" s="1" t="s">
        <v>357</v>
      </c>
      <c r="F97" s="1" t="s">
        <v>358</v>
      </c>
      <c r="G97" s="1" t="s">
        <v>16</v>
      </c>
      <c r="H97" s="1" t="s">
        <v>17</v>
      </c>
      <c r="I97" s="1" t="s">
        <v>18</v>
      </c>
      <c r="J97" s="1" t="s">
        <v>98</v>
      </c>
      <c r="K97" s="1" t="s">
        <v>161</v>
      </c>
      <c r="L97" s="2" t="s">
        <v>359</v>
      </c>
      <c r="M97" s="7" t="s">
        <v>360</v>
      </c>
      <c r="N97" s="7" t="s">
        <v>164</v>
      </c>
      <c r="O97" s="7" t="s">
        <v>164</v>
      </c>
      <c r="P97" s="7" t="s">
        <v>164</v>
      </c>
    </row>
    <row r="98" spans="1:16" s="61" customFormat="1" ht="30" x14ac:dyDescent="0.25">
      <c r="A98" s="55">
        <v>27</v>
      </c>
      <c r="B98" s="64">
        <v>42767</v>
      </c>
      <c r="C98" s="1" t="s">
        <v>13</v>
      </c>
      <c r="D98" s="1" t="s">
        <v>13</v>
      </c>
      <c r="E98" s="1" t="s">
        <v>361</v>
      </c>
      <c r="F98" s="1" t="s">
        <v>319</v>
      </c>
      <c r="G98" s="1" t="s">
        <v>16</v>
      </c>
      <c r="H98" s="1" t="s">
        <v>17</v>
      </c>
      <c r="I98" s="1" t="s">
        <v>18</v>
      </c>
      <c r="J98" s="1" t="s">
        <v>184</v>
      </c>
      <c r="K98" s="1" t="s">
        <v>34</v>
      </c>
      <c r="L98" s="2" t="s">
        <v>362</v>
      </c>
      <c r="M98" s="7" t="s">
        <v>363</v>
      </c>
      <c r="N98" s="7" t="s">
        <v>23</v>
      </c>
      <c r="O98" s="7" t="s">
        <v>23</v>
      </c>
      <c r="P98" s="7" t="s">
        <v>23</v>
      </c>
    </row>
    <row r="99" spans="1:16" s="61" customFormat="1" ht="45" x14ac:dyDescent="0.25">
      <c r="A99" s="55">
        <v>28</v>
      </c>
      <c r="B99" s="64">
        <v>42767</v>
      </c>
      <c r="C99" s="1" t="s">
        <v>12</v>
      </c>
      <c r="D99" s="1" t="s">
        <v>12</v>
      </c>
      <c r="E99" s="1" t="s">
        <v>364</v>
      </c>
      <c r="F99" s="1" t="s">
        <v>358</v>
      </c>
      <c r="G99" s="1" t="s">
        <v>16</v>
      </c>
      <c r="H99" s="1" t="s">
        <v>17</v>
      </c>
      <c r="I99" s="1" t="s">
        <v>18</v>
      </c>
      <c r="J99" s="1" t="s">
        <v>98</v>
      </c>
      <c r="K99" s="1" t="s">
        <v>161</v>
      </c>
      <c r="L99" s="2" t="s">
        <v>365</v>
      </c>
      <c r="M99" s="7" t="s">
        <v>366</v>
      </c>
      <c r="N99" s="7" t="s">
        <v>2248</v>
      </c>
      <c r="O99" s="7" t="s">
        <v>367</v>
      </c>
      <c r="P99" s="7" t="s">
        <v>367</v>
      </c>
    </row>
    <row r="100" spans="1:16" s="61" customFormat="1" ht="315" x14ac:dyDescent="0.25">
      <c r="A100" s="55">
        <v>2</v>
      </c>
      <c r="B100" s="64">
        <v>42795</v>
      </c>
      <c r="C100" s="1" t="s">
        <v>12</v>
      </c>
      <c r="D100" s="1" t="s">
        <v>12</v>
      </c>
      <c r="E100" s="1" t="s">
        <v>368</v>
      </c>
      <c r="F100" s="1" t="s">
        <v>369</v>
      </c>
      <c r="G100" s="1" t="s">
        <v>122</v>
      </c>
      <c r="H100" s="56" t="s">
        <v>239</v>
      </c>
      <c r="I100" s="1" t="s">
        <v>18</v>
      </c>
      <c r="J100" s="1" t="s">
        <v>47</v>
      </c>
      <c r="K100" s="1" t="s">
        <v>85</v>
      </c>
      <c r="L100" s="2" t="s">
        <v>370</v>
      </c>
      <c r="M100" s="7" t="s">
        <v>371</v>
      </c>
      <c r="N100" s="6" t="s">
        <v>2262</v>
      </c>
      <c r="O100" s="7" t="s">
        <v>2261</v>
      </c>
      <c r="P100" s="7" t="s">
        <v>2261</v>
      </c>
    </row>
    <row r="101" spans="1:16" s="61" customFormat="1" ht="120" x14ac:dyDescent="0.25">
      <c r="A101" s="55">
        <v>3</v>
      </c>
      <c r="B101" s="64">
        <v>42795</v>
      </c>
      <c r="C101" s="1" t="s">
        <v>12</v>
      </c>
      <c r="D101" s="1" t="s">
        <v>12</v>
      </c>
      <c r="E101" s="1" t="s">
        <v>372</v>
      </c>
      <c r="F101" s="1" t="s">
        <v>373</v>
      </c>
      <c r="G101" s="1" t="s">
        <v>122</v>
      </c>
      <c r="H101" s="56" t="s">
        <v>123</v>
      </c>
      <c r="I101" s="1" t="s">
        <v>18</v>
      </c>
      <c r="J101" s="1" t="s">
        <v>19</v>
      </c>
      <c r="K101" s="1" t="s">
        <v>85</v>
      </c>
      <c r="L101" s="2" t="s">
        <v>374</v>
      </c>
      <c r="M101" s="7" t="s">
        <v>375</v>
      </c>
      <c r="N101" s="7" t="s">
        <v>1434</v>
      </c>
      <c r="O101" s="7" t="s">
        <v>2323</v>
      </c>
      <c r="P101" s="7" t="s">
        <v>2323</v>
      </c>
    </row>
    <row r="102" spans="1:16" ht="120" x14ac:dyDescent="0.25">
      <c r="A102" s="55">
        <v>3</v>
      </c>
      <c r="B102" s="64">
        <v>42795</v>
      </c>
      <c r="C102" s="1" t="s">
        <v>12</v>
      </c>
      <c r="D102" s="1" t="s">
        <v>12</v>
      </c>
      <c r="E102" s="1" t="s">
        <v>376</v>
      </c>
      <c r="F102" s="1" t="s">
        <v>377</v>
      </c>
      <c r="G102" s="1" t="s">
        <v>16</v>
      </c>
      <c r="H102" s="1" t="s">
        <v>17</v>
      </c>
      <c r="I102" s="1" t="s">
        <v>18</v>
      </c>
      <c r="J102" s="1" t="s">
        <v>171</v>
      </c>
      <c r="K102" s="1" t="s">
        <v>161</v>
      </c>
      <c r="L102" s="2" t="s">
        <v>378</v>
      </c>
      <c r="M102" s="7" t="s">
        <v>379</v>
      </c>
      <c r="N102" s="7" t="s">
        <v>380</v>
      </c>
      <c r="O102" s="7" t="s">
        <v>2234</v>
      </c>
      <c r="P102" s="7" t="s">
        <v>2234</v>
      </c>
    </row>
    <row r="103" spans="1:16" s="61" customFormat="1" ht="120" customHeight="1" x14ac:dyDescent="0.25">
      <c r="A103" s="55">
        <v>4</v>
      </c>
      <c r="B103" s="64">
        <v>42795</v>
      </c>
      <c r="C103" s="1" t="s">
        <v>12</v>
      </c>
      <c r="D103" s="1" t="s">
        <v>12</v>
      </c>
      <c r="E103" s="1" t="s">
        <v>381</v>
      </c>
      <c r="F103" s="1" t="s">
        <v>260</v>
      </c>
      <c r="G103" s="1" t="s">
        <v>16</v>
      </c>
      <c r="H103" s="56" t="s">
        <v>123</v>
      </c>
      <c r="I103" s="1" t="s">
        <v>18</v>
      </c>
      <c r="J103" s="1" t="s">
        <v>78</v>
      </c>
      <c r="K103" s="1" t="s">
        <v>85</v>
      </c>
      <c r="L103" s="2" t="s">
        <v>382</v>
      </c>
      <c r="M103" s="7" t="s">
        <v>383</v>
      </c>
      <c r="N103" s="7" t="s">
        <v>2207</v>
      </c>
      <c r="O103" s="7" t="s">
        <v>397</v>
      </c>
      <c r="P103" s="7" t="s">
        <v>397</v>
      </c>
    </row>
    <row r="104" spans="1:16" s="61" customFormat="1" ht="30" x14ac:dyDescent="0.25">
      <c r="A104" s="55">
        <v>4</v>
      </c>
      <c r="B104" s="64">
        <v>42795</v>
      </c>
      <c r="C104" s="1" t="s">
        <v>45</v>
      </c>
      <c r="D104" s="1" t="s">
        <v>13</v>
      </c>
      <c r="E104" s="1" t="s">
        <v>361</v>
      </c>
      <c r="F104" s="1" t="s">
        <v>384</v>
      </c>
      <c r="G104" s="1" t="s">
        <v>32</v>
      </c>
      <c r="H104" s="1" t="s">
        <v>17</v>
      </c>
      <c r="I104" s="1" t="s">
        <v>18</v>
      </c>
      <c r="J104" s="1" t="s">
        <v>58</v>
      </c>
      <c r="K104" s="1" t="s">
        <v>85</v>
      </c>
      <c r="L104" s="2" t="s">
        <v>385</v>
      </c>
      <c r="M104" s="7" t="s">
        <v>386</v>
      </c>
      <c r="N104" s="7" t="s">
        <v>81</v>
      </c>
      <c r="O104" s="7" t="s">
        <v>2238</v>
      </c>
      <c r="P104" s="7" t="s">
        <v>387</v>
      </c>
    </row>
    <row r="105" spans="1:16" s="61" customFormat="1" ht="120" x14ac:dyDescent="0.25">
      <c r="A105" s="55">
        <v>4</v>
      </c>
      <c r="B105" s="64">
        <v>42795</v>
      </c>
      <c r="C105" s="1" t="s">
        <v>12</v>
      </c>
      <c r="D105" s="1" t="s">
        <v>12</v>
      </c>
      <c r="E105" s="1" t="s">
        <v>376</v>
      </c>
      <c r="F105" s="1" t="s">
        <v>388</v>
      </c>
      <c r="G105" s="1" t="s">
        <v>16</v>
      </c>
      <c r="H105" s="1" t="s">
        <v>17</v>
      </c>
      <c r="I105" s="1" t="s">
        <v>18</v>
      </c>
      <c r="J105" s="1" t="s">
        <v>184</v>
      </c>
      <c r="K105" s="1" t="s">
        <v>34</v>
      </c>
      <c r="L105" s="2" t="s">
        <v>389</v>
      </c>
      <c r="M105" s="7" t="s">
        <v>390</v>
      </c>
      <c r="N105" s="7" t="s">
        <v>37</v>
      </c>
      <c r="O105" s="7" t="s">
        <v>37</v>
      </c>
      <c r="P105" s="7" t="s">
        <v>37</v>
      </c>
    </row>
    <row r="106" spans="1:16" s="61" customFormat="1" ht="63" customHeight="1" x14ac:dyDescent="0.25">
      <c r="A106" s="55">
        <v>6</v>
      </c>
      <c r="B106" s="64">
        <v>42795</v>
      </c>
      <c r="C106" s="1" t="s">
        <v>13</v>
      </c>
      <c r="D106" s="1" t="s">
        <v>12</v>
      </c>
      <c r="E106" s="1" t="s">
        <v>391</v>
      </c>
      <c r="F106" s="1" t="s">
        <v>260</v>
      </c>
      <c r="G106" s="1" t="s">
        <v>16</v>
      </c>
      <c r="H106" s="1" t="s">
        <v>17</v>
      </c>
      <c r="I106" s="1" t="s">
        <v>18</v>
      </c>
      <c r="J106" s="1" t="s">
        <v>78</v>
      </c>
      <c r="K106" s="1" t="s">
        <v>161</v>
      </c>
      <c r="L106" s="2" t="s">
        <v>392</v>
      </c>
      <c r="M106" s="7" t="s">
        <v>393</v>
      </c>
      <c r="N106" s="7" t="s">
        <v>164</v>
      </c>
      <c r="O106" s="7" t="s">
        <v>164</v>
      </c>
      <c r="P106" s="7" t="s">
        <v>164</v>
      </c>
    </row>
    <row r="107" spans="1:16" s="61" customFormat="1" ht="63.75" customHeight="1" x14ac:dyDescent="0.25">
      <c r="A107" s="55">
        <v>6</v>
      </c>
      <c r="B107" s="64">
        <v>42795</v>
      </c>
      <c r="C107" s="1" t="s">
        <v>12</v>
      </c>
      <c r="D107" s="1" t="s">
        <v>13</v>
      </c>
      <c r="E107" s="1" t="s">
        <v>144</v>
      </c>
      <c r="F107" s="1" t="s">
        <v>394</v>
      </c>
      <c r="G107" s="1" t="s">
        <v>32</v>
      </c>
      <c r="H107" s="1" t="s">
        <v>17</v>
      </c>
      <c r="I107" s="1" t="s">
        <v>18</v>
      </c>
      <c r="J107" s="1" t="s">
        <v>19</v>
      </c>
      <c r="K107" s="1" t="s">
        <v>85</v>
      </c>
      <c r="L107" s="2" t="s">
        <v>395</v>
      </c>
      <c r="M107" s="7" t="s">
        <v>396</v>
      </c>
      <c r="N107" s="7" t="s">
        <v>2207</v>
      </c>
      <c r="O107" s="7" t="s">
        <v>397</v>
      </c>
      <c r="P107" s="7" t="s">
        <v>397</v>
      </c>
    </row>
    <row r="108" spans="1:16" s="61" customFormat="1" ht="204" customHeight="1" x14ac:dyDescent="0.25">
      <c r="A108" s="55">
        <v>9</v>
      </c>
      <c r="B108" s="64">
        <v>42795</v>
      </c>
      <c r="C108" s="1" t="s">
        <v>12</v>
      </c>
      <c r="D108" s="1" t="s">
        <v>12</v>
      </c>
      <c r="E108" s="1" t="s">
        <v>259</v>
      </c>
      <c r="F108" s="1" t="s">
        <v>377</v>
      </c>
      <c r="G108" s="1" t="s">
        <v>16</v>
      </c>
      <c r="H108" s="1" t="s">
        <v>17</v>
      </c>
      <c r="I108" s="1" t="s">
        <v>18</v>
      </c>
      <c r="J108" s="1" t="s">
        <v>171</v>
      </c>
      <c r="K108" s="1" t="s">
        <v>69</v>
      </c>
      <c r="L108" s="2" t="s">
        <v>242</v>
      </c>
      <c r="M108" s="7" t="s">
        <v>398</v>
      </c>
      <c r="N108" s="7" t="s">
        <v>244</v>
      </c>
      <c r="O108" s="7" t="s">
        <v>399</v>
      </c>
      <c r="P108" s="7" t="s">
        <v>399</v>
      </c>
    </row>
    <row r="109" spans="1:16" s="61" customFormat="1" ht="120" customHeight="1" x14ac:dyDescent="0.25">
      <c r="A109" s="55">
        <v>10</v>
      </c>
      <c r="B109" s="64">
        <v>42795</v>
      </c>
      <c r="C109" s="1" t="s">
        <v>45</v>
      </c>
      <c r="D109" s="1" t="s">
        <v>45</v>
      </c>
      <c r="E109" s="1" t="s">
        <v>400</v>
      </c>
      <c r="F109" s="68" t="s">
        <v>401</v>
      </c>
      <c r="G109" s="1" t="s">
        <v>32</v>
      </c>
      <c r="H109" s="1" t="s">
        <v>17</v>
      </c>
      <c r="I109" s="1" t="s">
        <v>18</v>
      </c>
      <c r="J109" s="1" t="s">
        <v>402</v>
      </c>
      <c r="K109" s="1" t="s">
        <v>161</v>
      </c>
      <c r="L109" s="2" t="s">
        <v>403</v>
      </c>
      <c r="M109" s="7" t="s">
        <v>404</v>
      </c>
      <c r="N109" s="7" t="s">
        <v>224</v>
      </c>
      <c r="O109" s="7" t="s">
        <v>224</v>
      </c>
      <c r="P109" s="7" t="s">
        <v>224</v>
      </c>
    </row>
    <row r="110" spans="1:16" s="61" customFormat="1" ht="75" x14ac:dyDescent="0.25">
      <c r="A110" s="55">
        <v>11</v>
      </c>
      <c r="B110" s="64">
        <v>42795</v>
      </c>
      <c r="C110" s="1" t="s">
        <v>13</v>
      </c>
      <c r="D110" s="1" t="s">
        <v>13</v>
      </c>
      <c r="E110" s="1" t="s">
        <v>405</v>
      </c>
      <c r="F110" s="1" t="s">
        <v>406</v>
      </c>
      <c r="G110" s="1" t="s">
        <v>122</v>
      </c>
      <c r="H110" s="1" t="s">
        <v>17</v>
      </c>
      <c r="I110" s="1" t="s">
        <v>18</v>
      </c>
      <c r="J110" s="1" t="s">
        <v>98</v>
      </c>
      <c r="K110" s="1" t="s">
        <v>48</v>
      </c>
      <c r="L110" s="2" t="s">
        <v>407</v>
      </c>
      <c r="M110" s="7" t="s">
        <v>408</v>
      </c>
      <c r="N110" s="17" t="s">
        <v>821</v>
      </c>
      <c r="O110" s="7" t="s">
        <v>2211</v>
      </c>
      <c r="P110" s="7" t="s">
        <v>409</v>
      </c>
    </row>
    <row r="111" spans="1:16" s="61" customFormat="1" ht="210" customHeight="1" x14ac:dyDescent="0.25">
      <c r="A111" s="55">
        <v>13</v>
      </c>
      <c r="B111" s="64">
        <v>42795</v>
      </c>
      <c r="C111" s="1" t="s">
        <v>12</v>
      </c>
      <c r="D111" s="1" t="s">
        <v>45</v>
      </c>
      <c r="E111" s="1" t="s">
        <v>410</v>
      </c>
      <c r="F111" s="68" t="s">
        <v>401</v>
      </c>
      <c r="G111" s="1" t="s">
        <v>32</v>
      </c>
      <c r="H111" s="1" t="s">
        <v>17</v>
      </c>
      <c r="I111" s="1" t="s">
        <v>18</v>
      </c>
      <c r="J111" s="1" t="s">
        <v>402</v>
      </c>
      <c r="K111" s="1" t="s">
        <v>161</v>
      </c>
      <c r="L111" s="2" t="s">
        <v>411</v>
      </c>
      <c r="M111" s="7" t="s">
        <v>412</v>
      </c>
      <c r="N111" s="17" t="s">
        <v>2211</v>
      </c>
      <c r="O111" s="7" t="s">
        <v>413</v>
      </c>
      <c r="P111" s="7" t="s">
        <v>413</v>
      </c>
    </row>
    <row r="112" spans="1:16" s="61" customFormat="1" ht="105" x14ac:dyDescent="0.25">
      <c r="A112" s="55">
        <v>15</v>
      </c>
      <c r="B112" s="64">
        <v>42795</v>
      </c>
      <c r="C112" s="1" t="s">
        <v>12</v>
      </c>
      <c r="D112" s="1" t="s">
        <v>12</v>
      </c>
      <c r="E112" s="1" t="s">
        <v>414</v>
      </c>
      <c r="F112" s="1" t="s">
        <v>260</v>
      </c>
      <c r="G112" s="1" t="s">
        <v>16</v>
      </c>
      <c r="H112" s="56" t="s">
        <v>239</v>
      </c>
      <c r="I112" s="1" t="s">
        <v>18</v>
      </c>
      <c r="J112" s="1" t="s">
        <v>112</v>
      </c>
      <c r="K112" s="1" t="s">
        <v>85</v>
      </c>
      <c r="L112" s="2" t="s">
        <v>415</v>
      </c>
      <c r="M112" s="7" t="s">
        <v>416</v>
      </c>
      <c r="N112" s="7" t="s">
        <v>115</v>
      </c>
      <c r="O112" s="7" t="s">
        <v>115</v>
      </c>
      <c r="P112" s="7" t="s">
        <v>115</v>
      </c>
    </row>
    <row r="113" spans="1:16" s="61" customFormat="1" ht="140.1" customHeight="1" x14ac:dyDescent="0.25">
      <c r="A113" s="55">
        <v>16</v>
      </c>
      <c r="B113" s="64">
        <v>42795</v>
      </c>
      <c r="C113" s="1" t="s">
        <v>12</v>
      </c>
      <c r="D113" s="1" t="s">
        <v>12</v>
      </c>
      <c r="E113" s="1" t="s">
        <v>417</v>
      </c>
      <c r="F113" s="1" t="s">
        <v>418</v>
      </c>
      <c r="G113" s="1" t="s">
        <v>122</v>
      </c>
      <c r="H113" s="56" t="s">
        <v>239</v>
      </c>
      <c r="I113" s="1" t="s">
        <v>18</v>
      </c>
      <c r="J113" s="1" t="s">
        <v>270</v>
      </c>
      <c r="K113" s="1" t="s">
        <v>20</v>
      </c>
      <c r="L113" s="2" t="s">
        <v>419</v>
      </c>
      <c r="M113" s="7" t="s">
        <v>420</v>
      </c>
      <c r="N113" s="7" t="s">
        <v>421</v>
      </c>
      <c r="O113" s="7" t="s">
        <v>421</v>
      </c>
      <c r="P113" s="7" t="s">
        <v>421</v>
      </c>
    </row>
    <row r="114" spans="1:16" s="61" customFormat="1" ht="150" customHeight="1" x14ac:dyDescent="0.25">
      <c r="A114" s="55">
        <v>17</v>
      </c>
      <c r="B114" s="64">
        <v>42795</v>
      </c>
      <c r="C114" s="1" t="s">
        <v>12</v>
      </c>
      <c r="D114" s="1" t="s">
        <v>12</v>
      </c>
      <c r="E114" s="1" t="s">
        <v>422</v>
      </c>
      <c r="F114" s="1" t="s">
        <v>423</v>
      </c>
      <c r="G114" s="1" t="s">
        <v>16</v>
      </c>
      <c r="H114" s="1" t="s">
        <v>17</v>
      </c>
      <c r="I114" s="1" t="s">
        <v>18</v>
      </c>
      <c r="J114" s="1" t="s">
        <v>270</v>
      </c>
      <c r="K114" s="1" t="s">
        <v>27</v>
      </c>
      <c r="L114" s="2" t="s">
        <v>424</v>
      </c>
      <c r="M114" s="7" t="s">
        <v>425</v>
      </c>
      <c r="N114" s="7" t="s">
        <v>2207</v>
      </c>
      <c r="O114" s="7" t="s">
        <v>191</v>
      </c>
      <c r="P114" s="7" t="s">
        <v>191</v>
      </c>
    </row>
    <row r="115" spans="1:16" s="61" customFormat="1" ht="75" x14ac:dyDescent="0.25">
      <c r="A115" s="55">
        <v>17</v>
      </c>
      <c r="B115" s="64">
        <v>42795</v>
      </c>
      <c r="C115" s="1" t="s">
        <v>13</v>
      </c>
      <c r="D115" s="1" t="s">
        <v>13</v>
      </c>
      <c r="E115" s="1" t="s">
        <v>381</v>
      </c>
      <c r="F115" s="1" t="s">
        <v>426</v>
      </c>
      <c r="G115" s="1" t="s">
        <v>16</v>
      </c>
      <c r="H115" s="1" t="s">
        <v>17</v>
      </c>
      <c r="I115" s="1" t="s">
        <v>18</v>
      </c>
      <c r="J115" s="1" t="s">
        <v>184</v>
      </c>
      <c r="K115" s="1" t="s">
        <v>85</v>
      </c>
      <c r="L115" s="2" t="s">
        <v>427</v>
      </c>
      <c r="M115" s="7" t="s">
        <v>428</v>
      </c>
      <c r="N115" s="7" t="s">
        <v>1434</v>
      </c>
      <c r="O115" s="7" t="s">
        <v>2289</v>
      </c>
      <c r="P115" s="7" t="s">
        <v>2289</v>
      </c>
    </row>
    <row r="116" spans="1:16" s="61" customFormat="1" ht="107.25" customHeight="1" x14ac:dyDescent="0.25">
      <c r="A116" s="55">
        <v>17</v>
      </c>
      <c r="B116" s="64">
        <v>42795</v>
      </c>
      <c r="C116" s="1" t="s">
        <v>12</v>
      </c>
      <c r="D116" s="1" t="s">
        <v>13</v>
      </c>
      <c r="E116" s="1" t="s">
        <v>101</v>
      </c>
      <c r="F116" s="1" t="s">
        <v>429</v>
      </c>
      <c r="G116" s="1" t="s">
        <v>122</v>
      </c>
      <c r="H116" s="1" t="s">
        <v>17</v>
      </c>
      <c r="I116" s="1" t="s">
        <v>18</v>
      </c>
      <c r="J116" s="1" t="s">
        <v>246</v>
      </c>
      <c r="K116" s="1" t="s">
        <v>185</v>
      </c>
      <c r="L116" s="2" t="s">
        <v>430</v>
      </c>
      <c r="M116" s="7" t="s">
        <v>431</v>
      </c>
      <c r="N116" s="7" t="s">
        <v>188</v>
      </c>
      <c r="O116" s="7" t="s">
        <v>432</v>
      </c>
      <c r="P116" s="7" t="s">
        <v>2260</v>
      </c>
    </row>
    <row r="117" spans="1:16" ht="105" x14ac:dyDescent="0.25">
      <c r="A117" s="55">
        <v>19</v>
      </c>
      <c r="B117" s="64">
        <v>42795</v>
      </c>
      <c r="C117" s="1" t="s">
        <v>12</v>
      </c>
      <c r="D117" s="1" t="s">
        <v>13</v>
      </c>
      <c r="E117" s="1" t="s">
        <v>433</v>
      </c>
      <c r="F117" s="1" t="s">
        <v>260</v>
      </c>
      <c r="G117" s="1" t="s">
        <v>16</v>
      </c>
      <c r="H117" s="1" t="s">
        <v>17</v>
      </c>
      <c r="I117" s="1" t="s">
        <v>18</v>
      </c>
      <c r="J117" s="1" t="s">
        <v>112</v>
      </c>
      <c r="K117" s="1" t="s">
        <v>85</v>
      </c>
      <c r="L117" s="2" t="s">
        <v>434</v>
      </c>
      <c r="M117" s="7" t="s">
        <v>435</v>
      </c>
      <c r="N117" s="7" t="s">
        <v>2207</v>
      </c>
      <c r="O117" s="7" t="s">
        <v>397</v>
      </c>
      <c r="P117" s="7" t="s">
        <v>397</v>
      </c>
    </row>
    <row r="118" spans="1:16" s="61" customFormat="1" ht="105" x14ac:dyDescent="0.25">
      <c r="A118" s="55">
        <v>20</v>
      </c>
      <c r="B118" s="64">
        <v>42795</v>
      </c>
      <c r="C118" s="1" t="s">
        <v>13</v>
      </c>
      <c r="D118" s="1" t="s">
        <v>12</v>
      </c>
      <c r="E118" s="1" t="s">
        <v>357</v>
      </c>
      <c r="F118" s="1" t="s">
        <v>260</v>
      </c>
      <c r="G118" s="1" t="s">
        <v>16</v>
      </c>
      <c r="H118" s="1" t="s">
        <v>17</v>
      </c>
      <c r="I118" s="1" t="s">
        <v>18</v>
      </c>
      <c r="J118" s="1" t="s">
        <v>112</v>
      </c>
      <c r="K118" s="1" t="s">
        <v>85</v>
      </c>
      <c r="L118" s="2" t="s">
        <v>436</v>
      </c>
      <c r="M118" s="7" t="s">
        <v>437</v>
      </c>
      <c r="N118" s="7" t="s">
        <v>2222</v>
      </c>
      <c r="O118" s="7" t="s">
        <v>438</v>
      </c>
      <c r="P118" s="7" t="s">
        <v>2213</v>
      </c>
    </row>
    <row r="119" spans="1:16" s="61" customFormat="1" ht="60" x14ac:dyDescent="0.25">
      <c r="A119" s="55">
        <v>23</v>
      </c>
      <c r="B119" s="64">
        <v>42795</v>
      </c>
      <c r="C119" s="1" t="s">
        <v>45</v>
      </c>
      <c r="D119" s="1" t="s">
        <v>45</v>
      </c>
      <c r="E119" s="1" t="s">
        <v>439</v>
      </c>
      <c r="F119" s="1" t="s">
        <v>440</v>
      </c>
      <c r="G119" s="1" t="s">
        <v>32</v>
      </c>
      <c r="H119" s="1" t="s">
        <v>17</v>
      </c>
      <c r="I119" s="1" t="s">
        <v>18</v>
      </c>
      <c r="J119" s="1" t="s">
        <v>402</v>
      </c>
      <c r="K119" s="1" t="s">
        <v>39</v>
      </c>
      <c r="L119" s="2" t="s">
        <v>441</v>
      </c>
      <c r="M119" s="7" t="s">
        <v>442</v>
      </c>
      <c r="N119" s="7" t="s">
        <v>42</v>
      </c>
      <c r="O119" s="7" t="s">
        <v>42</v>
      </c>
      <c r="P119" s="7" t="s">
        <v>42</v>
      </c>
    </row>
    <row r="120" spans="1:16" s="61" customFormat="1" ht="80.099999999999994" customHeight="1" x14ac:dyDescent="0.25">
      <c r="A120" s="55">
        <v>25</v>
      </c>
      <c r="B120" s="64">
        <v>42795</v>
      </c>
      <c r="C120" s="1" t="s">
        <v>13</v>
      </c>
      <c r="D120" s="1" t="s">
        <v>13</v>
      </c>
      <c r="E120" s="1" t="s">
        <v>443</v>
      </c>
      <c r="F120" s="1" t="s">
        <v>444</v>
      </c>
      <c r="G120" s="1" t="s">
        <v>16</v>
      </c>
      <c r="H120" s="1" t="s">
        <v>17</v>
      </c>
      <c r="I120" s="1" t="s">
        <v>18</v>
      </c>
      <c r="J120" s="1" t="s">
        <v>58</v>
      </c>
      <c r="K120" s="1" t="s">
        <v>161</v>
      </c>
      <c r="L120" s="2" t="s">
        <v>392</v>
      </c>
      <c r="M120" s="7" t="s">
        <v>445</v>
      </c>
      <c r="N120" s="7" t="s">
        <v>224</v>
      </c>
      <c r="O120" s="7" t="s">
        <v>224</v>
      </c>
      <c r="P120" s="7" t="s">
        <v>224</v>
      </c>
    </row>
    <row r="121" spans="1:16" s="61" customFormat="1" ht="104.45" customHeight="1" x14ac:dyDescent="0.25">
      <c r="A121" s="55">
        <v>25</v>
      </c>
      <c r="B121" s="64">
        <v>42795</v>
      </c>
      <c r="C121" s="1" t="s">
        <v>12</v>
      </c>
      <c r="D121" s="1" t="s">
        <v>13</v>
      </c>
      <c r="E121" s="1" t="s">
        <v>446</v>
      </c>
      <c r="F121" s="1" t="s">
        <v>447</v>
      </c>
      <c r="G121" s="1" t="s">
        <v>16</v>
      </c>
      <c r="H121" s="1" t="s">
        <v>17</v>
      </c>
      <c r="I121" s="1" t="s">
        <v>18</v>
      </c>
      <c r="J121" s="1" t="s">
        <v>26</v>
      </c>
      <c r="K121" s="1" t="s">
        <v>34</v>
      </c>
      <c r="L121" s="2" t="s">
        <v>448</v>
      </c>
      <c r="M121" s="7" t="s">
        <v>449</v>
      </c>
      <c r="N121" s="7" t="s">
        <v>23</v>
      </c>
      <c r="O121" s="7" t="s">
        <v>23</v>
      </c>
      <c r="P121" s="7" t="s">
        <v>23</v>
      </c>
    </row>
    <row r="122" spans="1:16" s="61" customFormat="1" ht="120" customHeight="1" x14ac:dyDescent="0.25">
      <c r="A122" s="55">
        <v>27</v>
      </c>
      <c r="B122" s="64">
        <v>42795</v>
      </c>
      <c r="C122" s="1" t="s">
        <v>45</v>
      </c>
      <c r="D122" s="1" t="s">
        <v>45</v>
      </c>
      <c r="E122" s="1" t="s">
        <v>450</v>
      </c>
      <c r="F122" s="1" t="s">
        <v>440</v>
      </c>
      <c r="G122" s="1" t="s">
        <v>32</v>
      </c>
      <c r="H122" s="1" t="s">
        <v>17</v>
      </c>
      <c r="I122" s="1" t="s">
        <v>18</v>
      </c>
      <c r="J122" s="1" t="s">
        <v>402</v>
      </c>
      <c r="K122" s="1" t="s">
        <v>39</v>
      </c>
      <c r="L122" s="2" t="s">
        <v>451</v>
      </c>
      <c r="M122" s="7" t="s">
        <v>452</v>
      </c>
      <c r="N122" s="7" t="s">
        <v>42</v>
      </c>
      <c r="O122" s="7" t="s">
        <v>42</v>
      </c>
      <c r="P122" s="7" t="s">
        <v>42</v>
      </c>
    </row>
    <row r="123" spans="1:16" s="61" customFormat="1" ht="99.95" customHeight="1" x14ac:dyDescent="0.25">
      <c r="A123" s="55">
        <v>28</v>
      </c>
      <c r="B123" s="64">
        <v>42795</v>
      </c>
      <c r="C123" s="1" t="s">
        <v>45</v>
      </c>
      <c r="D123" s="1" t="s">
        <v>45</v>
      </c>
      <c r="E123" s="1" t="s">
        <v>453</v>
      </c>
      <c r="F123" s="1" t="s">
        <v>454</v>
      </c>
      <c r="G123" s="1" t="s">
        <v>32</v>
      </c>
      <c r="H123" s="1" t="s">
        <v>17</v>
      </c>
      <c r="I123" s="1" t="s">
        <v>18</v>
      </c>
      <c r="J123" s="1" t="s">
        <v>112</v>
      </c>
      <c r="K123" s="1" t="s">
        <v>85</v>
      </c>
      <c r="L123" s="2" t="s">
        <v>455</v>
      </c>
      <c r="M123" s="7" t="s">
        <v>456</v>
      </c>
      <c r="N123" s="7" t="s">
        <v>2222</v>
      </c>
      <c r="O123" s="7" t="s">
        <v>457</v>
      </c>
      <c r="P123" s="7" t="s">
        <v>457</v>
      </c>
    </row>
    <row r="124" spans="1:16" s="61" customFormat="1" ht="150" customHeight="1" x14ac:dyDescent="0.25">
      <c r="A124" s="55">
        <v>28</v>
      </c>
      <c r="B124" s="64">
        <v>42795</v>
      </c>
      <c r="C124" s="1" t="s">
        <v>13</v>
      </c>
      <c r="D124" s="1" t="s">
        <v>13</v>
      </c>
      <c r="E124" s="1" t="s">
        <v>458</v>
      </c>
      <c r="F124" s="1" t="s">
        <v>459</v>
      </c>
      <c r="G124" s="1" t="s">
        <v>16</v>
      </c>
      <c r="H124" s="1" t="s">
        <v>17</v>
      </c>
      <c r="I124" s="1" t="s">
        <v>18</v>
      </c>
      <c r="J124" s="1" t="s">
        <v>58</v>
      </c>
      <c r="K124" s="1" t="s">
        <v>39</v>
      </c>
      <c r="L124" s="2" t="s">
        <v>460</v>
      </c>
      <c r="M124" s="7" t="s">
        <v>461</v>
      </c>
      <c r="N124" s="7" t="s">
        <v>42</v>
      </c>
      <c r="O124" s="7" t="s">
        <v>42</v>
      </c>
      <c r="P124" s="7" t="s">
        <v>42</v>
      </c>
    </row>
    <row r="125" spans="1:16" ht="150" customHeight="1" x14ac:dyDescent="0.25">
      <c r="A125" s="55">
        <v>30</v>
      </c>
      <c r="B125" s="64">
        <v>42795</v>
      </c>
      <c r="C125" s="1" t="s">
        <v>13</v>
      </c>
      <c r="D125" s="1" t="s">
        <v>13</v>
      </c>
      <c r="E125" s="1" t="s">
        <v>462</v>
      </c>
      <c r="F125" s="1" t="s">
        <v>463</v>
      </c>
      <c r="G125" s="1" t="s">
        <v>122</v>
      </c>
      <c r="H125" s="56" t="s">
        <v>123</v>
      </c>
      <c r="I125" s="1" t="s">
        <v>18</v>
      </c>
      <c r="J125" s="1" t="s">
        <v>19</v>
      </c>
      <c r="K125" s="1" t="s">
        <v>39</v>
      </c>
      <c r="L125" s="2" t="s">
        <v>464</v>
      </c>
      <c r="M125" s="7" t="s">
        <v>465</v>
      </c>
      <c r="N125" s="7" t="s">
        <v>42</v>
      </c>
      <c r="O125" s="7" t="s">
        <v>42</v>
      </c>
      <c r="P125" s="7" t="s">
        <v>42</v>
      </c>
    </row>
    <row r="126" spans="1:16" s="61" customFormat="1" ht="279.95" customHeight="1" x14ac:dyDescent="0.25">
      <c r="A126" s="55">
        <v>31</v>
      </c>
      <c r="B126" s="64">
        <v>42795</v>
      </c>
      <c r="C126" s="1" t="s">
        <v>12</v>
      </c>
      <c r="D126" s="1" t="s">
        <v>12</v>
      </c>
      <c r="E126" s="1" t="s">
        <v>466</v>
      </c>
      <c r="F126" s="1" t="s">
        <v>467</v>
      </c>
      <c r="G126" s="1" t="s">
        <v>122</v>
      </c>
      <c r="H126" s="1" t="s">
        <v>17</v>
      </c>
      <c r="I126" s="1" t="s">
        <v>18</v>
      </c>
      <c r="J126" s="1" t="s">
        <v>468</v>
      </c>
      <c r="K126" s="1" t="s">
        <v>39</v>
      </c>
      <c r="L126" s="2" t="s">
        <v>469</v>
      </c>
      <c r="M126" s="7" t="s">
        <v>470</v>
      </c>
      <c r="N126" s="7" t="s">
        <v>42</v>
      </c>
      <c r="O126" s="7" t="s">
        <v>42</v>
      </c>
      <c r="P126" s="7" t="s">
        <v>42</v>
      </c>
    </row>
    <row r="127" spans="1:16" s="61" customFormat="1" ht="75" x14ac:dyDescent="0.25">
      <c r="A127" s="55">
        <v>31</v>
      </c>
      <c r="B127" s="64">
        <v>42795</v>
      </c>
      <c r="C127" s="1" t="s">
        <v>13</v>
      </c>
      <c r="D127" s="1" t="s">
        <v>13</v>
      </c>
      <c r="E127" s="1" t="s">
        <v>361</v>
      </c>
      <c r="F127" s="1" t="s">
        <v>471</v>
      </c>
      <c r="G127" s="1" t="s">
        <v>16</v>
      </c>
      <c r="H127" s="1" t="s">
        <v>17</v>
      </c>
      <c r="I127" s="1" t="s">
        <v>18</v>
      </c>
      <c r="J127" s="1" t="s">
        <v>134</v>
      </c>
      <c r="K127" s="1" t="s">
        <v>48</v>
      </c>
      <c r="L127" s="2" t="s">
        <v>472</v>
      </c>
      <c r="M127" s="7" t="s">
        <v>2236</v>
      </c>
      <c r="N127" s="17" t="s">
        <v>2320</v>
      </c>
      <c r="O127" s="7" t="s">
        <v>2211</v>
      </c>
      <c r="P127" s="7" t="s">
        <v>473</v>
      </c>
    </row>
    <row r="128" spans="1:16" s="61" customFormat="1" ht="150" customHeight="1" x14ac:dyDescent="0.25">
      <c r="A128" s="55">
        <v>1</v>
      </c>
      <c r="B128" s="64">
        <v>42826</v>
      </c>
      <c r="C128" s="1" t="s">
        <v>12</v>
      </c>
      <c r="D128" s="1" t="s">
        <v>45</v>
      </c>
      <c r="E128" s="1" t="s">
        <v>474</v>
      </c>
      <c r="F128" s="1" t="s">
        <v>475</v>
      </c>
      <c r="G128" s="1" t="s">
        <v>16</v>
      </c>
      <c r="H128" s="1" t="s">
        <v>17</v>
      </c>
      <c r="I128" s="1" t="s">
        <v>18</v>
      </c>
      <c r="J128" s="1" t="s">
        <v>468</v>
      </c>
      <c r="K128" s="1" t="s">
        <v>161</v>
      </c>
      <c r="L128" s="2" t="s">
        <v>476</v>
      </c>
      <c r="M128" s="7" t="s">
        <v>477</v>
      </c>
      <c r="N128" s="7" t="s">
        <v>224</v>
      </c>
      <c r="O128" s="7" t="s">
        <v>224</v>
      </c>
      <c r="P128" s="7" t="s">
        <v>224</v>
      </c>
    </row>
    <row r="129" spans="1:16" s="61" customFormat="1" ht="75" x14ac:dyDescent="0.25">
      <c r="A129" s="55">
        <v>1</v>
      </c>
      <c r="B129" s="64">
        <v>42826</v>
      </c>
      <c r="C129" s="1" t="s">
        <v>12</v>
      </c>
      <c r="D129" s="1" t="s">
        <v>45</v>
      </c>
      <c r="E129" s="1" t="s">
        <v>478</v>
      </c>
      <c r="F129" s="1" t="s">
        <v>479</v>
      </c>
      <c r="G129" s="1" t="s">
        <v>32</v>
      </c>
      <c r="H129" s="1" t="s">
        <v>17</v>
      </c>
      <c r="I129" s="1" t="s">
        <v>18</v>
      </c>
      <c r="J129" s="1" t="s">
        <v>160</v>
      </c>
      <c r="K129" s="3" t="s">
        <v>39</v>
      </c>
      <c r="L129" s="2" t="s">
        <v>480</v>
      </c>
      <c r="M129" s="7" t="s">
        <v>481</v>
      </c>
      <c r="N129" s="7" t="s">
        <v>42</v>
      </c>
      <c r="O129" s="7" t="s">
        <v>42</v>
      </c>
      <c r="P129" s="7" t="s">
        <v>42</v>
      </c>
    </row>
    <row r="130" spans="1:16" s="61" customFormat="1" ht="105" x14ac:dyDescent="0.25">
      <c r="A130" s="55">
        <v>3</v>
      </c>
      <c r="B130" s="64">
        <v>42826</v>
      </c>
      <c r="C130" s="1" t="s">
        <v>45</v>
      </c>
      <c r="D130" s="1" t="s">
        <v>12</v>
      </c>
      <c r="E130" s="1" t="s">
        <v>482</v>
      </c>
      <c r="F130" s="1" t="s">
        <v>483</v>
      </c>
      <c r="G130" s="1" t="s">
        <v>32</v>
      </c>
      <c r="H130" s="1" t="s">
        <v>17</v>
      </c>
      <c r="I130" s="1" t="s">
        <v>18</v>
      </c>
      <c r="J130" s="1" t="s">
        <v>98</v>
      </c>
      <c r="K130" s="1" t="s">
        <v>161</v>
      </c>
      <c r="L130" s="2" t="s">
        <v>328</v>
      </c>
      <c r="M130" s="7" t="s">
        <v>484</v>
      </c>
      <c r="N130" s="7" t="s">
        <v>164</v>
      </c>
      <c r="O130" s="7" t="s">
        <v>164</v>
      </c>
      <c r="P130" s="7" t="s">
        <v>164</v>
      </c>
    </row>
    <row r="131" spans="1:16" s="61" customFormat="1" ht="150" customHeight="1" x14ac:dyDescent="0.25">
      <c r="A131" s="55">
        <v>3</v>
      </c>
      <c r="B131" s="64">
        <v>42826</v>
      </c>
      <c r="C131" s="1" t="s">
        <v>13</v>
      </c>
      <c r="D131" s="1" t="s">
        <v>13</v>
      </c>
      <c r="E131" s="1" t="s">
        <v>485</v>
      </c>
      <c r="F131" s="1" t="s">
        <v>486</v>
      </c>
      <c r="G131" s="1" t="s">
        <v>16</v>
      </c>
      <c r="H131" s="56" t="s">
        <v>239</v>
      </c>
      <c r="I131" s="1" t="s">
        <v>18</v>
      </c>
      <c r="J131" s="1" t="s">
        <v>58</v>
      </c>
      <c r="K131" s="1" t="s">
        <v>39</v>
      </c>
      <c r="L131" s="2" t="s">
        <v>487</v>
      </c>
      <c r="M131" s="7" t="s">
        <v>488</v>
      </c>
      <c r="N131" s="7" t="s">
        <v>42</v>
      </c>
      <c r="O131" s="7" t="s">
        <v>42</v>
      </c>
      <c r="P131" s="7" t="s">
        <v>42</v>
      </c>
    </row>
    <row r="132" spans="1:16" s="61" customFormat="1" ht="200.1" customHeight="1" x14ac:dyDescent="0.25">
      <c r="A132" s="55">
        <v>5</v>
      </c>
      <c r="B132" s="64">
        <v>42826</v>
      </c>
      <c r="C132" s="1" t="s">
        <v>13</v>
      </c>
      <c r="D132" s="1" t="s">
        <v>12</v>
      </c>
      <c r="E132" s="1" t="s">
        <v>489</v>
      </c>
      <c r="F132" s="1" t="s">
        <v>490</v>
      </c>
      <c r="G132" s="1" t="s">
        <v>16</v>
      </c>
      <c r="H132" s="1" t="s">
        <v>17</v>
      </c>
      <c r="I132" s="1" t="s">
        <v>18</v>
      </c>
      <c r="J132" s="1" t="s">
        <v>19</v>
      </c>
      <c r="K132" s="1" t="s">
        <v>20</v>
      </c>
      <c r="L132" s="2" t="s">
        <v>491</v>
      </c>
      <c r="M132" s="7" t="s">
        <v>492</v>
      </c>
      <c r="N132" s="7" t="s">
        <v>1434</v>
      </c>
      <c r="O132" s="7" t="s">
        <v>493</v>
      </c>
      <c r="P132" s="7" t="s">
        <v>493</v>
      </c>
    </row>
    <row r="133" spans="1:16" ht="75" x14ac:dyDescent="0.25">
      <c r="A133" s="55">
        <v>7</v>
      </c>
      <c r="B133" s="64">
        <v>42826</v>
      </c>
      <c r="C133" s="1" t="s">
        <v>12</v>
      </c>
      <c r="D133" s="1" t="s">
        <v>12</v>
      </c>
      <c r="E133" s="1" t="s">
        <v>494</v>
      </c>
      <c r="F133" s="1" t="s">
        <v>490</v>
      </c>
      <c r="G133" s="1" t="s">
        <v>16</v>
      </c>
      <c r="H133" s="1" t="s">
        <v>17</v>
      </c>
      <c r="I133" s="1" t="s">
        <v>495</v>
      </c>
      <c r="J133" s="1" t="s">
        <v>19</v>
      </c>
      <c r="K133" s="1" t="s">
        <v>27</v>
      </c>
      <c r="L133" s="2" t="s">
        <v>496</v>
      </c>
      <c r="M133" s="7" t="s">
        <v>497</v>
      </c>
      <c r="N133" s="7" t="s">
        <v>498</v>
      </c>
      <c r="O133" s="7" t="s">
        <v>498</v>
      </c>
      <c r="P133" s="7" t="s">
        <v>498</v>
      </c>
    </row>
    <row r="134" spans="1:16" s="61" customFormat="1" ht="405" x14ac:dyDescent="0.25">
      <c r="A134" s="55">
        <v>7</v>
      </c>
      <c r="B134" s="64">
        <v>42826</v>
      </c>
      <c r="C134" s="1" t="s">
        <v>12</v>
      </c>
      <c r="D134" s="1" t="s">
        <v>12</v>
      </c>
      <c r="E134" s="1" t="s">
        <v>318</v>
      </c>
      <c r="F134" s="1" t="s">
        <v>499</v>
      </c>
      <c r="G134" s="1" t="s">
        <v>32</v>
      </c>
      <c r="H134" s="56" t="s">
        <v>123</v>
      </c>
      <c r="I134" s="1" t="s">
        <v>495</v>
      </c>
      <c r="J134" s="1" t="s">
        <v>402</v>
      </c>
      <c r="K134" s="1" t="s">
        <v>27</v>
      </c>
      <c r="L134" s="2" t="s">
        <v>500</v>
      </c>
      <c r="M134" s="7" t="s">
        <v>501</v>
      </c>
      <c r="N134" s="7" t="s">
        <v>2282</v>
      </c>
      <c r="O134" s="7" t="s">
        <v>2281</v>
      </c>
      <c r="P134" s="7" t="s">
        <v>2281</v>
      </c>
    </row>
    <row r="135" spans="1:16" s="61" customFormat="1" ht="240" customHeight="1" x14ac:dyDescent="0.25">
      <c r="A135" s="55">
        <v>8</v>
      </c>
      <c r="B135" s="64">
        <v>42826</v>
      </c>
      <c r="C135" s="1" t="s">
        <v>12</v>
      </c>
      <c r="D135" s="1" t="s">
        <v>12</v>
      </c>
      <c r="E135" s="1" t="s">
        <v>502</v>
      </c>
      <c r="F135" s="1" t="s">
        <v>503</v>
      </c>
      <c r="G135" s="1" t="s">
        <v>122</v>
      </c>
      <c r="H135" s="56" t="s">
        <v>123</v>
      </c>
      <c r="I135" s="1" t="s">
        <v>18</v>
      </c>
      <c r="J135" s="1" t="s">
        <v>98</v>
      </c>
      <c r="K135" s="1" t="s">
        <v>234</v>
      </c>
      <c r="L135" s="2" t="s">
        <v>504</v>
      </c>
      <c r="M135" s="7" t="s">
        <v>505</v>
      </c>
      <c r="N135" s="7" t="s">
        <v>2053</v>
      </c>
      <c r="O135" s="7" t="s">
        <v>2269</v>
      </c>
      <c r="P135" s="7" t="s">
        <v>2269</v>
      </c>
    </row>
    <row r="136" spans="1:16" ht="75" x14ac:dyDescent="0.25">
      <c r="A136" s="55">
        <v>8</v>
      </c>
      <c r="B136" s="64">
        <v>42826</v>
      </c>
      <c r="C136" s="1" t="s">
        <v>12</v>
      </c>
      <c r="D136" s="1" t="s">
        <v>12</v>
      </c>
      <c r="E136" s="1" t="s">
        <v>502</v>
      </c>
      <c r="F136" s="1" t="s">
        <v>503</v>
      </c>
      <c r="G136" s="1" t="s">
        <v>122</v>
      </c>
      <c r="H136" s="1" t="s">
        <v>17</v>
      </c>
      <c r="I136" s="1" t="s">
        <v>18</v>
      </c>
      <c r="J136" s="1" t="s">
        <v>33</v>
      </c>
      <c r="K136" s="1" t="s">
        <v>20</v>
      </c>
      <c r="L136" s="2" t="s">
        <v>506</v>
      </c>
      <c r="M136" s="7" t="s">
        <v>507</v>
      </c>
      <c r="N136" s="7" t="s">
        <v>380</v>
      </c>
      <c r="O136" s="7" t="s">
        <v>2235</v>
      </c>
      <c r="P136" s="7" t="s">
        <v>2235</v>
      </c>
    </row>
    <row r="137" spans="1:16" s="61" customFormat="1" x14ac:dyDescent="0.25">
      <c r="A137" s="55">
        <v>8</v>
      </c>
      <c r="B137" s="64">
        <v>42826</v>
      </c>
      <c r="C137" s="1" t="s">
        <v>13</v>
      </c>
      <c r="D137" s="1" t="s">
        <v>13</v>
      </c>
      <c r="E137" s="1" t="s">
        <v>508</v>
      </c>
      <c r="F137" s="1" t="s">
        <v>509</v>
      </c>
      <c r="G137" s="1" t="s">
        <v>32</v>
      </c>
      <c r="H137" s="1" t="s">
        <v>17</v>
      </c>
      <c r="I137" s="1" t="s">
        <v>18</v>
      </c>
      <c r="J137" s="1" t="s">
        <v>47</v>
      </c>
      <c r="K137" s="1" t="s">
        <v>185</v>
      </c>
      <c r="L137" s="2" t="s">
        <v>510</v>
      </c>
      <c r="M137" s="7" t="s">
        <v>511</v>
      </c>
      <c r="N137" s="7" t="s">
        <v>55</v>
      </c>
      <c r="O137" s="7" t="s">
        <v>55</v>
      </c>
      <c r="P137" s="7" t="s">
        <v>55</v>
      </c>
    </row>
    <row r="138" spans="1:16" s="61" customFormat="1" ht="180" x14ac:dyDescent="0.25">
      <c r="A138" s="55">
        <v>9</v>
      </c>
      <c r="B138" s="64">
        <v>42826</v>
      </c>
      <c r="C138" s="1" t="s">
        <v>12</v>
      </c>
      <c r="D138" s="1" t="s">
        <v>12</v>
      </c>
      <c r="E138" s="1" t="s">
        <v>414</v>
      </c>
      <c r="F138" s="1" t="s">
        <v>512</v>
      </c>
      <c r="G138" s="1" t="s">
        <v>32</v>
      </c>
      <c r="H138" s="1" t="s">
        <v>17</v>
      </c>
      <c r="I138" s="1" t="s">
        <v>18</v>
      </c>
      <c r="J138" s="1" t="s">
        <v>33</v>
      </c>
      <c r="K138" s="1" t="s">
        <v>161</v>
      </c>
      <c r="L138" s="2" t="s">
        <v>328</v>
      </c>
      <c r="M138" s="7" t="s">
        <v>513</v>
      </c>
      <c r="N138" s="7" t="s">
        <v>2248</v>
      </c>
      <c r="O138" s="7" t="s">
        <v>2277</v>
      </c>
      <c r="P138" s="7" t="s">
        <v>514</v>
      </c>
    </row>
    <row r="139" spans="1:16" s="61" customFormat="1" ht="45" x14ac:dyDescent="0.25">
      <c r="A139" s="55">
        <v>10</v>
      </c>
      <c r="B139" s="64">
        <v>42826</v>
      </c>
      <c r="C139" s="1" t="s">
        <v>13</v>
      </c>
      <c r="D139" s="1" t="s">
        <v>13</v>
      </c>
      <c r="E139" s="1" t="s">
        <v>515</v>
      </c>
      <c r="F139" s="1" t="s">
        <v>516</v>
      </c>
      <c r="G139" s="1" t="s">
        <v>16</v>
      </c>
      <c r="H139" s="1" t="s">
        <v>17</v>
      </c>
      <c r="I139" s="1" t="s">
        <v>18</v>
      </c>
      <c r="J139" s="1" t="s">
        <v>26</v>
      </c>
      <c r="K139" s="1" t="s">
        <v>48</v>
      </c>
      <c r="L139" s="2" t="s">
        <v>517</v>
      </c>
      <c r="M139" s="7" t="s">
        <v>518</v>
      </c>
      <c r="N139" s="17" t="s">
        <v>821</v>
      </c>
      <c r="O139" s="7" t="s">
        <v>2211</v>
      </c>
      <c r="P139" s="7" t="s">
        <v>409</v>
      </c>
    </row>
    <row r="140" spans="1:16" s="61" customFormat="1" ht="45" x14ac:dyDescent="0.25">
      <c r="A140" s="55">
        <v>11</v>
      </c>
      <c r="B140" s="64">
        <v>42826</v>
      </c>
      <c r="C140" s="1" t="s">
        <v>45</v>
      </c>
      <c r="D140" s="1" t="s">
        <v>12</v>
      </c>
      <c r="E140" s="1" t="s">
        <v>97</v>
      </c>
      <c r="F140" s="1" t="s">
        <v>519</v>
      </c>
      <c r="G140" s="1" t="s">
        <v>32</v>
      </c>
      <c r="H140" s="1" t="s">
        <v>17</v>
      </c>
      <c r="I140" s="1" t="s">
        <v>18</v>
      </c>
      <c r="J140" s="1" t="s">
        <v>171</v>
      </c>
      <c r="K140" s="1" t="s">
        <v>85</v>
      </c>
      <c r="L140" s="2" t="s">
        <v>520</v>
      </c>
      <c r="M140" s="7" t="s">
        <v>521</v>
      </c>
      <c r="N140" s="7" t="s">
        <v>55</v>
      </c>
      <c r="O140" s="7" t="s">
        <v>55</v>
      </c>
      <c r="P140" s="7" t="s">
        <v>55</v>
      </c>
    </row>
    <row r="141" spans="1:16" s="61" customFormat="1" ht="90" x14ac:dyDescent="0.25">
      <c r="A141" s="55">
        <v>12</v>
      </c>
      <c r="B141" s="64">
        <v>42826</v>
      </c>
      <c r="C141" s="1" t="s">
        <v>12</v>
      </c>
      <c r="D141" s="1" t="s">
        <v>12</v>
      </c>
      <c r="E141" s="1" t="s">
        <v>357</v>
      </c>
      <c r="F141" s="1" t="s">
        <v>522</v>
      </c>
      <c r="G141" s="1" t="s">
        <v>16</v>
      </c>
      <c r="H141" s="1" t="s">
        <v>17</v>
      </c>
      <c r="I141" s="1" t="s">
        <v>18</v>
      </c>
      <c r="J141" s="1" t="s">
        <v>78</v>
      </c>
      <c r="K141" s="1" t="s">
        <v>161</v>
      </c>
      <c r="L141" s="2" t="s">
        <v>328</v>
      </c>
      <c r="M141" s="7" t="s">
        <v>523</v>
      </c>
      <c r="N141" s="7" t="s">
        <v>164</v>
      </c>
      <c r="O141" s="7" t="s">
        <v>164</v>
      </c>
      <c r="P141" s="7" t="s">
        <v>164</v>
      </c>
    </row>
    <row r="142" spans="1:16" s="61" customFormat="1" ht="225" x14ac:dyDescent="0.25">
      <c r="A142" s="55">
        <v>16</v>
      </c>
      <c r="B142" s="64">
        <v>42826</v>
      </c>
      <c r="C142" s="1" t="s">
        <v>12</v>
      </c>
      <c r="D142" s="1" t="s">
        <v>12</v>
      </c>
      <c r="E142" s="1" t="s">
        <v>524</v>
      </c>
      <c r="F142" s="1" t="s">
        <v>525</v>
      </c>
      <c r="G142" s="1" t="s">
        <v>122</v>
      </c>
      <c r="H142" s="56" t="s">
        <v>239</v>
      </c>
      <c r="I142" s="1" t="s">
        <v>18</v>
      </c>
      <c r="J142" s="1" t="s">
        <v>160</v>
      </c>
      <c r="K142" s="1" t="s">
        <v>39</v>
      </c>
      <c r="L142" s="2" t="s">
        <v>526</v>
      </c>
      <c r="M142" s="7" t="s">
        <v>527</v>
      </c>
      <c r="N142" s="7" t="s">
        <v>42</v>
      </c>
      <c r="O142" s="7" t="s">
        <v>42</v>
      </c>
      <c r="P142" s="7" t="s">
        <v>42</v>
      </c>
    </row>
    <row r="143" spans="1:16" s="61" customFormat="1" ht="105" x14ac:dyDescent="0.25">
      <c r="A143" s="55">
        <v>16</v>
      </c>
      <c r="B143" s="64">
        <v>42826</v>
      </c>
      <c r="C143" s="1" t="s">
        <v>12</v>
      </c>
      <c r="D143" s="1" t="s">
        <v>12</v>
      </c>
      <c r="E143" s="1" t="s">
        <v>524</v>
      </c>
      <c r="F143" s="1" t="s">
        <v>525</v>
      </c>
      <c r="G143" s="1" t="s">
        <v>122</v>
      </c>
      <c r="H143" s="1" t="s">
        <v>17</v>
      </c>
      <c r="I143" s="1" t="s">
        <v>18</v>
      </c>
      <c r="J143" s="1" t="s">
        <v>33</v>
      </c>
      <c r="K143" s="1" t="s">
        <v>218</v>
      </c>
      <c r="L143" s="2" t="s">
        <v>528</v>
      </c>
      <c r="M143" s="7" t="s">
        <v>529</v>
      </c>
      <c r="N143" s="7" t="s">
        <v>221</v>
      </c>
      <c r="O143" s="7" t="s">
        <v>221</v>
      </c>
      <c r="P143" s="7" t="s">
        <v>221</v>
      </c>
    </row>
    <row r="144" spans="1:16" ht="105" x14ac:dyDescent="0.25">
      <c r="A144" s="55">
        <v>16</v>
      </c>
      <c r="B144" s="64">
        <v>42826</v>
      </c>
      <c r="C144" s="1" t="s">
        <v>12</v>
      </c>
      <c r="D144" s="1" t="s">
        <v>12</v>
      </c>
      <c r="E144" s="1" t="s">
        <v>530</v>
      </c>
      <c r="F144" s="1" t="s">
        <v>531</v>
      </c>
      <c r="G144" s="1" t="s">
        <v>32</v>
      </c>
      <c r="H144" s="1" t="s">
        <v>17</v>
      </c>
      <c r="I144" s="1" t="s">
        <v>495</v>
      </c>
      <c r="J144" s="1" t="s">
        <v>47</v>
      </c>
      <c r="K144" s="1" t="s">
        <v>234</v>
      </c>
      <c r="L144" s="2" t="s">
        <v>532</v>
      </c>
      <c r="M144" s="7" t="s">
        <v>533</v>
      </c>
      <c r="N144" s="7" t="s">
        <v>2053</v>
      </c>
      <c r="O144" s="7" t="s">
        <v>2268</v>
      </c>
      <c r="P144" s="7" t="s">
        <v>2268</v>
      </c>
    </row>
    <row r="145" spans="1:16" s="61" customFormat="1" ht="99.95" customHeight="1" x14ac:dyDescent="0.25">
      <c r="A145" s="55">
        <v>16</v>
      </c>
      <c r="B145" s="64">
        <v>42826</v>
      </c>
      <c r="C145" s="1" t="s">
        <v>12</v>
      </c>
      <c r="D145" s="1" t="s">
        <v>13</v>
      </c>
      <c r="E145" s="1" t="s">
        <v>101</v>
      </c>
      <c r="F145" s="1" t="s">
        <v>534</v>
      </c>
      <c r="G145" s="1" t="s">
        <v>122</v>
      </c>
      <c r="H145" s="1" t="s">
        <v>17</v>
      </c>
      <c r="I145" s="1" t="s">
        <v>495</v>
      </c>
      <c r="J145" s="1" t="s">
        <v>98</v>
      </c>
      <c r="K145" s="1" t="s">
        <v>69</v>
      </c>
      <c r="L145" s="2" t="s">
        <v>535</v>
      </c>
      <c r="M145" s="7" t="s">
        <v>536</v>
      </c>
      <c r="N145" s="7" t="s">
        <v>244</v>
      </c>
      <c r="O145" s="7" t="s">
        <v>81</v>
      </c>
      <c r="P145" s="7" t="s">
        <v>537</v>
      </c>
    </row>
    <row r="146" spans="1:16" s="61" customFormat="1" ht="99.95" customHeight="1" x14ac:dyDescent="0.25">
      <c r="A146" s="55">
        <v>16</v>
      </c>
      <c r="B146" s="64">
        <v>42826</v>
      </c>
      <c r="C146" s="1" t="s">
        <v>12</v>
      </c>
      <c r="D146" s="1" t="s">
        <v>13</v>
      </c>
      <c r="E146" s="1" t="s">
        <v>101</v>
      </c>
      <c r="F146" s="1" t="s">
        <v>534</v>
      </c>
      <c r="G146" s="1" t="s">
        <v>122</v>
      </c>
      <c r="H146" s="1" t="s">
        <v>17</v>
      </c>
      <c r="I146" s="1" t="s">
        <v>495</v>
      </c>
      <c r="J146" s="1" t="s">
        <v>98</v>
      </c>
      <c r="K146" s="1" t="s">
        <v>234</v>
      </c>
      <c r="L146" s="2" t="s">
        <v>538</v>
      </c>
      <c r="M146" s="7" t="s">
        <v>539</v>
      </c>
      <c r="N146" s="7" t="s">
        <v>2053</v>
      </c>
      <c r="O146" s="7" t="s">
        <v>2271</v>
      </c>
      <c r="P146" s="7" t="s">
        <v>2271</v>
      </c>
    </row>
    <row r="147" spans="1:16" ht="60" x14ac:dyDescent="0.25">
      <c r="A147" s="55">
        <v>16</v>
      </c>
      <c r="B147" s="64">
        <v>42826</v>
      </c>
      <c r="C147" s="1" t="s">
        <v>12</v>
      </c>
      <c r="D147" s="1" t="s">
        <v>13</v>
      </c>
      <c r="E147" s="1" t="s">
        <v>101</v>
      </c>
      <c r="F147" s="1" t="s">
        <v>534</v>
      </c>
      <c r="G147" s="1" t="s">
        <v>122</v>
      </c>
      <c r="H147" s="1" t="s">
        <v>17</v>
      </c>
      <c r="I147" s="1" t="s">
        <v>495</v>
      </c>
      <c r="J147" s="1" t="s">
        <v>98</v>
      </c>
      <c r="K147" s="1" t="s">
        <v>85</v>
      </c>
      <c r="L147" s="2" t="s">
        <v>540</v>
      </c>
      <c r="M147" s="7" t="s">
        <v>541</v>
      </c>
      <c r="N147" s="7" t="s">
        <v>37</v>
      </c>
      <c r="O147" s="7" t="s">
        <v>37</v>
      </c>
      <c r="P147" s="7" t="s">
        <v>37</v>
      </c>
    </row>
    <row r="148" spans="1:16" s="61" customFormat="1" ht="45" x14ac:dyDescent="0.25">
      <c r="A148" s="55">
        <v>16</v>
      </c>
      <c r="B148" s="64">
        <v>42826</v>
      </c>
      <c r="C148" s="1" t="s">
        <v>12</v>
      </c>
      <c r="D148" s="1" t="s">
        <v>13</v>
      </c>
      <c r="E148" s="1" t="s">
        <v>101</v>
      </c>
      <c r="F148" s="1" t="s">
        <v>534</v>
      </c>
      <c r="G148" s="1" t="s">
        <v>122</v>
      </c>
      <c r="H148" s="1" t="s">
        <v>17</v>
      </c>
      <c r="I148" s="1" t="s">
        <v>495</v>
      </c>
      <c r="J148" s="1" t="s">
        <v>52</v>
      </c>
      <c r="K148" s="1" t="s">
        <v>85</v>
      </c>
      <c r="L148" s="2" t="s">
        <v>542</v>
      </c>
      <c r="M148" s="7" t="s">
        <v>543</v>
      </c>
      <c r="N148" s="7" t="s">
        <v>244</v>
      </c>
      <c r="O148" s="7" t="s">
        <v>544</v>
      </c>
      <c r="P148" s="7" t="s">
        <v>544</v>
      </c>
    </row>
    <row r="149" spans="1:16" s="61" customFormat="1" ht="45" x14ac:dyDescent="0.25">
      <c r="A149" s="55">
        <v>18</v>
      </c>
      <c r="B149" s="64">
        <v>42826</v>
      </c>
      <c r="C149" s="1" t="s">
        <v>12</v>
      </c>
      <c r="D149" s="1" t="s">
        <v>45</v>
      </c>
      <c r="E149" s="1" t="s">
        <v>545</v>
      </c>
      <c r="F149" s="1" t="s">
        <v>546</v>
      </c>
      <c r="G149" s="1" t="s">
        <v>16</v>
      </c>
      <c r="H149" s="1" t="s">
        <v>17</v>
      </c>
      <c r="I149" s="1" t="s">
        <v>18</v>
      </c>
      <c r="J149" s="1" t="s">
        <v>134</v>
      </c>
      <c r="K149" s="1" t="s">
        <v>69</v>
      </c>
      <c r="L149" s="2" t="s">
        <v>547</v>
      </c>
      <c r="M149" s="7" t="s">
        <v>548</v>
      </c>
      <c r="N149" s="7" t="s">
        <v>1984</v>
      </c>
      <c r="O149" s="7" t="s">
        <v>549</v>
      </c>
      <c r="P149" s="7" t="s">
        <v>549</v>
      </c>
    </row>
    <row r="150" spans="1:16" s="61" customFormat="1" ht="150" customHeight="1" x14ac:dyDescent="0.25">
      <c r="A150" s="55">
        <v>18</v>
      </c>
      <c r="B150" s="64">
        <v>42826</v>
      </c>
      <c r="C150" s="1" t="s">
        <v>45</v>
      </c>
      <c r="D150" s="1" t="s">
        <v>45</v>
      </c>
      <c r="E150" s="1" t="s">
        <v>550</v>
      </c>
      <c r="F150" s="1" t="s">
        <v>551</v>
      </c>
      <c r="G150" s="1" t="s">
        <v>16</v>
      </c>
      <c r="H150" s="1" t="s">
        <v>17</v>
      </c>
      <c r="I150" s="1" t="s">
        <v>18</v>
      </c>
      <c r="J150" s="1" t="s">
        <v>246</v>
      </c>
      <c r="K150" s="1" t="s">
        <v>34</v>
      </c>
      <c r="L150" s="2" t="s">
        <v>552</v>
      </c>
      <c r="M150" s="7" t="s">
        <v>553</v>
      </c>
      <c r="N150" s="7" t="s">
        <v>37</v>
      </c>
      <c r="O150" s="7" t="s">
        <v>37</v>
      </c>
      <c r="P150" s="7" t="s">
        <v>37</v>
      </c>
    </row>
    <row r="151" spans="1:16" s="61" customFormat="1" ht="30" x14ac:dyDescent="0.25">
      <c r="A151" s="55">
        <v>18</v>
      </c>
      <c r="B151" s="64">
        <v>42826</v>
      </c>
      <c r="C151" s="1" t="s">
        <v>45</v>
      </c>
      <c r="D151" s="1" t="s">
        <v>45</v>
      </c>
      <c r="E151" s="1" t="s">
        <v>550</v>
      </c>
      <c r="F151" s="1" t="s">
        <v>551</v>
      </c>
      <c r="G151" s="1" t="s">
        <v>16</v>
      </c>
      <c r="H151" s="1" t="s">
        <v>17</v>
      </c>
      <c r="I151" s="1" t="s">
        <v>18</v>
      </c>
      <c r="J151" s="1" t="s">
        <v>246</v>
      </c>
      <c r="K151" s="1" t="s">
        <v>161</v>
      </c>
      <c r="L151" s="2" t="s">
        <v>554</v>
      </c>
      <c r="M151" s="7" t="s">
        <v>555</v>
      </c>
      <c r="N151" s="7" t="s">
        <v>164</v>
      </c>
      <c r="O151" s="7" t="s">
        <v>164</v>
      </c>
      <c r="P151" s="7" t="s">
        <v>164</v>
      </c>
    </row>
    <row r="152" spans="1:16" s="61" customFormat="1" ht="30" x14ac:dyDescent="0.25">
      <c r="A152" s="55">
        <v>18</v>
      </c>
      <c r="B152" s="64">
        <v>42826</v>
      </c>
      <c r="C152" s="1" t="s">
        <v>12</v>
      </c>
      <c r="D152" s="1" t="s">
        <v>13</v>
      </c>
      <c r="E152" s="1" t="s">
        <v>556</v>
      </c>
      <c r="F152" s="1" t="s">
        <v>534</v>
      </c>
      <c r="G152" s="1" t="s">
        <v>122</v>
      </c>
      <c r="H152" s="1" t="s">
        <v>17</v>
      </c>
      <c r="I152" s="1" t="s">
        <v>18</v>
      </c>
      <c r="J152" s="1" t="s">
        <v>98</v>
      </c>
      <c r="K152" s="1" t="s">
        <v>161</v>
      </c>
      <c r="L152" s="2" t="s">
        <v>554</v>
      </c>
      <c r="M152" s="7" t="s">
        <v>557</v>
      </c>
      <c r="N152" s="7" t="s">
        <v>164</v>
      </c>
      <c r="O152" s="7" t="s">
        <v>164</v>
      </c>
      <c r="P152" s="7" t="s">
        <v>164</v>
      </c>
    </row>
    <row r="153" spans="1:16" ht="39.950000000000003" customHeight="1" x14ac:dyDescent="0.25">
      <c r="A153" s="55">
        <v>19</v>
      </c>
      <c r="B153" s="64">
        <v>42826</v>
      </c>
      <c r="C153" s="1" t="s">
        <v>45</v>
      </c>
      <c r="D153" s="1" t="s">
        <v>45</v>
      </c>
      <c r="E153" s="1" t="s">
        <v>545</v>
      </c>
      <c r="F153" s="1" t="s">
        <v>551</v>
      </c>
      <c r="G153" s="1" t="s">
        <v>16</v>
      </c>
      <c r="H153" s="1" t="s">
        <v>17</v>
      </c>
      <c r="I153" s="1" t="s">
        <v>18</v>
      </c>
      <c r="J153" s="1" t="s">
        <v>246</v>
      </c>
      <c r="K153" s="1" t="s">
        <v>69</v>
      </c>
      <c r="L153" s="2" t="s">
        <v>558</v>
      </c>
      <c r="M153" s="7" t="s">
        <v>558</v>
      </c>
      <c r="N153" s="7" t="s">
        <v>1984</v>
      </c>
      <c r="O153" s="7" t="s">
        <v>290</v>
      </c>
      <c r="P153" s="7" t="s">
        <v>290</v>
      </c>
    </row>
    <row r="154" spans="1:16" s="61" customFormat="1" ht="45" x14ac:dyDescent="0.25">
      <c r="A154" s="55">
        <v>19</v>
      </c>
      <c r="B154" s="64">
        <v>42826</v>
      </c>
      <c r="C154" s="1" t="s">
        <v>45</v>
      </c>
      <c r="D154" s="1" t="s">
        <v>45</v>
      </c>
      <c r="E154" s="1" t="s">
        <v>545</v>
      </c>
      <c r="F154" s="1" t="s">
        <v>551</v>
      </c>
      <c r="G154" s="1" t="s">
        <v>16</v>
      </c>
      <c r="H154" s="1" t="s">
        <v>17</v>
      </c>
      <c r="I154" s="1" t="s">
        <v>18</v>
      </c>
      <c r="J154" s="1" t="s">
        <v>246</v>
      </c>
      <c r="K154" s="1" t="s">
        <v>69</v>
      </c>
      <c r="L154" s="2" t="s">
        <v>559</v>
      </c>
      <c r="M154" s="7" t="s">
        <v>560</v>
      </c>
      <c r="N154" s="7" t="s">
        <v>244</v>
      </c>
      <c r="O154" s="7" t="s">
        <v>561</v>
      </c>
      <c r="P154" s="7" t="s">
        <v>561</v>
      </c>
    </row>
    <row r="155" spans="1:16" s="61" customFormat="1" ht="150" customHeight="1" x14ac:dyDescent="0.25">
      <c r="A155" s="55">
        <v>19</v>
      </c>
      <c r="B155" s="64">
        <v>42826</v>
      </c>
      <c r="C155" s="1" t="s">
        <v>12</v>
      </c>
      <c r="D155" s="1" t="s">
        <v>12</v>
      </c>
      <c r="E155" s="1" t="s">
        <v>165</v>
      </c>
      <c r="F155" s="1" t="s">
        <v>562</v>
      </c>
      <c r="G155" s="1" t="s">
        <v>32</v>
      </c>
      <c r="H155" s="1" t="s">
        <v>17</v>
      </c>
      <c r="I155" s="1" t="s">
        <v>495</v>
      </c>
      <c r="J155" s="1" t="s">
        <v>19</v>
      </c>
      <c r="K155" s="1" t="s">
        <v>234</v>
      </c>
      <c r="L155" s="7" t="s">
        <v>563</v>
      </c>
      <c r="M155" s="7" t="s">
        <v>564</v>
      </c>
      <c r="N155" s="7" t="s">
        <v>2053</v>
      </c>
      <c r="O155" s="7" t="s">
        <v>2265</v>
      </c>
      <c r="P155" s="7" t="s">
        <v>2265</v>
      </c>
    </row>
    <row r="156" spans="1:16" ht="39.950000000000003" customHeight="1" x14ac:dyDescent="0.25">
      <c r="A156" s="55">
        <v>19</v>
      </c>
      <c r="B156" s="64">
        <v>42826</v>
      </c>
      <c r="C156" s="1" t="s">
        <v>12</v>
      </c>
      <c r="D156" s="1" t="s">
        <v>12</v>
      </c>
      <c r="E156" s="1" t="s">
        <v>165</v>
      </c>
      <c r="F156" s="1" t="s">
        <v>562</v>
      </c>
      <c r="G156" s="1" t="s">
        <v>32</v>
      </c>
      <c r="H156" s="1" t="s">
        <v>17</v>
      </c>
      <c r="I156" s="1" t="s">
        <v>495</v>
      </c>
      <c r="J156" s="1" t="s">
        <v>19</v>
      </c>
      <c r="K156" s="1" t="s">
        <v>85</v>
      </c>
      <c r="L156" s="7" t="s">
        <v>565</v>
      </c>
      <c r="M156" s="7" t="s">
        <v>566</v>
      </c>
      <c r="N156" s="7" t="s">
        <v>2237</v>
      </c>
      <c r="O156" s="7" t="s">
        <v>314</v>
      </c>
      <c r="P156" s="7" t="s">
        <v>314</v>
      </c>
    </row>
    <row r="157" spans="1:16" s="61" customFormat="1" ht="30" x14ac:dyDescent="0.25">
      <c r="A157" s="55">
        <v>20</v>
      </c>
      <c r="B157" s="64">
        <v>42826</v>
      </c>
      <c r="C157" s="1" t="s">
        <v>45</v>
      </c>
      <c r="D157" s="1" t="s">
        <v>12</v>
      </c>
      <c r="E157" s="1" t="s">
        <v>116</v>
      </c>
      <c r="F157" s="1" t="s">
        <v>551</v>
      </c>
      <c r="G157" s="1" t="s">
        <v>16</v>
      </c>
      <c r="H157" s="1" t="s">
        <v>17</v>
      </c>
      <c r="I157" s="1" t="s">
        <v>18</v>
      </c>
      <c r="J157" s="1" t="s">
        <v>270</v>
      </c>
      <c r="K157" s="1" t="s">
        <v>48</v>
      </c>
      <c r="L157" s="2" t="s">
        <v>567</v>
      </c>
      <c r="M157" s="7" t="s">
        <v>568</v>
      </c>
      <c r="N157" s="7" t="s">
        <v>23</v>
      </c>
      <c r="O157" s="7" t="s">
        <v>2336</v>
      </c>
      <c r="P157" s="7" t="s">
        <v>2336</v>
      </c>
    </row>
    <row r="158" spans="1:16" s="61" customFormat="1" ht="30" x14ac:dyDescent="0.25">
      <c r="A158" s="55">
        <v>20</v>
      </c>
      <c r="B158" s="64">
        <v>42826</v>
      </c>
      <c r="C158" s="1" t="s">
        <v>45</v>
      </c>
      <c r="D158" s="1" t="s">
        <v>12</v>
      </c>
      <c r="E158" s="1" t="s">
        <v>357</v>
      </c>
      <c r="F158" s="1" t="s">
        <v>569</v>
      </c>
      <c r="G158" s="1" t="s">
        <v>16</v>
      </c>
      <c r="H158" s="1" t="s">
        <v>17</v>
      </c>
      <c r="I158" s="1" t="s">
        <v>18</v>
      </c>
      <c r="J158" s="1" t="s">
        <v>47</v>
      </c>
      <c r="K158" s="1" t="s">
        <v>85</v>
      </c>
      <c r="L158" s="2" t="s">
        <v>570</v>
      </c>
      <c r="M158" s="7" t="s">
        <v>571</v>
      </c>
      <c r="N158" s="7" t="s">
        <v>23</v>
      </c>
      <c r="O158" s="7" t="s">
        <v>2330</v>
      </c>
      <c r="P158" s="7" t="s">
        <v>2330</v>
      </c>
    </row>
    <row r="159" spans="1:16" s="61" customFormat="1" ht="45" x14ac:dyDescent="0.25">
      <c r="A159" s="55">
        <v>21</v>
      </c>
      <c r="B159" s="64">
        <v>42826</v>
      </c>
      <c r="C159" s="1" t="s">
        <v>12</v>
      </c>
      <c r="D159" s="1" t="s">
        <v>12</v>
      </c>
      <c r="E159" s="1" t="s">
        <v>56</v>
      </c>
      <c r="F159" s="1" t="s">
        <v>572</v>
      </c>
      <c r="G159" s="1" t="s">
        <v>32</v>
      </c>
      <c r="H159" s="1" t="s">
        <v>17</v>
      </c>
      <c r="I159" s="1" t="s">
        <v>18</v>
      </c>
      <c r="J159" s="1" t="s">
        <v>33</v>
      </c>
      <c r="K159" s="1" t="s">
        <v>48</v>
      </c>
      <c r="L159" s="2" t="s">
        <v>573</v>
      </c>
      <c r="M159" s="7" t="s">
        <v>574</v>
      </c>
      <c r="N159" s="17" t="s">
        <v>2225</v>
      </c>
      <c r="O159" s="7" t="s">
        <v>2212</v>
      </c>
      <c r="P159" s="7" t="s">
        <v>2213</v>
      </c>
    </row>
    <row r="160" spans="1:16" s="61" customFormat="1" ht="30" x14ac:dyDescent="0.25">
      <c r="A160" s="55">
        <v>22</v>
      </c>
      <c r="B160" s="64">
        <v>42826</v>
      </c>
      <c r="C160" s="1" t="s">
        <v>45</v>
      </c>
      <c r="D160" s="1" t="s">
        <v>13</v>
      </c>
      <c r="E160" s="1" t="s">
        <v>127</v>
      </c>
      <c r="F160" s="1" t="s">
        <v>575</v>
      </c>
      <c r="G160" s="1" t="s">
        <v>32</v>
      </c>
      <c r="H160" s="1" t="s">
        <v>17</v>
      </c>
      <c r="I160" s="1" t="s">
        <v>18</v>
      </c>
      <c r="J160" s="1" t="s">
        <v>246</v>
      </c>
      <c r="K160" s="1" t="s">
        <v>185</v>
      </c>
      <c r="L160" s="2" t="s">
        <v>576</v>
      </c>
      <c r="M160" s="7" t="s">
        <v>577</v>
      </c>
      <c r="N160" s="7" t="s">
        <v>55</v>
      </c>
      <c r="O160" s="7" t="s">
        <v>55</v>
      </c>
      <c r="P160" s="7" t="s">
        <v>55</v>
      </c>
    </row>
    <row r="161" spans="1:16" s="61" customFormat="1" ht="45" x14ac:dyDescent="0.25">
      <c r="A161" s="55">
        <v>22</v>
      </c>
      <c r="B161" s="64">
        <v>42826</v>
      </c>
      <c r="C161" s="1" t="s">
        <v>12</v>
      </c>
      <c r="D161" s="1" t="s">
        <v>12</v>
      </c>
      <c r="E161" s="1" t="s">
        <v>578</v>
      </c>
      <c r="F161" s="1" t="s">
        <v>579</v>
      </c>
      <c r="G161" s="1" t="s">
        <v>122</v>
      </c>
      <c r="H161" s="1" t="s">
        <v>17</v>
      </c>
      <c r="I161" s="1" t="s">
        <v>18</v>
      </c>
      <c r="J161" s="1" t="s">
        <v>78</v>
      </c>
      <c r="K161" s="1" t="s">
        <v>48</v>
      </c>
      <c r="L161" s="2" t="s">
        <v>580</v>
      </c>
      <c r="M161" s="7" t="s">
        <v>581</v>
      </c>
      <c r="N161" s="7" t="s">
        <v>821</v>
      </c>
      <c r="O161" s="7" t="s">
        <v>582</v>
      </c>
      <c r="P161" s="7" t="s">
        <v>582</v>
      </c>
    </row>
    <row r="162" spans="1:16" s="61" customFormat="1" ht="80.099999999999994" customHeight="1" x14ac:dyDescent="0.25">
      <c r="A162" s="55">
        <v>23</v>
      </c>
      <c r="B162" s="64">
        <v>42826</v>
      </c>
      <c r="C162" s="1" t="s">
        <v>45</v>
      </c>
      <c r="D162" s="1" t="s">
        <v>12</v>
      </c>
      <c r="E162" s="1" t="s">
        <v>583</v>
      </c>
      <c r="F162" s="1" t="s">
        <v>584</v>
      </c>
      <c r="G162" s="1" t="s">
        <v>32</v>
      </c>
      <c r="H162" s="1" t="s">
        <v>17</v>
      </c>
      <c r="I162" s="1" t="s">
        <v>18</v>
      </c>
      <c r="J162" s="1" t="s">
        <v>33</v>
      </c>
      <c r="K162" s="1" t="s">
        <v>203</v>
      </c>
      <c r="L162" s="2" t="s">
        <v>585</v>
      </c>
      <c r="M162" s="7" t="s">
        <v>586</v>
      </c>
      <c r="N162" s="7" t="s">
        <v>55</v>
      </c>
      <c r="O162" s="7" t="s">
        <v>55</v>
      </c>
      <c r="P162" s="7" t="s">
        <v>55</v>
      </c>
    </row>
    <row r="163" spans="1:16" s="61" customFormat="1" ht="45" x14ac:dyDescent="0.25">
      <c r="A163" s="55">
        <v>23</v>
      </c>
      <c r="B163" s="64">
        <v>42826</v>
      </c>
      <c r="C163" s="1" t="s">
        <v>45</v>
      </c>
      <c r="D163" s="1" t="s">
        <v>12</v>
      </c>
      <c r="E163" s="1" t="s">
        <v>583</v>
      </c>
      <c r="F163" s="1" t="s">
        <v>584</v>
      </c>
      <c r="G163" s="1" t="s">
        <v>32</v>
      </c>
      <c r="H163" s="1" t="s">
        <v>17</v>
      </c>
      <c r="I163" s="1" t="s">
        <v>18</v>
      </c>
      <c r="J163" s="1" t="s">
        <v>33</v>
      </c>
      <c r="K163" s="1" t="s">
        <v>161</v>
      </c>
      <c r="L163" s="2" t="s">
        <v>587</v>
      </c>
      <c r="M163" s="7" t="s">
        <v>588</v>
      </c>
      <c r="N163" s="7" t="s">
        <v>224</v>
      </c>
      <c r="O163" s="7" t="s">
        <v>224</v>
      </c>
      <c r="P163" s="7" t="s">
        <v>224</v>
      </c>
    </row>
    <row r="164" spans="1:16" ht="45" x14ac:dyDescent="0.25">
      <c r="A164" s="55">
        <v>23</v>
      </c>
      <c r="B164" s="64">
        <v>42826</v>
      </c>
      <c r="C164" s="1" t="s">
        <v>45</v>
      </c>
      <c r="D164" s="1" t="s">
        <v>12</v>
      </c>
      <c r="E164" s="1" t="s">
        <v>583</v>
      </c>
      <c r="F164" s="1" t="s">
        <v>584</v>
      </c>
      <c r="G164" s="1" t="s">
        <v>32</v>
      </c>
      <c r="H164" s="1" t="s">
        <v>17</v>
      </c>
      <c r="I164" s="1" t="s">
        <v>18</v>
      </c>
      <c r="J164" s="1" t="s">
        <v>160</v>
      </c>
      <c r="K164" s="1" t="s">
        <v>203</v>
      </c>
      <c r="L164" s="2" t="s">
        <v>589</v>
      </c>
      <c r="M164" s="7" t="s">
        <v>590</v>
      </c>
      <c r="N164" s="7" t="s">
        <v>55</v>
      </c>
      <c r="O164" s="7" t="s">
        <v>55</v>
      </c>
      <c r="P164" s="7" t="s">
        <v>55</v>
      </c>
    </row>
    <row r="165" spans="1:16" s="61" customFormat="1" ht="150" customHeight="1" x14ac:dyDescent="0.25">
      <c r="A165" s="55">
        <v>24</v>
      </c>
      <c r="B165" s="64">
        <v>42826</v>
      </c>
      <c r="C165" s="1" t="s">
        <v>12</v>
      </c>
      <c r="D165" s="1" t="s">
        <v>13</v>
      </c>
      <c r="E165" s="1" t="s">
        <v>591</v>
      </c>
      <c r="F165" s="1" t="s">
        <v>584</v>
      </c>
      <c r="G165" s="1" t="s">
        <v>32</v>
      </c>
      <c r="H165" s="1" t="s">
        <v>17</v>
      </c>
      <c r="I165" s="1" t="s">
        <v>18</v>
      </c>
      <c r="J165" s="1" t="s">
        <v>33</v>
      </c>
      <c r="K165" s="1" t="s">
        <v>185</v>
      </c>
      <c r="L165" s="2" t="s">
        <v>592</v>
      </c>
      <c r="M165" s="7" t="s">
        <v>593</v>
      </c>
      <c r="N165" s="7" t="s">
        <v>594</v>
      </c>
      <c r="O165" s="7" t="s">
        <v>594</v>
      </c>
      <c r="P165" s="7" t="s">
        <v>594</v>
      </c>
    </row>
    <row r="166" spans="1:16" s="61" customFormat="1" ht="99.95" customHeight="1" x14ac:dyDescent="0.25">
      <c r="A166" s="55">
        <v>24</v>
      </c>
      <c r="B166" s="64">
        <v>42826</v>
      </c>
      <c r="C166" s="1" t="s">
        <v>12</v>
      </c>
      <c r="D166" s="1" t="s">
        <v>13</v>
      </c>
      <c r="E166" s="1" t="s">
        <v>591</v>
      </c>
      <c r="F166" s="1" t="s">
        <v>584</v>
      </c>
      <c r="G166" s="1" t="s">
        <v>32</v>
      </c>
      <c r="H166" s="1" t="s">
        <v>17</v>
      </c>
      <c r="I166" s="1" t="s">
        <v>18</v>
      </c>
      <c r="J166" s="1" t="s">
        <v>33</v>
      </c>
      <c r="K166" s="1" t="s">
        <v>161</v>
      </c>
      <c r="L166" s="2" t="s">
        <v>595</v>
      </c>
      <c r="M166" s="7" t="s">
        <v>596</v>
      </c>
      <c r="N166" s="7" t="s">
        <v>224</v>
      </c>
      <c r="O166" s="7" t="s">
        <v>224</v>
      </c>
      <c r="P166" s="7" t="s">
        <v>224</v>
      </c>
    </row>
    <row r="167" spans="1:16" ht="120" customHeight="1" x14ac:dyDescent="0.25">
      <c r="A167" s="55">
        <v>24</v>
      </c>
      <c r="B167" s="64">
        <v>42826</v>
      </c>
      <c r="C167" s="1" t="s">
        <v>12</v>
      </c>
      <c r="D167" s="1" t="s">
        <v>45</v>
      </c>
      <c r="E167" s="1" t="s">
        <v>299</v>
      </c>
      <c r="F167" s="1" t="s">
        <v>597</v>
      </c>
      <c r="G167" s="1" t="s">
        <v>32</v>
      </c>
      <c r="H167" s="56" t="s">
        <v>123</v>
      </c>
      <c r="I167" s="1" t="s">
        <v>18</v>
      </c>
      <c r="J167" s="1" t="s">
        <v>171</v>
      </c>
      <c r="K167" s="1" t="s">
        <v>39</v>
      </c>
      <c r="L167" s="2" t="s">
        <v>598</v>
      </c>
      <c r="M167" s="7" t="s">
        <v>599</v>
      </c>
      <c r="N167" s="7" t="s">
        <v>42</v>
      </c>
      <c r="O167" s="7" t="s">
        <v>42</v>
      </c>
      <c r="P167" s="7" t="s">
        <v>42</v>
      </c>
    </row>
    <row r="168" spans="1:16" s="61" customFormat="1" ht="105" x14ac:dyDescent="0.25">
      <c r="A168" s="55">
        <v>25</v>
      </c>
      <c r="B168" s="64">
        <v>42826</v>
      </c>
      <c r="C168" s="1" t="s">
        <v>13</v>
      </c>
      <c r="D168" s="1" t="s">
        <v>45</v>
      </c>
      <c r="E168" s="1" t="s">
        <v>600</v>
      </c>
      <c r="F168" s="1" t="s">
        <v>584</v>
      </c>
      <c r="G168" s="1" t="s">
        <v>32</v>
      </c>
      <c r="H168" s="56" t="s">
        <v>239</v>
      </c>
      <c r="I168" s="1" t="s">
        <v>18</v>
      </c>
      <c r="J168" s="1" t="s">
        <v>33</v>
      </c>
      <c r="K168" s="1" t="s">
        <v>185</v>
      </c>
      <c r="L168" s="2" t="s">
        <v>601</v>
      </c>
      <c r="M168" s="7" t="s">
        <v>602</v>
      </c>
      <c r="N168" s="7" t="s">
        <v>594</v>
      </c>
      <c r="O168" s="7" t="s">
        <v>594</v>
      </c>
      <c r="P168" s="7" t="s">
        <v>594</v>
      </c>
    </row>
    <row r="169" spans="1:16" s="61" customFormat="1" ht="39.950000000000003" customHeight="1" x14ac:dyDescent="0.25">
      <c r="A169" s="55">
        <v>26</v>
      </c>
      <c r="B169" s="64">
        <v>42826</v>
      </c>
      <c r="C169" s="1" t="s">
        <v>13</v>
      </c>
      <c r="D169" s="1" t="s">
        <v>45</v>
      </c>
      <c r="E169" s="1" t="s">
        <v>603</v>
      </c>
      <c r="F169" s="1" t="s">
        <v>584</v>
      </c>
      <c r="G169" s="1" t="s">
        <v>32</v>
      </c>
      <c r="H169" s="1" t="s">
        <v>17</v>
      </c>
      <c r="I169" s="1" t="s">
        <v>18</v>
      </c>
      <c r="J169" s="1" t="s">
        <v>33</v>
      </c>
      <c r="K169" s="1" t="s">
        <v>69</v>
      </c>
      <c r="L169" s="2" t="s">
        <v>604</v>
      </c>
      <c r="M169" s="7" t="s">
        <v>605</v>
      </c>
      <c r="N169" s="7" t="s">
        <v>2237</v>
      </c>
      <c r="O169" s="7" t="s">
        <v>2240</v>
      </c>
      <c r="P169" s="7" t="s">
        <v>131</v>
      </c>
    </row>
    <row r="170" spans="1:16" s="61" customFormat="1" ht="30" x14ac:dyDescent="0.25">
      <c r="A170" s="55">
        <v>26</v>
      </c>
      <c r="B170" s="64">
        <v>42826</v>
      </c>
      <c r="C170" s="1" t="s">
        <v>12</v>
      </c>
      <c r="D170" s="1" t="s">
        <v>45</v>
      </c>
      <c r="E170" s="1" t="s">
        <v>606</v>
      </c>
      <c r="F170" s="1" t="s">
        <v>607</v>
      </c>
      <c r="G170" s="1" t="s">
        <v>16</v>
      </c>
      <c r="H170" s="1" t="s">
        <v>17</v>
      </c>
      <c r="I170" s="1" t="s">
        <v>18</v>
      </c>
      <c r="J170" s="1" t="s">
        <v>246</v>
      </c>
      <c r="K170" s="1" t="s">
        <v>185</v>
      </c>
      <c r="L170" s="2" t="s">
        <v>608</v>
      </c>
      <c r="M170" s="7" t="s">
        <v>609</v>
      </c>
      <c r="N170" s="7" t="s">
        <v>188</v>
      </c>
      <c r="O170" s="7" t="s">
        <v>610</v>
      </c>
      <c r="P170" s="7" t="s">
        <v>2260</v>
      </c>
    </row>
    <row r="171" spans="1:16" s="61" customFormat="1" ht="99.95" customHeight="1" x14ac:dyDescent="0.25">
      <c r="A171" s="55">
        <v>26</v>
      </c>
      <c r="B171" s="64">
        <v>42826</v>
      </c>
      <c r="C171" s="1" t="s">
        <v>45</v>
      </c>
      <c r="D171" s="1" t="s">
        <v>45</v>
      </c>
      <c r="E171" s="1" t="s">
        <v>611</v>
      </c>
      <c r="F171" s="1" t="s">
        <v>612</v>
      </c>
      <c r="G171" s="1" t="s">
        <v>32</v>
      </c>
      <c r="H171" s="1" t="s">
        <v>17</v>
      </c>
      <c r="I171" s="1" t="s">
        <v>18</v>
      </c>
      <c r="J171" s="1" t="s">
        <v>58</v>
      </c>
      <c r="K171" s="1" t="s">
        <v>39</v>
      </c>
      <c r="L171" s="2" t="s">
        <v>613</v>
      </c>
      <c r="M171" s="7" t="s">
        <v>614</v>
      </c>
      <c r="N171" s="7" t="s">
        <v>42</v>
      </c>
      <c r="O171" s="7" t="s">
        <v>42</v>
      </c>
      <c r="P171" s="7" t="s">
        <v>42</v>
      </c>
    </row>
    <row r="172" spans="1:16" s="61" customFormat="1" ht="90" x14ac:dyDescent="0.25">
      <c r="A172" s="55">
        <v>27</v>
      </c>
      <c r="B172" s="64">
        <v>42826</v>
      </c>
      <c r="C172" s="1" t="s">
        <v>13</v>
      </c>
      <c r="D172" s="1" t="s">
        <v>12</v>
      </c>
      <c r="E172" s="1" t="s">
        <v>62</v>
      </c>
      <c r="F172" s="1" t="s">
        <v>615</v>
      </c>
      <c r="G172" s="1" t="s">
        <v>16</v>
      </c>
      <c r="H172" s="56" t="s">
        <v>123</v>
      </c>
      <c r="I172" s="1" t="s">
        <v>18</v>
      </c>
      <c r="J172" s="1" t="s">
        <v>402</v>
      </c>
      <c r="K172" s="1" t="s">
        <v>48</v>
      </c>
      <c r="L172" s="2" t="s">
        <v>616</v>
      </c>
      <c r="M172" s="7" t="s">
        <v>617</v>
      </c>
      <c r="N172" s="7" t="s">
        <v>821</v>
      </c>
      <c r="O172" s="7" t="s">
        <v>2290</v>
      </c>
      <c r="P172" s="7" t="s">
        <v>2321</v>
      </c>
    </row>
    <row r="173" spans="1:16" s="61" customFormat="1" ht="75" x14ac:dyDescent="0.25">
      <c r="A173" s="55">
        <v>27</v>
      </c>
      <c r="B173" s="64">
        <v>42826</v>
      </c>
      <c r="C173" s="1" t="s">
        <v>45</v>
      </c>
      <c r="D173" s="1" t="s">
        <v>45</v>
      </c>
      <c r="E173" s="1" t="s">
        <v>618</v>
      </c>
      <c r="F173" s="1" t="s">
        <v>612</v>
      </c>
      <c r="G173" s="1" t="s">
        <v>32</v>
      </c>
      <c r="H173" s="1" t="s">
        <v>17</v>
      </c>
      <c r="I173" s="1" t="s">
        <v>18</v>
      </c>
      <c r="J173" s="1" t="s">
        <v>58</v>
      </c>
      <c r="K173" s="1" t="s">
        <v>85</v>
      </c>
      <c r="L173" s="2" t="s">
        <v>619</v>
      </c>
      <c r="M173" s="7" t="s">
        <v>620</v>
      </c>
      <c r="N173" s="7" t="s">
        <v>2237</v>
      </c>
      <c r="O173" s="7" t="s">
        <v>314</v>
      </c>
      <c r="P173" s="7" t="s">
        <v>314</v>
      </c>
    </row>
    <row r="174" spans="1:16" s="61" customFormat="1" ht="39.950000000000003" customHeight="1" x14ac:dyDescent="0.25">
      <c r="A174" s="55">
        <v>29</v>
      </c>
      <c r="B174" s="64">
        <v>42826</v>
      </c>
      <c r="C174" s="1" t="s">
        <v>45</v>
      </c>
      <c r="D174" s="1" t="s">
        <v>45</v>
      </c>
      <c r="E174" s="1" t="s">
        <v>201</v>
      </c>
      <c r="F174" s="1" t="s">
        <v>621</v>
      </c>
      <c r="G174" s="1" t="s">
        <v>32</v>
      </c>
      <c r="H174" s="1" t="s">
        <v>17</v>
      </c>
      <c r="I174" s="1" t="s">
        <v>18</v>
      </c>
      <c r="J174" s="1" t="s">
        <v>160</v>
      </c>
      <c r="K174" s="1" t="s">
        <v>85</v>
      </c>
      <c r="L174" s="2" t="s">
        <v>622</v>
      </c>
      <c r="M174" s="7" t="s">
        <v>623</v>
      </c>
      <c r="N174" s="7" t="s">
        <v>55</v>
      </c>
      <c r="O174" s="7" t="s">
        <v>55</v>
      </c>
      <c r="P174" s="7" t="s">
        <v>55</v>
      </c>
    </row>
    <row r="175" spans="1:16" ht="60" customHeight="1" x14ac:dyDescent="0.25">
      <c r="A175" s="55">
        <v>29</v>
      </c>
      <c r="B175" s="64">
        <v>42826</v>
      </c>
      <c r="C175" s="1" t="s">
        <v>45</v>
      </c>
      <c r="D175" s="1" t="s">
        <v>45</v>
      </c>
      <c r="E175" s="1" t="s">
        <v>201</v>
      </c>
      <c r="F175" s="1" t="s">
        <v>621</v>
      </c>
      <c r="G175" s="1" t="s">
        <v>32</v>
      </c>
      <c r="H175" s="1" t="s">
        <v>17</v>
      </c>
      <c r="I175" s="1" t="s">
        <v>18</v>
      </c>
      <c r="J175" s="1" t="s">
        <v>171</v>
      </c>
      <c r="K175" s="1" t="s">
        <v>85</v>
      </c>
      <c r="L175" s="2" t="s">
        <v>624</v>
      </c>
      <c r="M175" s="7" t="s">
        <v>625</v>
      </c>
      <c r="N175" s="7" t="s">
        <v>55</v>
      </c>
      <c r="O175" s="7" t="s">
        <v>55</v>
      </c>
      <c r="P175" s="7" t="s">
        <v>55</v>
      </c>
    </row>
    <row r="176" spans="1:16" x14ac:dyDescent="0.25">
      <c r="A176" s="55">
        <v>30</v>
      </c>
      <c r="B176" s="64">
        <v>42826</v>
      </c>
      <c r="C176" s="1" t="s">
        <v>45</v>
      </c>
      <c r="D176" s="1" t="s">
        <v>45</v>
      </c>
      <c r="E176" s="1" t="s">
        <v>626</v>
      </c>
      <c r="F176" s="1" t="s">
        <v>627</v>
      </c>
      <c r="G176" s="1" t="s">
        <v>32</v>
      </c>
      <c r="H176" s="1" t="s">
        <v>17</v>
      </c>
      <c r="I176" s="1" t="s">
        <v>18</v>
      </c>
      <c r="J176" s="1" t="s">
        <v>171</v>
      </c>
      <c r="K176" s="1" t="s">
        <v>69</v>
      </c>
      <c r="L176" s="2" t="s">
        <v>628</v>
      </c>
      <c r="M176" s="7" t="s">
        <v>629</v>
      </c>
      <c r="N176" s="17" t="s">
        <v>1797</v>
      </c>
      <c r="O176" s="17" t="s">
        <v>1797</v>
      </c>
      <c r="P176" s="17" t="s">
        <v>1797</v>
      </c>
    </row>
    <row r="177" spans="1:16" ht="45" x14ac:dyDescent="0.25">
      <c r="A177" s="55">
        <v>30</v>
      </c>
      <c r="B177" s="64">
        <v>42826</v>
      </c>
      <c r="C177" s="1" t="s">
        <v>12</v>
      </c>
      <c r="D177" s="1" t="s">
        <v>12</v>
      </c>
      <c r="E177" s="1" t="s">
        <v>30</v>
      </c>
      <c r="F177" s="1" t="s">
        <v>630</v>
      </c>
      <c r="G177" s="1" t="s">
        <v>122</v>
      </c>
      <c r="H177" s="1" t="s">
        <v>17</v>
      </c>
      <c r="I177" s="1" t="s">
        <v>18</v>
      </c>
      <c r="J177" s="1" t="s">
        <v>98</v>
      </c>
      <c r="K177" s="1" t="s">
        <v>34</v>
      </c>
      <c r="L177" s="2" t="s">
        <v>631</v>
      </c>
      <c r="M177" s="7" t="s">
        <v>632</v>
      </c>
      <c r="N177" s="7" t="s">
        <v>37</v>
      </c>
      <c r="O177" s="7" t="s">
        <v>37</v>
      </c>
      <c r="P177" s="7" t="s">
        <v>37</v>
      </c>
    </row>
    <row r="178" spans="1:16" s="61" customFormat="1" ht="45" x14ac:dyDescent="0.25">
      <c r="A178" s="55">
        <v>30</v>
      </c>
      <c r="B178" s="64">
        <v>42826</v>
      </c>
      <c r="C178" s="1" t="s">
        <v>12</v>
      </c>
      <c r="D178" s="1" t="s">
        <v>12</v>
      </c>
      <c r="E178" s="1" t="s">
        <v>30</v>
      </c>
      <c r="F178" s="1" t="s">
        <v>630</v>
      </c>
      <c r="G178" s="1" t="s">
        <v>122</v>
      </c>
      <c r="H178" s="1" t="s">
        <v>17</v>
      </c>
      <c r="I178" s="1" t="s">
        <v>18</v>
      </c>
      <c r="J178" s="1" t="s">
        <v>402</v>
      </c>
      <c r="K178" s="1" t="s">
        <v>34</v>
      </c>
      <c r="L178" s="2" t="s">
        <v>633</v>
      </c>
      <c r="M178" s="7" t="s">
        <v>632</v>
      </c>
      <c r="N178" s="7" t="s">
        <v>37</v>
      </c>
      <c r="O178" s="7" t="s">
        <v>37</v>
      </c>
      <c r="P178" s="7" t="s">
        <v>37</v>
      </c>
    </row>
    <row r="179" spans="1:16" s="61" customFormat="1" ht="60" customHeight="1" x14ac:dyDescent="0.25">
      <c r="A179" s="55">
        <v>1</v>
      </c>
      <c r="B179" s="64">
        <v>42856</v>
      </c>
      <c r="C179" s="1" t="s">
        <v>13</v>
      </c>
      <c r="D179" s="1" t="s">
        <v>13</v>
      </c>
      <c r="E179" s="1" t="s">
        <v>634</v>
      </c>
      <c r="F179" s="1" t="s">
        <v>635</v>
      </c>
      <c r="G179" s="1" t="s">
        <v>16</v>
      </c>
      <c r="H179" s="1" t="s">
        <v>17</v>
      </c>
      <c r="I179" s="1" t="s">
        <v>18</v>
      </c>
      <c r="J179" s="1" t="s">
        <v>134</v>
      </c>
      <c r="K179" s="1" t="s">
        <v>85</v>
      </c>
      <c r="L179" s="2" t="s">
        <v>636</v>
      </c>
      <c r="M179" s="7" t="s">
        <v>637</v>
      </c>
      <c r="N179" s="7" t="s">
        <v>2257</v>
      </c>
      <c r="O179" s="7" t="s">
        <v>154</v>
      </c>
      <c r="P179" s="7" t="s">
        <v>154</v>
      </c>
    </row>
    <row r="180" spans="1:16" s="61" customFormat="1" ht="60" customHeight="1" x14ac:dyDescent="0.25">
      <c r="A180" s="55">
        <v>2</v>
      </c>
      <c r="B180" s="64">
        <v>42856</v>
      </c>
      <c r="C180" s="1" t="s">
        <v>13</v>
      </c>
      <c r="D180" s="1" t="s">
        <v>12</v>
      </c>
      <c r="E180" s="1" t="s">
        <v>638</v>
      </c>
      <c r="F180" s="1" t="s">
        <v>635</v>
      </c>
      <c r="G180" s="1" t="s">
        <v>16</v>
      </c>
      <c r="H180" s="1" t="s">
        <v>17</v>
      </c>
      <c r="I180" s="1" t="s">
        <v>18</v>
      </c>
      <c r="J180" s="1" t="s">
        <v>134</v>
      </c>
      <c r="K180" s="1" t="s">
        <v>85</v>
      </c>
      <c r="L180" s="2" t="s">
        <v>639</v>
      </c>
      <c r="M180" s="7" t="s">
        <v>640</v>
      </c>
      <c r="N180" s="7" t="s">
        <v>2257</v>
      </c>
      <c r="O180" s="7" t="s">
        <v>154</v>
      </c>
      <c r="P180" s="7" t="s">
        <v>154</v>
      </c>
    </row>
    <row r="181" spans="1:16" ht="60" x14ac:dyDescent="0.25">
      <c r="A181" s="55">
        <v>3</v>
      </c>
      <c r="B181" s="64">
        <v>42856</v>
      </c>
      <c r="C181" s="1" t="s">
        <v>13</v>
      </c>
      <c r="D181" s="1" t="s">
        <v>13</v>
      </c>
      <c r="E181" s="1" t="s">
        <v>641</v>
      </c>
      <c r="F181" s="1" t="s">
        <v>642</v>
      </c>
      <c r="G181" s="1" t="s">
        <v>16</v>
      </c>
      <c r="H181" s="1" t="s">
        <v>17</v>
      </c>
      <c r="I181" s="1" t="s">
        <v>18</v>
      </c>
      <c r="J181" s="1" t="s">
        <v>246</v>
      </c>
      <c r="K181" s="1" t="s">
        <v>34</v>
      </c>
      <c r="L181" s="2" t="s">
        <v>643</v>
      </c>
      <c r="M181" s="7" t="s">
        <v>644</v>
      </c>
      <c r="N181" s="7" t="s">
        <v>37</v>
      </c>
      <c r="O181" s="7" t="s">
        <v>37</v>
      </c>
      <c r="P181" s="7" t="s">
        <v>37</v>
      </c>
    </row>
    <row r="182" spans="1:16" s="61" customFormat="1" ht="60" x14ac:dyDescent="0.25">
      <c r="A182" s="55">
        <v>3</v>
      </c>
      <c r="B182" s="64">
        <v>42856</v>
      </c>
      <c r="C182" s="1" t="s">
        <v>12</v>
      </c>
      <c r="D182" s="1" t="s">
        <v>13</v>
      </c>
      <c r="E182" s="1" t="s">
        <v>645</v>
      </c>
      <c r="F182" s="1" t="s">
        <v>646</v>
      </c>
      <c r="G182" s="1" t="s">
        <v>122</v>
      </c>
      <c r="H182" s="1" t="s">
        <v>17</v>
      </c>
      <c r="I182" s="1" t="s">
        <v>18</v>
      </c>
      <c r="J182" s="1" t="s">
        <v>98</v>
      </c>
      <c r="K182" s="1" t="s">
        <v>161</v>
      </c>
      <c r="L182" s="2" t="s">
        <v>328</v>
      </c>
      <c r="M182" s="7" t="s">
        <v>647</v>
      </c>
      <c r="N182" s="7" t="s">
        <v>164</v>
      </c>
      <c r="O182" s="7" t="s">
        <v>164</v>
      </c>
      <c r="P182" s="7" t="s">
        <v>164</v>
      </c>
    </row>
    <row r="183" spans="1:16" s="61" customFormat="1" ht="60" x14ac:dyDescent="0.25">
      <c r="A183" s="55">
        <v>3</v>
      </c>
      <c r="B183" s="64">
        <v>42856</v>
      </c>
      <c r="C183" s="1" t="s">
        <v>12</v>
      </c>
      <c r="D183" s="1" t="s">
        <v>13</v>
      </c>
      <c r="E183" s="1" t="s">
        <v>645</v>
      </c>
      <c r="F183" s="1" t="s">
        <v>646</v>
      </c>
      <c r="G183" s="1" t="s">
        <v>122</v>
      </c>
      <c r="H183" s="1" t="s">
        <v>17</v>
      </c>
      <c r="I183" s="1" t="s">
        <v>18</v>
      </c>
      <c r="J183" s="1" t="s">
        <v>402</v>
      </c>
      <c r="K183" s="1" t="s">
        <v>48</v>
      </c>
      <c r="L183" s="2" t="s">
        <v>648</v>
      </c>
      <c r="M183" s="7" t="s">
        <v>649</v>
      </c>
      <c r="N183" s="7" t="s">
        <v>821</v>
      </c>
      <c r="O183" s="7" t="s">
        <v>2290</v>
      </c>
      <c r="P183" s="7" t="s">
        <v>2321</v>
      </c>
    </row>
    <row r="184" spans="1:16" s="61" customFormat="1" ht="75" x14ac:dyDescent="0.25">
      <c r="A184" s="55">
        <v>3</v>
      </c>
      <c r="B184" s="64">
        <v>42856</v>
      </c>
      <c r="C184" s="1" t="s">
        <v>12</v>
      </c>
      <c r="D184" s="1" t="s">
        <v>12</v>
      </c>
      <c r="E184" s="1" t="s">
        <v>489</v>
      </c>
      <c r="F184" s="1" t="s">
        <v>635</v>
      </c>
      <c r="G184" s="1" t="s">
        <v>16</v>
      </c>
      <c r="H184" s="1" t="s">
        <v>17</v>
      </c>
      <c r="I184" s="1" t="s">
        <v>18</v>
      </c>
      <c r="J184" s="1" t="s">
        <v>270</v>
      </c>
      <c r="K184" s="1" t="s">
        <v>85</v>
      </c>
      <c r="L184" s="2" t="s">
        <v>650</v>
      </c>
      <c r="M184" s="7" t="s">
        <v>651</v>
      </c>
      <c r="N184" s="7" t="s">
        <v>23</v>
      </c>
      <c r="O184" s="7" t="s">
        <v>2327</v>
      </c>
      <c r="P184" s="7" t="s">
        <v>2327</v>
      </c>
    </row>
    <row r="185" spans="1:16" s="61" customFormat="1" ht="45" x14ac:dyDescent="0.25">
      <c r="A185" s="55">
        <v>4</v>
      </c>
      <c r="B185" s="64">
        <v>42856</v>
      </c>
      <c r="C185" s="1" t="s">
        <v>13</v>
      </c>
      <c r="D185" s="1" t="s">
        <v>13</v>
      </c>
      <c r="E185" s="1" t="s">
        <v>652</v>
      </c>
      <c r="F185" s="1" t="s">
        <v>653</v>
      </c>
      <c r="G185" s="1" t="s">
        <v>32</v>
      </c>
      <c r="H185" s="1" t="s">
        <v>17</v>
      </c>
      <c r="I185" s="1" t="s">
        <v>18</v>
      </c>
      <c r="J185" s="1" t="s">
        <v>33</v>
      </c>
      <c r="K185" s="1" t="s">
        <v>85</v>
      </c>
      <c r="L185" s="2" t="s">
        <v>654</v>
      </c>
      <c r="M185" s="7" t="s">
        <v>655</v>
      </c>
      <c r="N185" s="7" t="s">
        <v>55</v>
      </c>
      <c r="O185" s="7" t="s">
        <v>55</v>
      </c>
      <c r="P185" s="7" t="s">
        <v>55</v>
      </c>
    </row>
    <row r="186" spans="1:16" s="61" customFormat="1" ht="39.950000000000003" customHeight="1" x14ac:dyDescent="0.25">
      <c r="A186" s="55">
        <v>6</v>
      </c>
      <c r="B186" s="64">
        <v>42856</v>
      </c>
      <c r="C186" s="1" t="s">
        <v>12</v>
      </c>
      <c r="D186" s="1" t="s">
        <v>12</v>
      </c>
      <c r="E186" s="1" t="s">
        <v>656</v>
      </c>
      <c r="F186" s="1" t="s">
        <v>483</v>
      </c>
      <c r="G186" s="1" t="s">
        <v>32</v>
      </c>
      <c r="H186" s="1" t="s">
        <v>17</v>
      </c>
      <c r="I186" s="1" t="s">
        <v>18</v>
      </c>
      <c r="J186" s="1" t="s">
        <v>98</v>
      </c>
      <c r="K186" s="1" t="s">
        <v>69</v>
      </c>
      <c r="L186" s="2" t="s">
        <v>657</v>
      </c>
      <c r="M186" s="7" t="s">
        <v>658</v>
      </c>
      <c r="N186" s="7" t="s">
        <v>1800</v>
      </c>
      <c r="O186" s="7" t="s">
        <v>2239</v>
      </c>
      <c r="P186" s="7" t="s">
        <v>131</v>
      </c>
    </row>
    <row r="187" spans="1:16" s="61" customFormat="1" ht="90" x14ac:dyDescent="0.25">
      <c r="A187" s="55">
        <v>6</v>
      </c>
      <c r="B187" s="64">
        <v>42856</v>
      </c>
      <c r="C187" s="1" t="s">
        <v>12</v>
      </c>
      <c r="D187" s="1" t="s">
        <v>12</v>
      </c>
      <c r="E187" s="1" t="s">
        <v>659</v>
      </c>
      <c r="F187" s="1" t="s">
        <v>660</v>
      </c>
      <c r="G187" s="1" t="s">
        <v>32</v>
      </c>
      <c r="H187" s="1" t="s">
        <v>17</v>
      </c>
      <c r="I187" s="1" t="s">
        <v>18</v>
      </c>
      <c r="J187" s="1" t="s">
        <v>270</v>
      </c>
      <c r="K187" s="1" t="s">
        <v>48</v>
      </c>
      <c r="L187" s="2" t="s">
        <v>661</v>
      </c>
      <c r="M187" s="7" t="s">
        <v>662</v>
      </c>
      <c r="N187" s="7" t="s">
        <v>2225</v>
      </c>
      <c r="O187" s="7" t="s">
        <v>2227</v>
      </c>
      <c r="P187" s="7" t="s">
        <v>2227</v>
      </c>
    </row>
    <row r="188" spans="1:16" s="61" customFormat="1" ht="45" x14ac:dyDescent="0.25">
      <c r="A188" s="55">
        <v>6</v>
      </c>
      <c r="B188" s="64">
        <v>42856</v>
      </c>
      <c r="C188" s="1" t="s">
        <v>12</v>
      </c>
      <c r="D188" s="1" t="s">
        <v>12</v>
      </c>
      <c r="E188" s="1" t="s">
        <v>663</v>
      </c>
      <c r="F188" s="1" t="s">
        <v>664</v>
      </c>
      <c r="G188" s="1" t="s">
        <v>122</v>
      </c>
      <c r="H188" s="1" t="s">
        <v>17</v>
      </c>
      <c r="I188" s="1" t="s">
        <v>18</v>
      </c>
      <c r="J188" s="1" t="s">
        <v>47</v>
      </c>
      <c r="K188" s="1" t="s">
        <v>20</v>
      </c>
      <c r="L188" s="2" t="s">
        <v>665</v>
      </c>
      <c r="M188" s="7" t="s">
        <v>666</v>
      </c>
      <c r="N188" s="7" t="s">
        <v>667</v>
      </c>
      <c r="O188" s="7" t="s">
        <v>667</v>
      </c>
      <c r="P188" s="7" t="s">
        <v>667</v>
      </c>
    </row>
    <row r="189" spans="1:16" s="61" customFormat="1" ht="30" x14ac:dyDescent="0.25">
      <c r="A189" s="55">
        <v>7</v>
      </c>
      <c r="B189" s="64">
        <v>42856</v>
      </c>
      <c r="C189" s="1" t="s">
        <v>13</v>
      </c>
      <c r="D189" s="1" t="s">
        <v>13</v>
      </c>
      <c r="E189" s="1" t="s">
        <v>361</v>
      </c>
      <c r="F189" s="1" t="s">
        <v>668</v>
      </c>
      <c r="G189" s="1" t="s">
        <v>122</v>
      </c>
      <c r="H189" s="1" t="s">
        <v>17</v>
      </c>
      <c r="I189" s="1" t="s">
        <v>18</v>
      </c>
      <c r="J189" s="1" t="s">
        <v>26</v>
      </c>
      <c r="K189" s="1" t="s">
        <v>161</v>
      </c>
      <c r="L189" s="2" t="s">
        <v>669</v>
      </c>
      <c r="M189" s="7" t="s">
        <v>670</v>
      </c>
      <c r="N189" s="7" t="s">
        <v>224</v>
      </c>
      <c r="O189" s="7" t="s">
        <v>224</v>
      </c>
      <c r="P189" s="7" t="s">
        <v>224</v>
      </c>
    </row>
    <row r="190" spans="1:16" s="61" customFormat="1" ht="30" x14ac:dyDescent="0.25">
      <c r="A190" s="55">
        <v>7</v>
      </c>
      <c r="B190" s="64">
        <v>42856</v>
      </c>
      <c r="C190" s="1" t="s">
        <v>12</v>
      </c>
      <c r="D190" s="1" t="s">
        <v>13</v>
      </c>
      <c r="E190" s="1" t="s">
        <v>671</v>
      </c>
      <c r="F190" s="1" t="s">
        <v>672</v>
      </c>
      <c r="G190" s="1" t="s">
        <v>122</v>
      </c>
      <c r="H190" s="1" t="s">
        <v>17</v>
      </c>
      <c r="I190" s="1" t="s">
        <v>18</v>
      </c>
      <c r="J190" s="1" t="s">
        <v>98</v>
      </c>
      <c r="K190" s="1" t="s">
        <v>218</v>
      </c>
      <c r="L190" s="2" t="s">
        <v>673</v>
      </c>
      <c r="M190" s="7" t="s">
        <v>674</v>
      </c>
      <c r="N190" s="7" t="s">
        <v>221</v>
      </c>
      <c r="O190" s="7" t="s">
        <v>221</v>
      </c>
      <c r="P190" s="7" t="s">
        <v>221</v>
      </c>
    </row>
    <row r="191" spans="1:16" s="61" customFormat="1" ht="45" x14ac:dyDescent="0.25">
      <c r="A191" s="55">
        <v>7</v>
      </c>
      <c r="B191" s="64">
        <v>42856</v>
      </c>
      <c r="C191" s="1" t="s">
        <v>12</v>
      </c>
      <c r="D191" s="1" t="s">
        <v>13</v>
      </c>
      <c r="E191" s="1" t="s">
        <v>671</v>
      </c>
      <c r="F191" s="1" t="s">
        <v>672</v>
      </c>
      <c r="G191" s="1" t="s">
        <v>16</v>
      </c>
      <c r="H191" s="1" t="s">
        <v>17</v>
      </c>
      <c r="I191" s="1" t="s">
        <v>18</v>
      </c>
      <c r="J191" s="1" t="s">
        <v>33</v>
      </c>
      <c r="K191" s="1" t="s">
        <v>27</v>
      </c>
      <c r="L191" s="2" t="s">
        <v>675</v>
      </c>
      <c r="M191" s="7" t="s">
        <v>676</v>
      </c>
      <c r="N191" s="7" t="s">
        <v>677</v>
      </c>
      <c r="O191" s="7" t="s">
        <v>677</v>
      </c>
      <c r="P191" s="7" t="s">
        <v>677</v>
      </c>
    </row>
    <row r="192" spans="1:16" s="61" customFormat="1" ht="30" x14ac:dyDescent="0.25">
      <c r="A192" s="55">
        <v>7</v>
      </c>
      <c r="B192" s="64">
        <v>42856</v>
      </c>
      <c r="C192" s="1" t="s">
        <v>12</v>
      </c>
      <c r="D192" s="1" t="s">
        <v>13</v>
      </c>
      <c r="E192" s="1" t="s">
        <v>671</v>
      </c>
      <c r="F192" s="1" t="s">
        <v>672</v>
      </c>
      <c r="G192" s="1" t="s">
        <v>16</v>
      </c>
      <c r="H192" s="1" t="s">
        <v>17</v>
      </c>
      <c r="I192" s="1" t="s">
        <v>18</v>
      </c>
      <c r="J192" s="1" t="s">
        <v>33</v>
      </c>
      <c r="K192" s="1" t="s">
        <v>161</v>
      </c>
      <c r="L192" s="2" t="s">
        <v>678</v>
      </c>
      <c r="M192" s="7" t="s">
        <v>679</v>
      </c>
      <c r="N192" s="7" t="s">
        <v>224</v>
      </c>
      <c r="O192" s="7" t="s">
        <v>224</v>
      </c>
      <c r="P192" s="7" t="s">
        <v>224</v>
      </c>
    </row>
    <row r="193" spans="1:16" s="61" customFormat="1" ht="75" x14ac:dyDescent="0.25">
      <c r="A193" s="55">
        <v>8</v>
      </c>
      <c r="B193" s="64">
        <v>42856</v>
      </c>
      <c r="C193" s="1" t="s">
        <v>13</v>
      </c>
      <c r="D193" s="1" t="s">
        <v>45</v>
      </c>
      <c r="E193" s="1" t="s">
        <v>680</v>
      </c>
      <c r="F193" s="1" t="s">
        <v>672</v>
      </c>
      <c r="G193" s="1" t="s">
        <v>16</v>
      </c>
      <c r="H193" s="1" t="s">
        <v>17</v>
      </c>
      <c r="I193" s="1" t="s">
        <v>18</v>
      </c>
      <c r="J193" s="1" t="s">
        <v>33</v>
      </c>
      <c r="K193" s="1" t="s">
        <v>85</v>
      </c>
      <c r="L193" s="2" t="s">
        <v>681</v>
      </c>
      <c r="M193" s="7" t="s">
        <v>682</v>
      </c>
      <c r="N193" s="7" t="s">
        <v>23</v>
      </c>
      <c r="O193" s="7" t="s">
        <v>2326</v>
      </c>
      <c r="P193" s="7" t="s">
        <v>2326</v>
      </c>
    </row>
    <row r="194" spans="1:16" s="61" customFormat="1" ht="90" x14ac:dyDescent="0.25">
      <c r="A194" s="55">
        <v>8</v>
      </c>
      <c r="B194" s="64">
        <v>42856</v>
      </c>
      <c r="C194" s="1" t="s">
        <v>13</v>
      </c>
      <c r="D194" s="1" t="s">
        <v>45</v>
      </c>
      <c r="E194" s="1" t="s">
        <v>680</v>
      </c>
      <c r="F194" s="1" t="s">
        <v>672</v>
      </c>
      <c r="G194" s="1" t="s">
        <v>16</v>
      </c>
      <c r="H194" s="1" t="s">
        <v>17</v>
      </c>
      <c r="I194" s="1" t="s">
        <v>18</v>
      </c>
      <c r="J194" s="1" t="s">
        <v>33</v>
      </c>
      <c r="K194" s="1" t="s">
        <v>161</v>
      </c>
      <c r="L194" s="2" t="s">
        <v>683</v>
      </c>
      <c r="M194" s="7" t="s">
        <v>684</v>
      </c>
      <c r="N194" s="7" t="s">
        <v>224</v>
      </c>
      <c r="O194" s="7" t="s">
        <v>224</v>
      </c>
      <c r="P194" s="7" t="s">
        <v>224</v>
      </c>
    </row>
    <row r="195" spans="1:16" s="61" customFormat="1" ht="90" x14ac:dyDescent="0.25">
      <c r="A195" s="55">
        <v>8</v>
      </c>
      <c r="B195" s="64">
        <v>42856</v>
      </c>
      <c r="C195" s="1" t="s">
        <v>13</v>
      </c>
      <c r="D195" s="1" t="s">
        <v>45</v>
      </c>
      <c r="E195" s="1" t="s">
        <v>680</v>
      </c>
      <c r="F195" s="1" t="s">
        <v>672</v>
      </c>
      <c r="G195" s="1" t="s">
        <v>16</v>
      </c>
      <c r="H195" s="1" t="s">
        <v>17</v>
      </c>
      <c r="I195" s="1" t="s">
        <v>18</v>
      </c>
      <c r="J195" s="1" t="s">
        <v>98</v>
      </c>
      <c r="K195" s="1" t="s">
        <v>161</v>
      </c>
      <c r="L195" s="2" t="s">
        <v>328</v>
      </c>
      <c r="M195" s="7" t="s">
        <v>685</v>
      </c>
      <c r="N195" s="7" t="s">
        <v>164</v>
      </c>
      <c r="O195" s="7" t="s">
        <v>164</v>
      </c>
      <c r="P195" s="7" t="s">
        <v>164</v>
      </c>
    </row>
    <row r="196" spans="1:16" s="61" customFormat="1" ht="90" x14ac:dyDescent="0.25">
      <c r="A196" s="55">
        <v>8</v>
      </c>
      <c r="B196" s="64">
        <v>42856</v>
      </c>
      <c r="C196" s="1" t="s">
        <v>45</v>
      </c>
      <c r="D196" s="1" t="s">
        <v>13</v>
      </c>
      <c r="E196" s="1" t="s">
        <v>686</v>
      </c>
      <c r="F196" s="1" t="s">
        <v>687</v>
      </c>
      <c r="G196" s="1" t="s">
        <v>16</v>
      </c>
      <c r="H196" s="1" t="s">
        <v>17</v>
      </c>
      <c r="I196" s="1" t="s">
        <v>18</v>
      </c>
      <c r="J196" s="1" t="s">
        <v>160</v>
      </c>
      <c r="K196" s="1" t="s">
        <v>161</v>
      </c>
      <c r="L196" s="2" t="s">
        <v>328</v>
      </c>
      <c r="M196" s="7" t="s">
        <v>685</v>
      </c>
      <c r="N196" s="7" t="s">
        <v>164</v>
      </c>
      <c r="O196" s="7" t="s">
        <v>164</v>
      </c>
      <c r="P196" s="7" t="s">
        <v>164</v>
      </c>
    </row>
    <row r="197" spans="1:16" s="61" customFormat="1" ht="60" x14ac:dyDescent="0.25">
      <c r="A197" s="55">
        <v>9</v>
      </c>
      <c r="B197" s="64">
        <v>42856</v>
      </c>
      <c r="C197" s="1" t="s">
        <v>45</v>
      </c>
      <c r="D197" s="1" t="s">
        <v>45</v>
      </c>
      <c r="E197" s="1" t="s">
        <v>688</v>
      </c>
      <c r="F197" s="1" t="s">
        <v>689</v>
      </c>
      <c r="G197" s="1" t="s">
        <v>16</v>
      </c>
      <c r="H197" s="1" t="s">
        <v>17</v>
      </c>
      <c r="I197" s="1" t="s">
        <v>18</v>
      </c>
      <c r="J197" s="1" t="s">
        <v>33</v>
      </c>
      <c r="K197" s="1" t="s">
        <v>161</v>
      </c>
      <c r="L197" s="2" t="s">
        <v>328</v>
      </c>
      <c r="M197" s="7" t="s">
        <v>690</v>
      </c>
      <c r="N197" s="7" t="s">
        <v>164</v>
      </c>
      <c r="O197" s="7" t="s">
        <v>164</v>
      </c>
      <c r="P197" s="7" t="s">
        <v>164</v>
      </c>
    </row>
    <row r="198" spans="1:16" s="61" customFormat="1" ht="90" x14ac:dyDescent="0.25">
      <c r="A198" s="55">
        <v>9</v>
      </c>
      <c r="B198" s="64">
        <v>42856</v>
      </c>
      <c r="C198" s="1" t="s">
        <v>13</v>
      </c>
      <c r="D198" s="1" t="s">
        <v>12</v>
      </c>
      <c r="E198" s="1" t="s">
        <v>691</v>
      </c>
      <c r="F198" s="1" t="s">
        <v>692</v>
      </c>
      <c r="G198" s="1" t="s">
        <v>122</v>
      </c>
      <c r="H198" s="1" t="s">
        <v>17</v>
      </c>
      <c r="I198" s="1" t="s">
        <v>18</v>
      </c>
      <c r="J198" s="1" t="s">
        <v>26</v>
      </c>
      <c r="K198" s="1" t="s">
        <v>161</v>
      </c>
      <c r="L198" s="2" t="s">
        <v>328</v>
      </c>
      <c r="M198" s="7" t="s">
        <v>693</v>
      </c>
      <c r="N198" s="7" t="s">
        <v>164</v>
      </c>
      <c r="O198" s="7" t="s">
        <v>164</v>
      </c>
      <c r="P198" s="7" t="s">
        <v>164</v>
      </c>
    </row>
    <row r="199" spans="1:16" s="61" customFormat="1" ht="60" x14ac:dyDescent="0.25">
      <c r="A199" s="55">
        <v>9</v>
      </c>
      <c r="B199" s="64">
        <v>42856</v>
      </c>
      <c r="C199" s="1" t="s">
        <v>13</v>
      </c>
      <c r="D199" s="1" t="s">
        <v>12</v>
      </c>
      <c r="E199" s="1" t="s">
        <v>691</v>
      </c>
      <c r="F199" s="1" t="s">
        <v>692</v>
      </c>
      <c r="G199" s="1" t="s">
        <v>122</v>
      </c>
      <c r="H199" s="1" t="s">
        <v>17</v>
      </c>
      <c r="I199" s="1" t="s">
        <v>18</v>
      </c>
      <c r="J199" s="1" t="s">
        <v>26</v>
      </c>
      <c r="K199" s="1" t="s">
        <v>39</v>
      </c>
      <c r="L199" s="2" t="s">
        <v>694</v>
      </c>
      <c r="M199" s="7" t="s">
        <v>695</v>
      </c>
      <c r="N199" s="7" t="s">
        <v>42</v>
      </c>
      <c r="O199" s="7" t="s">
        <v>42</v>
      </c>
      <c r="P199" s="7" t="s">
        <v>42</v>
      </c>
    </row>
    <row r="200" spans="1:16" s="61" customFormat="1" ht="105" x14ac:dyDescent="0.25">
      <c r="A200" s="55">
        <v>9</v>
      </c>
      <c r="B200" s="64">
        <v>42856</v>
      </c>
      <c r="C200" s="1" t="s">
        <v>13</v>
      </c>
      <c r="D200" s="1" t="s">
        <v>12</v>
      </c>
      <c r="E200" s="1" t="s">
        <v>691</v>
      </c>
      <c r="F200" s="1" t="s">
        <v>692</v>
      </c>
      <c r="G200" s="1" t="s">
        <v>122</v>
      </c>
      <c r="H200" s="1" t="s">
        <v>17</v>
      </c>
      <c r="I200" s="1" t="s">
        <v>18</v>
      </c>
      <c r="J200" s="1" t="s">
        <v>26</v>
      </c>
      <c r="K200" s="1" t="s">
        <v>85</v>
      </c>
      <c r="L200" s="2" t="s">
        <v>696</v>
      </c>
      <c r="M200" s="7" t="s">
        <v>697</v>
      </c>
      <c r="N200" s="6" t="s">
        <v>2262</v>
      </c>
      <c r="O200" s="7" t="s">
        <v>1958</v>
      </c>
      <c r="P200" s="7" t="s">
        <v>1958</v>
      </c>
    </row>
    <row r="201" spans="1:16" s="61" customFormat="1" ht="60" customHeight="1" x14ac:dyDescent="0.25">
      <c r="A201" s="55">
        <v>11</v>
      </c>
      <c r="B201" s="64">
        <v>42856</v>
      </c>
      <c r="C201" s="1" t="s">
        <v>45</v>
      </c>
      <c r="D201" s="1" t="s">
        <v>12</v>
      </c>
      <c r="E201" s="1" t="s">
        <v>698</v>
      </c>
      <c r="F201" s="1" t="s">
        <v>689</v>
      </c>
      <c r="G201" s="1" t="s">
        <v>16</v>
      </c>
      <c r="H201" s="1" t="s">
        <v>17</v>
      </c>
      <c r="I201" s="1" t="s">
        <v>18</v>
      </c>
      <c r="J201" s="1" t="s">
        <v>33</v>
      </c>
      <c r="K201" s="1" t="s">
        <v>203</v>
      </c>
      <c r="L201" s="2" t="s">
        <v>699</v>
      </c>
      <c r="M201" s="7" t="s">
        <v>700</v>
      </c>
      <c r="N201" s="7" t="s">
        <v>55</v>
      </c>
      <c r="O201" s="7" t="s">
        <v>55</v>
      </c>
      <c r="P201" s="7" t="s">
        <v>55</v>
      </c>
    </row>
    <row r="202" spans="1:16" s="61" customFormat="1" ht="60" x14ac:dyDescent="0.25">
      <c r="A202" s="55">
        <v>12</v>
      </c>
      <c r="B202" s="64">
        <v>42856</v>
      </c>
      <c r="C202" s="1" t="s">
        <v>12</v>
      </c>
      <c r="D202" s="1" t="s">
        <v>13</v>
      </c>
      <c r="E202" s="1" t="s">
        <v>120</v>
      </c>
      <c r="F202" s="1" t="s">
        <v>701</v>
      </c>
      <c r="G202" s="1" t="s">
        <v>122</v>
      </c>
      <c r="H202" s="1" t="s">
        <v>17</v>
      </c>
      <c r="I202" s="1" t="s">
        <v>18</v>
      </c>
      <c r="J202" s="1" t="s">
        <v>47</v>
      </c>
      <c r="K202" s="1" t="s">
        <v>48</v>
      </c>
      <c r="L202" s="2" t="s">
        <v>702</v>
      </c>
      <c r="M202" s="7" t="s">
        <v>703</v>
      </c>
      <c r="N202" s="7" t="s">
        <v>23</v>
      </c>
      <c r="O202" s="7" t="s">
        <v>2337</v>
      </c>
      <c r="P202" s="7" t="s">
        <v>2337</v>
      </c>
    </row>
    <row r="203" spans="1:16" s="61" customFormat="1" ht="30" x14ac:dyDescent="0.25">
      <c r="A203" s="55">
        <v>14</v>
      </c>
      <c r="B203" s="64">
        <v>42856</v>
      </c>
      <c r="C203" s="1" t="s">
        <v>45</v>
      </c>
      <c r="D203" s="1" t="s">
        <v>45</v>
      </c>
      <c r="E203" s="1" t="s">
        <v>704</v>
      </c>
      <c r="F203" s="1" t="s">
        <v>689</v>
      </c>
      <c r="G203" s="1" t="s">
        <v>16</v>
      </c>
      <c r="H203" s="1" t="s">
        <v>17</v>
      </c>
      <c r="I203" s="1" t="s">
        <v>18</v>
      </c>
      <c r="J203" s="1" t="s">
        <v>33</v>
      </c>
      <c r="K203" s="1" t="s">
        <v>161</v>
      </c>
      <c r="L203" s="2" t="s">
        <v>705</v>
      </c>
      <c r="M203" s="7" t="s">
        <v>706</v>
      </c>
      <c r="N203" s="7" t="s">
        <v>224</v>
      </c>
      <c r="O203" s="7" t="s">
        <v>224</v>
      </c>
      <c r="P203" s="7" t="s">
        <v>224</v>
      </c>
    </row>
    <row r="204" spans="1:16" s="61" customFormat="1" ht="60" x14ac:dyDescent="0.25">
      <c r="A204" s="55">
        <v>14</v>
      </c>
      <c r="B204" s="64">
        <v>42856</v>
      </c>
      <c r="C204" s="1" t="s">
        <v>13</v>
      </c>
      <c r="D204" s="1" t="s">
        <v>45</v>
      </c>
      <c r="E204" s="1" t="s">
        <v>707</v>
      </c>
      <c r="F204" s="1" t="s">
        <v>708</v>
      </c>
      <c r="G204" s="1" t="s">
        <v>32</v>
      </c>
      <c r="H204" s="1" t="s">
        <v>17</v>
      </c>
      <c r="I204" s="1" t="s">
        <v>18</v>
      </c>
      <c r="J204" s="1" t="s">
        <v>26</v>
      </c>
      <c r="K204" s="1" t="s">
        <v>709</v>
      </c>
      <c r="L204" s="2" t="s">
        <v>710</v>
      </c>
      <c r="M204" s="7" t="s">
        <v>711</v>
      </c>
      <c r="N204" s="7" t="s">
        <v>2291</v>
      </c>
      <c r="O204" s="7" t="s">
        <v>712</v>
      </c>
      <c r="P204" s="7" t="s">
        <v>712</v>
      </c>
    </row>
    <row r="205" spans="1:16" s="61" customFormat="1" x14ac:dyDescent="0.25">
      <c r="A205" s="55">
        <v>15</v>
      </c>
      <c r="B205" s="64">
        <v>42856</v>
      </c>
      <c r="C205" s="1" t="s">
        <v>45</v>
      </c>
      <c r="D205" s="1" t="s">
        <v>45</v>
      </c>
      <c r="E205" s="1" t="s">
        <v>474</v>
      </c>
      <c r="F205" s="1" t="s">
        <v>713</v>
      </c>
      <c r="G205" s="1" t="s">
        <v>32</v>
      </c>
      <c r="H205" s="1" t="s">
        <v>17</v>
      </c>
      <c r="I205" s="1" t="s">
        <v>18</v>
      </c>
      <c r="J205" s="1" t="s">
        <v>78</v>
      </c>
      <c r="K205" s="1" t="s">
        <v>161</v>
      </c>
      <c r="L205" s="2" t="s">
        <v>714</v>
      </c>
      <c r="M205" s="7" t="s">
        <v>715</v>
      </c>
      <c r="N205" s="7" t="s">
        <v>164</v>
      </c>
      <c r="O205" s="7" t="s">
        <v>164</v>
      </c>
      <c r="P205" s="7" t="s">
        <v>164</v>
      </c>
    </row>
    <row r="206" spans="1:16" s="61" customFormat="1" ht="60" x14ac:dyDescent="0.25">
      <c r="A206" s="55">
        <v>15</v>
      </c>
      <c r="B206" s="64">
        <v>42856</v>
      </c>
      <c r="C206" s="1" t="s">
        <v>45</v>
      </c>
      <c r="D206" s="1" t="s">
        <v>12</v>
      </c>
      <c r="E206" s="1" t="s">
        <v>716</v>
      </c>
      <c r="F206" s="1" t="s">
        <v>717</v>
      </c>
      <c r="G206" s="1" t="s">
        <v>32</v>
      </c>
      <c r="H206" s="1" t="s">
        <v>17</v>
      </c>
      <c r="I206" s="1" t="s">
        <v>18</v>
      </c>
      <c r="J206" s="1" t="s">
        <v>58</v>
      </c>
      <c r="K206" s="1" t="s">
        <v>39</v>
      </c>
      <c r="L206" s="2" t="s">
        <v>718</v>
      </c>
      <c r="M206" s="7" t="s">
        <v>719</v>
      </c>
      <c r="N206" s="7" t="s">
        <v>42</v>
      </c>
      <c r="O206" s="7" t="s">
        <v>42</v>
      </c>
      <c r="P206" s="7" t="s">
        <v>42</v>
      </c>
    </row>
    <row r="207" spans="1:16" s="61" customFormat="1" ht="45" x14ac:dyDescent="0.25">
      <c r="A207" s="55">
        <v>15</v>
      </c>
      <c r="B207" s="64">
        <v>42856</v>
      </c>
      <c r="C207" s="1" t="s">
        <v>13</v>
      </c>
      <c r="D207" s="1" t="s">
        <v>13</v>
      </c>
      <c r="E207" s="1" t="s">
        <v>101</v>
      </c>
      <c r="F207" s="1" t="s">
        <v>720</v>
      </c>
      <c r="G207" s="1" t="s">
        <v>16</v>
      </c>
      <c r="H207" s="1" t="s">
        <v>17</v>
      </c>
      <c r="I207" s="1" t="s">
        <v>18</v>
      </c>
      <c r="J207" s="1" t="s">
        <v>160</v>
      </c>
      <c r="K207" s="1" t="s">
        <v>161</v>
      </c>
      <c r="L207" s="2" t="s">
        <v>714</v>
      </c>
      <c r="M207" s="7" t="s">
        <v>721</v>
      </c>
      <c r="N207" s="7" t="s">
        <v>164</v>
      </c>
      <c r="O207" s="7" t="s">
        <v>164</v>
      </c>
      <c r="P207" s="7" t="s">
        <v>164</v>
      </c>
    </row>
    <row r="208" spans="1:16" s="61" customFormat="1" ht="45" x14ac:dyDescent="0.25">
      <c r="A208" s="55">
        <v>16</v>
      </c>
      <c r="B208" s="64">
        <v>42856</v>
      </c>
      <c r="C208" s="1" t="s">
        <v>12</v>
      </c>
      <c r="D208" s="1" t="s">
        <v>12</v>
      </c>
      <c r="E208" s="1" t="s">
        <v>659</v>
      </c>
      <c r="F208" s="1" t="s">
        <v>722</v>
      </c>
      <c r="G208" s="1" t="s">
        <v>122</v>
      </c>
      <c r="H208" s="1" t="s">
        <v>17</v>
      </c>
      <c r="I208" s="1" t="s">
        <v>18</v>
      </c>
      <c r="J208" s="1" t="s">
        <v>52</v>
      </c>
      <c r="K208" s="1" t="s">
        <v>48</v>
      </c>
      <c r="L208" s="2" t="s">
        <v>723</v>
      </c>
      <c r="M208" s="7" t="s">
        <v>724</v>
      </c>
      <c r="N208" s="7" t="s">
        <v>2225</v>
      </c>
      <c r="O208" s="7" t="s">
        <v>2223</v>
      </c>
      <c r="P208" s="7" t="s">
        <v>2223</v>
      </c>
    </row>
    <row r="209" spans="1:16" s="61" customFormat="1" ht="39.950000000000003" customHeight="1" x14ac:dyDescent="0.25">
      <c r="A209" s="55">
        <v>16</v>
      </c>
      <c r="B209" s="64">
        <v>42856</v>
      </c>
      <c r="C209" s="1" t="s">
        <v>12</v>
      </c>
      <c r="D209" s="1" t="s">
        <v>12</v>
      </c>
      <c r="E209" s="1" t="s">
        <v>659</v>
      </c>
      <c r="F209" s="1" t="s">
        <v>722</v>
      </c>
      <c r="G209" s="1" t="s">
        <v>122</v>
      </c>
      <c r="H209" s="1" t="s">
        <v>17</v>
      </c>
      <c r="I209" s="1" t="s">
        <v>18</v>
      </c>
      <c r="J209" s="1" t="s">
        <v>52</v>
      </c>
      <c r="K209" s="1" t="s">
        <v>69</v>
      </c>
      <c r="L209" s="2" t="s">
        <v>725</v>
      </c>
      <c r="M209" s="7" t="s">
        <v>726</v>
      </c>
      <c r="N209" s="7" t="s">
        <v>727</v>
      </c>
      <c r="O209" s="7" t="s">
        <v>92</v>
      </c>
      <c r="P209" s="7" t="s">
        <v>92</v>
      </c>
    </row>
    <row r="210" spans="1:16" s="61" customFormat="1" ht="60" customHeight="1" x14ac:dyDescent="0.25">
      <c r="A210" s="55">
        <v>17</v>
      </c>
      <c r="B210" s="64">
        <v>42856</v>
      </c>
      <c r="C210" s="1" t="s">
        <v>45</v>
      </c>
      <c r="D210" s="1" t="s">
        <v>45</v>
      </c>
      <c r="E210" s="1" t="s">
        <v>728</v>
      </c>
      <c r="F210" s="1" t="s">
        <v>729</v>
      </c>
      <c r="G210" s="1" t="s">
        <v>16</v>
      </c>
      <c r="H210" s="1" t="s">
        <v>17</v>
      </c>
      <c r="I210" s="1" t="s">
        <v>18</v>
      </c>
      <c r="J210" s="1" t="s">
        <v>402</v>
      </c>
      <c r="K210" s="1" t="s">
        <v>48</v>
      </c>
      <c r="L210" s="2" t="s">
        <v>730</v>
      </c>
      <c r="M210" s="7" t="s">
        <v>731</v>
      </c>
      <c r="N210" s="7" t="s">
        <v>821</v>
      </c>
      <c r="O210" s="7" t="s">
        <v>2290</v>
      </c>
      <c r="P210" s="7" t="s">
        <v>2321</v>
      </c>
    </row>
    <row r="211" spans="1:16" s="61" customFormat="1" ht="45" x14ac:dyDescent="0.25">
      <c r="A211" s="55">
        <v>17</v>
      </c>
      <c r="B211" s="64">
        <v>42856</v>
      </c>
      <c r="C211" s="1" t="s">
        <v>45</v>
      </c>
      <c r="D211" s="1" t="s">
        <v>45</v>
      </c>
      <c r="E211" s="1" t="s">
        <v>728</v>
      </c>
      <c r="F211" s="1" t="s">
        <v>729</v>
      </c>
      <c r="G211" s="1" t="s">
        <v>16</v>
      </c>
      <c r="H211" s="1" t="s">
        <v>17</v>
      </c>
      <c r="I211" s="1" t="s">
        <v>18</v>
      </c>
      <c r="J211" s="1" t="s">
        <v>33</v>
      </c>
      <c r="K211" s="1" t="s">
        <v>161</v>
      </c>
      <c r="L211" s="2" t="s">
        <v>732</v>
      </c>
      <c r="M211" s="7" t="s">
        <v>733</v>
      </c>
      <c r="N211" s="7" t="s">
        <v>224</v>
      </c>
      <c r="O211" s="7" t="s">
        <v>224</v>
      </c>
      <c r="P211" s="7" t="s">
        <v>224</v>
      </c>
    </row>
    <row r="212" spans="1:16" s="61" customFormat="1" ht="30" x14ac:dyDescent="0.25">
      <c r="A212" s="55">
        <v>17</v>
      </c>
      <c r="B212" s="64">
        <v>42856</v>
      </c>
      <c r="C212" s="1" t="s">
        <v>12</v>
      </c>
      <c r="D212" s="1" t="s">
        <v>12</v>
      </c>
      <c r="E212" s="1" t="s">
        <v>734</v>
      </c>
      <c r="F212" s="1" t="s">
        <v>735</v>
      </c>
      <c r="G212" s="1" t="s">
        <v>32</v>
      </c>
      <c r="H212" s="1" t="s">
        <v>17</v>
      </c>
      <c r="I212" s="1" t="s">
        <v>18</v>
      </c>
      <c r="J212" s="1" t="s">
        <v>246</v>
      </c>
      <c r="K212" s="1" t="s">
        <v>34</v>
      </c>
      <c r="L212" s="2" t="s">
        <v>736</v>
      </c>
      <c r="M212" s="7" t="s">
        <v>737</v>
      </c>
      <c r="N212" s="7" t="s">
        <v>37</v>
      </c>
      <c r="O212" s="7" t="s">
        <v>738</v>
      </c>
      <c r="P212" s="7" t="s">
        <v>738</v>
      </c>
    </row>
    <row r="213" spans="1:16" s="61" customFormat="1" ht="39.950000000000003" customHeight="1" x14ac:dyDescent="0.25">
      <c r="A213" s="55">
        <v>18</v>
      </c>
      <c r="B213" s="64">
        <v>42856</v>
      </c>
      <c r="C213" s="1" t="s">
        <v>12</v>
      </c>
      <c r="D213" s="1" t="s">
        <v>12</v>
      </c>
      <c r="E213" s="1" t="s">
        <v>739</v>
      </c>
      <c r="F213" s="1" t="s">
        <v>735</v>
      </c>
      <c r="G213" s="1" t="s">
        <v>32</v>
      </c>
      <c r="H213" s="1" t="s">
        <v>17</v>
      </c>
      <c r="I213" s="1" t="s">
        <v>18</v>
      </c>
      <c r="J213" s="1" t="s">
        <v>246</v>
      </c>
      <c r="K213" s="1" t="s">
        <v>34</v>
      </c>
      <c r="L213" s="2" t="s">
        <v>740</v>
      </c>
      <c r="M213" s="7" t="s">
        <v>741</v>
      </c>
      <c r="N213" s="7" t="s">
        <v>23</v>
      </c>
      <c r="O213" s="7" t="s">
        <v>23</v>
      </c>
      <c r="P213" s="7" t="s">
        <v>23</v>
      </c>
    </row>
    <row r="214" spans="1:16" s="61" customFormat="1" ht="80.099999999999994" customHeight="1" x14ac:dyDescent="0.25">
      <c r="A214" s="55">
        <v>18</v>
      </c>
      <c r="B214" s="64">
        <v>42856</v>
      </c>
      <c r="C214" s="1" t="s">
        <v>12</v>
      </c>
      <c r="D214" s="1" t="s">
        <v>12</v>
      </c>
      <c r="E214" s="1" t="s">
        <v>742</v>
      </c>
      <c r="F214" s="1" t="s">
        <v>743</v>
      </c>
      <c r="G214" s="1" t="s">
        <v>16</v>
      </c>
      <c r="H214" s="1" t="s">
        <v>17</v>
      </c>
      <c r="I214" s="1" t="s">
        <v>18</v>
      </c>
      <c r="J214" s="1" t="s">
        <v>78</v>
      </c>
      <c r="K214" s="1" t="s">
        <v>161</v>
      </c>
      <c r="L214" s="2" t="s">
        <v>744</v>
      </c>
      <c r="M214" s="7" t="s">
        <v>745</v>
      </c>
      <c r="N214" s="7" t="s">
        <v>2248</v>
      </c>
      <c r="O214" s="7" t="s">
        <v>2277</v>
      </c>
      <c r="P214" s="7" t="s">
        <v>514</v>
      </c>
    </row>
    <row r="215" spans="1:16" s="61" customFormat="1" ht="120" customHeight="1" x14ac:dyDescent="0.25">
      <c r="A215" s="55">
        <v>19</v>
      </c>
      <c r="B215" s="64">
        <v>42856</v>
      </c>
      <c r="C215" s="1" t="s">
        <v>45</v>
      </c>
      <c r="D215" s="1" t="s">
        <v>45</v>
      </c>
      <c r="E215" s="1" t="s">
        <v>746</v>
      </c>
      <c r="F215" s="1" t="s">
        <v>747</v>
      </c>
      <c r="G215" s="1" t="s">
        <v>32</v>
      </c>
      <c r="H215" s="56" t="s">
        <v>123</v>
      </c>
      <c r="I215" s="1" t="s">
        <v>18</v>
      </c>
      <c r="J215" s="1" t="s">
        <v>58</v>
      </c>
      <c r="K215" s="1" t="s">
        <v>39</v>
      </c>
      <c r="L215" s="2" t="s">
        <v>748</v>
      </c>
      <c r="M215" s="7" t="s">
        <v>749</v>
      </c>
      <c r="N215" s="7" t="s">
        <v>42</v>
      </c>
      <c r="O215" s="7" t="s">
        <v>42</v>
      </c>
      <c r="P215" s="7" t="s">
        <v>42</v>
      </c>
    </row>
    <row r="216" spans="1:16" s="61" customFormat="1" ht="60" customHeight="1" x14ac:dyDescent="0.25">
      <c r="A216" s="55">
        <v>22</v>
      </c>
      <c r="B216" s="64">
        <v>42856</v>
      </c>
      <c r="C216" s="1" t="s">
        <v>45</v>
      </c>
      <c r="D216" s="1" t="s">
        <v>45</v>
      </c>
      <c r="E216" s="1" t="s">
        <v>750</v>
      </c>
      <c r="F216" s="1" t="s">
        <v>546</v>
      </c>
      <c r="G216" s="1" t="s">
        <v>16</v>
      </c>
      <c r="H216" s="1" t="s">
        <v>17</v>
      </c>
      <c r="I216" s="1" t="s">
        <v>18</v>
      </c>
      <c r="J216" s="1" t="s">
        <v>134</v>
      </c>
      <c r="K216" s="1" t="s">
        <v>185</v>
      </c>
      <c r="L216" s="2" t="s">
        <v>751</v>
      </c>
      <c r="M216" s="7" t="s">
        <v>752</v>
      </c>
      <c r="N216" s="7" t="s">
        <v>55</v>
      </c>
      <c r="O216" s="7" t="s">
        <v>55</v>
      </c>
      <c r="P216" s="7" t="s">
        <v>55</v>
      </c>
    </row>
    <row r="217" spans="1:16" s="61" customFormat="1" ht="60" x14ac:dyDescent="0.25">
      <c r="A217" s="55">
        <v>23</v>
      </c>
      <c r="B217" s="64">
        <v>42856</v>
      </c>
      <c r="C217" s="1" t="s">
        <v>12</v>
      </c>
      <c r="D217" s="1" t="s">
        <v>45</v>
      </c>
      <c r="E217" s="1" t="s">
        <v>474</v>
      </c>
      <c r="F217" s="1" t="s">
        <v>753</v>
      </c>
      <c r="G217" s="1" t="s">
        <v>32</v>
      </c>
      <c r="H217" s="1" t="s">
        <v>17</v>
      </c>
      <c r="I217" s="1" t="s">
        <v>18</v>
      </c>
      <c r="J217" s="1" t="s">
        <v>160</v>
      </c>
      <c r="K217" s="1" t="s">
        <v>85</v>
      </c>
      <c r="L217" s="2" t="s">
        <v>754</v>
      </c>
      <c r="M217" s="7" t="s">
        <v>755</v>
      </c>
      <c r="N217" s="7" t="s">
        <v>2262</v>
      </c>
      <c r="O217" s="7" t="s">
        <v>2261</v>
      </c>
      <c r="P217" s="7" t="s">
        <v>169</v>
      </c>
    </row>
    <row r="218" spans="1:16" ht="30" x14ac:dyDescent="0.25">
      <c r="A218" s="55">
        <v>23</v>
      </c>
      <c r="B218" s="64">
        <v>42856</v>
      </c>
      <c r="C218" s="1" t="s">
        <v>12</v>
      </c>
      <c r="D218" s="1" t="s">
        <v>12</v>
      </c>
      <c r="E218" s="1" t="s">
        <v>756</v>
      </c>
      <c r="F218" s="1" t="s">
        <v>757</v>
      </c>
      <c r="G218" s="1" t="s">
        <v>122</v>
      </c>
      <c r="H218" s="1" t="s">
        <v>17</v>
      </c>
      <c r="I218" s="1" t="s">
        <v>18</v>
      </c>
      <c r="J218" s="1" t="s">
        <v>52</v>
      </c>
      <c r="K218" s="1" t="s">
        <v>85</v>
      </c>
      <c r="L218" s="2" t="s">
        <v>758</v>
      </c>
      <c r="M218" s="7" t="s">
        <v>759</v>
      </c>
      <c r="N218" s="7" t="s">
        <v>2237</v>
      </c>
      <c r="O218" s="7" t="s">
        <v>314</v>
      </c>
      <c r="P218" s="7" t="s">
        <v>314</v>
      </c>
    </row>
    <row r="219" spans="1:16" s="61" customFormat="1" ht="45" x14ac:dyDescent="0.25">
      <c r="A219" s="55">
        <v>24</v>
      </c>
      <c r="B219" s="64">
        <v>42856</v>
      </c>
      <c r="C219" s="1" t="s">
        <v>45</v>
      </c>
      <c r="D219" s="1" t="s">
        <v>13</v>
      </c>
      <c r="E219" s="1" t="s">
        <v>760</v>
      </c>
      <c r="F219" s="1" t="s">
        <v>761</v>
      </c>
      <c r="G219" s="1" t="s">
        <v>32</v>
      </c>
      <c r="H219" s="1" t="s">
        <v>17</v>
      </c>
      <c r="I219" s="1" t="s">
        <v>18</v>
      </c>
      <c r="J219" s="1" t="s">
        <v>160</v>
      </c>
      <c r="K219" s="1" t="s">
        <v>85</v>
      </c>
      <c r="L219" s="2" t="s">
        <v>762</v>
      </c>
      <c r="M219" s="7" t="s">
        <v>763</v>
      </c>
      <c r="N219" s="7" t="s">
        <v>23</v>
      </c>
      <c r="O219" s="7" t="s">
        <v>2326</v>
      </c>
      <c r="P219" s="7" t="s">
        <v>2326</v>
      </c>
    </row>
    <row r="220" spans="1:16" s="61" customFormat="1" ht="45" x14ac:dyDescent="0.25">
      <c r="A220" s="55">
        <v>25</v>
      </c>
      <c r="B220" s="64">
        <v>42856</v>
      </c>
      <c r="C220" s="1" t="s">
        <v>45</v>
      </c>
      <c r="D220" s="1" t="s">
        <v>45</v>
      </c>
      <c r="E220" s="1" t="s">
        <v>299</v>
      </c>
      <c r="F220" s="1" t="s">
        <v>764</v>
      </c>
      <c r="G220" s="1" t="s">
        <v>16</v>
      </c>
      <c r="H220" s="1" t="s">
        <v>17</v>
      </c>
      <c r="I220" s="1" t="s">
        <v>18</v>
      </c>
      <c r="J220" s="1" t="s">
        <v>402</v>
      </c>
      <c r="K220" s="1" t="s">
        <v>48</v>
      </c>
      <c r="L220" s="2" t="s">
        <v>765</v>
      </c>
      <c r="M220" s="7" t="s">
        <v>766</v>
      </c>
      <c r="N220" s="17" t="s">
        <v>2211</v>
      </c>
      <c r="O220" s="7" t="s">
        <v>767</v>
      </c>
      <c r="P220" s="7" t="s">
        <v>767</v>
      </c>
    </row>
    <row r="221" spans="1:16" s="61" customFormat="1" ht="30" x14ac:dyDescent="0.25">
      <c r="A221" s="55">
        <v>25</v>
      </c>
      <c r="B221" s="64">
        <v>42856</v>
      </c>
      <c r="C221" s="1" t="s">
        <v>45</v>
      </c>
      <c r="D221" s="1" t="s">
        <v>45</v>
      </c>
      <c r="E221" s="1" t="s">
        <v>299</v>
      </c>
      <c r="F221" s="1" t="s">
        <v>764</v>
      </c>
      <c r="G221" s="1" t="s">
        <v>16</v>
      </c>
      <c r="H221" s="1" t="s">
        <v>17</v>
      </c>
      <c r="I221" s="1" t="s">
        <v>18</v>
      </c>
      <c r="J221" s="1" t="s">
        <v>402</v>
      </c>
      <c r="K221" s="1" t="s">
        <v>218</v>
      </c>
      <c r="L221" s="2" t="s">
        <v>768</v>
      </c>
      <c r="M221" s="7" t="s">
        <v>769</v>
      </c>
      <c r="N221" s="7" t="s">
        <v>770</v>
      </c>
      <c r="O221" s="7" t="s">
        <v>770</v>
      </c>
      <c r="P221" s="7" t="s">
        <v>770</v>
      </c>
    </row>
    <row r="222" spans="1:16" ht="300" customHeight="1" x14ac:dyDescent="0.25">
      <c r="A222" s="55">
        <v>28</v>
      </c>
      <c r="B222" s="64">
        <v>42856</v>
      </c>
      <c r="C222" s="1" t="s">
        <v>12</v>
      </c>
      <c r="D222" s="1" t="s">
        <v>12</v>
      </c>
      <c r="E222" s="1" t="s">
        <v>108</v>
      </c>
      <c r="F222" s="1" t="s">
        <v>771</v>
      </c>
      <c r="G222" s="1" t="s">
        <v>16</v>
      </c>
      <c r="H222" s="56" t="s">
        <v>123</v>
      </c>
      <c r="I222" s="1" t="s">
        <v>18</v>
      </c>
      <c r="J222" s="1" t="s">
        <v>58</v>
      </c>
      <c r="K222" s="1" t="s">
        <v>48</v>
      </c>
      <c r="L222" s="2" t="s">
        <v>772</v>
      </c>
      <c r="M222" s="7" t="s">
        <v>773</v>
      </c>
      <c r="N222" s="7" t="s">
        <v>23</v>
      </c>
      <c r="O222" s="7" t="s">
        <v>2336</v>
      </c>
      <c r="P222" s="7" t="s">
        <v>2336</v>
      </c>
    </row>
    <row r="223" spans="1:16" ht="30" x14ac:dyDescent="0.25">
      <c r="A223" s="55">
        <v>29</v>
      </c>
      <c r="B223" s="64">
        <v>42856</v>
      </c>
      <c r="C223" s="1" t="s">
        <v>12</v>
      </c>
      <c r="D223" s="1" t="s">
        <v>12</v>
      </c>
      <c r="E223" s="1" t="s">
        <v>30</v>
      </c>
      <c r="F223" s="1" t="s">
        <v>757</v>
      </c>
      <c r="G223" s="1" t="s">
        <v>122</v>
      </c>
      <c r="H223" s="1" t="s">
        <v>17</v>
      </c>
      <c r="I223" s="1" t="s">
        <v>18</v>
      </c>
      <c r="J223" s="1" t="s">
        <v>52</v>
      </c>
      <c r="K223" s="1" t="s">
        <v>48</v>
      </c>
      <c r="L223" s="2" t="s">
        <v>774</v>
      </c>
      <c r="M223" s="7" t="s">
        <v>775</v>
      </c>
      <c r="N223" s="7" t="s">
        <v>2225</v>
      </c>
      <c r="O223" s="7" t="s">
        <v>2223</v>
      </c>
      <c r="P223" s="7" t="s">
        <v>2223</v>
      </c>
    </row>
    <row r="224" spans="1:16" ht="45" x14ac:dyDescent="0.25">
      <c r="A224" s="55">
        <v>29</v>
      </c>
      <c r="B224" s="64">
        <v>42856</v>
      </c>
      <c r="C224" s="1" t="s">
        <v>45</v>
      </c>
      <c r="D224" s="1" t="s">
        <v>45</v>
      </c>
      <c r="E224" s="1" t="s">
        <v>776</v>
      </c>
      <c r="F224" s="1" t="s">
        <v>777</v>
      </c>
      <c r="G224" s="1" t="s">
        <v>32</v>
      </c>
      <c r="H224" s="1" t="s">
        <v>17</v>
      </c>
      <c r="I224" s="1" t="s">
        <v>18</v>
      </c>
      <c r="J224" s="1" t="s">
        <v>778</v>
      </c>
      <c r="K224" s="1" t="s">
        <v>161</v>
      </c>
      <c r="L224" s="2" t="s">
        <v>554</v>
      </c>
      <c r="M224" s="7" t="s">
        <v>779</v>
      </c>
      <c r="N224" s="7" t="s">
        <v>164</v>
      </c>
      <c r="O224" s="7" t="s">
        <v>164</v>
      </c>
      <c r="P224" s="7" t="s">
        <v>164</v>
      </c>
    </row>
    <row r="225" spans="1:16" ht="45" x14ac:dyDescent="0.25">
      <c r="A225" s="55">
        <v>29</v>
      </c>
      <c r="B225" s="64">
        <v>42856</v>
      </c>
      <c r="C225" s="1" t="s">
        <v>45</v>
      </c>
      <c r="D225" s="1" t="s">
        <v>45</v>
      </c>
      <c r="E225" s="1" t="s">
        <v>776</v>
      </c>
      <c r="F225" s="1" t="s">
        <v>780</v>
      </c>
      <c r="G225" s="1" t="s">
        <v>32</v>
      </c>
      <c r="H225" s="1" t="s">
        <v>17</v>
      </c>
      <c r="I225" s="1" t="s">
        <v>18</v>
      </c>
      <c r="J225" s="1" t="s">
        <v>781</v>
      </c>
      <c r="K225" s="1" t="s">
        <v>161</v>
      </c>
      <c r="L225" s="2" t="s">
        <v>554</v>
      </c>
      <c r="M225" s="7" t="s">
        <v>782</v>
      </c>
      <c r="N225" s="7" t="s">
        <v>164</v>
      </c>
      <c r="O225" s="7" t="s">
        <v>164</v>
      </c>
      <c r="P225" s="7" t="s">
        <v>164</v>
      </c>
    </row>
    <row r="226" spans="1:16" ht="60" x14ac:dyDescent="0.25">
      <c r="A226" s="55">
        <v>29</v>
      </c>
      <c r="B226" s="64">
        <v>42856</v>
      </c>
      <c r="C226" s="1" t="s">
        <v>45</v>
      </c>
      <c r="D226" s="1" t="s">
        <v>45</v>
      </c>
      <c r="E226" s="1" t="s">
        <v>776</v>
      </c>
      <c r="F226" s="1" t="s">
        <v>780</v>
      </c>
      <c r="G226" s="1" t="s">
        <v>32</v>
      </c>
      <c r="H226" s="1" t="s">
        <v>17</v>
      </c>
      <c r="I226" s="1" t="s">
        <v>18</v>
      </c>
      <c r="J226" s="1" t="s">
        <v>781</v>
      </c>
      <c r="K226" s="1" t="s">
        <v>20</v>
      </c>
      <c r="L226" s="2" t="s">
        <v>783</v>
      </c>
      <c r="M226" s="7" t="s">
        <v>784</v>
      </c>
      <c r="N226" s="7" t="s">
        <v>785</v>
      </c>
      <c r="O226" s="7" t="s">
        <v>785</v>
      </c>
      <c r="P226" s="7" t="s">
        <v>785</v>
      </c>
    </row>
    <row r="227" spans="1:16" ht="75" x14ac:dyDescent="0.25">
      <c r="A227" s="55">
        <v>30</v>
      </c>
      <c r="B227" s="64">
        <v>42856</v>
      </c>
      <c r="C227" s="1" t="s">
        <v>12</v>
      </c>
      <c r="D227" s="1" t="s">
        <v>12</v>
      </c>
      <c r="E227" s="1" t="s">
        <v>786</v>
      </c>
      <c r="F227" s="1" t="s">
        <v>787</v>
      </c>
      <c r="G227" s="1" t="s">
        <v>32</v>
      </c>
      <c r="H227" s="1" t="s">
        <v>17</v>
      </c>
      <c r="I227" s="1" t="s">
        <v>18</v>
      </c>
      <c r="J227" s="1" t="s">
        <v>246</v>
      </c>
      <c r="K227" s="1" t="s">
        <v>34</v>
      </c>
      <c r="L227" s="2" t="s">
        <v>788</v>
      </c>
      <c r="M227" s="7" t="s">
        <v>789</v>
      </c>
      <c r="N227" s="7" t="s">
        <v>37</v>
      </c>
      <c r="O227" s="7" t="s">
        <v>790</v>
      </c>
      <c r="P227" s="7" t="s">
        <v>790</v>
      </c>
    </row>
    <row r="228" spans="1:16" ht="45" x14ac:dyDescent="0.25">
      <c r="A228" s="55">
        <v>2</v>
      </c>
      <c r="B228" s="64">
        <v>42887</v>
      </c>
      <c r="C228" s="1" t="s">
        <v>13</v>
      </c>
      <c r="D228" s="1" t="s">
        <v>13</v>
      </c>
      <c r="E228" s="1" t="s">
        <v>791</v>
      </c>
      <c r="F228" s="1" t="s">
        <v>792</v>
      </c>
      <c r="G228" s="1" t="s">
        <v>16</v>
      </c>
      <c r="H228" s="1" t="s">
        <v>17</v>
      </c>
      <c r="I228" s="1" t="s">
        <v>18</v>
      </c>
      <c r="J228" s="1" t="s">
        <v>402</v>
      </c>
      <c r="K228" s="1" t="s">
        <v>39</v>
      </c>
      <c r="L228" s="2" t="s">
        <v>793</v>
      </c>
      <c r="M228" s="7" t="s">
        <v>794</v>
      </c>
      <c r="N228" s="7" t="s">
        <v>42</v>
      </c>
      <c r="O228" s="7" t="s">
        <v>42</v>
      </c>
      <c r="P228" s="7" t="s">
        <v>42</v>
      </c>
    </row>
    <row r="229" spans="1:16" ht="140.1" customHeight="1" x14ac:dyDescent="0.25">
      <c r="A229" s="55">
        <v>2</v>
      </c>
      <c r="B229" s="64">
        <v>42887</v>
      </c>
      <c r="C229" s="1" t="s">
        <v>13</v>
      </c>
      <c r="D229" s="1" t="s">
        <v>13</v>
      </c>
      <c r="E229" s="1" t="s">
        <v>791</v>
      </c>
      <c r="F229" s="1" t="s">
        <v>795</v>
      </c>
      <c r="G229" s="1" t="s">
        <v>16</v>
      </c>
      <c r="H229" s="1" t="s">
        <v>17</v>
      </c>
      <c r="I229" s="1" t="s">
        <v>18</v>
      </c>
      <c r="J229" s="1" t="s">
        <v>402</v>
      </c>
      <c r="K229" s="1" t="s">
        <v>48</v>
      </c>
      <c r="L229" s="2" t="s">
        <v>796</v>
      </c>
      <c r="M229" s="7" t="s">
        <v>797</v>
      </c>
      <c r="N229" s="7" t="s">
        <v>23</v>
      </c>
      <c r="O229" s="7" t="s">
        <v>2338</v>
      </c>
      <c r="P229" s="7" t="s">
        <v>2338</v>
      </c>
    </row>
    <row r="230" spans="1:16" ht="105" x14ac:dyDescent="0.25">
      <c r="A230" s="55">
        <v>3</v>
      </c>
      <c r="B230" s="64">
        <v>42887</v>
      </c>
      <c r="C230" s="1" t="s">
        <v>13</v>
      </c>
      <c r="D230" s="1" t="s">
        <v>13</v>
      </c>
      <c r="E230" s="1" t="s">
        <v>798</v>
      </c>
      <c r="F230" s="1" t="s">
        <v>799</v>
      </c>
      <c r="G230" s="1" t="s">
        <v>16</v>
      </c>
      <c r="H230" s="1" t="s">
        <v>17</v>
      </c>
      <c r="I230" s="1" t="s">
        <v>18</v>
      </c>
      <c r="J230" s="1" t="s">
        <v>402</v>
      </c>
      <c r="K230" s="1" t="s">
        <v>48</v>
      </c>
      <c r="L230" s="2" t="s">
        <v>800</v>
      </c>
      <c r="M230" s="7" t="s">
        <v>801</v>
      </c>
      <c r="N230" s="17" t="s">
        <v>2211</v>
      </c>
      <c r="O230" s="7" t="s">
        <v>802</v>
      </c>
      <c r="P230" s="7" t="s">
        <v>802</v>
      </c>
    </row>
    <row r="231" spans="1:16" ht="135" x14ac:dyDescent="0.25">
      <c r="A231" s="55">
        <v>5</v>
      </c>
      <c r="B231" s="64">
        <v>42887</v>
      </c>
      <c r="C231" s="1" t="s">
        <v>13</v>
      </c>
      <c r="D231" s="1" t="s">
        <v>13</v>
      </c>
      <c r="E231" s="1" t="s">
        <v>803</v>
      </c>
      <c r="F231" s="1" t="s">
        <v>804</v>
      </c>
      <c r="G231" s="1" t="s">
        <v>16</v>
      </c>
      <c r="H231" s="1" t="s">
        <v>17</v>
      </c>
      <c r="I231" s="1" t="s">
        <v>18</v>
      </c>
      <c r="J231" s="1" t="s">
        <v>402</v>
      </c>
      <c r="K231" s="1" t="s">
        <v>48</v>
      </c>
      <c r="L231" s="2" t="s">
        <v>805</v>
      </c>
      <c r="M231" s="7" t="s">
        <v>806</v>
      </c>
      <c r="N231" s="7" t="s">
        <v>55</v>
      </c>
      <c r="O231" s="7" t="s">
        <v>55</v>
      </c>
      <c r="P231" s="7" t="s">
        <v>55</v>
      </c>
    </row>
    <row r="232" spans="1:16" ht="150" x14ac:dyDescent="0.25">
      <c r="A232" s="55">
        <v>6</v>
      </c>
      <c r="B232" s="64">
        <v>42887</v>
      </c>
      <c r="C232" s="1" t="s">
        <v>13</v>
      </c>
      <c r="D232" s="1" t="s">
        <v>12</v>
      </c>
      <c r="E232" s="1" t="s">
        <v>807</v>
      </c>
      <c r="F232" s="1" t="s">
        <v>804</v>
      </c>
      <c r="G232" s="1" t="s">
        <v>16</v>
      </c>
      <c r="H232" s="56" t="s">
        <v>123</v>
      </c>
      <c r="I232" s="1" t="s">
        <v>18</v>
      </c>
      <c r="J232" s="1" t="s">
        <v>402</v>
      </c>
      <c r="K232" s="1" t="s">
        <v>39</v>
      </c>
      <c r="L232" s="2" t="s">
        <v>808</v>
      </c>
      <c r="M232" s="7" t="s">
        <v>809</v>
      </c>
      <c r="N232" s="7" t="s">
        <v>42</v>
      </c>
      <c r="O232" s="7" t="s">
        <v>42</v>
      </c>
      <c r="P232" s="7" t="s">
        <v>42</v>
      </c>
    </row>
    <row r="233" spans="1:16" ht="60" x14ac:dyDescent="0.25">
      <c r="A233" s="55">
        <v>6</v>
      </c>
      <c r="B233" s="64">
        <v>42887</v>
      </c>
      <c r="C233" s="1" t="s">
        <v>45</v>
      </c>
      <c r="D233" s="1" t="s">
        <v>12</v>
      </c>
      <c r="E233" s="1" t="s">
        <v>810</v>
      </c>
      <c r="F233" s="1" t="s">
        <v>811</v>
      </c>
      <c r="G233" s="1" t="s">
        <v>16</v>
      </c>
      <c r="H233" s="1" t="s">
        <v>17</v>
      </c>
      <c r="I233" s="1" t="s">
        <v>18</v>
      </c>
      <c r="J233" s="1" t="s">
        <v>778</v>
      </c>
      <c r="K233" s="1" t="s">
        <v>161</v>
      </c>
      <c r="L233" s="2" t="s">
        <v>812</v>
      </c>
      <c r="M233" s="7" t="s">
        <v>813</v>
      </c>
      <c r="N233" s="7" t="s">
        <v>164</v>
      </c>
      <c r="O233" s="7" t="s">
        <v>164</v>
      </c>
      <c r="P233" s="7" t="s">
        <v>164</v>
      </c>
    </row>
    <row r="234" spans="1:16" ht="75" x14ac:dyDescent="0.25">
      <c r="A234" s="55">
        <v>6</v>
      </c>
      <c r="B234" s="64">
        <v>42887</v>
      </c>
      <c r="C234" s="1" t="s">
        <v>45</v>
      </c>
      <c r="D234" s="1" t="s">
        <v>12</v>
      </c>
      <c r="E234" s="1" t="s">
        <v>810</v>
      </c>
      <c r="F234" s="1" t="s">
        <v>811</v>
      </c>
      <c r="G234" s="1" t="s">
        <v>16</v>
      </c>
      <c r="H234" s="1" t="s">
        <v>17</v>
      </c>
      <c r="I234" s="1" t="s">
        <v>18</v>
      </c>
      <c r="J234" s="1" t="s">
        <v>778</v>
      </c>
      <c r="K234" s="1" t="s">
        <v>69</v>
      </c>
      <c r="L234" s="2" t="s">
        <v>814</v>
      </c>
      <c r="M234" s="7" t="s">
        <v>815</v>
      </c>
      <c r="N234" s="7" t="s">
        <v>816</v>
      </c>
      <c r="O234" s="7" t="s">
        <v>816</v>
      </c>
      <c r="P234" s="7" t="s">
        <v>816</v>
      </c>
    </row>
    <row r="235" spans="1:16" ht="30" customHeight="1" x14ac:dyDescent="0.25">
      <c r="A235" s="55">
        <v>6</v>
      </c>
      <c r="B235" s="64">
        <v>42887</v>
      </c>
      <c r="C235" s="1" t="s">
        <v>45</v>
      </c>
      <c r="D235" s="1" t="s">
        <v>12</v>
      </c>
      <c r="E235" s="1" t="s">
        <v>810</v>
      </c>
      <c r="F235" s="1" t="s">
        <v>811</v>
      </c>
      <c r="G235" s="1" t="s">
        <v>16</v>
      </c>
      <c r="H235" s="1" t="s">
        <v>17</v>
      </c>
      <c r="I235" s="1" t="s">
        <v>18</v>
      </c>
      <c r="J235" s="1" t="s">
        <v>468</v>
      </c>
      <c r="K235" s="1" t="s">
        <v>34</v>
      </c>
      <c r="L235" s="2" t="s">
        <v>817</v>
      </c>
      <c r="M235" s="7" t="s">
        <v>818</v>
      </c>
      <c r="N235" s="7" t="s">
        <v>23</v>
      </c>
      <c r="O235" s="7" t="s">
        <v>23</v>
      </c>
      <c r="P235" s="7" t="s">
        <v>23</v>
      </c>
    </row>
    <row r="236" spans="1:16" ht="180" customHeight="1" x14ac:dyDescent="0.25">
      <c r="A236" s="55">
        <v>7</v>
      </c>
      <c r="B236" s="64">
        <v>42887</v>
      </c>
      <c r="C236" s="1" t="s">
        <v>45</v>
      </c>
      <c r="D236" s="1" t="s">
        <v>12</v>
      </c>
      <c r="E236" s="1" t="s">
        <v>810</v>
      </c>
      <c r="F236" s="1" t="s">
        <v>811</v>
      </c>
      <c r="G236" s="1" t="s">
        <v>16</v>
      </c>
      <c r="H236" s="1" t="s">
        <v>17</v>
      </c>
      <c r="I236" s="1" t="s">
        <v>18</v>
      </c>
      <c r="J236" s="1" t="s">
        <v>468</v>
      </c>
      <c r="K236" s="1" t="s">
        <v>48</v>
      </c>
      <c r="L236" s="2" t="s">
        <v>819</v>
      </c>
      <c r="M236" s="7" t="s">
        <v>820</v>
      </c>
      <c r="N236" s="7" t="s">
        <v>821</v>
      </c>
      <c r="O236" s="7" t="s">
        <v>582</v>
      </c>
      <c r="P236" s="7" t="s">
        <v>582</v>
      </c>
    </row>
    <row r="237" spans="1:16" ht="225" x14ac:dyDescent="0.25">
      <c r="A237" s="55">
        <v>9</v>
      </c>
      <c r="B237" s="64">
        <v>42887</v>
      </c>
      <c r="C237" s="1" t="s">
        <v>12</v>
      </c>
      <c r="D237" s="1" t="s">
        <v>45</v>
      </c>
      <c r="E237" s="1" t="s">
        <v>822</v>
      </c>
      <c r="F237" s="1" t="s">
        <v>823</v>
      </c>
      <c r="G237" s="1" t="s">
        <v>16</v>
      </c>
      <c r="H237" s="1" t="s">
        <v>17</v>
      </c>
      <c r="I237" s="1" t="s">
        <v>18</v>
      </c>
      <c r="J237" s="1" t="s">
        <v>778</v>
      </c>
      <c r="K237" s="1" t="s">
        <v>161</v>
      </c>
      <c r="L237" s="2" t="s">
        <v>328</v>
      </c>
      <c r="M237" s="7" t="s">
        <v>824</v>
      </c>
      <c r="N237" s="7" t="s">
        <v>2248</v>
      </c>
      <c r="O237" s="7" t="s">
        <v>367</v>
      </c>
      <c r="P237" s="7" t="s">
        <v>367</v>
      </c>
    </row>
    <row r="238" spans="1:16" ht="105" x14ac:dyDescent="0.25">
      <c r="A238" s="55">
        <v>10</v>
      </c>
      <c r="B238" s="64">
        <v>42887</v>
      </c>
      <c r="C238" s="1" t="s">
        <v>12</v>
      </c>
      <c r="D238" s="1" t="s">
        <v>12</v>
      </c>
      <c r="E238" s="1" t="s">
        <v>671</v>
      </c>
      <c r="F238" s="1" t="s">
        <v>825</v>
      </c>
      <c r="G238" s="1" t="s">
        <v>32</v>
      </c>
      <c r="H238" s="1" t="s">
        <v>17</v>
      </c>
      <c r="I238" s="1" t="s">
        <v>18</v>
      </c>
      <c r="J238" s="1" t="s">
        <v>33</v>
      </c>
      <c r="K238" s="1" t="s">
        <v>185</v>
      </c>
      <c r="L238" s="2" t="s">
        <v>826</v>
      </c>
      <c r="M238" s="7" t="s">
        <v>827</v>
      </c>
      <c r="N238" s="7" t="s">
        <v>55</v>
      </c>
      <c r="O238" s="7" t="s">
        <v>55</v>
      </c>
      <c r="P238" s="7" t="s">
        <v>55</v>
      </c>
    </row>
    <row r="239" spans="1:16" ht="135" x14ac:dyDescent="0.25">
      <c r="A239" s="55">
        <v>10</v>
      </c>
      <c r="B239" s="64">
        <v>42887</v>
      </c>
      <c r="C239" s="1" t="s">
        <v>13</v>
      </c>
      <c r="D239" s="1" t="s">
        <v>13</v>
      </c>
      <c r="E239" s="1" t="s">
        <v>828</v>
      </c>
      <c r="F239" s="1" t="s">
        <v>829</v>
      </c>
      <c r="G239" s="1" t="s">
        <v>122</v>
      </c>
      <c r="H239" s="1" t="s">
        <v>17</v>
      </c>
      <c r="I239" s="1" t="s">
        <v>18</v>
      </c>
      <c r="J239" s="1" t="s">
        <v>47</v>
      </c>
      <c r="K239" s="1" t="s">
        <v>27</v>
      </c>
      <c r="L239" s="2" t="s">
        <v>830</v>
      </c>
      <c r="M239" s="7" t="s">
        <v>831</v>
      </c>
      <c r="N239" s="7" t="s">
        <v>23</v>
      </c>
      <c r="O239" s="7" t="s">
        <v>23</v>
      </c>
      <c r="P239" s="7" t="s">
        <v>23</v>
      </c>
    </row>
    <row r="240" spans="1:16" ht="90" x14ac:dyDescent="0.25">
      <c r="A240" s="55">
        <v>11</v>
      </c>
      <c r="B240" s="64">
        <v>42887</v>
      </c>
      <c r="C240" s="1" t="s">
        <v>45</v>
      </c>
      <c r="D240" s="1" t="s">
        <v>45</v>
      </c>
      <c r="E240" s="1" t="s">
        <v>822</v>
      </c>
      <c r="F240" s="1" t="s">
        <v>832</v>
      </c>
      <c r="G240" s="1" t="s">
        <v>16</v>
      </c>
      <c r="H240" s="1" t="s">
        <v>17</v>
      </c>
      <c r="I240" s="1" t="s">
        <v>18</v>
      </c>
      <c r="J240" s="1" t="s">
        <v>778</v>
      </c>
      <c r="K240" s="1" t="s">
        <v>161</v>
      </c>
      <c r="L240" s="2" t="s">
        <v>359</v>
      </c>
      <c r="M240" s="7" t="s">
        <v>833</v>
      </c>
      <c r="N240" s="7" t="s">
        <v>164</v>
      </c>
      <c r="O240" s="7" t="s">
        <v>164</v>
      </c>
      <c r="P240" s="7" t="s">
        <v>164</v>
      </c>
    </row>
    <row r="241" spans="1:16" x14ac:dyDescent="0.25">
      <c r="A241" s="55">
        <v>11</v>
      </c>
      <c r="B241" s="64">
        <v>42887</v>
      </c>
      <c r="C241" s="1" t="s">
        <v>45</v>
      </c>
      <c r="D241" s="1" t="s">
        <v>45</v>
      </c>
      <c r="E241" s="1" t="s">
        <v>822</v>
      </c>
      <c r="F241" s="1" t="s">
        <v>832</v>
      </c>
      <c r="G241" s="1" t="s">
        <v>16</v>
      </c>
      <c r="H241" s="1" t="s">
        <v>17</v>
      </c>
      <c r="I241" s="1" t="s">
        <v>18</v>
      </c>
      <c r="J241" s="1" t="s">
        <v>778</v>
      </c>
      <c r="K241" s="1" t="s">
        <v>185</v>
      </c>
      <c r="L241" s="2" t="s">
        <v>834</v>
      </c>
      <c r="M241" s="7" t="s">
        <v>835</v>
      </c>
      <c r="N241" s="7" t="s">
        <v>836</v>
      </c>
      <c r="O241" s="7" t="s">
        <v>55</v>
      </c>
      <c r="P241" s="7" t="s">
        <v>55</v>
      </c>
    </row>
    <row r="242" spans="1:16" ht="60" customHeight="1" x14ac:dyDescent="0.25">
      <c r="A242" s="55">
        <v>11</v>
      </c>
      <c r="B242" s="64">
        <v>42887</v>
      </c>
      <c r="C242" s="1" t="s">
        <v>13</v>
      </c>
      <c r="D242" s="1" t="s">
        <v>13</v>
      </c>
      <c r="E242" s="1" t="s">
        <v>837</v>
      </c>
      <c r="F242" s="1" t="s">
        <v>838</v>
      </c>
      <c r="G242" s="1" t="s">
        <v>16</v>
      </c>
      <c r="H242" s="1" t="s">
        <v>17</v>
      </c>
      <c r="I242" s="1" t="s">
        <v>18</v>
      </c>
      <c r="J242" s="1" t="s">
        <v>47</v>
      </c>
      <c r="K242" s="1" t="s">
        <v>161</v>
      </c>
      <c r="L242" s="2" t="s">
        <v>392</v>
      </c>
      <c r="M242" s="7" t="s">
        <v>839</v>
      </c>
      <c r="N242" s="7" t="s">
        <v>380</v>
      </c>
      <c r="O242" s="7" t="s">
        <v>2234</v>
      </c>
      <c r="P242" s="7" t="s">
        <v>2234</v>
      </c>
    </row>
    <row r="243" spans="1:16" ht="60" x14ac:dyDescent="0.25">
      <c r="A243" s="55">
        <v>12</v>
      </c>
      <c r="B243" s="64">
        <v>42887</v>
      </c>
      <c r="C243" s="1" t="s">
        <v>45</v>
      </c>
      <c r="D243" s="1" t="s">
        <v>45</v>
      </c>
      <c r="E243" s="1" t="s">
        <v>606</v>
      </c>
      <c r="F243" s="1" t="s">
        <v>832</v>
      </c>
      <c r="G243" s="1" t="s">
        <v>16</v>
      </c>
      <c r="H243" s="1" t="s">
        <v>17</v>
      </c>
      <c r="I243" s="1" t="s">
        <v>18</v>
      </c>
      <c r="J243" s="1" t="s">
        <v>778</v>
      </c>
      <c r="K243" s="1" t="s">
        <v>39</v>
      </c>
      <c r="L243" s="2" t="s">
        <v>840</v>
      </c>
      <c r="M243" s="7" t="s">
        <v>841</v>
      </c>
      <c r="N243" s="7" t="s">
        <v>42</v>
      </c>
      <c r="O243" s="7" t="s">
        <v>42</v>
      </c>
      <c r="P243" s="7" t="s">
        <v>42</v>
      </c>
    </row>
    <row r="244" spans="1:16" ht="60" x14ac:dyDescent="0.25">
      <c r="A244" s="55">
        <v>12</v>
      </c>
      <c r="B244" s="64">
        <v>42887</v>
      </c>
      <c r="C244" s="1" t="s">
        <v>45</v>
      </c>
      <c r="D244" s="1" t="s">
        <v>45</v>
      </c>
      <c r="E244" s="1" t="s">
        <v>842</v>
      </c>
      <c r="F244" s="1" t="s">
        <v>843</v>
      </c>
      <c r="G244" s="1" t="s">
        <v>32</v>
      </c>
      <c r="H244" s="1" t="s">
        <v>17</v>
      </c>
      <c r="I244" s="1" t="s">
        <v>18</v>
      </c>
      <c r="J244" s="1" t="s">
        <v>270</v>
      </c>
      <c r="K244" s="1" t="s">
        <v>39</v>
      </c>
      <c r="L244" s="2" t="s">
        <v>844</v>
      </c>
      <c r="M244" s="7" t="s">
        <v>841</v>
      </c>
      <c r="N244" s="7" t="s">
        <v>42</v>
      </c>
      <c r="O244" s="7" t="s">
        <v>42</v>
      </c>
      <c r="P244" s="7" t="s">
        <v>42</v>
      </c>
    </row>
    <row r="245" spans="1:16" ht="135" x14ac:dyDescent="0.25">
      <c r="A245" s="55">
        <v>13</v>
      </c>
      <c r="B245" s="64">
        <v>42887</v>
      </c>
      <c r="C245" s="1" t="s">
        <v>45</v>
      </c>
      <c r="D245" s="1" t="s">
        <v>12</v>
      </c>
      <c r="E245" s="1" t="s">
        <v>845</v>
      </c>
      <c r="F245" s="1" t="s">
        <v>846</v>
      </c>
      <c r="G245" s="1" t="s">
        <v>32</v>
      </c>
      <c r="H245" s="56" t="s">
        <v>239</v>
      </c>
      <c r="I245" s="1" t="s">
        <v>18</v>
      </c>
      <c r="J245" s="1" t="s">
        <v>270</v>
      </c>
      <c r="K245" s="1" t="s">
        <v>48</v>
      </c>
      <c r="L245" s="2" t="s">
        <v>847</v>
      </c>
      <c r="M245" s="7" t="s">
        <v>848</v>
      </c>
      <c r="N245" s="17" t="s">
        <v>2211</v>
      </c>
      <c r="O245" s="7" t="s">
        <v>849</v>
      </c>
      <c r="P245" s="7" t="s">
        <v>849</v>
      </c>
    </row>
    <row r="246" spans="1:16" ht="60" x14ac:dyDescent="0.25">
      <c r="A246" s="55">
        <v>13</v>
      </c>
      <c r="B246" s="64">
        <v>42887</v>
      </c>
      <c r="C246" s="1" t="s">
        <v>45</v>
      </c>
      <c r="D246" s="1" t="s">
        <v>45</v>
      </c>
      <c r="E246" s="1" t="s">
        <v>603</v>
      </c>
      <c r="F246" s="1" t="s">
        <v>832</v>
      </c>
      <c r="G246" s="1" t="s">
        <v>16</v>
      </c>
      <c r="H246" s="1" t="s">
        <v>17</v>
      </c>
      <c r="I246" s="1" t="s">
        <v>18</v>
      </c>
      <c r="J246" s="1" t="s">
        <v>468</v>
      </c>
      <c r="K246" s="1" t="s">
        <v>850</v>
      </c>
      <c r="L246" s="2" t="s">
        <v>851</v>
      </c>
      <c r="M246" s="7" t="s">
        <v>852</v>
      </c>
      <c r="N246" s="7" t="s">
        <v>2246</v>
      </c>
      <c r="O246" s="7" t="s">
        <v>2247</v>
      </c>
      <c r="P246" s="7" t="s">
        <v>2245</v>
      </c>
    </row>
    <row r="247" spans="1:16" ht="45" x14ac:dyDescent="0.25">
      <c r="A247" s="55">
        <v>13</v>
      </c>
      <c r="B247" s="64">
        <v>42887</v>
      </c>
      <c r="C247" s="1" t="s">
        <v>45</v>
      </c>
      <c r="D247" s="1" t="s">
        <v>45</v>
      </c>
      <c r="E247" s="1" t="s">
        <v>603</v>
      </c>
      <c r="F247" s="1" t="s">
        <v>832</v>
      </c>
      <c r="G247" s="1" t="s">
        <v>16</v>
      </c>
      <c r="H247" s="1" t="s">
        <v>17</v>
      </c>
      <c r="I247" s="1" t="s">
        <v>18</v>
      </c>
      <c r="J247" s="1" t="s">
        <v>778</v>
      </c>
      <c r="K247" s="1" t="s">
        <v>69</v>
      </c>
      <c r="L247" s="2" t="s">
        <v>853</v>
      </c>
      <c r="M247" s="7" t="s">
        <v>854</v>
      </c>
      <c r="N247" s="7" t="s">
        <v>816</v>
      </c>
      <c r="O247" s="7" t="s">
        <v>816</v>
      </c>
      <c r="P247" s="7" t="s">
        <v>816</v>
      </c>
    </row>
    <row r="248" spans="1:16" ht="60" x14ac:dyDescent="0.25">
      <c r="A248" s="55">
        <v>13</v>
      </c>
      <c r="B248" s="64">
        <v>42887</v>
      </c>
      <c r="C248" s="1" t="s">
        <v>12</v>
      </c>
      <c r="D248" s="1" t="s">
        <v>12</v>
      </c>
      <c r="E248" s="1" t="s">
        <v>786</v>
      </c>
      <c r="F248" s="1" t="s">
        <v>855</v>
      </c>
      <c r="G248" s="1" t="s">
        <v>32</v>
      </c>
      <c r="H248" s="1" t="s">
        <v>17</v>
      </c>
      <c r="I248" s="1" t="s">
        <v>18</v>
      </c>
      <c r="J248" s="1" t="s">
        <v>33</v>
      </c>
      <c r="K248" s="1" t="s">
        <v>161</v>
      </c>
      <c r="L248" s="2" t="s">
        <v>856</v>
      </c>
      <c r="M248" s="7" t="s">
        <v>857</v>
      </c>
      <c r="N248" s="7" t="s">
        <v>164</v>
      </c>
      <c r="O248" s="7" t="s">
        <v>164</v>
      </c>
      <c r="P248" s="7" t="s">
        <v>164</v>
      </c>
    </row>
    <row r="249" spans="1:16" ht="60" x14ac:dyDescent="0.25">
      <c r="A249" s="55">
        <v>13</v>
      </c>
      <c r="B249" s="64">
        <v>42887</v>
      </c>
      <c r="C249" s="1" t="s">
        <v>13</v>
      </c>
      <c r="D249" s="1" t="s">
        <v>13</v>
      </c>
      <c r="E249" s="1" t="s">
        <v>858</v>
      </c>
      <c r="F249" s="1" t="s">
        <v>859</v>
      </c>
      <c r="G249" s="1" t="s">
        <v>16</v>
      </c>
      <c r="H249" s="1" t="s">
        <v>17</v>
      </c>
      <c r="I249" s="1" t="s">
        <v>18</v>
      </c>
      <c r="J249" s="1" t="s">
        <v>160</v>
      </c>
      <c r="K249" s="1" t="s">
        <v>161</v>
      </c>
      <c r="L249" s="2" t="s">
        <v>856</v>
      </c>
      <c r="M249" s="7" t="s">
        <v>857</v>
      </c>
      <c r="N249" s="7" t="s">
        <v>164</v>
      </c>
      <c r="O249" s="7" t="s">
        <v>164</v>
      </c>
      <c r="P249" s="7" t="s">
        <v>164</v>
      </c>
    </row>
    <row r="250" spans="1:16" ht="75" x14ac:dyDescent="0.25">
      <c r="A250" s="55">
        <v>14</v>
      </c>
      <c r="B250" s="64">
        <v>42887</v>
      </c>
      <c r="C250" s="1" t="s">
        <v>13</v>
      </c>
      <c r="D250" s="1" t="s">
        <v>13</v>
      </c>
      <c r="E250" s="1" t="s">
        <v>165</v>
      </c>
      <c r="F250" s="1" t="s">
        <v>859</v>
      </c>
      <c r="G250" s="1" t="s">
        <v>16</v>
      </c>
      <c r="H250" s="1" t="s">
        <v>17</v>
      </c>
      <c r="I250" s="1" t="s">
        <v>18</v>
      </c>
      <c r="J250" s="1" t="s">
        <v>160</v>
      </c>
      <c r="K250" s="1" t="s">
        <v>161</v>
      </c>
      <c r="L250" s="2" t="s">
        <v>856</v>
      </c>
      <c r="M250" s="7" t="s">
        <v>860</v>
      </c>
      <c r="N250" s="7" t="s">
        <v>224</v>
      </c>
      <c r="O250" s="7" t="s">
        <v>224</v>
      </c>
      <c r="P250" s="7" t="s">
        <v>224</v>
      </c>
    </row>
    <row r="251" spans="1:16" ht="60" x14ac:dyDescent="0.25">
      <c r="A251" s="55">
        <v>15</v>
      </c>
      <c r="B251" s="64">
        <v>42887</v>
      </c>
      <c r="C251" s="1" t="s">
        <v>12</v>
      </c>
      <c r="D251" s="1" t="s">
        <v>12</v>
      </c>
      <c r="E251" s="1" t="s">
        <v>861</v>
      </c>
      <c r="F251" s="1" t="s">
        <v>862</v>
      </c>
      <c r="G251" s="1" t="s">
        <v>122</v>
      </c>
      <c r="H251" s="1" t="s">
        <v>17</v>
      </c>
      <c r="I251" s="1" t="s">
        <v>18</v>
      </c>
      <c r="J251" s="1" t="s">
        <v>78</v>
      </c>
      <c r="K251" s="1" t="s">
        <v>161</v>
      </c>
      <c r="L251" s="2" t="s">
        <v>856</v>
      </c>
      <c r="M251" s="7" t="s">
        <v>857</v>
      </c>
      <c r="N251" s="7" t="s">
        <v>164</v>
      </c>
      <c r="O251" s="7" t="s">
        <v>164</v>
      </c>
      <c r="P251" s="7" t="s">
        <v>164</v>
      </c>
    </row>
    <row r="252" spans="1:16" ht="45" x14ac:dyDescent="0.25">
      <c r="A252" s="55">
        <v>15</v>
      </c>
      <c r="B252" s="64">
        <v>42887</v>
      </c>
      <c r="C252" s="1" t="s">
        <v>13</v>
      </c>
      <c r="D252" s="1" t="s">
        <v>13</v>
      </c>
      <c r="E252" s="1" t="s">
        <v>863</v>
      </c>
      <c r="F252" s="1" t="s">
        <v>864</v>
      </c>
      <c r="G252" s="1" t="s">
        <v>122</v>
      </c>
      <c r="H252" s="1" t="s">
        <v>17</v>
      </c>
      <c r="I252" s="1" t="s">
        <v>18</v>
      </c>
      <c r="J252" s="1" t="s">
        <v>52</v>
      </c>
      <c r="K252" s="1" t="s">
        <v>69</v>
      </c>
      <c r="L252" s="2" t="s">
        <v>865</v>
      </c>
      <c r="M252" s="7" t="s">
        <v>866</v>
      </c>
      <c r="N252" s="7" t="s">
        <v>23</v>
      </c>
      <c r="O252" s="7" t="s">
        <v>23</v>
      </c>
      <c r="P252" s="7" t="s">
        <v>23</v>
      </c>
    </row>
    <row r="253" spans="1:16" ht="30" x14ac:dyDescent="0.25">
      <c r="A253" s="55">
        <v>15</v>
      </c>
      <c r="B253" s="64">
        <v>42887</v>
      </c>
      <c r="C253" s="1" t="s">
        <v>13</v>
      </c>
      <c r="D253" s="1" t="s">
        <v>13</v>
      </c>
      <c r="E253" s="1" t="s">
        <v>863</v>
      </c>
      <c r="F253" s="1" t="s">
        <v>864</v>
      </c>
      <c r="G253" s="1" t="s">
        <v>122</v>
      </c>
      <c r="H253" s="1" t="s">
        <v>17</v>
      </c>
      <c r="I253" s="1" t="s">
        <v>18</v>
      </c>
      <c r="J253" s="1" t="s">
        <v>52</v>
      </c>
      <c r="K253" s="1" t="s">
        <v>85</v>
      </c>
      <c r="L253" s="2" t="s">
        <v>867</v>
      </c>
      <c r="M253" s="7" t="s">
        <v>868</v>
      </c>
      <c r="N253" s="7" t="s">
        <v>2237</v>
      </c>
      <c r="O253" s="7" t="s">
        <v>314</v>
      </c>
      <c r="P253" s="7" t="s">
        <v>314</v>
      </c>
    </row>
    <row r="254" spans="1:16" ht="99.95" customHeight="1" x14ac:dyDescent="0.25">
      <c r="A254" s="55">
        <v>16</v>
      </c>
      <c r="B254" s="64">
        <v>42887</v>
      </c>
      <c r="C254" s="1" t="s">
        <v>12</v>
      </c>
      <c r="D254" s="1" t="s">
        <v>12</v>
      </c>
      <c r="E254" s="1" t="s">
        <v>170</v>
      </c>
      <c r="F254" s="1" t="s">
        <v>855</v>
      </c>
      <c r="G254" s="1" t="s">
        <v>32</v>
      </c>
      <c r="H254" s="1" t="s">
        <v>17</v>
      </c>
      <c r="I254" s="1" t="s">
        <v>18</v>
      </c>
      <c r="J254" s="1" t="s">
        <v>246</v>
      </c>
      <c r="K254" s="1" t="s">
        <v>48</v>
      </c>
      <c r="L254" s="2" t="s">
        <v>869</v>
      </c>
      <c r="M254" s="7" t="s">
        <v>870</v>
      </c>
      <c r="N254" s="7" t="s">
        <v>55</v>
      </c>
      <c r="O254" s="7" t="s">
        <v>55</v>
      </c>
      <c r="P254" s="7" t="s">
        <v>55</v>
      </c>
    </row>
    <row r="255" spans="1:16" ht="200.1" customHeight="1" x14ac:dyDescent="0.25">
      <c r="A255" s="55">
        <v>17</v>
      </c>
      <c r="B255" s="64">
        <v>42887</v>
      </c>
      <c r="C255" s="1" t="s">
        <v>45</v>
      </c>
      <c r="D255" s="1" t="s">
        <v>12</v>
      </c>
      <c r="E255" s="1" t="s">
        <v>108</v>
      </c>
      <c r="F255" s="1" t="s">
        <v>871</v>
      </c>
      <c r="G255" s="1" t="s">
        <v>16</v>
      </c>
      <c r="H255" s="56" t="s">
        <v>17</v>
      </c>
      <c r="I255" s="1" t="s">
        <v>18</v>
      </c>
      <c r="J255" s="1" t="s">
        <v>98</v>
      </c>
      <c r="K255" s="1" t="s">
        <v>161</v>
      </c>
      <c r="L255" s="2" t="s">
        <v>328</v>
      </c>
      <c r="M255" s="7" t="s">
        <v>872</v>
      </c>
      <c r="N255" s="7" t="s">
        <v>2248</v>
      </c>
      <c r="O255" s="7" t="s">
        <v>873</v>
      </c>
      <c r="P255" s="7" t="s">
        <v>873</v>
      </c>
    </row>
    <row r="256" spans="1:16" ht="99.95" customHeight="1" x14ac:dyDescent="0.25">
      <c r="A256" s="55">
        <v>17</v>
      </c>
      <c r="B256" s="64">
        <v>42887</v>
      </c>
      <c r="C256" s="1" t="s">
        <v>45</v>
      </c>
      <c r="D256" s="1" t="s">
        <v>12</v>
      </c>
      <c r="E256" s="1" t="s">
        <v>108</v>
      </c>
      <c r="F256" s="1" t="s">
        <v>871</v>
      </c>
      <c r="G256" s="1" t="s">
        <v>16</v>
      </c>
      <c r="H256" s="56" t="s">
        <v>239</v>
      </c>
      <c r="I256" s="1" t="s">
        <v>18</v>
      </c>
      <c r="J256" s="1" t="s">
        <v>112</v>
      </c>
      <c r="K256" s="1" t="s">
        <v>39</v>
      </c>
      <c r="L256" s="2" t="s">
        <v>874</v>
      </c>
      <c r="M256" s="7" t="s">
        <v>875</v>
      </c>
      <c r="N256" s="7" t="s">
        <v>42</v>
      </c>
      <c r="O256" s="7" t="s">
        <v>42</v>
      </c>
      <c r="P256" s="7" t="s">
        <v>42</v>
      </c>
    </row>
    <row r="257" spans="1:16" ht="99.95" customHeight="1" x14ac:dyDescent="0.25">
      <c r="A257" s="55">
        <v>17</v>
      </c>
      <c r="B257" s="64">
        <v>42887</v>
      </c>
      <c r="C257" s="1" t="s">
        <v>45</v>
      </c>
      <c r="D257" s="1" t="s">
        <v>45</v>
      </c>
      <c r="E257" s="1" t="s">
        <v>876</v>
      </c>
      <c r="F257" s="1" t="s">
        <v>877</v>
      </c>
      <c r="G257" s="1" t="s">
        <v>32</v>
      </c>
      <c r="H257" s="56" t="s">
        <v>239</v>
      </c>
      <c r="I257" s="1" t="s">
        <v>18</v>
      </c>
      <c r="J257" s="1" t="s">
        <v>468</v>
      </c>
      <c r="K257" s="1" t="s">
        <v>39</v>
      </c>
      <c r="L257" s="2" t="s">
        <v>878</v>
      </c>
      <c r="M257" s="7" t="s">
        <v>879</v>
      </c>
      <c r="N257" s="7" t="s">
        <v>42</v>
      </c>
      <c r="O257" s="7" t="s">
        <v>42</v>
      </c>
      <c r="P257" s="7" t="s">
        <v>42</v>
      </c>
    </row>
    <row r="258" spans="1:16" ht="39.950000000000003" customHeight="1" x14ac:dyDescent="0.25">
      <c r="A258" s="55">
        <v>17</v>
      </c>
      <c r="B258" s="64">
        <v>42887</v>
      </c>
      <c r="C258" s="1" t="s">
        <v>12</v>
      </c>
      <c r="D258" s="1" t="s">
        <v>12</v>
      </c>
      <c r="E258" s="1" t="s">
        <v>880</v>
      </c>
      <c r="F258" s="1" t="s">
        <v>881</v>
      </c>
      <c r="G258" s="1" t="s">
        <v>16</v>
      </c>
      <c r="H258" s="1" t="s">
        <v>17</v>
      </c>
      <c r="I258" s="1" t="s">
        <v>18</v>
      </c>
      <c r="J258" s="1" t="s">
        <v>58</v>
      </c>
      <c r="K258" s="1" t="s">
        <v>34</v>
      </c>
      <c r="L258" s="2" t="s">
        <v>882</v>
      </c>
      <c r="M258" s="7" t="s">
        <v>883</v>
      </c>
      <c r="N258" s="7" t="s">
        <v>37</v>
      </c>
      <c r="O258" s="7" t="s">
        <v>37</v>
      </c>
      <c r="P258" s="7" t="s">
        <v>37</v>
      </c>
    </row>
    <row r="259" spans="1:16" ht="60" customHeight="1" x14ac:dyDescent="0.25">
      <c r="A259" s="55">
        <v>17</v>
      </c>
      <c r="B259" s="64">
        <v>42887</v>
      </c>
      <c r="C259" s="1" t="s">
        <v>12</v>
      </c>
      <c r="D259" s="1" t="s">
        <v>45</v>
      </c>
      <c r="E259" s="1" t="s">
        <v>116</v>
      </c>
      <c r="F259" s="1" t="s">
        <v>884</v>
      </c>
      <c r="G259" s="1" t="s">
        <v>32</v>
      </c>
      <c r="H259" s="56" t="s">
        <v>239</v>
      </c>
      <c r="I259" s="1" t="s">
        <v>18</v>
      </c>
      <c r="J259" s="1" t="s">
        <v>885</v>
      </c>
      <c r="K259" s="1" t="s">
        <v>39</v>
      </c>
      <c r="L259" s="2" t="s">
        <v>886</v>
      </c>
      <c r="M259" s="7" t="s">
        <v>887</v>
      </c>
      <c r="N259" s="7" t="s">
        <v>42</v>
      </c>
      <c r="O259" s="7" t="s">
        <v>42</v>
      </c>
      <c r="P259" s="7" t="s">
        <v>42</v>
      </c>
    </row>
    <row r="260" spans="1:16" ht="120" customHeight="1" x14ac:dyDescent="0.25">
      <c r="A260" s="55">
        <v>17</v>
      </c>
      <c r="B260" s="64">
        <v>42887</v>
      </c>
      <c r="C260" s="1" t="s">
        <v>13</v>
      </c>
      <c r="D260" s="1" t="s">
        <v>13</v>
      </c>
      <c r="E260" s="1" t="s">
        <v>245</v>
      </c>
      <c r="F260" s="1" t="s">
        <v>859</v>
      </c>
      <c r="G260" s="1" t="s">
        <v>16</v>
      </c>
      <c r="H260" s="1" t="s">
        <v>17</v>
      </c>
      <c r="I260" s="1" t="s">
        <v>18</v>
      </c>
      <c r="J260" s="1" t="s">
        <v>160</v>
      </c>
      <c r="K260" s="1" t="s">
        <v>69</v>
      </c>
      <c r="L260" s="2" t="s">
        <v>888</v>
      </c>
      <c r="M260" s="7" t="s">
        <v>889</v>
      </c>
      <c r="N260" s="7" t="s">
        <v>1800</v>
      </c>
      <c r="O260" s="7" t="s">
        <v>2241</v>
      </c>
      <c r="P260" s="7" t="s">
        <v>131</v>
      </c>
    </row>
    <row r="261" spans="1:16" ht="60" customHeight="1" x14ac:dyDescent="0.25">
      <c r="A261" s="55">
        <v>18</v>
      </c>
      <c r="B261" s="64">
        <v>42887</v>
      </c>
      <c r="C261" s="1" t="s">
        <v>45</v>
      </c>
      <c r="D261" s="1" t="s">
        <v>45</v>
      </c>
      <c r="E261" s="1" t="s">
        <v>299</v>
      </c>
      <c r="F261" s="1" t="s">
        <v>890</v>
      </c>
      <c r="G261" s="1" t="s">
        <v>16</v>
      </c>
      <c r="H261" s="1" t="s">
        <v>17</v>
      </c>
      <c r="I261" s="1" t="s">
        <v>18</v>
      </c>
      <c r="J261" s="1" t="s">
        <v>270</v>
      </c>
      <c r="K261" s="1" t="s">
        <v>85</v>
      </c>
      <c r="L261" s="2" t="s">
        <v>891</v>
      </c>
      <c r="M261" s="7" t="s">
        <v>892</v>
      </c>
      <c r="N261" s="7" t="s">
        <v>23</v>
      </c>
      <c r="O261" s="7" t="s">
        <v>2333</v>
      </c>
      <c r="P261" s="7" t="s">
        <v>2333</v>
      </c>
    </row>
    <row r="262" spans="1:16" ht="60" customHeight="1" x14ac:dyDescent="0.25">
      <c r="A262" s="55">
        <v>18</v>
      </c>
      <c r="B262" s="64">
        <v>42887</v>
      </c>
      <c r="C262" s="1" t="s">
        <v>45</v>
      </c>
      <c r="D262" s="1" t="s">
        <v>45</v>
      </c>
      <c r="E262" s="1" t="s">
        <v>893</v>
      </c>
      <c r="F262" s="1" t="s">
        <v>894</v>
      </c>
      <c r="G262" s="1" t="s">
        <v>32</v>
      </c>
      <c r="H262" s="1" t="s">
        <v>17</v>
      </c>
      <c r="I262" s="1" t="s">
        <v>18</v>
      </c>
      <c r="J262" s="1" t="s">
        <v>468</v>
      </c>
      <c r="K262" s="1" t="s">
        <v>69</v>
      </c>
      <c r="L262" s="2" t="s">
        <v>895</v>
      </c>
      <c r="M262" s="7" t="s">
        <v>896</v>
      </c>
      <c r="N262" s="7" t="s">
        <v>2259</v>
      </c>
      <c r="O262" s="7" t="s">
        <v>897</v>
      </c>
      <c r="P262" s="7" t="s">
        <v>897</v>
      </c>
    </row>
    <row r="263" spans="1:16" ht="60" customHeight="1" x14ac:dyDescent="0.25">
      <c r="A263" s="55">
        <v>18</v>
      </c>
      <c r="B263" s="64">
        <v>42887</v>
      </c>
      <c r="C263" s="1" t="s">
        <v>13</v>
      </c>
      <c r="D263" s="1" t="s">
        <v>13</v>
      </c>
      <c r="E263" s="1" t="s">
        <v>798</v>
      </c>
      <c r="F263" s="1" t="s">
        <v>859</v>
      </c>
      <c r="G263" s="1" t="s">
        <v>16</v>
      </c>
      <c r="H263" s="56" t="s">
        <v>239</v>
      </c>
      <c r="I263" s="1" t="s">
        <v>18</v>
      </c>
      <c r="J263" s="1" t="s">
        <v>160</v>
      </c>
      <c r="K263" s="1" t="s">
        <v>85</v>
      </c>
      <c r="L263" s="2" t="s">
        <v>898</v>
      </c>
      <c r="M263" s="7" t="s">
        <v>899</v>
      </c>
      <c r="N263" s="7" t="s">
        <v>55</v>
      </c>
      <c r="O263" s="7" t="s">
        <v>55</v>
      </c>
      <c r="P263" s="7" t="s">
        <v>55</v>
      </c>
    </row>
    <row r="264" spans="1:16" ht="60" customHeight="1" x14ac:dyDescent="0.25">
      <c r="A264" s="55">
        <v>19</v>
      </c>
      <c r="B264" s="64">
        <v>42887</v>
      </c>
      <c r="C264" s="1" t="s">
        <v>45</v>
      </c>
      <c r="D264" s="1" t="s">
        <v>45</v>
      </c>
      <c r="E264" s="1" t="s">
        <v>900</v>
      </c>
      <c r="F264" s="1" t="s">
        <v>901</v>
      </c>
      <c r="G264" s="1" t="s">
        <v>32</v>
      </c>
      <c r="H264" s="1" t="s">
        <v>17</v>
      </c>
      <c r="I264" s="1" t="s">
        <v>18</v>
      </c>
      <c r="J264" s="1" t="s">
        <v>778</v>
      </c>
      <c r="K264" s="1" t="s">
        <v>69</v>
      </c>
      <c r="L264" s="2" t="s">
        <v>902</v>
      </c>
      <c r="M264" s="7" t="s">
        <v>903</v>
      </c>
      <c r="N264" s="7" t="s">
        <v>244</v>
      </c>
      <c r="O264" s="7" t="s">
        <v>904</v>
      </c>
      <c r="P264" s="7" t="s">
        <v>904</v>
      </c>
    </row>
    <row r="265" spans="1:16" ht="80.099999999999994" customHeight="1" x14ac:dyDescent="0.25">
      <c r="A265" s="55">
        <v>19</v>
      </c>
      <c r="B265" s="64">
        <v>42887</v>
      </c>
      <c r="C265" s="1" t="s">
        <v>12</v>
      </c>
      <c r="D265" s="1" t="s">
        <v>12</v>
      </c>
      <c r="E265" s="1" t="s">
        <v>659</v>
      </c>
      <c r="F265" s="1" t="s">
        <v>881</v>
      </c>
      <c r="G265" s="1" t="s">
        <v>16</v>
      </c>
      <c r="H265" s="1" t="s">
        <v>17</v>
      </c>
      <c r="I265" s="1" t="s">
        <v>18</v>
      </c>
      <c r="J265" s="1" t="s">
        <v>58</v>
      </c>
      <c r="K265" s="1" t="s">
        <v>234</v>
      </c>
      <c r="L265" s="2" t="s">
        <v>905</v>
      </c>
      <c r="M265" s="7" t="s">
        <v>906</v>
      </c>
      <c r="N265" s="7" t="s">
        <v>2053</v>
      </c>
      <c r="O265" s="7" t="s">
        <v>2267</v>
      </c>
      <c r="P265" s="7" t="s">
        <v>2267</v>
      </c>
    </row>
    <row r="266" spans="1:16" ht="120" customHeight="1" x14ac:dyDescent="0.25">
      <c r="A266" s="55">
        <v>20</v>
      </c>
      <c r="B266" s="64">
        <v>42887</v>
      </c>
      <c r="C266" s="1" t="s">
        <v>45</v>
      </c>
      <c r="D266" s="1" t="s">
        <v>12</v>
      </c>
      <c r="E266" s="1" t="s">
        <v>907</v>
      </c>
      <c r="F266" s="1" t="s">
        <v>908</v>
      </c>
      <c r="G266" s="1" t="s">
        <v>16</v>
      </c>
      <c r="H266" s="1" t="s">
        <v>17</v>
      </c>
      <c r="I266" s="1" t="s">
        <v>18</v>
      </c>
      <c r="J266" s="1" t="s">
        <v>270</v>
      </c>
      <c r="K266" s="1" t="s">
        <v>39</v>
      </c>
      <c r="L266" s="2" t="s">
        <v>909</v>
      </c>
      <c r="M266" s="7" t="s">
        <v>910</v>
      </c>
      <c r="N266" s="7" t="s">
        <v>42</v>
      </c>
      <c r="O266" s="7" t="s">
        <v>42</v>
      </c>
      <c r="P266" s="7" t="s">
        <v>42</v>
      </c>
    </row>
    <row r="267" spans="1:16" ht="219.95" customHeight="1" x14ac:dyDescent="0.25">
      <c r="A267" s="55">
        <v>20</v>
      </c>
      <c r="B267" s="64">
        <v>42887</v>
      </c>
      <c r="C267" s="1" t="s">
        <v>12</v>
      </c>
      <c r="D267" s="1" t="s">
        <v>12</v>
      </c>
      <c r="E267" s="1" t="s">
        <v>911</v>
      </c>
      <c r="F267" s="1" t="s">
        <v>912</v>
      </c>
      <c r="G267" s="1" t="s">
        <v>16</v>
      </c>
      <c r="H267" s="56" t="s">
        <v>239</v>
      </c>
      <c r="I267" s="1" t="s">
        <v>18</v>
      </c>
      <c r="J267" s="1" t="s">
        <v>171</v>
      </c>
      <c r="K267" s="1" t="s">
        <v>48</v>
      </c>
      <c r="L267" s="2" t="s">
        <v>913</v>
      </c>
      <c r="M267" s="7" t="s">
        <v>914</v>
      </c>
      <c r="N267" s="7" t="s">
        <v>821</v>
      </c>
      <c r="O267" s="7" t="s">
        <v>582</v>
      </c>
      <c r="P267" s="7" t="s">
        <v>582</v>
      </c>
    </row>
    <row r="268" spans="1:16" ht="39.950000000000003" customHeight="1" x14ac:dyDescent="0.25">
      <c r="A268" s="55">
        <v>23</v>
      </c>
      <c r="B268" s="64">
        <v>42887</v>
      </c>
      <c r="C268" s="1" t="s">
        <v>12</v>
      </c>
      <c r="D268" s="1" t="s">
        <v>12</v>
      </c>
      <c r="E268" s="1" t="s">
        <v>911</v>
      </c>
      <c r="F268" s="1" t="s">
        <v>915</v>
      </c>
      <c r="G268" s="1" t="s">
        <v>122</v>
      </c>
      <c r="H268" s="1" t="s">
        <v>17</v>
      </c>
      <c r="I268" s="1" t="s">
        <v>18</v>
      </c>
      <c r="J268" s="1" t="s">
        <v>26</v>
      </c>
      <c r="K268" s="1" t="s">
        <v>69</v>
      </c>
      <c r="L268" s="2" t="s">
        <v>916</v>
      </c>
      <c r="M268" s="7" t="s">
        <v>917</v>
      </c>
      <c r="N268" s="7" t="s">
        <v>2259</v>
      </c>
      <c r="O268" s="7" t="s">
        <v>897</v>
      </c>
      <c r="P268" s="7" t="s">
        <v>897</v>
      </c>
    </row>
    <row r="269" spans="1:16" ht="39.950000000000003" customHeight="1" x14ac:dyDescent="0.25">
      <c r="A269" s="55">
        <v>23</v>
      </c>
      <c r="B269" s="64">
        <v>42887</v>
      </c>
      <c r="C269" s="1" t="s">
        <v>12</v>
      </c>
      <c r="D269" s="1" t="s">
        <v>12</v>
      </c>
      <c r="E269" s="1" t="s">
        <v>911</v>
      </c>
      <c r="F269" s="1" t="s">
        <v>915</v>
      </c>
      <c r="G269" s="1" t="s">
        <v>122</v>
      </c>
      <c r="H269" s="1" t="s">
        <v>17</v>
      </c>
      <c r="I269" s="1" t="s">
        <v>18</v>
      </c>
      <c r="J269" s="1" t="s">
        <v>98</v>
      </c>
      <c r="K269" s="1" t="s">
        <v>69</v>
      </c>
      <c r="L269" s="2" t="s">
        <v>918</v>
      </c>
      <c r="M269" s="7" t="s">
        <v>919</v>
      </c>
      <c r="N269" s="7" t="s">
        <v>2259</v>
      </c>
      <c r="O269" s="7" t="s">
        <v>920</v>
      </c>
      <c r="P269" s="7" t="s">
        <v>920</v>
      </c>
    </row>
    <row r="270" spans="1:16" ht="159.94999999999999" customHeight="1" x14ac:dyDescent="0.25">
      <c r="A270" s="55">
        <v>24</v>
      </c>
      <c r="B270" s="64">
        <v>42887</v>
      </c>
      <c r="C270" s="1" t="s">
        <v>45</v>
      </c>
      <c r="D270" s="1" t="s">
        <v>45</v>
      </c>
      <c r="E270" s="1" t="s">
        <v>921</v>
      </c>
      <c r="F270" s="1" t="s">
        <v>922</v>
      </c>
      <c r="G270" s="1" t="s">
        <v>32</v>
      </c>
      <c r="H270" s="56" t="s">
        <v>123</v>
      </c>
      <c r="I270" s="1" t="s">
        <v>18</v>
      </c>
      <c r="J270" s="1" t="s">
        <v>781</v>
      </c>
      <c r="K270" s="1" t="s">
        <v>20</v>
      </c>
      <c r="L270" s="2" t="s">
        <v>923</v>
      </c>
      <c r="M270" s="7" t="s">
        <v>924</v>
      </c>
      <c r="N270" s="7" t="s">
        <v>2214</v>
      </c>
      <c r="O270" s="7" t="s">
        <v>925</v>
      </c>
      <c r="P270" s="7" t="s">
        <v>925</v>
      </c>
    </row>
    <row r="271" spans="1:16" ht="90" x14ac:dyDescent="0.25">
      <c r="A271" s="55">
        <v>24</v>
      </c>
      <c r="B271" s="64">
        <v>42887</v>
      </c>
      <c r="C271" s="1" t="s">
        <v>45</v>
      </c>
      <c r="D271" s="1" t="s">
        <v>45</v>
      </c>
      <c r="E271" s="1" t="s">
        <v>921</v>
      </c>
      <c r="F271" s="1" t="s">
        <v>922</v>
      </c>
      <c r="G271" s="1" t="s">
        <v>32</v>
      </c>
      <c r="H271" s="56" t="s">
        <v>17</v>
      </c>
      <c r="I271" s="1" t="s">
        <v>18</v>
      </c>
      <c r="J271" s="1" t="s">
        <v>781</v>
      </c>
      <c r="K271" s="1" t="s">
        <v>48</v>
      </c>
      <c r="L271" s="2" t="s">
        <v>926</v>
      </c>
      <c r="M271" s="7" t="s">
        <v>927</v>
      </c>
      <c r="N271" s="7" t="s">
        <v>821</v>
      </c>
      <c r="O271" s="7" t="s">
        <v>928</v>
      </c>
      <c r="P271" s="7" t="s">
        <v>928</v>
      </c>
    </row>
    <row r="272" spans="1:16" ht="39.950000000000003" customHeight="1" x14ac:dyDescent="0.25">
      <c r="A272" s="55">
        <v>24</v>
      </c>
      <c r="B272" s="64">
        <v>42887</v>
      </c>
      <c r="C272" s="1" t="s">
        <v>45</v>
      </c>
      <c r="D272" s="1" t="s">
        <v>45</v>
      </c>
      <c r="E272" s="1" t="s">
        <v>921</v>
      </c>
      <c r="F272" s="1" t="s">
        <v>922</v>
      </c>
      <c r="G272" s="1" t="s">
        <v>32</v>
      </c>
      <c r="H272" s="56" t="s">
        <v>17</v>
      </c>
      <c r="I272" s="1" t="s">
        <v>18</v>
      </c>
      <c r="J272" s="1" t="s">
        <v>781</v>
      </c>
      <c r="K272" s="1" t="s">
        <v>161</v>
      </c>
      <c r="L272" s="2" t="s">
        <v>929</v>
      </c>
      <c r="M272" s="7" t="s">
        <v>930</v>
      </c>
      <c r="N272" s="7" t="s">
        <v>23</v>
      </c>
      <c r="O272" s="7" t="s">
        <v>23</v>
      </c>
      <c r="P272" s="7" t="s">
        <v>23</v>
      </c>
    </row>
    <row r="273" spans="1:16" ht="80.099999999999994" customHeight="1" x14ac:dyDescent="0.25">
      <c r="A273" s="55">
        <v>24</v>
      </c>
      <c r="B273" s="64">
        <v>42887</v>
      </c>
      <c r="C273" s="1" t="s">
        <v>13</v>
      </c>
      <c r="D273" s="1" t="s">
        <v>12</v>
      </c>
      <c r="E273" s="1" t="s">
        <v>318</v>
      </c>
      <c r="F273" s="1" t="s">
        <v>931</v>
      </c>
      <c r="G273" s="1" t="s">
        <v>16</v>
      </c>
      <c r="H273" s="1" t="s">
        <v>17</v>
      </c>
      <c r="I273" s="1" t="s">
        <v>18</v>
      </c>
      <c r="J273" s="1" t="s">
        <v>52</v>
      </c>
      <c r="K273" s="1" t="s">
        <v>69</v>
      </c>
      <c r="L273" s="2" t="s">
        <v>932</v>
      </c>
      <c r="M273" s="7" t="s">
        <v>933</v>
      </c>
      <c r="N273" s="7" t="s">
        <v>1800</v>
      </c>
      <c r="O273" s="7" t="s">
        <v>2242</v>
      </c>
      <c r="P273" s="7" t="s">
        <v>131</v>
      </c>
    </row>
    <row r="274" spans="1:16" ht="120" x14ac:dyDescent="0.25">
      <c r="A274" s="55">
        <v>24</v>
      </c>
      <c r="B274" s="64">
        <v>42887</v>
      </c>
      <c r="C274" s="1" t="s">
        <v>12</v>
      </c>
      <c r="D274" s="1" t="s">
        <v>12</v>
      </c>
      <c r="E274" s="1" t="s">
        <v>364</v>
      </c>
      <c r="F274" s="1" t="s">
        <v>934</v>
      </c>
      <c r="G274" s="1" t="s">
        <v>32</v>
      </c>
      <c r="H274" s="1" t="s">
        <v>17</v>
      </c>
      <c r="I274" s="1" t="s">
        <v>18</v>
      </c>
      <c r="J274" s="1" t="s">
        <v>33</v>
      </c>
      <c r="K274" s="1" t="s">
        <v>161</v>
      </c>
      <c r="L274" s="2" t="s">
        <v>935</v>
      </c>
      <c r="M274" s="7" t="s">
        <v>936</v>
      </c>
      <c r="N274" s="7" t="s">
        <v>224</v>
      </c>
      <c r="O274" s="7" t="s">
        <v>224</v>
      </c>
      <c r="P274" s="7" t="s">
        <v>224</v>
      </c>
    </row>
    <row r="275" spans="1:16" ht="120" x14ac:dyDescent="0.25">
      <c r="A275" s="55">
        <v>26</v>
      </c>
      <c r="B275" s="64">
        <v>42887</v>
      </c>
      <c r="C275" s="1" t="s">
        <v>45</v>
      </c>
      <c r="D275" s="1" t="s">
        <v>12</v>
      </c>
      <c r="E275" s="1" t="s">
        <v>116</v>
      </c>
      <c r="F275" s="1" t="s">
        <v>884</v>
      </c>
      <c r="G275" s="1" t="s">
        <v>32</v>
      </c>
      <c r="H275" s="56" t="s">
        <v>239</v>
      </c>
      <c r="I275" s="1" t="s">
        <v>18</v>
      </c>
      <c r="J275" s="1" t="s">
        <v>781</v>
      </c>
      <c r="K275" s="1" t="s">
        <v>39</v>
      </c>
      <c r="L275" s="2" t="s">
        <v>937</v>
      </c>
      <c r="M275" s="8" t="s">
        <v>938</v>
      </c>
      <c r="N275" s="7" t="s">
        <v>42</v>
      </c>
      <c r="O275" s="7" t="s">
        <v>42</v>
      </c>
      <c r="P275" s="7" t="s">
        <v>42</v>
      </c>
    </row>
    <row r="276" spans="1:16" ht="80.099999999999994" customHeight="1" x14ac:dyDescent="0.25">
      <c r="A276" s="55">
        <v>26</v>
      </c>
      <c r="B276" s="64">
        <v>42887</v>
      </c>
      <c r="C276" s="1" t="s">
        <v>45</v>
      </c>
      <c r="D276" s="1" t="s">
        <v>45</v>
      </c>
      <c r="E276" s="1" t="s">
        <v>939</v>
      </c>
      <c r="F276" s="1" t="s">
        <v>940</v>
      </c>
      <c r="G276" s="1" t="s">
        <v>16</v>
      </c>
      <c r="H276" s="1" t="s">
        <v>17</v>
      </c>
      <c r="I276" s="1" t="s">
        <v>18</v>
      </c>
      <c r="J276" s="1" t="s">
        <v>270</v>
      </c>
      <c r="K276" s="1" t="s">
        <v>69</v>
      </c>
      <c r="L276" s="2" t="s">
        <v>941</v>
      </c>
      <c r="M276" s="7" t="s">
        <v>942</v>
      </c>
      <c r="N276" s="7" t="s">
        <v>2237</v>
      </c>
      <c r="O276" s="7" t="s">
        <v>2215</v>
      </c>
      <c r="P276" s="7" t="s">
        <v>131</v>
      </c>
    </row>
    <row r="277" spans="1:16" ht="75" x14ac:dyDescent="0.25">
      <c r="A277" s="55">
        <v>28</v>
      </c>
      <c r="B277" s="64">
        <v>42887</v>
      </c>
      <c r="C277" s="1" t="s">
        <v>12</v>
      </c>
      <c r="D277" s="1" t="s">
        <v>12</v>
      </c>
      <c r="E277" s="1" t="s">
        <v>943</v>
      </c>
      <c r="F277" s="1" t="s">
        <v>931</v>
      </c>
      <c r="G277" s="1" t="s">
        <v>16</v>
      </c>
      <c r="H277" s="1" t="s">
        <v>17</v>
      </c>
      <c r="I277" s="1" t="s">
        <v>18</v>
      </c>
      <c r="J277" s="1" t="s">
        <v>184</v>
      </c>
      <c r="K277" s="1" t="s">
        <v>20</v>
      </c>
      <c r="L277" s="2" t="s">
        <v>944</v>
      </c>
      <c r="M277" s="7" t="s">
        <v>945</v>
      </c>
      <c r="N277" s="7" t="s">
        <v>23</v>
      </c>
      <c r="O277" s="7" t="s">
        <v>23</v>
      </c>
      <c r="P277" s="7" t="s">
        <v>23</v>
      </c>
    </row>
    <row r="278" spans="1:16" ht="60" x14ac:dyDescent="0.25">
      <c r="A278" s="55">
        <v>28</v>
      </c>
      <c r="B278" s="64">
        <v>42887</v>
      </c>
      <c r="C278" s="1" t="s">
        <v>12</v>
      </c>
      <c r="D278" s="1" t="s">
        <v>13</v>
      </c>
      <c r="E278" s="1" t="s">
        <v>111</v>
      </c>
      <c r="F278" s="1" t="s">
        <v>946</v>
      </c>
      <c r="G278" s="1" t="s">
        <v>16</v>
      </c>
      <c r="H278" s="1" t="s">
        <v>17</v>
      </c>
      <c r="I278" s="1" t="s">
        <v>18</v>
      </c>
      <c r="J278" s="1" t="s">
        <v>134</v>
      </c>
      <c r="K278" s="1" t="s">
        <v>85</v>
      </c>
      <c r="L278" s="2" t="s">
        <v>947</v>
      </c>
      <c r="M278" s="7" t="s">
        <v>948</v>
      </c>
      <c r="N278" s="7" t="s">
        <v>23</v>
      </c>
      <c r="O278" s="7" t="s">
        <v>2326</v>
      </c>
      <c r="P278" s="7" t="s">
        <v>2326</v>
      </c>
    </row>
    <row r="279" spans="1:16" ht="39.950000000000003" customHeight="1" x14ac:dyDescent="0.25">
      <c r="A279" s="55">
        <v>28</v>
      </c>
      <c r="B279" s="64">
        <v>42887</v>
      </c>
      <c r="C279" s="1" t="s">
        <v>45</v>
      </c>
      <c r="D279" s="1" t="s">
        <v>45</v>
      </c>
      <c r="E279" s="1" t="s">
        <v>249</v>
      </c>
      <c r="F279" s="1" t="s">
        <v>940</v>
      </c>
      <c r="G279" s="1" t="s">
        <v>16</v>
      </c>
      <c r="H279" s="1" t="s">
        <v>17</v>
      </c>
      <c r="I279" s="1" t="s">
        <v>18</v>
      </c>
      <c r="J279" s="1" t="s">
        <v>270</v>
      </c>
      <c r="K279" s="1" t="s">
        <v>39</v>
      </c>
      <c r="L279" s="2" t="s">
        <v>949</v>
      </c>
      <c r="M279" s="7" t="s">
        <v>950</v>
      </c>
      <c r="N279" s="7" t="s">
        <v>42</v>
      </c>
      <c r="O279" s="7" t="s">
        <v>42</v>
      </c>
      <c r="P279" s="7" t="s">
        <v>42</v>
      </c>
    </row>
    <row r="280" spans="1:16" ht="39.950000000000003" customHeight="1" x14ac:dyDescent="0.25">
      <c r="A280" s="55">
        <v>28</v>
      </c>
      <c r="B280" s="64">
        <v>42887</v>
      </c>
      <c r="C280" s="1" t="s">
        <v>45</v>
      </c>
      <c r="D280" s="1" t="s">
        <v>45</v>
      </c>
      <c r="E280" s="1" t="s">
        <v>249</v>
      </c>
      <c r="F280" s="1" t="s">
        <v>940</v>
      </c>
      <c r="G280" s="1" t="s">
        <v>16</v>
      </c>
      <c r="H280" s="1" t="s">
        <v>17</v>
      </c>
      <c r="I280" s="1" t="s">
        <v>18</v>
      </c>
      <c r="J280" s="1" t="s">
        <v>112</v>
      </c>
      <c r="K280" s="1" t="s">
        <v>39</v>
      </c>
      <c r="L280" s="2" t="s">
        <v>949</v>
      </c>
      <c r="M280" s="7" t="s">
        <v>950</v>
      </c>
      <c r="N280" s="7" t="s">
        <v>42</v>
      </c>
      <c r="O280" s="7" t="s">
        <v>42</v>
      </c>
      <c r="P280" s="7" t="s">
        <v>42</v>
      </c>
    </row>
    <row r="281" spans="1:16" ht="90" x14ac:dyDescent="0.25">
      <c r="A281" s="55">
        <v>29</v>
      </c>
      <c r="B281" s="64">
        <v>42887</v>
      </c>
      <c r="C281" s="1" t="s">
        <v>45</v>
      </c>
      <c r="D281" s="1" t="s">
        <v>45</v>
      </c>
      <c r="E281" s="1" t="s">
        <v>249</v>
      </c>
      <c r="F281" s="1" t="s">
        <v>951</v>
      </c>
      <c r="G281" s="1" t="s">
        <v>16</v>
      </c>
      <c r="H281" s="56" t="s">
        <v>239</v>
      </c>
      <c r="I281" s="1" t="s">
        <v>18</v>
      </c>
      <c r="J281" s="1" t="s">
        <v>778</v>
      </c>
      <c r="K281" s="1" t="s">
        <v>39</v>
      </c>
      <c r="L281" s="2" t="s">
        <v>952</v>
      </c>
      <c r="M281" s="7" t="s">
        <v>953</v>
      </c>
      <c r="N281" s="7" t="s">
        <v>42</v>
      </c>
      <c r="O281" s="7" t="s">
        <v>42</v>
      </c>
      <c r="P281" s="7" t="s">
        <v>42</v>
      </c>
    </row>
    <row r="282" spans="1:16" ht="90" x14ac:dyDescent="0.25">
      <c r="A282" s="55">
        <v>29</v>
      </c>
      <c r="B282" s="64">
        <v>42887</v>
      </c>
      <c r="C282" s="1" t="s">
        <v>45</v>
      </c>
      <c r="D282" s="1" t="s">
        <v>45</v>
      </c>
      <c r="E282" s="1" t="s">
        <v>249</v>
      </c>
      <c r="F282" s="1" t="s">
        <v>951</v>
      </c>
      <c r="G282" s="1" t="s">
        <v>16</v>
      </c>
      <c r="H282" s="56" t="s">
        <v>17</v>
      </c>
      <c r="I282" s="1" t="s">
        <v>18</v>
      </c>
      <c r="J282" s="1" t="s">
        <v>468</v>
      </c>
      <c r="K282" s="1" t="s">
        <v>39</v>
      </c>
      <c r="L282" s="2" t="s">
        <v>952</v>
      </c>
      <c r="M282" s="7" t="s">
        <v>953</v>
      </c>
      <c r="N282" s="7" t="s">
        <v>42</v>
      </c>
      <c r="O282" s="7" t="s">
        <v>42</v>
      </c>
      <c r="P282" s="7" t="s">
        <v>42</v>
      </c>
    </row>
    <row r="283" spans="1:16" ht="75" x14ac:dyDescent="0.25">
      <c r="A283" s="55">
        <v>29</v>
      </c>
      <c r="B283" s="64">
        <v>42887</v>
      </c>
      <c r="C283" s="1" t="s">
        <v>13</v>
      </c>
      <c r="D283" s="1" t="s">
        <v>13</v>
      </c>
      <c r="E283" s="1" t="s">
        <v>954</v>
      </c>
      <c r="F283" s="1" t="s">
        <v>946</v>
      </c>
      <c r="G283" s="1" t="s">
        <v>16</v>
      </c>
      <c r="H283" s="1" t="s">
        <v>17</v>
      </c>
      <c r="I283" s="1" t="s">
        <v>18</v>
      </c>
      <c r="J283" s="1" t="s">
        <v>160</v>
      </c>
      <c r="K283" s="1" t="s">
        <v>85</v>
      </c>
      <c r="L283" s="2" t="s">
        <v>955</v>
      </c>
      <c r="M283" s="7" t="s">
        <v>956</v>
      </c>
      <c r="N283" s="7" t="s">
        <v>23</v>
      </c>
      <c r="O283" s="7" t="s">
        <v>2327</v>
      </c>
      <c r="P283" s="7" t="s">
        <v>2327</v>
      </c>
    </row>
    <row r="284" spans="1:16" ht="90" x14ac:dyDescent="0.25">
      <c r="A284" s="55">
        <v>30</v>
      </c>
      <c r="B284" s="64">
        <v>42887</v>
      </c>
      <c r="C284" s="1" t="s">
        <v>13</v>
      </c>
      <c r="D284" s="1" t="s">
        <v>12</v>
      </c>
      <c r="E284" s="1" t="s">
        <v>957</v>
      </c>
      <c r="F284" s="1" t="s">
        <v>958</v>
      </c>
      <c r="G284" s="1" t="s">
        <v>122</v>
      </c>
      <c r="H284" s="1" t="s">
        <v>17</v>
      </c>
      <c r="I284" s="1" t="s">
        <v>18</v>
      </c>
      <c r="J284" s="1" t="s">
        <v>26</v>
      </c>
      <c r="K284" s="1" t="s">
        <v>218</v>
      </c>
      <c r="L284" s="2" t="s">
        <v>959</v>
      </c>
      <c r="M284" s="7" t="s">
        <v>960</v>
      </c>
      <c r="N284" s="7" t="s">
        <v>221</v>
      </c>
      <c r="O284" s="7" t="s">
        <v>221</v>
      </c>
      <c r="P284" s="7" t="s">
        <v>221</v>
      </c>
    </row>
    <row r="285" spans="1:16" ht="159.94999999999999" customHeight="1" x14ac:dyDescent="0.25">
      <c r="A285" s="55">
        <v>1</v>
      </c>
      <c r="B285" s="64">
        <v>42917</v>
      </c>
      <c r="C285" s="1" t="s">
        <v>12</v>
      </c>
      <c r="D285" s="1" t="s">
        <v>12</v>
      </c>
      <c r="E285" s="1" t="s">
        <v>961</v>
      </c>
      <c r="F285" s="1" t="s">
        <v>962</v>
      </c>
      <c r="G285" s="1" t="s">
        <v>32</v>
      </c>
      <c r="H285" s="1" t="s">
        <v>17</v>
      </c>
      <c r="I285" s="1" t="s">
        <v>18</v>
      </c>
      <c r="J285" s="1" t="s">
        <v>246</v>
      </c>
      <c r="K285" s="1" t="s">
        <v>27</v>
      </c>
      <c r="L285" s="2" t="s">
        <v>963</v>
      </c>
      <c r="M285" s="7" t="s">
        <v>964</v>
      </c>
      <c r="N285" s="7" t="s">
        <v>55</v>
      </c>
      <c r="O285" s="7" t="s">
        <v>55</v>
      </c>
      <c r="P285" s="7" t="s">
        <v>55</v>
      </c>
    </row>
    <row r="286" spans="1:16" ht="60" customHeight="1" x14ac:dyDescent="0.25">
      <c r="A286" s="55">
        <v>1</v>
      </c>
      <c r="B286" s="64">
        <v>42917</v>
      </c>
      <c r="C286" s="1" t="s">
        <v>12</v>
      </c>
      <c r="D286" s="1" t="s">
        <v>12</v>
      </c>
      <c r="E286" s="1" t="s">
        <v>961</v>
      </c>
      <c r="F286" s="1" t="s">
        <v>962</v>
      </c>
      <c r="G286" s="1" t="s">
        <v>32</v>
      </c>
      <c r="H286" s="1" t="s">
        <v>17</v>
      </c>
      <c r="I286" s="1" t="s">
        <v>18</v>
      </c>
      <c r="J286" s="1" t="s">
        <v>246</v>
      </c>
      <c r="K286" s="1" t="s">
        <v>48</v>
      </c>
      <c r="L286" s="2" t="s">
        <v>965</v>
      </c>
      <c r="M286" s="7" t="s">
        <v>966</v>
      </c>
      <c r="N286" s="7" t="s">
        <v>23</v>
      </c>
      <c r="O286" s="7" t="s">
        <v>2336</v>
      </c>
      <c r="P286" s="7" t="s">
        <v>2336</v>
      </c>
    </row>
    <row r="287" spans="1:16" ht="60" customHeight="1" x14ac:dyDescent="0.25">
      <c r="A287" s="55">
        <v>1</v>
      </c>
      <c r="B287" s="64">
        <v>42917</v>
      </c>
      <c r="C287" s="1" t="s">
        <v>12</v>
      </c>
      <c r="D287" s="1" t="s">
        <v>12</v>
      </c>
      <c r="E287" s="1" t="s">
        <v>155</v>
      </c>
      <c r="F287" s="1" t="s">
        <v>967</v>
      </c>
      <c r="G287" s="1" t="s">
        <v>32</v>
      </c>
      <c r="H287" s="1" t="s">
        <v>17</v>
      </c>
      <c r="I287" s="1" t="s">
        <v>18</v>
      </c>
      <c r="J287" s="1" t="s">
        <v>58</v>
      </c>
      <c r="K287" s="1" t="s">
        <v>69</v>
      </c>
      <c r="L287" s="2" t="s">
        <v>968</v>
      </c>
      <c r="M287" s="7" t="s">
        <v>969</v>
      </c>
      <c r="N287" s="7" t="s">
        <v>1800</v>
      </c>
      <c r="O287" s="7" t="s">
        <v>2238</v>
      </c>
      <c r="P287" s="7" t="s">
        <v>970</v>
      </c>
    </row>
    <row r="288" spans="1:16" ht="60" customHeight="1" x14ac:dyDescent="0.25">
      <c r="A288" s="55">
        <v>1</v>
      </c>
      <c r="B288" s="64">
        <v>42917</v>
      </c>
      <c r="C288" s="1" t="s">
        <v>12</v>
      </c>
      <c r="D288" s="1" t="s">
        <v>12</v>
      </c>
      <c r="E288" s="1" t="s">
        <v>155</v>
      </c>
      <c r="F288" s="1" t="s">
        <v>967</v>
      </c>
      <c r="G288" s="1" t="s">
        <v>32</v>
      </c>
      <c r="H288" s="1" t="s">
        <v>17</v>
      </c>
      <c r="I288" s="1" t="s">
        <v>18</v>
      </c>
      <c r="J288" s="1" t="s">
        <v>58</v>
      </c>
      <c r="K288" s="1" t="s">
        <v>34</v>
      </c>
      <c r="L288" s="2" t="s">
        <v>971</v>
      </c>
      <c r="M288" s="7" t="s">
        <v>972</v>
      </c>
      <c r="N288" s="7" t="s">
        <v>23</v>
      </c>
      <c r="O288" s="7" t="s">
        <v>23</v>
      </c>
      <c r="P288" s="7" t="s">
        <v>23</v>
      </c>
    </row>
    <row r="289" spans="1:16" ht="60" customHeight="1" x14ac:dyDescent="0.25">
      <c r="A289" s="55">
        <v>1</v>
      </c>
      <c r="B289" s="64">
        <v>42917</v>
      </c>
      <c r="C289" s="1" t="s">
        <v>12</v>
      </c>
      <c r="D289" s="1" t="s">
        <v>12</v>
      </c>
      <c r="E289" s="1" t="s">
        <v>215</v>
      </c>
      <c r="F289" s="1" t="s">
        <v>973</v>
      </c>
      <c r="G289" s="1" t="s">
        <v>16</v>
      </c>
      <c r="H289" s="1" t="s">
        <v>17</v>
      </c>
      <c r="I289" s="1" t="s">
        <v>18</v>
      </c>
      <c r="J289" s="1" t="s">
        <v>270</v>
      </c>
      <c r="K289" s="1" t="s">
        <v>85</v>
      </c>
      <c r="L289" s="2" t="s">
        <v>974</v>
      </c>
      <c r="M289" s="7" t="s">
        <v>975</v>
      </c>
      <c r="N289" s="7" t="s">
        <v>23</v>
      </c>
      <c r="O289" s="7" t="s">
        <v>2334</v>
      </c>
      <c r="P289" s="7" t="s">
        <v>2334</v>
      </c>
    </row>
    <row r="290" spans="1:16" ht="300" customHeight="1" x14ac:dyDescent="0.25">
      <c r="A290" s="55">
        <v>1</v>
      </c>
      <c r="B290" s="64">
        <v>42917</v>
      </c>
      <c r="C290" s="1" t="s">
        <v>13</v>
      </c>
      <c r="D290" s="1" t="s">
        <v>13</v>
      </c>
      <c r="E290" s="1" t="s">
        <v>976</v>
      </c>
      <c r="F290" s="1" t="s">
        <v>977</v>
      </c>
      <c r="G290" s="1" t="s">
        <v>122</v>
      </c>
      <c r="H290" s="56" t="s">
        <v>239</v>
      </c>
      <c r="I290" s="1" t="s">
        <v>495</v>
      </c>
      <c r="J290" s="1" t="s">
        <v>402</v>
      </c>
      <c r="K290" s="1" t="s">
        <v>27</v>
      </c>
      <c r="L290" s="2" t="s">
        <v>978</v>
      </c>
      <c r="M290" s="9" t="s">
        <v>979</v>
      </c>
      <c r="N290" s="7" t="s">
        <v>2292</v>
      </c>
      <c r="O290" s="7" t="s">
        <v>980</v>
      </c>
      <c r="P290" s="7" t="s">
        <v>2260</v>
      </c>
    </row>
    <row r="291" spans="1:16" ht="80.099999999999994" customHeight="1" x14ac:dyDescent="0.25">
      <c r="A291" s="55">
        <v>2</v>
      </c>
      <c r="B291" s="64">
        <v>42917</v>
      </c>
      <c r="C291" s="1" t="s">
        <v>45</v>
      </c>
      <c r="D291" s="1" t="s">
        <v>45</v>
      </c>
      <c r="E291" s="1" t="s">
        <v>256</v>
      </c>
      <c r="F291" s="1" t="s">
        <v>884</v>
      </c>
      <c r="G291" s="1" t="s">
        <v>32</v>
      </c>
      <c r="H291" s="1" t="s">
        <v>17</v>
      </c>
      <c r="I291" s="1" t="s">
        <v>18</v>
      </c>
      <c r="J291" s="1" t="s">
        <v>781</v>
      </c>
      <c r="K291" s="1" t="s">
        <v>20</v>
      </c>
      <c r="L291" s="2" t="s">
        <v>981</v>
      </c>
      <c r="M291" s="7" t="s">
        <v>982</v>
      </c>
      <c r="N291" s="7" t="s">
        <v>983</v>
      </c>
      <c r="O291" s="7" t="s">
        <v>983</v>
      </c>
      <c r="P291" s="7" t="s">
        <v>983</v>
      </c>
    </row>
    <row r="292" spans="1:16" ht="279.95" customHeight="1" x14ac:dyDescent="0.25">
      <c r="A292" s="55">
        <v>2</v>
      </c>
      <c r="B292" s="64">
        <v>42917</v>
      </c>
      <c r="C292" s="1" t="s">
        <v>13</v>
      </c>
      <c r="D292" s="1" t="s">
        <v>12</v>
      </c>
      <c r="E292" s="1" t="s">
        <v>30</v>
      </c>
      <c r="F292" s="1" t="s">
        <v>984</v>
      </c>
      <c r="G292" s="1" t="s">
        <v>122</v>
      </c>
      <c r="H292" s="1" t="s">
        <v>17</v>
      </c>
      <c r="I292" s="1" t="s">
        <v>18</v>
      </c>
      <c r="J292" s="1" t="s">
        <v>402</v>
      </c>
      <c r="K292" s="1" t="s">
        <v>161</v>
      </c>
      <c r="L292" s="2" t="s">
        <v>856</v>
      </c>
      <c r="M292" s="7" t="s">
        <v>985</v>
      </c>
      <c r="N292" s="7" t="s">
        <v>2248</v>
      </c>
      <c r="O292" s="7" t="s">
        <v>2277</v>
      </c>
      <c r="P292" s="7" t="s">
        <v>514</v>
      </c>
    </row>
    <row r="293" spans="1:16" ht="80.099999999999994" customHeight="1" x14ac:dyDescent="0.25">
      <c r="A293" s="55">
        <v>2</v>
      </c>
      <c r="B293" s="64">
        <v>42917</v>
      </c>
      <c r="C293" s="1" t="s">
        <v>12</v>
      </c>
      <c r="D293" s="1" t="s">
        <v>12</v>
      </c>
      <c r="E293" s="1" t="s">
        <v>943</v>
      </c>
      <c r="F293" s="1" t="s">
        <v>946</v>
      </c>
      <c r="G293" s="1" t="s">
        <v>16</v>
      </c>
      <c r="H293" s="1" t="s">
        <v>17</v>
      </c>
      <c r="I293" s="1" t="s">
        <v>18</v>
      </c>
      <c r="J293" s="1" t="s">
        <v>160</v>
      </c>
      <c r="K293" s="1" t="s">
        <v>161</v>
      </c>
      <c r="L293" s="2" t="s">
        <v>856</v>
      </c>
      <c r="M293" s="7" t="s">
        <v>986</v>
      </c>
      <c r="N293" s="7" t="s">
        <v>164</v>
      </c>
      <c r="O293" s="7" t="s">
        <v>164</v>
      </c>
      <c r="P293" s="7" t="s">
        <v>164</v>
      </c>
    </row>
    <row r="294" spans="1:16" ht="120" customHeight="1" x14ac:dyDescent="0.25">
      <c r="A294" s="55">
        <v>3</v>
      </c>
      <c r="B294" s="64">
        <v>42917</v>
      </c>
      <c r="C294" s="1" t="s">
        <v>12</v>
      </c>
      <c r="D294" s="1" t="s">
        <v>12</v>
      </c>
      <c r="E294" s="1" t="s">
        <v>987</v>
      </c>
      <c r="F294" s="1" t="s">
        <v>946</v>
      </c>
      <c r="G294" s="1" t="s">
        <v>16</v>
      </c>
      <c r="H294" s="1" t="s">
        <v>17</v>
      </c>
      <c r="I294" s="1" t="s">
        <v>18</v>
      </c>
      <c r="J294" s="1" t="s">
        <v>160</v>
      </c>
      <c r="K294" s="1" t="s">
        <v>161</v>
      </c>
      <c r="L294" s="2" t="s">
        <v>988</v>
      </c>
      <c r="M294" s="7" t="s">
        <v>989</v>
      </c>
      <c r="N294" s="7" t="s">
        <v>2248</v>
      </c>
      <c r="O294" s="7" t="s">
        <v>367</v>
      </c>
      <c r="P294" s="7" t="s">
        <v>367</v>
      </c>
    </row>
    <row r="295" spans="1:16" ht="120" customHeight="1" x14ac:dyDescent="0.25">
      <c r="A295" s="55">
        <v>4</v>
      </c>
      <c r="B295" s="64">
        <v>42917</v>
      </c>
      <c r="C295" s="1" t="s">
        <v>45</v>
      </c>
      <c r="D295" s="1" t="s">
        <v>12</v>
      </c>
      <c r="E295" s="1" t="s">
        <v>990</v>
      </c>
      <c r="F295" s="1" t="s">
        <v>991</v>
      </c>
      <c r="G295" s="1" t="s">
        <v>32</v>
      </c>
      <c r="H295" s="56" t="s">
        <v>123</v>
      </c>
      <c r="I295" s="1" t="s">
        <v>18</v>
      </c>
      <c r="J295" s="1" t="s">
        <v>781</v>
      </c>
      <c r="K295" s="1" t="s">
        <v>39</v>
      </c>
      <c r="L295" s="2" t="s">
        <v>992</v>
      </c>
      <c r="M295" s="7" t="s">
        <v>993</v>
      </c>
      <c r="N295" s="7" t="s">
        <v>42</v>
      </c>
      <c r="O295" s="7" t="s">
        <v>42</v>
      </c>
      <c r="P295" s="7" t="s">
        <v>42</v>
      </c>
    </row>
    <row r="296" spans="1:16" ht="60" customHeight="1" x14ac:dyDescent="0.25">
      <c r="A296" s="55">
        <v>4</v>
      </c>
      <c r="B296" s="64">
        <v>42917</v>
      </c>
      <c r="C296" s="1" t="s">
        <v>12</v>
      </c>
      <c r="D296" s="1" t="s">
        <v>12</v>
      </c>
      <c r="E296" s="1" t="s">
        <v>742</v>
      </c>
      <c r="F296" s="1" t="s">
        <v>994</v>
      </c>
      <c r="G296" s="1" t="s">
        <v>16</v>
      </c>
      <c r="H296" s="1" t="s">
        <v>17</v>
      </c>
      <c r="I296" s="1" t="s">
        <v>18</v>
      </c>
      <c r="J296" s="1" t="s">
        <v>270</v>
      </c>
      <c r="K296" s="1" t="s">
        <v>69</v>
      </c>
      <c r="L296" s="2" t="s">
        <v>995</v>
      </c>
      <c r="M296" s="7" t="s">
        <v>996</v>
      </c>
      <c r="N296" s="7" t="s">
        <v>2237</v>
      </c>
      <c r="O296" s="7" t="s">
        <v>2215</v>
      </c>
      <c r="P296" s="7" t="s">
        <v>131</v>
      </c>
    </row>
    <row r="297" spans="1:16" ht="60" customHeight="1" x14ac:dyDescent="0.25">
      <c r="A297" s="55">
        <v>4</v>
      </c>
      <c r="B297" s="64">
        <v>42917</v>
      </c>
      <c r="C297" s="1" t="s">
        <v>12</v>
      </c>
      <c r="D297" s="1" t="s">
        <v>12</v>
      </c>
      <c r="E297" s="1" t="s">
        <v>742</v>
      </c>
      <c r="F297" s="1" t="s">
        <v>994</v>
      </c>
      <c r="G297" s="1" t="s">
        <v>16</v>
      </c>
      <c r="H297" s="1" t="s">
        <v>17</v>
      </c>
      <c r="I297" s="1" t="s">
        <v>18</v>
      </c>
      <c r="J297" s="1" t="s">
        <v>112</v>
      </c>
      <c r="K297" s="1" t="s">
        <v>69</v>
      </c>
      <c r="L297" s="2" t="s">
        <v>997</v>
      </c>
      <c r="M297" s="7" t="s">
        <v>996</v>
      </c>
      <c r="N297" s="7" t="s">
        <v>2237</v>
      </c>
      <c r="O297" s="7" t="s">
        <v>2215</v>
      </c>
      <c r="P297" s="7" t="s">
        <v>131</v>
      </c>
    </row>
    <row r="298" spans="1:16" ht="159.94999999999999" customHeight="1" x14ac:dyDescent="0.25">
      <c r="A298" s="55">
        <v>5</v>
      </c>
      <c r="B298" s="64">
        <v>42917</v>
      </c>
      <c r="C298" s="1" t="s">
        <v>45</v>
      </c>
      <c r="D298" s="1" t="s">
        <v>12</v>
      </c>
      <c r="E298" s="1" t="s">
        <v>742</v>
      </c>
      <c r="F298" s="1" t="s">
        <v>998</v>
      </c>
      <c r="G298" s="1" t="s">
        <v>32</v>
      </c>
      <c r="H298" s="1" t="s">
        <v>17</v>
      </c>
      <c r="I298" s="1" t="s">
        <v>18</v>
      </c>
      <c r="J298" s="1" t="s">
        <v>999</v>
      </c>
      <c r="K298" s="1" t="s">
        <v>39</v>
      </c>
      <c r="L298" s="2" t="s">
        <v>1000</v>
      </c>
      <c r="M298" s="7" t="s">
        <v>1001</v>
      </c>
      <c r="N298" s="7" t="s">
        <v>42</v>
      </c>
      <c r="O298" s="7" t="s">
        <v>42</v>
      </c>
      <c r="P298" s="7" t="s">
        <v>42</v>
      </c>
    </row>
    <row r="299" spans="1:16" ht="39.950000000000003" customHeight="1" x14ac:dyDescent="0.25">
      <c r="A299" s="55">
        <v>5</v>
      </c>
      <c r="B299" s="64">
        <v>42917</v>
      </c>
      <c r="C299" s="1" t="s">
        <v>45</v>
      </c>
      <c r="D299" s="1" t="s">
        <v>12</v>
      </c>
      <c r="E299" s="1" t="s">
        <v>742</v>
      </c>
      <c r="F299" s="1" t="s">
        <v>998</v>
      </c>
      <c r="G299" s="1" t="s">
        <v>32</v>
      </c>
      <c r="H299" s="1" t="s">
        <v>17</v>
      </c>
      <c r="I299" s="1" t="s">
        <v>18</v>
      </c>
      <c r="J299" s="1" t="s">
        <v>999</v>
      </c>
      <c r="K299" s="1" t="s">
        <v>161</v>
      </c>
      <c r="L299" s="2" t="s">
        <v>378</v>
      </c>
      <c r="M299" s="7" t="s">
        <v>1002</v>
      </c>
      <c r="N299" s="7" t="s">
        <v>164</v>
      </c>
      <c r="O299" s="7" t="s">
        <v>164</v>
      </c>
      <c r="P299" s="7" t="s">
        <v>164</v>
      </c>
    </row>
    <row r="300" spans="1:16" ht="60" x14ac:dyDescent="0.25">
      <c r="A300" s="55">
        <v>6</v>
      </c>
      <c r="B300" s="64">
        <v>42917</v>
      </c>
      <c r="C300" s="1" t="s">
        <v>12</v>
      </c>
      <c r="D300" s="1" t="s">
        <v>12</v>
      </c>
      <c r="E300" s="1" t="s">
        <v>1003</v>
      </c>
      <c r="F300" s="1" t="s">
        <v>1004</v>
      </c>
      <c r="G300" s="1" t="s">
        <v>16</v>
      </c>
      <c r="H300" s="56" t="s">
        <v>123</v>
      </c>
      <c r="I300" s="1" t="s">
        <v>18</v>
      </c>
      <c r="J300" s="1" t="s">
        <v>270</v>
      </c>
      <c r="K300" s="1" t="s">
        <v>39</v>
      </c>
      <c r="L300" s="2" t="s">
        <v>1005</v>
      </c>
      <c r="M300" s="7" t="s">
        <v>1006</v>
      </c>
      <c r="N300" s="7" t="s">
        <v>42</v>
      </c>
      <c r="O300" s="7" t="s">
        <v>42</v>
      </c>
      <c r="P300" s="7" t="s">
        <v>42</v>
      </c>
    </row>
    <row r="301" spans="1:16" ht="60" x14ac:dyDescent="0.25">
      <c r="A301" s="55">
        <v>6</v>
      </c>
      <c r="B301" s="64">
        <v>42917</v>
      </c>
      <c r="C301" s="1" t="s">
        <v>12</v>
      </c>
      <c r="D301" s="1" t="s">
        <v>12</v>
      </c>
      <c r="E301" s="1" t="s">
        <v>144</v>
      </c>
      <c r="F301" s="1" t="s">
        <v>1007</v>
      </c>
      <c r="G301" s="1" t="s">
        <v>16</v>
      </c>
      <c r="H301" s="56" t="s">
        <v>239</v>
      </c>
      <c r="I301" s="1" t="s">
        <v>18</v>
      </c>
      <c r="J301" s="1" t="s">
        <v>885</v>
      </c>
      <c r="K301" s="1" t="s">
        <v>39</v>
      </c>
      <c r="L301" s="2" t="s">
        <v>1008</v>
      </c>
      <c r="M301" s="7" t="s">
        <v>1009</v>
      </c>
      <c r="N301" s="7" t="s">
        <v>42</v>
      </c>
      <c r="O301" s="7" t="s">
        <v>42</v>
      </c>
      <c r="P301" s="7" t="s">
        <v>42</v>
      </c>
    </row>
    <row r="302" spans="1:16" ht="75" x14ac:dyDescent="0.25">
      <c r="A302" s="55">
        <v>6</v>
      </c>
      <c r="B302" s="64">
        <v>42917</v>
      </c>
      <c r="C302" s="1" t="s">
        <v>13</v>
      </c>
      <c r="D302" s="1" t="s">
        <v>12</v>
      </c>
      <c r="E302" s="1" t="s">
        <v>1010</v>
      </c>
      <c r="F302" s="1" t="s">
        <v>1011</v>
      </c>
      <c r="G302" s="1" t="s">
        <v>32</v>
      </c>
      <c r="H302" s="1" t="s">
        <v>17</v>
      </c>
      <c r="I302" s="1" t="s">
        <v>18</v>
      </c>
      <c r="J302" s="1" t="s">
        <v>58</v>
      </c>
      <c r="K302" s="1" t="s">
        <v>85</v>
      </c>
      <c r="L302" s="2" t="s">
        <v>1012</v>
      </c>
      <c r="M302" s="7" t="s">
        <v>1013</v>
      </c>
      <c r="N302" s="7" t="s">
        <v>23</v>
      </c>
      <c r="O302" s="7" t="s">
        <v>2331</v>
      </c>
      <c r="P302" s="7" t="s">
        <v>2331</v>
      </c>
    </row>
    <row r="303" spans="1:16" ht="80.099999999999994" customHeight="1" x14ac:dyDescent="0.25">
      <c r="A303" s="55">
        <v>7</v>
      </c>
      <c r="B303" s="64">
        <v>42917</v>
      </c>
      <c r="C303" s="1" t="s">
        <v>12</v>
      </c>
      <c r="D303" s="1" t="s">
        <v>12</v>
      </c>
      <c r="E303" s="1" t="s">
        <v>810</v>
      </c>
      <c r="F303" s="1" t="s">
        <v>1014</v>
      </c>
      <c r="G303" s="1" t="s">
        <v>16</v>
      </c>
      <c r="H303" s="56" t="s">
        <v>123</v>
      </c>
      <c r="I303" s="1" t="s">
        <v>18</v>
      </c>
      <c r="J303" s="1" t="s">
        <v>270</v>
      </c>
      <c r="K303" s="1" t="s">
        <v>39</v>
      </c>
      <c r="L303" s="2" t="s">
        <v>1015</v>
      </c>
      <c r="M303" s="7" t="s">
        <v>1016</v>
      </c>
      <c r="N303" s="7" t="s">
        <v>42</v>
      </c>
      <c r="O303" s="7" t="s">
        <v>42</v>
      </c>
      <c r="P303" s="7" t="s">
        <v>42</v>
      </c>
    </row>
    <row r="304" spans="1:16" ht="30" x14ac:dyDescent="0.25">
      <c r="A304" s="55">
        <v>7</v>
      </c>
      <c r="B304" s="64">
        <v>42917</v>
      </c>
      <c r="C304" s="1" t="s">
        <v>12</v>
      </c>
      <c r="D304" s="1" t="s">
        <v>12</v>
      </c>
      <c r="E304" s="1" t="s">
        <v>810</v>
      </c>
      <c r="F304" s="1" t="s">
        <v>1014</v>
      </c>
      <c r="G304" s="1" t="s">
        <v>16</v>
      </c>
      <c r="H304" s="56" t="s">
        <v>17</v>
      </c>
      <c r="I304" s="1" t="s">
        <v>18</v>
      </c>
      <c r="J304" s="1" t="s">
        <v>112</v>
      </c>
      <c r="K304" s="1" t="s">
        <v>34</v>
      </c>
      <c r="L304" s="2" t="s">
        <v>1017</v>
      </c>
      <c r="M304" s="7" t="s">
        <v>1018</v>
      </c>
      <c r="N304" s="7" t="s">
        <v>23</v>
      </c>
      <c r="O304" s="7" t="s">
        <v>23</v>
      </c>
      <c r="P304" s="7" t="s">
        <v>23</v>
      </c>
    </row>
    <row r="305" spans="1:16" ht="30" x14ac:dyDescent="0.25">
      <c r="A305" s="55">
        <v>7</v>
      </c>
      <c r="B305" s="64">
        <v>42917</v>
      </c>
      <c r="C305" s="1" t="s">
        <v>12</v>
      </c>
      <c r="D305" s="1" t="s">
        <v>12</v>
      </c>
      <c r="E305" s="1" t="s">
        <v>810</v>
      </c>
      <c r="F305" s="1" t="s">
        <v>1014</v>
      </c>
      <c r="G305" s="1" t="s">
        <v>16</v>
      </c>
      <c r="H305" s="56" t="s">
        <v>17</v>
      </c>
      <c r="I305" s="1" t="s">
        <v>18</v>
      </c>
      <c r="J305" s="1" t="s">
        <v>112</v>
      </c>
      <c r="K305" s="1" t="s">
        <v>48</v>
      </c>
      <c r="L305" s="2" t="s">
        <v>1019</v>
      </c>
      <c r="M305" s="7" t="s">
        <v>1018</v>
      </c>
      <c r="N305" s="7" t="s">
        <v>23</v>
      </c>
      <c r="O305" s="7" t="s">
        <v>2336</v>
      </c>
      <c r="P305" s="7" t="s">
        <v>2336</v>
      </c>
    </row>
    <row r="306" spans="1:16" ht="39.950000000000003" customHeight="1" x14ac:dyDescent="0.25">
      <c r="A306" s="55">
        <v>8</v>
      </c>
      <c r="B306" s="64">
        <v>42917</v>
      </c>
      <c r="C306" s="1" t="s">
        <v>45</v>
      </c>
      <c r="D306" s="1" t="s">
        <v>45</v>
      </c>
      <c r="E306" s="1" t="s">
        <v>750</v>
      </c>
      <c r="F306" s="1" t="s">
        <v>1020</v>
      </c>
      <c r="G306" s="1" t="s">
        <v>16</v>
      </c>
      <c r="H306" s="1" t="s">
        <v>17</v>
      </c>
      <c r="I306" s="1" t="s">
        <v>18</v>
      </c>
      <c r="J306" s="1" t="s">
        <v>468</v>
      </c>
      <c r="K306" s="1" t="s">
        <v>185</v>
      </c>
      <c r="L306" s="2" t="s">
        <v>1021</v>
      </c>
      <c r="M306" s="7" t="s">
        <v>1022</v>
      </c>
      <c r="N306" s="7" t="s">
        <v>55</v>
      </c>
      <c r="O306" s="7" t="s">
        <v>55</v>
      </c>
      <c r="P306" s="7" t="s">
        <v>55</v>
      </c>
    </row>
    <row r="307" spans="1:16" ht="120" x14ac:dyDescent="0.25">
      <c r="A307" s="55">
        <v>8</v>
      </c>
      <c r="B307" s="64">
        <v>42917</v>
      </c>
      <c r="C307" s="1" t="s">
        <v>12</v>
      </c>
      <c r="D307" s="1" t="s">
        <v>12</v>
      </c>
      <c r="E307" s="1" t="s">
        <v>810</v>
      </c>
      <c r="F307" s="1" t="s">
        <v>1023</v>
      </c>
      <c r="G307" s="1" t="s">
        <v>16</v>
      </c>
      <c r="H307" s="56" t="s">
        <v>123</v>
      </c>
      <c r="I307" s="1" t="s">
        <v>18</v>
      </c>
      <c r="J307" s="1" t="s">
        <v>270</v>
      </c>
      <c r="K307" s="1" t="s">
        <v>39</v>
      </c>
      <c r="L307" s="2" t="s">
        <v>1024</v>
      </c>
      <c r="M307" s="9" t="s">
        <v>1025</v>
      </c>
      <c r="N307" s="7" t="s">
        <v>42</v>
      </c>
      <c r="O307" s="7" t="s">
        <v>42</v>
      </c>
      <c r="P307" s="7" t="s">
        <v>42</v>
      </c>
    </row>
    <row r="308" spans="1:16" ht="75" x14ac:dyDescent="0.25">
      <c r="A308" s="55">
        <v>8</v>
      </c>
      <c r="B308" s="64">
        <v>42917</v>
      </c>
      <c r="C308" s="1" t="s">
        <v>13</v>
      </c>
      <c r="D308" s="1" t="s">
        <v>13</v>
      </c>
      <c r="E308" s="1" t="s">
        <v>1026</v>
      </c>
      <c r="F308" s="1" t="s">
        <v>1027</v>
      </c>
      <c r="G308" s="1" t="s">
        <v>32</v>
      </c>
      <c r="H308" s="1" t="s">
        <v>17</v>
      </c>
      <c r="I308" s="1" t="s">
        <v>18</v>
      </c>
      <c r="J308" s="1" t="s">
        <v>171</v>
      </c>
      <c r="K308" s="1" t="s">
        <v>218</v>
      </c>
      <c r="L308" s="2" t="s">
        <v>1028</v>
      </c>
      <c r="M308" s="9" t="s">
        <v>1029</v>
      </c>
      <c r="N308" s="7" t="s">
        <v>23</v>
      </c>
      <c r="O308" s="7" t="s">
        <v>23</v>
      </c>
      <c r="P308" s="7" t="s">
        <v>23</v>
      </c>
    </row>
    <row r="309" spans="1:16" ht="60" customHeight="1" x14ac:dyDescent="0.25">
      <c r="A309" s="55">
        <v>9</v>
      </c>
      <c r="B309" s="64">
        <v>42917</v>
      </c>
      <c r="C309" s="1" t="s">
        <v>12</v>
      </c>
      <c r="D309" s="1" t="s">
        <v>45</v>
      </c>
      <c r="E309" s="1" t="s">
        <v>907</v>
      </c>
      <c r="F309" s="1" t="s">
        <v>1030</v>
      </c>
      <c r="G309" s="1" t="s">
        <v>16</v>
      </c>
      <c r="H309" s="1" t="s">
        <v>17</v>
      </c>
      <c r="I309" s="1" t="s">
        <v>18</v>
      </c>
      <c r="J309" s="1" t="s">
        <v>112</v>
      </c>
      <c r="K309" s="1" t="s">
        <v>69</v>
      </c>
      <c r="L309" s="2" t="s">
        <v>1031</v>
      </c>
      <c r="M309" s="7" t="s">
        <v>1032</v>
      </c>
      <c r="N309" s="7" t="s">
        <v>1800</v>
      </c>
      <c r="O309" s="7" t="s">
        <v>2239</v>
      </c>
      <c r="P309" s="7" t="s">
        <v>131</v>
      </c>
    </row>
    <row r="310" spans="1:16" ht="60" customHeight="1" x14ac:dyDescent="0.25">
      <c r="A310" s="55">
        <v>9</v>
      </c>
      <c r="B310" s="64">
        <v>42917</v>
      </c>
      <c r="C310" s="1" t="s">
        <v>12</v>
      </c>
      <c r="D310" s="1" t="s">
        <v>45</v>
      </c>
      <c r="E310" s="1" t="s">
        <v>907</v>
      </c>
      <c r="F310" s="1" t="s">
        <v>1030</v>
      </c>
      <c r="G310" s="1" t="s">
        <v>16</v>
      </c>
      <c r="H310" s="1" t="s">
        <v>17</v>
      </c>
      <c r="I310" s="1" t="s">
        <v>18</v>
      </c>
      <c r="J310" s="1" t="s">
        <v>112</v>
      </c>
      <c r="K310" s="1" t="s">
        <v>85</v>
      </c>
      <c r="L310" s="2" t="s">
        <v>1033</v>
      </c>
      <c r="M310" s="7" t="s">
        <v>1034</v>
      </c>
      <c r="N310" s="7" t="s">
        <v>2237</v>
      </c>
      <c r="O310" s="7" t="s">
        <v>2215</v>
      </c>
      <c r="P310" s="7" t="s">
        <v>1035</v>
      </c>
    </row>
    <row r="311" spans="1:16" ht="135" x14ac:dyDescent="0.25">
      <c r="A311" s="55">
        <v>9</v>
      </c>
      <c r="B311" s="64">
        <v>42917</v>
      </c>
      <c r="C311" s="1" t="s">
        <v>12</v>
      </c>
      <c r="D311" s="1" t="s">
        <v>12</v>
      </c>
      <c r="E311" s="1" t="s">
        <v>907</v>
      </c>
      <c r="F311" s="1" t="s">
        <v>1036</v>
      </c>
      <c r="G311" s="1" t="s">
        <v>16</v>
      </c>
      <c r="H311" s="56" t="s">
        <v>239</v>
      </c>
      <c r="I311" s="1" t="s">
        <v>18</v>
      </c>
      <c r="J311" s="1" t="s">
        <v>999</v>
      </c>
      <c r="K311" s="1" t="s">
        <v>39</v>
      </c>
      <c r="L311" s="2" t="s">
        <v>1037</v>
      </c>
      <c r="M311" s="7" t="s">
        <v>1038</v>
      </c>
      <c r="N311" s="7" t="s">
        <v>42</v>
      </c>
      <c r="O311" s="7" t="s">
        <v>42</v>
      </c>
      <c r="P311" s="7" t="s">
        <v>42</v>
      </c>
    </row>
    <row r="312" spans="1:16" ht="90" x14ac:dyDescent="0.25">
      <c r="A312" s="55">
        <v>10</v>
      </c>
      <c r="B312" s="64">
        <v>42917</v>
      </c>
      <c r="C312" s="1" t="s">
        <v>12</v>
      </c>
      <c r="D312" s="1" t="s">
        <v>12</v>
      </c>
      <c r="E312" s="1" t="s">
        <v>807</v>
      </c>
      <c r="F312" s="1" t="s">
        <v>1039</v>
      </c>
      <c r="G312" s="1" t="s">
        <v>122</v>
      </c>
      <c r="H312" s="1" t="s">
        <v>17</v>
      </c>
      <c r="I312" s="1" t="s">
        <v>18</v>
      </c>
      <c r="J312" s="1" t="s">
        <v>246</v>
      </c>
      <c r="K312" s="1" t="s">
        <v>48</v>
      </c>
      <c r="L312" s="2" t="s">
        <v>1040</v>
      </c>
      <c r="M312" s="7" t="s">
        <v>1041</v>
      </c>
      <c r="N312" s="7" t="s">
        <v>2225</v>
      </c>
      <c r="O312" s="7" t="s">
        <v>2223</v>
      </c>
      <c r="P312" s="7" t="s">
        <v>2223</v>
      </c>
    </row>
    <row r="313" spans="1:16" ht="60" customHeight="1" x14ac:dyDescent="0.25">
      <c r="A313" s="55">
        <v>11</v>
      </c>
      <c r="B313" s="64">
        <v>42917</v>
      </c>
      <c r="C313" s="1" t="s">
        <v>45</v>
      </c>
      <c r="D313" s="1" t="s">
        <v>45</v>
      </c>
      <c r="E313" s="1" t="s">
        <v>116</v>
      </c>
      <c r="F313" s="1" t="s">
        <v>1042</v>
      </c>
      <c r="G313" s="1" t="s">
        <v>32</v>
      </c>
      <c r="H313" s="56" t="s">
        <v>239</v>
      </c>
      <c r="I313" s="1" t="s">
        <v>18</v>
      </c>
      <c r="J313" s="1" t="s">
        <v>781</v>
      </c>
      <c r="K313" s="1" t="s">
        <v>20</v>
      </c>
      <c r="L313" s="2" t="s">
        <v>1043</v>
      </c>
      <c r="M313" s="7" t="s">
        <v>1044</v>
      </c>
      <c r="N313" s="7" t="s">
        <v>2214</v>
      </c>
      <c r="O313" s="7" t="s">
        <v>925</v>
      </c>
      <c r="P313" s="7" t="s">
        <v>925</v>
      </c>
    </row>
    <row r="314" spans="1:16" ht="60" customHeight="1" x14ac:dyDescent="0.25">
      <c r="A314" s="55">
        <v>11</v>
      </c>
      <c r="B314" s="64">
        <v>42917</v>
      </c>
      <c r="C314" s="1" t="s">
        <v>45</v>
      </c>
      <c r="D314" s="1" t="s">
        <v>45</v>
      </c>
      <c r="E314" s="1" t="s">
        <v>1045</v>
      </c>
      <c r="F314" s="1" t="s">
        <v>1046</v>
      </c>
      <c r="G314" s="1" t="s">
        <v>16</v>
      </c>
      <c r="H314" s="1" t="s">
        <v>17</v>
      </c>
      <c r="I314" s="1" t="s">
        <v>18</v>
      </c>
      <c r="J314" s="1" t="s">
        <v>778</v>
      </c>
      <c r="K314" s="1" t="s">
        <v>39</v>
      </c>
      <c r="L314" s="2" t="s">
        <v>1047</v>
      </c>
      <c r="M314" s="7" t="s">
        <v>1048</v>
      </c>
      <c r="N314" s="7" t="s">
        <v>42</v>
      </c>
      <c r="O314" s="7" t="s">
        <v>42</v>
      </c>
      <c r="P314" s="7" t="s">
        <v>42</v>
      </c>
    </row>
    <row r="315" spans="1:16" ht="75" x14ac:dyDescent="0.25">
      <c r="A315" s="55">
        <v>11</v>
      </c>
      <c r="B315" s="64">
        <v>42917</v>
      </c>
      <c r="C315" s="1" t="s">
        <v>13</v>
      </c>
      <c r="D315" s="1" t="s">
        <v>13</v>
      </c>
      <c r="E315" s="1" t="s">
        <v>1049</v>
      </c>
      <c r="F315" s="1" t="s">
        <v>1050</v>
      </c>
      <c r="G315" s="1" t="s">
        <v>32</v>
      </c>
      <c r="H315" s="1" t="s">
        <v>17</v>
      </c>
      <c r="I315" s="1" t="s">
        <v>18</v>
      </c>
      <c r="J315" s="1" t="s">
        <v>58</v>
      </c>
      <c r="K315" s="1" t="s">
        <v>39</v>
      </c>
      <c r="L315" s="2" t="s">
        <v>1051</v>
      </c>
      <c r="M315" s="7" t="s">
        <v>1052</v>
      </c>
      <c r="N315" s="7" t="s">
        <v>42</v>
      </c>
      <c r="O315" s="7" t="s">
        <v>42</v>
      </c>
      <c r="P315" s="7" t="s">
        <v>42</v>
      </c>
    </row>
    <row r="316" spans="1:16" ht="60" customHeight="1" x14ac:dyDescent="0.25">
      <c r="A316" s="55">
        <v>12</v>
      </c>
      <c r="B316" s="64">
        <v>42917</v>
      </c>
      <c r="C316" s="1" t="s">
        <v>12</v>
      </c>
      <c r="D316" s="1" t="s">
        <v>12</v>
      </c>
      <c r="E316" s="1" t="s">
        <v>742</v>
      </c>
      <c r="F316" s="1" t="s">
        <v>1053</v>
      </c>
      <c r="G316" s="1" t="s">
        <v>32</v>
      </c>
      <c r="H316" s="1" t="s">
        <v>17</v>
      </c>
      <c r="I316" s="1" t="s">
        <v>18</v>
      </c>
      <c r="J316" s="1" t="s">
        <v>402</v>
      </c>
      <c r="K316" s="1" t="s">
        <v>161</v>
      </c>
      <c r="L316" s="2" t="s">
        <v>1054</v>
      </c>
      <c r="M316" s="7" t="s">
        <v>1055</v>
      </c>
      <c r="N316" s="7" t="s">
        <v>164</v>
      </c>
      <c r="O316" s="7" t="s">
        <v>164</v>
      </c>
      <c r="P316" s="7" t="s">
        <v>164</v>
      </c>
    </row>
    <row r="317" spans="1:16" ht="60" customHeight="1" x14ac:dyDescent="0.25">
      <c r="A317" s="55">
        <v>12</v>
      </c>
      <c r="B317" s="64">
        <v>42917</v>
      </c>
      <c r="C317" s="1" t="s">
        <v>12</v>
      </c>
      <c r="D317" s="1" t="s">
        <v>12</v>
      </c>
      <c r="E317" s="1" t="s">
        <v>742</v>
      </c>
      <c r="F317" s="1" t="s">
        <v>1053</v>
      </c>
      <c r="G317" s="1" t="s">
        <v>32</v>
      </c>
      <c r="H317" s="1" t="s">
        <v>17</v>
      </c>
      <c r="I317" s="1" t="s">
        <v>18</v>
      </c>
      <c r="J317" s="1" t="s">
        <v>402</v>
      </c>
      <c r="K317" s="1" t="s">
        <v>69</v>
      </c>
      <c r="L317" s="2" t="s">
        <v>1056</v>
      </c>
      <c r="M317" s="7" t="s">
        <v>1057</v>
      </c>
      <c r="N317" s="7" t="s">
        <v>2259</v>
      </c>
      <c r="O317" s="7" t="s">
        <v>897</v>
      </c>
      <c r="P317" s="7" t="s">
        <v>897</v>
      </c>
    </row>
    <row r="318" spans="1:16" ht="60" customHeight="1" x14ac:dyDescent="0.25">
      <c r="A318" s="55">
        <v>12</v>
      </c>
      <c r="B318" s="64">
        <v>42917</v>
      </c>
      <c r="C318" s="1" t="s">
        <v>12</v>
      </c>
      <c r="D318" s="1" t="s">
        <v>12</v>
      </c>
      <c r="E318" s="1" t="s">
        <v>742</v>
      </c>
      <c r="F318" s="1" t="s">
        <v>1053</v>
      </c>
      <c r="G318" s="1" t="s">
        <v>32</v>
      </c>
      <c r="H318" s="1" t="s">
        <v>17</v>
      </c>
      <c r="I318" s="1" t="s">
        <v>18</v>
      </c>
      <c r="J318" s="1" t="s">
        <v>402</v>
      </c>
      <c r="K318" s="1" t="s">
        <v>69</v>
      </c>
      <c r="L318" s="2" t="s">
        <v>1058</v>
      </c>
      <c r="M318" s="7" t="s">
        <v>1059</v>
      </c>
      <c r="N318" s="7" t="s">
        <v>2278</v>
      </c>
      <c r="O318" s="7" t="s">
        <v>1145</v>
      </c>
      <c r="P318" s="7" t="s">
        <v>2279</v>
      </c>
    </row>
    <row r="319" spans="1:16" ht="60" customHeight="1" x14ac:dyDescent="0.25">
      <c r="A319" s="55">
        <v>12</v>
      </c>
      <c r="B319" s="64">
        <v>42917</v>
      </c>
      <c r="C319" s="1" t="s">
        <v>12</v>
      </c>
      <c r="D319" s="1" t="s">
        <v>12</v>
      </c>
      <c r="E319" s="1" t="s">
        <v>742</v>
      </c>
      <c r="F319" s="1" t="s">
        <v>1053</v>
      </c>
      <c r="G319" s="1" t="s">
        <v>32</v>
      </c>
      <c r="H319" s="1" t="s">
        <v>17</v>
      </c>
      <c r="I319" s="1" t="s">
        <v>18</v>
      </c>
      <c r="J319" s="1" t="s">
        <v>402</v>
      </c>
      <c r="K319" s="1" t="s">
        <v>69</v>
      </c>
      <c r="L319" s="2" t="s">
        <v>1060</v>
      </c>
      <c r="M319" s="7" t="s">
        <v>1061</v>
      </c>
      <c r="N319" s="7" t="s">
        <v>2257</v>
      </c>
      <c r="O319" s="7" t="s">
        <v>1062</v>
      </c>
      <c r="P319" s="7" t="s">
        <v>2258</v>
      </c>
    </row>
    <row r="320" spans="1:16" ht="39.950000000000003" customHeight="1" x14ac:dyDescent="0.25">
      <c r="A320" s="55">
        <v>13</v>
      </c>
      <c r="B320" s="64">
        <v>42917</v>
      </c>
      <c r="C320" s="1" t="s">
        <v>13</v>
      </c>
      <c r="D320" s="1" t="s">
        <v>13</v>
      </c>
      <c r="E320" s="1" t="s">
        <v>1063</v>
      </c>
      <c r="F320" s="1" t="s">
        <v>1064</v>
      </c>
      <c r="G320" s="1" t="s">
        <v>32</v>
      </c>
      <c r="H320" s="1" t="s">
        <v>17</v>
      </c>
      <c r="I320" s="1" t="s">
        <v>18</v>
      </c>
      <c r="J320" s="1" t="s">
        <v>171</v>
      </c>
      <c r="K320" s="1" t="s">
        <v>69</v>
      </c>
      <c r="L320" s="2" t="s">
        <v>1065</v>
      </c>
      <c r="M320" s="7" t="s">
        <v>1066</v>
      </c>
      <c r="N320" s="7" t="s">
        <v>244</v>
      </c>
      <c r="O320" s="7" t="s">
        <v>92</v>
      </c>
      <c r="P320" s="7" t="s">
        <v>92</v>
      </c>
    </row>
    <row r="321" spans="1:16" ht="60" customHeight="1" x14ac:dyDescent="0.25">
      <c r="A321" s="55">
        <v>13</v>
      </c>
      <c r="B321" s="64">
        <v>42917</v>
      </c>
      <c r="C321" s="1" t="s">
        <v>13</v>
      </c>
      <c r="D321" s="1" t="s">
        <v>13</v>
      </c>
      <c r="E321" s="1" t="s">
        <v>1063</v>
      </c>
      <c r="F321" s="1" t="s">
        <v>1064</v>
      </c>
      <c r="G321" s="1" t="s">
        <v>32</v>
      </c>
      <c r="H321" s="1" t="s">
        <v>17</v>
      </c>
      <c r="I321" s="1" t="s">
        <v>18</v>
      </c>
      <c r="J321" s="1" t="s">
        <v>171</v>
      </c>
      <c r="K321" s="1" t="s">
        <v>218</v>
      </c>
      <c r="L321" s="2" t="s">
        <v>1067</v>
      </c>
      <c r="M321" s="7" t="s">
        <v>1068</v>
      </c>
      <c r="N321" s="7" t="s">
        <v>23</v>
      </c>
      <c r="O321" s="7" t="s">
        <v>23</v>
      </c>
      <c r="P321" s="7" t="s">
        <v>23</v>
      </c>
    </row>
    <row r="322" spans="1:16" ht="159.94999999999999" customHeight="1" x14ac:dyDescent="0.25">
      <c r="A322" s="55">
        <v>13</v>
      </c>
      <c r="B322" s="64">
        <v>42917</v>
      </c>
      <c r="C322" s="1" t="s">
        <v>45</v>
      </c>
      <c r="D322" s="1" t="s">
        <v>45</v>
      </c>
      <c r="E322" s="1" t="s">
        <v>822</v>
      </c>
      <c r="F322" s="1" t="s">
        <v>1046</v>
      </c>
      <c r="G322" s="1" t="s">
        <v>16</v>
      </c>
      <c r="H322" s="1" t="s">
        <v>17</v>
      </c>
      <c r="I322" s="1" t="s">
        <v>18</v>
      </c>
      <c r="J322" s="1" t="s">
        <v>468</v>
      </c>
      <c r="K322" s="1" t="s">
        <v>39</v>
      </c>
      <c r="L322" s="2" t="s">
        <v>1069</v>
      </c>
      <c r="M322" s="7" t="s">
        <v>1070</v>
      </c>
      <c r="N322" s="7" t="s">
        <v>42</v>
      </c>
      <c r="O322" s="7" t="s">
        <v>42</v>
      </c>
      <c r="P322" s="7" t="s">
        <v>42</v>
      </c>
    </row>
    <row r="323" spans="1:16" ht="180" customHeight="1" x14ac:dyDescent="0.25">
      <c r="A323" s="55">
        <v>14</v>
      </c>
      <c r="B323" s="64">
        <v>42917</v>
      </c>
      <c r="C323" s="1" t="s">
        <v>12</v>
      </c>
      <c r="D323" s="1" t="s">
        <v>12</v>
      </c>
      <c r="E323" s="1" t="s">
        <v>1071</v>
      </c>
      <c r="F323" s="1" t="s">
        <v>1072</v>
      </c>
      <c r="G323" s="1" t="s">
        <v>16</v>
      </c>
      <c r="H323" s="56" t="s">
        <v>239</v>
      </c>
      <c r="I323" s="1" t="s">
        <v>18</v>
      </c>
      <c r="J323" s="1" t="s">
        <v>112</v>
      </c>
      <c r="K323" s="1" t="s">
        <v>20</v>
      </c>
      <c r="L323" s="2" t="s">
        <v>1073</v>
      </c>
      <c r="M323" s="7" t="s">
        <v>1074</v>
      </c>
      <c r="N323" s="7" t="s">
        <v>421</v>
      </c>
      <c r="O323" s="7" t="s">
        <v>421</v>
      </c>
      <c r="P323" s="7" t="s">
        <v>421</v>
      </c>
    </row>
    <row r="324" spans="1:16" ht="99.95" customHeight="1" x14ac:dyDescent="0.25">
      <c r="A324" s="55">
        <v>14</v>
      </c>
      <c r="B324" s="64">
        <v>42917</v>
      </c>
      <c r="C324" s="1" t="s">
        <v>13</v>
      </c>
      <c r="D324" s="1" t="s">
        <v>12</v>
      </c>
      <c r="E324" s="1" t="s">
        <v>414</v>
      </c>
      <c r="F324" s="1" t="s">
        <v>1064</v>
      </c>
      <c r="G324" s="1" t="s">
        <v>32</v>
      </c>
      <c r="H324" s="1" t="s">
        <v>17</v>
      </c>
      <c r="I324" s="1" t="s">
        <v>18</v>
      </c>
      <c r="J324" s="1" t="s">
        <v>171</v>
      </c>
      <c r="K324" s="1" t="s">
        <v>85</v>
      </c>
      <c r="L324" s="2" t="s">
        <v>1075</v>
      </c>
      <c r="M324" s="7" t="s">
        <v>1076</v>
      </c>
      <c r="N324" s="7" t="s">
        <v>2207</v>
      </c>
      <c r="O324" s="7" t="s">
        <v>280</v>
      </c>
      <c r="P324" s="7" t="s">
        <v>280</v>
      </c>
    </row>
    <row r="325" spans="1:16" ht="159.94999999999999" customHeight="1" x14ac:dyDescent="0.25">
      <c r="A325" s="55">
        <v>15</v>
      </c>
      <c r="B325" s="64">
        <v>42917</v>
      </c>
      <c r="C325" s="1" t="s">
        <v>13</v>
      </c>
      <c r="D325" s="1" t="s">
        <v>13</v>
      </c>
      <c r="E325" s="1" t="s">
        <v>686</v>
      </c>
      <c r="F325" s="1" t="s">
        <v>1077</v>
      </c>
      <c r="G325" s="1" t="s">
        <v>32</v>
      </c>
      <c r="H325" s="1" t="s">
        <v>17</v>
      </c>
      <c r="I325" s="1" t="s">
        <v>18</v>
      </c>
      <c r="J325" s="1" t="s">
        <v>402</v>
      </c>
      <c r="K325" s="1" t="s">
        <v>161</v>
      </c>
      <c r="L325" s="2" t="s">
        <v>1078</v>
      </c>
      <c r="M325" s="9" t="s">
        <v>1079</v>
      </c>
      <c r="N325" s="7" t="s">
        <v>164</v>
      </c>
      <c r="O325" s="7" t="s">
        <v>164</v>
      </c>
      <c r="P325" s="7" t="s">
        <v>164</v>
      </c>
    </row>
    <row r="326" spans="1:16" ht="120" customHeight="1" x14ac:dyDescent="0.25">
      <c r="A326" s="55">
        <v>17</v>
      </c>
      <c r="B326" s="64">
        <v>42917</v>
      </c>
      <c r="C326" s="1" t="s">
        <v>12</v>
      </c>
      <c r="D326" s="1" t="s">
        <v>13</v>
      </c>
      <c r="E326" s="1" t="s">
        <v>1080</v>
      </c>
      <c r="F326" s="1" t="s">
        <v>1081</v>
      </c>
      <c r="G326" s="1" t="s">
        <v>122</v>
      </c>
      <c r="H326" s="1" t="s">
        <v>17</v>
      </c>
      <c r="I326" s="1" t="s">
        <v>18</v>
      </c>
      <c r="J326" s="1" t="s">
        <v>52</v>
      </c>
      <c r="K326" s="1" t="s">
        <v>85</v>
      </c>
      <c r="L326" s="2" t="s">
        <v>1082</v>
      </c>
      <c r="M326" s="7" t="s">
        <v>1083</v>
      </c>
      <c r="N326" s="7" t="s">
        <v>2237</v>
      </c>
      <c r="O326" s="7" t="s">
        <v>314</v>
      </c>
      <c r="P326" s="7" t="s">
        <v>314</v>
      </c>
    </row>
    <row r="327" spans="1:16" ht="30" x14ac:dyDescent="0.25">
      <c r="A327" s="55">
        <v>17</v>
      </c>
      <c r="B327" s="64">
        <v>42917</v>
      </c>
      <c r="C327" s="1" t="s">
        <v>12</v>
      </c>
      <c r="D327" s="1" t="s">
        <v>13</v>
      </c>
      <c r="E327" s="1" t="s">
        <v>1080</v>
      </c>
      <c r="F327" s="1" t="s">
        <v>1081</v>
      </c>
      <c r="G327" s="1" t="s">
        <v>122</v>
      </c>
      <c r="H327" s="1" t="s">
        <v>17</v>
      </c>
      <c r="I327" s="1" t="s">
        <v>18</v>
      </c>
      <c r="J327" s="1" t="s">
        <v>52</v>
      </c>
      <c r="K327" s="1" t="s">
        <v>69</v>
      </c>
      <c r="L327" s="2" t="s">
        <v>1084</v>
      </c>
      <c r="M327" s="7" t="s">
        <v>1085</v>
      </c>
      <c r="N327" s="7" t="s">
        <v>23</v>
      </c>
      <c r="O327" s="7" t="s">
        <v>23</v>
      </c>
      <c r="P327" s="7" t="s">
        <v>23</v>
      </c>
    </row>
    <row r="328" spans="1:16" ht="30" x14ac:dyDescent="0.25">
      <c r="A328" s="55">
        <v>17</v>
      </c>
      <c r="B328" s="64">
        <v>42917</v>
      </c>
      <c r="C328" s="1" t="s">
        <v>12</v>
      </c>
      <c r="D328" s="1" t="s">
        <v>13</v>
      </c>
      <c r="E328" s="1" t="s">
        <v>1080</v>
      </c>
      <c r="F328" s="1" t="s">
        <v>1081</v>
      </c>
      <c r="G328" s="1" t="s">
        <v>122</v>
      </c>
      <c r="H328" s="1" t="s">
        <v>17</v>
      </c>
      <c r="I328" s="1" t="s">
        <v>18</v>
      </c>
      <c r="J328" s="1" t="s">
        <v>52</v>
      </c>
      <c r="K328" s="1" t="s">
        <v>34</v>
      </c>
      <c r="L328" s="2" t="s">
        <v>1086</v>
      </c>
      <c r="M328" s="7" t="s">
        <v>1087</v>
      </c>
      <c r="N328" s="7" t="s">
        <v>23</v>
      </c>
      <c r="O328" s="7" t="s">
        <v>23</v>
      </c>
      <c r="P328" s="7" t="s">
        <v>23</v>
      </c>
    </row>
    <row r="329" spans="1:16" ht="99.95" customHeight="1" x14ac:dyDescent="0.25">
      <c r="A329" s="55">
        <v>18</v>
      </c>
      <c r="B329" s="64">
        <v>42917</v>
      </c>
      <c r="C329" s="1" t="s">
        <v>45</v>
      </c>
      <c r="D329" s="1" t="s">
        <v>45</v>
      </c>
      <c r="E329" s="1" t="s">
        <v>822</v>
      </c>
      <c r="F329" s="1" t="s">
        <v>951</v>
      </c>
      <c r="G329" s="1" t="s">
        <v>16</v>
      </c>
      <c r="H329" s="1" t="s">
        <v>17</v>
      </c>
      <c r="I329" s="1" t="s">
        <v>18</v>
      </c>
      <c r="J329" s="1" t="s">
        <v>778</v>
      </c>
      <c r="K329" s="1" t="s">
        <v>161</v>
      </c>
      <c r="L329" s="2" t="s">
        <v>714</v>
      </c>
      <c r="M329" s="7" t="s">
        <v>1088</v>
      </c>
      <c r="N329" s="7" t="s">
        <v>164</v>
      </c>
      <c r="O329" s="7" t="s">
        <v>164</v>
      </c>
      <c r="P329" s="7" t="s">
        <v>164</v>
      </c>
    </row>
    <row r="330" spans="1:16" ht="39.950000000000003" customHeight="1" x14ac:dyDescent="0.25">
      <c r="A330" s="55">
        <v>19</v>
      </c>
      <c r="B330" s="64">
        <v>42917</v>
      </c>
      <c r="C330" s="1" t="s">
        <v>13</v>
      </c>
      <c r="D330" s="1" t="s">
        <v>13</v>
      </c>
      <c r="E330" s="1" t="s">
        <v>361</v>
      </c>
      <c r="F330" s="1" t="s">
        <v>1089</v>
      </c>
      <c r="G330" s="1" t="s">
        <v>32</v>
      </c>
      <c r="H330" s="1" t="s">
        <v>17</v>
      </c>
      <c r="I330" s="1" t="s">
        <v>18</v>
      </c>
      <c r="J330" s="1" t="s">
        <v>171</v>
      </c>
      <c r="K330" s="1" t="s">
        <v>69</v>
      </c>
      <c r="L330" s="2" t="s">
        <v>1090</v>
      </c>
      <c r="M330" s="7" t="s">
        <v>1091</v>
      </c>
      <c r="N330" s="7" t="s">
        <v>81</v>
      </c>
      <c r="O330" s="7" t="s">
        <v>2274</v>
      </c>
      <c r="P330" s="7" t="s">
        <v>2275</v>
      </c>
    </row>
    <row r="331" spans="1:16" ht="99.95" customHeight="1" x14ac:dyDescent="0.25">
      <c r="A331" s="55">
        <v>20</v>
      </c>
      <c r="B331" s="64">
        <v>42917</v>
      </c>
      <c r="C331" s="1" t="s">
        <v>45</v>
      </c>
      <c r="D331" s="1" t="s">
        <v>45</v>
      </c>
      <c r="E331" s="1" t="s">
        <v>1092</v>
      </c>
      <c r="F331" s="1" t="s">
        <v>1093</v>
      </c>
      <c r="G331" s="1" t="s">
        <v>32</v>
      </c>
      <c r="H331" s="56" t="s">
        <v>17</v>
      </c>
      <c r="I331" s="1" t="s">
        <v>18</v>
      </c>
      <c r="J331" s="1" t="s">
        <v>1094</v>
      </c>
      <c r="K331" s="1" t="s">
        <v>161</v>
      </c>
      <c r="L331" s="2" t="s">
        <v>714</v>
      </c>
      <c r="M331" s="7" t="s">
        <v>1095</v>
      </c>
      <c r="N331" s="7" t="s">
        <v>164</v>
      </c>
      <c r="O331" s="7" t="s">
        <v>164</v>
      </c>
      <c r="P331" s="7" t="s">
        <v>164</v>
      </c>
    </row>
    <row r="332" spans="1:16" ht="80.099999999999994" customHeight="1" x14ac:dyDescent="0.25">
      <c r="A332" s="55">
        <v>21</v>
      </c>
      <c r="B332" s="64">
        <v>42917</v>
      </c>
      <c r="C332" s="1" t="s">
        <v>45</v>
      </c>
      <c r="D332" s="1" t="s">
        <v>45</v>
      </c>
      <c r="E332" s="1" t="s">
        <v>822</v>
      </c>
      <c r="F332" s="1" t="s">
        <v>951</v>
      </c>
      <c r="G332" s="1" t="s">
        <v>16</v>
      </c>
      <c r="H332" s="1" t="s">
        <v>17</v>
      </c>
      <c r="I332" s="1" t="s">
        <v>18</v>
      </c>
      <c r="J332" s="1" t="s">
        <v>468</v>
      </c>
      <c r="K332" s="1" t="s">
        <v>185</v>
      </c>
      <c r="L332" s="2" t="s">
        <v>1096</v>
      </c>
      <c r="M332" s="7" t="s">
        <v>1097</v>
      </c>
      <c r="N332" s="7" t="s">
        <v>55</v>
      </c>
      <c r="O332" s="7" t="s">
        <v>55</v>
      </c>
      <c r="P332" s="7" t="s">
        <v>55</v>
      </c>
    </row>
    <row r="333" spans="1:16" ht="99.95" customHeight="1" x14ac:dyDescent="0.25">
      <c r="A333" s="55">
        <v>22</v>
      </c>
      <c r="B333" s="64">
        <v>42917</v>
      </c>
      <c r="C333" s="1" t="s">
        <v>45</v>
      </c>
      <c r="D333" s="1" t="s">
        <v>45</v>
      </c>
      <c r="E333" s="1" t="s">
        <v>1098</v>
      </c>
      <c r="F333" s="1" t="s">
        <v>951</v>
      </c>
      <c r="G333" s="1" t="s">
        <v>16</v>
      </c>
      <c r="H333" s="1" t="s">
        <v>17</v>
      </c>
      <c r="I333" s="1" t="s">
        <v>18</v>
      </c>
      <c r="J333" s="1" t="s">
        <v>468</v>
      </c>
      <c r="K333" s="1" t="s">
        <v>1099</v>
      </c>
      <c r="L333" s="2" t="s">
        <v>1100</v>
      </c>
      <c r="M333" s="7" t="s">
        <v>1101</v>
      </c>
      <c r="N333" s="7" t="s">
        <v>2249</v>
      </c>
      <c r="O333" s="7" t="s">
        <v>2251</v>
      </c>
      <c r="P333" s="7" t="s">
        <v>1102</v>
      </c>
    </row>
    <row r="334" spans="1:16" ht="99.95" customHeight="1" x14ac:dyDescent="0.25">
      <c r="A334" s="55">
        <v>23</v>
      </c>
      <c r="B334" s="64">
        <v>42917</v>
      </c>
      <c r="C334" s="1" t="s">
        <v>12</v>
      </c>
      <c r="D334" s="1" t="s">
        <v>45</v>
      </c>
      <c r="E334" s="1" t="s">
        <v>907</v>
      </c>
      <c r="F334" s="1" t="s">
        <v>1103</v>
      </c>
      <c r="G334" s="1" t="s">
        <v>16</v>
      </c>
      <c r="H334" s="1" t="s">
        <v>17</v>
      </c>
      <c r="I334" s="1" t="s">
        <v>18</v>
      </c>
      <c r="J334" s="1" t="s">
        <v>270</v>
      </c>
      <c r="K334" s="1" t="s">
        <v>85</v>
      </c>
      <c r="L334" s="2" t="s">
        <v>1104</v>
      </c>
      <c r="M334" s="7" t="s">
        <v>1105</v>
      </c>
      <c r="N334" s="7" t="s">
        <v>23</v>
      </c>
      <c r="O334" s="7" t="s">
        <v>2334</v>
      </c>
      <c r="P334" s="7" t="s">
        <v>2334</v>
      </c>
    </row>
    <row r="335" spans="1:16" ht="159.94999999999999" customHeight="1" x14ac:dyDescent="0.25">
      <c r="A335" s="55">
        <v>23</v>
      </c>
      <c r="B335" s="64">
        <v>42917</v>
      </c>
      <c r="C335" s="1" t="s">
        <v>12</v>
      </c>
      <c r="D335" s="1" t="s">
        <v>12</v>
      </c>
      <c r="E335" s="1" t="s">
        <v>1106</v>
      </c>
      <c r="F335" s="1" t="s">
        <v>1107</v>
      </c>
      <c r="G335" s="1" t="s">
        <v>16</v>
      </c>
      <c r="H335" s="1" t="s">
        <v>17</v>
      </c>
      <c r="I335" s="1" t="s">
        <v>18</v>
      </c>
      <c r="J335" s="1" t="s">
        <v>33</v>
      </c>
      <c r="K335" s="1" t="s">
        <v>39</v>
      </c>
      <c r="L335" s="2" t="s">
        <v>1108</v>
      </c>
      <c r="M335" s="7" t="s">
        <v>1109</v>
      </c>
      <c r="N335" s="7" t="s">
        <v>42</v>
      </c>
      <c r="O335" s="7" t="s">
        <v>42</v>
      </c>
      <c r="P335" s="7" t="s">
        <v>42</v>
      </c>
    </row>
    <row r="336" spans="1:16" ht="120" customHeight="1" x14ac:dyDescent="0.25">
      <c r="A336" s="55">
        <v>24</v>
      </c>
      <c r="B336" s="64">
        <v>42917</v>
      </c>
      <c r="C336" s="1" t="s">
        <v>45</v>
      </c>
      <c r="D336" s="1" t="s">
        <v>45</v>
      </c>
      <c r="E336" s="1" t="s">
        <v>1110</v>
      </c>
      <c r="F336" s="1" t="s">
        <v>1111</v>
      </c>
      <c r="G336" s="1" t="s">
        <v>16</v>
      </c>
      <c r="H336" s="1" t="s">
        <v>17</v>
      </c>
      <c r="I336" s="1" t="s">
        <v>18</v>
      </c>
      <c r="J336" s="1" t="s">
        <v>112</v>
      </c>
      <c r="K336" s="1" t="s">
        <v>85</v>
      </c>
      <c r="L336" s="2" t="s">
        <v>1112</v>
      </c>
      <c r="M336" s="7" t="s">
        <v>1113</v>
      </c>
      <c r="N336" s="7" t="s">
        <v>23</v>
      </c>
      <c r="O336" s="7" t="s">
        <v>2332</v>
      </c>
      <c r="P336" s="7" t="s">
        <v>2332</v>
      </c>
    </row>
    <row r="337" spans="1:16" ht="99.95" customHeight="1" x14ac:dyDescent="0.25">
      <c r="A337" s="55">
        <v>24</v>
      </c>
      <c r="B337" s="64">
        <v>42917</v>
      </c>
      <c r="C337" s="1" t="s">
        <v>13</v>
      </c>
      <c r="D337" s="1" t="s">
        <v>13</v>
      </c>
      <c r="E337" s="1" t="s">
        <v>1114</v>
      </c>
      <c r="F337" s="1" t="s">
        <v>1115</v>
      </c>
      <c r="G337" s="1" t="s">
        <v>32</v>
      </c>
      <c r="H337" s="1" t="s">
        <v>17</v>
      </c>
      <c r="I337" s="1" t="s">
        <v>18</v>
      </c>
      <c r="J337" s="1" t="s">
        <v>402</v>
      </c>
      <c r="K337" s="1" t="s">
        <v>218</v>
      </c>
      <c r="L337" s="2" t="s">
        <v>528</v>
      </c>
      <c r="M337" s="7" t="s">
        <v>1116</v>
      </c>
      <c r="N337" s="7" t="s">
        <v>221</v>
      </c>
      <c r="O337" s="7" t="s">
        <v>221</v>
      </c>
      <c r="P337" s="7" t="s">
        <v>221</v>
      </c>
    </row>
    <row r="338" spans="1:16" ht="60" customHeight="1" x14ac:dyDescent="0.25">
      <c r="A338" s="55">
        <v>27</v>
      </c>
      <c r="B338" s="64">
        <v>42917</v>
      </c>
      <c r="C338" s="1" t="s">
        <v>13</v>
      </c>
      <c r="D338" s="1" t="s">
        <v>12</v>
      </c>
      <c r="E338" s="1" t="s">
        <v>1117</v>
      </c>
      <c r="F338" s="1" t="s">
        <v>1118</v>
      </c>
      <c r="G338" s="1" t="s">
        <v>122</v>
      </c>
      <c r="H338" s="1" t="s">
        <v>17</v>
      </c>
      <c r="I338" s="1" t="s">
        <v>18</v>
      </c>
      <c r="J338" s="1" t="s">
        <v>246</v>
      </c>
      <c r="K338" s="1" t="s">
        <v>34</v>
      </c>
      <c r="L338" s="2" t="s">
        <v>1119</v>
      </c>
      <c r="M338" s="7" t="s">
        <v>1120</v>
      </c>
      <c r="N338" s="7" t="s">
        <v>23</v>
      </c>
      <c r="O338" s="7" t="s">
        <v>23</v>
      </c>
      <c r="P338" s="7" t="s">
        <v>23</v>
      </c>
    </row>
    <row r="339" spans="1:16" ht="60" customHeight="1" x14ac:dyDescent="0.25">
      <c r="A339" s="55">
        <v>27</v>
      </c>
      <c r="B339" s="64">
        <v>42917</v>
      </c>
      <c r="C339" s="1" t="s">
        <v>12</v>
      </c>
      <c r="D339" s="1" t="s">
        <v>13</v>
      </c>
      <c r="E339" s="1" t="s">
        <v>1121</v>
      </c>
      <c r="F339" s="1" t="s">
        <v>1122</v>
      </c>
      <c r="G339" s="1" t="s">
        <v>16</v>
      </c>
      <c r="H339" s="1" t="s">
        <v>17</v>
      </c>
      <c r="I339" s="1" t="s">
        <v>18</v>
      </c>
      <c r="J339" s="1" t="s">
        <v>33</v>
      </c>
      <c r="K339" s="1" t="s">
        <v>85</v>
      </c>
      <c r="L339" s="2" t="s">
        <v>1123</v>
      </c>
      <c r="M339" s="7" t="s">
        <v>1124</v>
      </c>
      <c r="N339" s="7" t="s">
        <v>23</v>
      </c>
      <c r="O339" s="7" t="s">
        <v>2329</v>
      </c>
      <c r="P339" s="7" t="s">
        <v>2329</v>
      </c>
    </row>
    <row r="340" spans="1:16" ht="80.099999999999994" customHeight="1" x14ac:dyDescent="0.25">
      <c r="A340" s="55">
        <v>28</v>
      </c>
      <c r="B340" s="64">
        <v>42917</v>
      </c>
      <c r="C340" s="1" t="s">
        <v>13</v>
      </c>
      <c r="D340" s="1" t="s">
        <v>13</v>
      </c>
      <c r="E340" s="1" t="s">
        <v>1121</v>
      </c>
      <c r="F340" s="1" t="s">
        <v>1122</v>
      </c>
      <c r="G340" s="1" t="s">
        <v>16</v>
      </c>
      <c r="H340" s="1" t="s">
        <v>17</v>
      </c>
      <c r="I340" s="1" t="s">
        <v>18</v>
      </c>
      <c r="J340" s="1" t="s">
        <v>33</v>
      </c>
      <c r="K340" s="1" t="s">
        <v>27</v>
      </c>
      <c r="L340" s="2" t="s">
        <v>1125</v>
      </c>
      <c r="M340" s="7" t="s">
        <v>1126</v>
      </c>
      <c r="N340" s="7" t="s">
        <v>2237</v>
      </c>
      <c r="O340" s="7" t="s">
        <v>1127</v>
      </c>
      <c r="P340" s="7" t="s">
        <v>1127</v>
      </c>
    </row>
    <row r="341" spans="1:16" ht="60" customHeight="1" x14ac:dyDescent="0.25">
      <c r="A341" s="55">
        <v>28</v>
      </c>
      <c r="B341" s="64">
        <v>42917</v>
      </c>
      <c r="C341" s="1" t="s">
        <v>13</v>
      </c>
      <c r="D341" s="1" t="s">
        <v>13</v>
      </c>
      <c r="E341" s="1" t="s">
        <v>1121</v>
      </c>
      <c r="F341" s="1" t="s">
        <v>1122</v>
      </c>
      <c r="G341" s="1" t="s">
        <v>16</v>
      </c>
      <c r="H341" s="1" t="s">
        <v>17</v>
      </c>
      <c r="I341" s="1" t="s">
        <v>18</v>
      </c>
      <c r="J341" s="1" t="s">
        <v>58</v>
      </c>
      <c r="K341" s="1" t="s">
        <v>161</v>
      </c>
      <c r="L341" s="2" t="s">
        <v>392</v>
      </c>
      <c r="M341" s="7" t="s">
        <v>1128</v>
      </c>
      <c r="N341" s="7" t="s">
        <v>164</v>
      </c>
      <c r="O341" s="7" t="s">
        <v>164</v>
      </c>
      <c r="P341" s="7" t="s">
        <v>164</v>
      </c>
    </row>
    <row r="342" spans="1:16" ht="80.099999999999994" customHeight="1" x14ac:dyDescent="0.25">
      <c r="A342" s="55">
        <v>29</v>
      </c>
      <c r="B342" s="64">
        <v>42917</v>
      </c>
      <c r="C342" s="1" t="s">
        <v>13</v>
      </c>
      <c r="D342" s="1" t="s">
        <v>13</v>
      </c>
      <c r="E342" s="1" t="s">
        <v>1129</v>
      </c>
      <c r="F342" s="1" t="s">
        <v>1122</v>
      </c>
      <c r="G342" s="1" t="s">
        <v>16</v>
      </c>
      <c r="H342" s="1" t="s">
        <v>17</v>
      </c>
      <c r="I342" s="1" t="s">
        <v>18</v>
      </c>
      <c r="J342" s="1" t="s">
        <v>33</v>
      </c>
      <c r="K342" s="1" t="s">
        <v>218</v>
      </c>
      <c r="L342" s="2" t="s">
        <v>1130</v>
      </c>
      <c r="M342" s="7" t="s">
        <v>1131</v>
      </c>
      <c r="N342" s="7" t="s">
        <v>221</v>
      </c>
      <c r="O342" s="7" t="s">
        <v>221</v>
      </c>
      <c r="P342" s="7" t="s">
        <v>221</v>
      </c>
    </row>
    <row r="343" spans="1:16" ht="80.099999999999994" customHeight="1" x14ac:dyDescent="0.25">
      <c r="A343" s="55">
        <v>29</v>
      </c>
      <c r="B343" s="64">
        <v>42917</v>
      </c>
      <c r="C343" s="1" t="s">
        <v>13</v>
      </c>
      <c r="D343" s="1" t="s">
        <v>13</v>
      </c>
      <c r="E343" s="1" t="s">
        <v>1129</v>
      </c>
      <c r="F343" s="1" t="s">
        <v>1122</v>
      </c>
      <c r="G343" s="1" t="s">
        <v>16</v>
      </c>
      <c r="H343" s="1" t="s">
        <v>17</v>
      </c>
      <c r="I343" s="1" t="s">
        <v>18</v>
      </c>
      <c r="J343" s="1" t="s">
        <v>33</v>
      </c>
      <c r="K343" s="1" t="s">
        <v>161</v>
      </c>
      <c r="L343" s="2" t="s">
        <v>392</v>
      </c>
      <c r="M343" s="69" t="s">
        <v>1132</v>
      </c>
      <c r="N343" s="7" t="s">
        <v>164</v>
      </c>
      <c r="O343" s="7" t="s">
        <v>164</v>
      </c>
      <c r="P343" s="7" t="s">
        <v>164</v>
      </c>
    </row>
    <row r="344" spans="1:16" ht="99.95" customHeight="1" x14ac:dyDescent="0.25">
      <c r="A344" s="55">
        <v>29</v>
      </c>
      <c r="B344" s="64">
        <v>42917</v>
      </c>
      <c r="C344" s="1" t="s">
        <v>13</v>
      </c>
      <c r="D344" s="1" t="s">
        <v>13</v>
      </c>
      <c r="E344" s="1" t="s">
        <v>1129</v>
      </c>
      <c r="F344" s="1" t="s">
        <v>1122</v>
      </c>
      <c r="G344" s="1" t="s">
        <v>16</v>
      </c>
      <c r="H344" s="1" t="s">
        <v>17</v>
      </c>
      <c r="I344" s="1" t="s">
        <v>18</v>
      </c>
      <c r="J344" s="1" t="s">
        <v>58</v>
      </c>
      <c r="K344" s="1" t="s">
        <v>218</v>
      </c>
      <c r="L344" s="2" t="s">
        <v>528</v>
      </c>
      <c r="M344" s="7" t="s">
        <v>1133</v>
      </c>
      <c r="N344" s="7" t="s">
        <v>221</v>
      </c>
      <c r="O344" s="7" t="s">
        <v>221</v>
      </c>
      <c r="P344" s="7" t="s">
        <v>221</v>
      </c>
    </row>
    <row r="345" spans="1:16" ht="80.099999999999994" customHeight="1" x14ac:dyDescent="0.25">
      <c r="A345" s="55">
        <v>1</v>
      </c>
      <c r="B345" s="64">
        <v>42948</v>
      </c>
      <c r="C345" s="1" t="s">
        <v>45</v>
      </c>
      <c r="D345" s="1" t="s">
        <v>45</v>
      </c>
      <c r="E345" s="1" t="s">
        <v>1134</v>
      </c>
      <c r="F345" s="1" t="s">
        <v>1111</v>
      </c>
      <c r="G345" s="1" t="s">
        <v>16</v>
      </c>
      <c r="H345" s="1" t="s">
        <v>17</v>
      </c>
      <c r="I345" s="1" t="s">
        <v>18</v>
      </c>
      <c r="J345" s="1" t="s">
        <v>270</v>
      </c>
      <c r="K345" s="1" t="s">
        <v>39</v>
      </c>
      <c r="L345" s="7" t="s">
        <v>1135</v>
      </c>
      <c r="M345" s="7" t="s">
        <v>1136</v>
      </c>
      <c r="N345" s="7" t="s">
        <v>42</v>
      </c>
      <c r="O345" s="7" t="s">
        <v>42</v>
      </c>
      <c r="P345" s="7" t="s">
        <v>42</v>
      </c>
    </row>
    <row r="346" spans="1:16" ht="200.1" customHeight="1" x14ac:dyDescent="0.25">
      <c r="A346" s="55">
        <v>1</v>
      </c>
      <c r="B346" s="64">
        <v>42948</v>
      </c>
      <c r="C346" s="1" t="s">
        <v>12</v>
      </c>
      <c r="D346" s="1" t="s">
        <v>12</v>
      </c>
      <c r="E346" s="1" t="s">
        <v>1137</v>
      </c>
      <c r="F346" s="1" t="s">
        <v>777</v>
      </c>
      <c r="G346" s="1" t="s">
        <v>32</v>
      </c>
      <c r="H346" s="1" t="s">
        <v>17</v>
      </c>
      <c r="I346" s="1" t="s">
        <v>18</v>
      </c>
      <c r="J346" s="1" t="s">
        <v>778</v>
      </c>
      <c r="K346" s="1" t="s">
        <v>161</v>
      </c>
      <c r="L346" s="7" t="s">
        <v>378</v>
      </c>
      <c r="M346" s="7" t="s">
        <v>1138</v>
      </c>
      <c r="N346" s="7" t="s">
        <v>1139</v>
      </c>
      <c r="O346" s="7" t="s">
        <v>1139</v>
      </c>
      <c r="P346" s="7" t="s">
        <v>1139</v>
      </c>
    </row>
    <row r="347" spans="1:16" ht="99.95" customHeight="1" x14ac:dyDescent="0.25">
      <c r="A347" s="55">
        <v>1</v>
      </c>
      <c r="B347" s="64">
        <v>42948</v>
      </c>
      <c r="C347" s="1" t="s">
        <v>12</v>
      </c>
      <c r="D347" s="1" t="s">
        <v>12</v>
      </c>
      <c r="E347" s="1" t="s">
        <v>1137</v>
      </c>
      <c r="F347" s="1" t="s">
        <v>777</v>
      </c>
      <c r="G347" s="1" t="s">
        <v>32</v>
      </c>
      <c r="H347" s="1" t="s">
        <v>17</v>
      </c>
      <c r="I347" s="1" t="s">
        <v>18</v>
      </c>
      <c r="J347" s="1" t="s">
        <v>468</v>
      </c>
      <c r="K347" s="1" t="s">
        <v>161</v>
      </c>
      <c r="L347" s="7" t="s">
        <v>378</v>
      </c>
      <c r="M347" s="7" t="s">
        <v>1140</v>
      </c>
      <c r="N347" s="7" t="s">
        <v>164</v>
      </c>
      <c r="O347" s="7" t="s">
        <v>164</v>
      </c>
      <c r="P347" s="7" t="s">
        <v>164</v>
      </c>
    </row>
    <row r="348" spans="1:16" ht="159.94999999999999" customHeight="1" x14ac:dyDescent="0.25">
      <c r="A348" s="55">
        <v>2</v>
      </c>
      <c r="B348" s="64">
        <v>42948</v>
      </c>
      <c r="C348" s="1" t="s">
        <v>12</v>
      </c>
      <c r="D348" s="1" t="s">
        <v>12</v>
      </c>
      <c r="E348" s="1" t="s">
        <v>1141</v>
      </c>
      <c r="F348" s="1" t="s">
        <v>1142</v>
      </c>
      <c r="G348" s="1" t="s">
        <v>16</v>
      </c>
      <c r="H348" s="1" t="s">
        <v>17</v>
      </c>
      <c r="I348" s="1" t="s">
        <v>18</v>
      </c>
      <c r="J348" s="1" t="s">
        <v>160</v>
      </c>
      <c r="K348" s="1" t="s">
        <v>161</v>
      </c>
      <c r="L348" s="2" t="s">
        <v>1143</v>
      </c>
      <c r="M348" s="7" t="s">
        <v>1144</v>
      </c>
      <c r="N348" s="7" t="s">
        <v>2248</v>
      </c>
      <c r="O348" s="7" t="s">
        <v>2277</v>
      </c>
      <c r="P348" s="7" t="s">
        <v>1145</v>
      </c>
    </row>
    <row r="349" spans="1:16" ht="260.10000000000002" customHeight="1" x14ac:dyDescent="0.25">
      <c r="A349" s="55">
        <v>3</v>
      </c>
      <c r="B349" s="64">
        <v>42948</v>
      </c>
      <c r="C349" s="1" t="s">
        <v>12</v>
      </c>
      <c r="D349" s="1" t="s">
        <v>12</v>
      </c>
      <c r="E349" s="1" t="s">
        <v>1146</v>
      </c>
      <c r="F349" s="1" t="s">
        <v>1147</v>
      </c>
      <c r="G349" s="1" t="s">
        <v>32</v>
      </c>
      <c r="H349" s="56" t="s">
        <v>239</v>
      </c>
      <c r="I349" s="1" t="s">
        <v>18</v>
      </c>
      <c r="J349" s="1" t="s">
        <v>402</v>
      </c>
      <c r="K349" s="1" t="s">
        <v>27</v>
      </c>
      <c r="L349" s="2" t="s">
        <v>1148</v>
      </c>
      <c r="M349" s="7" t="s">
        <v>1149</v>
      </c>
      <c r="N349" s="7" t="s">
        <v>1150</v>
      </c>
      <c r="O349" s="7" t="s">
        <v>2280</v>
      </c>
      <c r="P349" s="7" t="s">
        <v>2280</v>
      </c>
    </row>
    <row r="350" spans="1:16" ht="39.950000000000003" customHeight="1" x14ac:dyDescent="0.25">
      <c r="A350" s="55">
        <v>3</v>
      </c>
      <c r="B350" s="64">
        <v>42948</v>
      </c>
      <c r="C350" s="1" t="s">
        <v>12</v>
      </c>
      <c r="D350" s="1" t="s">
        <v>12</v>
      </c>
      <c r="E350" s="1" t="s">
        <v>1151</v>
      </c>
      <c r="F350" s="1" t="s">
        <v>1152</v>
      </c>
      <c r="G350" s="1" t="s">
        <v>16</v>
      </c>
      <c r="H350" s="1" t="s">
        <v>17</v>
      </c>
      <c r="I350" s="1" t="s">
        <v>18</v>
      </c>
      <c r="J350" s="1" t="s">
        <v>98</v>
      </c>
      <c r="K350" s="1" t="s">
        <v>161</v>
      </c>
      <c r="L350" s="2" t="s">
        <v>1153</v>
      </c>
      <c r="M350" s="7" t="s">
        <v>1154</v>
      </c>
      <c r="N350" s="7" t="s">
        <v>164</v>
      </c>
      <c r="O350" s="7" t="s">
        <v>164</v>
      </c>
      <c r="P350" s="7" t="s">
        <v>164</v>
      </c>
    </row>
    <row r="351" spans="1:16" ht="39.950000000000003" customHeight="1" x14ac:dyDescent="0.25">
      <c r="A351" s="55">
        <v>3</v>
      </c>
      <c r="B351" s="64">
        <v>42948</v>
      </c>
      <c r="C351" s="1" t="s">
        <v>13</v>
      </c>
      <c r="D351" s="1" t="s">
        <v>12</v>
      </c>
      <c r="E351" s="1" t="s">
        <v>318</v>
      </c>
      <c r="F351" s="1" t="s">
        <v>1155</v>
      </c>
      <c r="G351" s="1" t="s">
        <v>122</v>
      </c>
      <c r="H351" s="1" t="s">
        <v>17</v>
      </c>
      <c r="I351" s="1" t="s">
        <v>18</v>
      </c>
      <c r="J351" s="1" t="s">
        <v>52</v>
      </c>
      <c r="K351" s="1" t="s">
        <v>69</v>
      </c>
      <c r="L351" s="2" t="s">
        <v>1156</v>
      </c>
      <c r="M351" s="7" t="s">
        <v>1157</v>
      </c>
      <c r="N351" s="7" t="s">
        <v>23</v>
      </c>
      <c r="O351" s="7" t="s">
        <v>23</v>
      </c>
      <c r="P351" s="7" t="s">
        <v>23</v>
      </c>
    </row>
    <row r="352" spans="1:16" ht="159.94999999999999" customHeight="1" x14ac:dyDescent="0.25">
      <c r="A352" s="55">
        <v>4</v>
      </c>
      <c r="B352" s="64">
        <v>42948</v>
      </c>
      <c r="C352" s="1" t="s">
        <v>45</v>
      </c>
      <c r="D352" s="1" t="s">
        <v>45</v>
      </c>
      <c r="E352" s="1" t="s">
        <v>900</v>
      </c>
      <c r="F352" s="1" t="s">
        <v>1158</v>
      </c>
      <c r="G352" s="1" t="s">
        <v>16</v>
      </c>
      <c r="H352" s="1" t="s">
        <v>17</v>
      </c>
      <c r="I352" s="1" t="s">
        <v>18</v>
      </c>
      <c r="J352" s="1" t="s">
        <v>270</v>
      </c>
      <c r="K352" s="1" t="s">
        <v>39</v>
      </c>
      <c r="L352" s="2" t="s">
        <v>1159</v>
      </c>
      <c r="M352" s="7" t="s">
        <v>1160</v>
      </c>
      <c r="N352" s="7" t="s">
        <v>42</v>
      </c>
      <c r="O352" s="7" t="s">
        <v>42</v>
      </c>
      <c r="P352" s="7" t="s">
        <v>42</v>
      </c>
    </row>
    <row r="353" spans="1:16" ht="39.950000000000003" customHeight="1" x14ac:dyDescent="0.25">
      <c r="A353" s="55">
        <v>5</v>
      </c>
      <c r="B353" s="64">
        <v>42948</v>
      </c>
      <c r="C353" s="1" t="s">
        <v>45</v>
      </c>
      <c r="D353" s="1" t="s">
        <v>45</v>
      </c>
      <c r="E353" s="1" t="s">
        <v>900</v>
      </c>
      <c r="F353" s="1" t="s">
        <v>1158</v>
      </c>
      <c r="G353" s="1" t="s">
        <v>16</v>
      </c>
      <c r="H353" s="1" t="s">
        <v>17</v>
      </c>
      <c r="I353" s="1" t="s">
        <v>18</v>
      </c>
      <c r="J353" s="1" t="s">
        <v>270</v>
      </c>
      <c r="K353" s="1" t="s">
        <v>85</v>
      </c>
      <c r="L353" s="2" t="s">
        <v>1161</v>
      </c>
      <c r="M353" s="7" t="s">
        <v>1162</v>
      </c>
      <c r="N353" s="6" t="s">
        <v>2262</v>
      </c>
      <c r="O353" s="7" t="s">
        <v>2261</v>
      </c>
      <c r="P353" s="7" t="s">
        <v>169</v>
      </c>
    </row>
    <row r="354" spans="1:16" ht="39.950000000000003" customHeight="1" x14ac:dyDescent="0.25">
      <c r="A354" s="55">
        <v>5</v>
      </c>
      <c r="B354" s="64">
        <v>42948</v>
      </c>
      <c r="C354" s="1" t="s">
        <v>12</v>
      </c>
      <c r="D354" s="1" t="s">
        <v>12</v>
      </c>
      <c r="E354" s="1" t="s">
        <v>1106</v>
      </c>
      <c r="F354" s="1" t="s">
        <v>1152</v>
      </c>
      <c r="G354" s="1" t="s">
        <v>16</v>
      </c>
      <c r="H354" s="1" t="s">
        <v>17</v>
      </c>
      <c r="I354" s="1" t="s">
        <v>18</v>
      </c>
      <c r="J354" s="1" t="s">
        <v>98</v>
      </c>
      <c r="K354" s="1" t="s">
        <v>69</v>
      </c>
      <c r="L354" s="2" t="s">
        <v>1163</v>
      </c>
      <c r="M354" s="7" t="s">
        <v>1164</v>
      </c>
      <c r="N354" s="7" t="s">
        <v>2259</v>
      </c>
      <c r="O354" s="7" t="s">
        <v>897</v>
      </c>
      <c r="P354" s="7" t="s">
        <v>897</v>
      </c>
    </row>
    <row r="355" spans="1:16" ht="99.95" customHeight="1" x14ac:dyDescent="0.25">
      <c r="A355" s="55">
        <v>5</v>
      </c>
      <c r="B355" s="64">
        <v>42948</v>
      </c>
      <c r="C355" s="1" t="s">
        <v>13</v>
      </c>
      <c r="D355" s="1" t="s">
        <v>13</v>
      </c>
      <c r="E355" s="1" t="s">
        <v>1049</v>
      </c>
      <c r="F355" s="1" t="s">
        <v>1165</v>
      </c>
      <c r="G355" s="1" t="s">
        <v>16</v>
      </c>
      <c r="H355" s="1" t="s">
        <v>17</v>
      </c>
      <c r="I355" s="1" t="s">
        <v>18</v>
      </c>
      <c r="J355" s="1" t="s">
        <v>58</v>
      </c>
      <c r="K355" s="1" t="s">
        <v>34</v>
      </c>
      <c r="L355" s="2" t="s">
        <v>1166</v>
      </c>
      <c r="M355" s="7" t="s">
        <v>1167</v>
      </c>
      <c r="N355" s="7" t="s">
        <v>37</v>
      </c>
      <c r="O355" s="7" t="s">
        <v>37</v>
      </c>
      <c r="P355" s="7" t="s">
        <v>37</v>
      </c>
    </row>
    <row r="356" spans="1:16" ht="80.099999999999994" customHeight="1" x14ac:dyDescent="0.25">
      <c r="A356" s="55">
        <v>6</v>
      </c>
      <c r="B356" s="64">
        <v>42948</v>
      </c>
      <c r="C356" s="1" t="s">
        <v>12</v>
      </c>
      <c r="D356" s="1" t="s">
        <v>45</v>
      </c>
      <c r="E356" s="1" t="s">
        <v>1168</v>
      </c>
      <c r="F356" s="1" t="s">
        <v>1169</v>
      </c>
      <c r="G356" s="1" t="s">
        <v>32</v>
      </c>
      <c r="H356" s="1" t="s">
        <v>17</v>
      </c>
      <c r="I356" s="1" t="s">
        <v>18</v>
      </c>
      <c r="J356" s="1" t="s">
        <v>778</v>
      </c>
      <c r="K356" s="1" t="s">
        <v>85</v>
      </c>
      <c r="L356" s="2" t="s">
        <v>1170</v>
      </c>
      <c r="M356" s="7" t="s">
        <v>2451</v>
      </c>
      <c r="N356" s="7" t="s">
        <v>23</v>
      </c>
      <c r="O356" s="7" t="s">
        <v>2329</v>
      </c>
      <c r="P356" s="7" t="s">
        <v>2329</v>
      </c>
    </row>
    <row r="357" spans="1:16" ht="60" customHeight="1" x14ac:dyDescent="0.25">
      <c r="A357" s="55">
        <v>6</v>
      </c>
      <c r="B357" s="64">
        <v>42948</v>
      </c>
      <c r="C357" s="1" t="s">
        <v>45</v>
      </c>
      <c r="D357" s="1" t="s">
        <v>45</v>
      </c>
      <c r="E357" s="1" t="s">
        <v>900</v>
      </c>
      <c r="F357" s="1" t="s">
        <v>1158</v>
      </c>
      <c r="G357" s="1" t="s">
        <v>16</v>
      </c>
      <c r="H357" s="1" t="s">
        <v>17</v>
      </c>
      <c r="I357" s="1" t="s">
        <v>18</v>
      </c>
      <c r="J357" s="1" t="s">
        <v>1171</v>
      </c>
      <c r="K357" s="1" t="s">
        <v>161</v>
      </c>
      <c r="L357" s="2" t="s">
        <v>1172</v>
      </c>
      <c r="M357" s="7" t="s">
        <v>1173</v>
      </c>
      <c r="N357" s="7" t="s">
        <v>164</v>
      </c>
      <c r="O357" s="7" t="s">
        <v>164</v>
      </c>
      <c r="P357" s="7" t="s">
        <v>164</v>
      </c>
    </row>
    <row r="358" spans="1:16" ht="60" customHeight="1" x14ac:dyDescent="0.25">
      <c r="A358" s="55">
        <v>6</v>
      </c>
      <c r="B358" s="64">
        <v>42948</v>
      </c>
      <c r="C358" s="1" t="s">
        <v>45</v>
      </c>
      <c r="D358" s="1" t="s">
        <v>45</v>
      </c>
      <c r="E358" s="1" t="s">
        <v>900</v>
      </c>
      <c r="F358" s="1" t="s">
        <v>1158</v>
      </c>
      <c r="G358" s="1" t="s">
        <v>16</v>
      </c>
      <c r="H358" s="1" t="s">
        <v>17</v>
      </c>
      <c r="I358" s="1" t="s">
        <v>18</v>
      </c>
      <c r="J358" s="1" t="s">
        <v>1171</v>
      </c>
      <c r="K358" s="1" t="s">
        <v>85</v>
      </c>
      <c r="L358" s="2" t="s">
        <v>1174</v>
      </c>
      <c r="M358" s="7" t="s">
        <v>2451</v>
      </c>
      <c r="N358" s="7" t="s">
        <v>2237</v>
      </c>
      <c r="O358" s="7" t="s">
        <v>2215</v>
      </c>
      <c r="P358" s="7" t="s">
        <v>1035</v>
      </c>
    </row>
    <row r="359" spans="1:16" ht="99.95" customHeight="1" x14ac:dyDescent="0.25">
      <c r="A359" s="55">
        <v>7</v>
      </c>
      <c r="B359" s="64">
        <v>42948</v>
      </c>
      <c r="C359" s="1" t="s">
        <v>45</v>
      </c>
      <c r="D359" s="1" t="s">
        <v>45</v>
      </c>
      <c r="E359" s="1" t="s">
        <v>1175</v>
      </c>
      <c r="F359" s="1" t="s">
        <v>1158</v>
      </c>
      <c r="G359" s="1" t="s">
        <v>16</v>
      </c>
      <c r="H359" s="1" t="s">
        <v>17</v>
      </c>
      <c r="I359" s="1" t="s">
        <v>18</v>
      </c>
      <c r="J359" s="1" t="s">
        <v>270</v>
      </c>
      <c r="K359" s="1" t="s">
        <v>85</v>
      </c>
      <c r="L359" s="2" t="s">
        <v>1176</v>
      </c>
      <c r="M359" s="7" t="s">
        <v>1177</v>
      </c>
      <c r="N359" s="7" t="s">
        <v>23</v>
      </c>
      <c r="O359" s="7" t="s">
        <v>2333</v>
      </c>
      <c r="P359" s="7" t="s">
        <v>2333</v>
      </c>
    </row>
    <row r="360" spans="1:16" ht="249.95" customHeight="1" x14ac:dyDescent="0.25">
      <c r="A360" s="55">
        <v>9</v>
      </c>
      <c r="B360" s="64">
        <v>42948</v>
      </c>
      <c r="C360" s="1" t="s">
        <v>13</v>
      </c>
      <c r="D360" s="1" t="s">
        <v>12</v>
      </c>
      <c r="E360" s="1" t="s">
        <v>1178</v>
      </c>
      <c r="F360" s="1" t="s">
        <v>1179</v>
      </c>
      <c r="G360" s="1" t="s">
        <v>16</v>
      </c>
      <c r="H360" s="1" t="s">
        <v>17</v>
      </c>
      <c r="I360" s="1" t="s">
        <v>18</v>
      </c>
      <c r="J360" s="1" t="s">
        <v>58</v>
      </c>
      <c r="K360" s="1" t="s">
        <v>39</v>
      </c>
      <c r="L360" s="2" t="s">
        <v>1180</v>
      </c>
      <c r="M360" s="7" t="s">
        <v>1181</v>
      </c>
      <c r="N360" s="7" t="s">
        <v>42</v>
      </c>
      <c r="O360" s="7" t="s">
        <v>42</v>
      </c>
      <c r="P360" s="7" t="s">
        <v>42</v>
      </c>
    </row>
    <row r="361" spans="1:16" ht="60" customHeight="1" x14ac:dyDescent="0.25">
      <c r="A361" s="55">
        <v>10</v>
      </c>
      <c r="B361" s="64">
        <v>42948</v>
      </c>
      <c r="C361" s="1" t="s">
        <v>45</v>
      </c>
      <c r="D361" s="1" t="s">
        <v>45</v>
      </c>
      <c r="E361" s="1" t="s">
        <v>1182</v>
      </c>
      <c r="F361" s="1" t="s">
        <v>1183</v>
      </c>
      <c r="G361" s="1" t="s">
        <v>16</v>
      </c>
      <c r="H361" s="1" t="s">
        <v>17</v>
      </c>
      <c r="I361" s="1" t="s">
        <v>18</v>
      </c>
      <c r="J361" s="1" t="s">
        <v>778</v>
      </c>
      <c r="K361" s="1" t="s">
        <v>39</v>
      </c>
      <c r="L361" s="2" t="s">
        <v>1184</v>
      </c>
      <c r="M361" s="7" t="s">
        <v>1185</v>
      </c>
      <c r="N361" s="7" t="s">
        <v>42</v>
      </c>
      <c r="O361" s="7" t="s">
        <v>42</v>
      </c>
      <c r="P361" s="7" t="s">
        <v>42</v>
      </c>
    </row>
    <row r="362" spans="1:16" ht="170.1" customHeight="1" x14ac:dyDescent="0.25">
      <c r="A362" s="55">
        <v>12</v>
      </c>
      <c r="B362" s="64">
        <v>42948</v>
      </c>
      <c r="C362" s="1" t="s">
        <v>12</v>
      </c>
      <c r="D362" s="1" t="s">
        <v>12</v>
      </c>
      <c r="E362" s="1" t="s">
        <v>1186</v>
      </c>
      <c r="F362" s="1" t="s">
        <v>1187</v>
      </c>
      <c r="G362" s="1" t="s">
        <v>16</v>
      </c>
      <c r="H362" s="1" t="s">
        <v>17</v>
      </c>
      <c r="I362" s="1" t="s">
        <v>18</v>
      </c>
      <c r="J362" s="1" t="s">
        <v>98</v>
      </c>
      <c r="K362" s="1" t="s">
        <v>161</v>
      </c>
      <c r="L362" s="2" t="s">
        <v>359</v>
      </c>
      <c r="M362" s="7" t="s">
        <v>1188</v>
      </c>
      <c r="N362" s="7" t="s">
        <v>164</v>
      </c>
      <c r="O362" s="7" t="s">
        <v>164</v>
      </c>
      <c r="P362" s="7" t="s">
        <v>164</v>
      </c>
    </row>
    <row r="363" spans="1:16" ht="60" x14ac:dyDescent="0.25">
      <c r="A363" s="55">
        <v>17</v>
      </c>
      <c r="B363" s="64">
        <v>42948</v>
      </c>
      <c r="C363" s="1" t="s">
        <v>13</v>
      </c>
      <c r="D363" s="1" t="s">
        <v>13</v>
      </c>
      <c r="E363" s="1" t="s">
        <v>1151</v>
      </c>
      <c r="F363" s="1" t="s">
        <v>1189</v>
      </c>
      <c r="G363" s="1" t="s">
        <v>32</v>
      </c>
      <c r="H363" s="1" t="s">
        <v>17</v>
      </c>
      <c r="I363" s="1" t="s">
        <v>18</v>
      </c>
      <c r="J363" s="1" t="s">
        <v>160</v>
      </c>
      <c r="K363" s="1" t="s">
        <v>66</v>
      </c>
      <c r="L363" s="2" t="s">
        <v>1190</v>
      </c>
      <c r="M363" s="7" t="s">
        <v>1191</v>
      </c>
      <c r="N363" s="17" t="s">
        <v>2211</v>
      </c>
      <c r="O363" s="7" t="s">
        <v>1192</v>
      </c>
      <c r="P363" s="7" t="s">
        <v>1192</v>
      </c>
    </row>
    <row r="364" spans="1:16" ht="60" x14ac:dyDescent="0.25">
      <c r="A364" s="55">
        <v>17</v>
      </c>
      <c r="B364" s="64">
        <v>42948</v>
      </c>
      <c r="C364" s="1" t="s">
        <v>13</v>
      </c>
      <c r="D364" s="1" t="s">
        <v>13</v>
      </c>
      <c r="E364" s="1" t="s">
        <v>1151</v>
      </c>
      <c r="F364" s="1" t="s">
        <v>1189</v>
      </c>
      <c r="G364" s="1" t="s">
        <v>32</v>
      </c>
      <c r="H364" s="1" t="s">
        <v>17</v>
      </c>
      <c r="I364" s="1" t="s">
        <v>18</v>
      </c>
      <c r="J364" s="1" t="s">
        <v>184</v>
      </c>
      <c r="K364" s="1" t="s">
        <v>85</v>
      </c>
      <c r="L364" s="2" t="s">
        <v>1193</v>
      </c>
      <c r="M364" s="7" t="s">
        <v>1194</v>
      </c>
      <c r="N364" s="7" t="s">
        <v>2257</v>
      </c>
      <c r="O364" s="7" t="s">
        <v>154</v>
      </c>
      <c r="P364" s="7" t="s">
        <v>154</v>
      </c>
    </row>
    <row r="365" spans="1:16" ht="90" x14ac:dyDescent="0.25">
      <c r="A365" s="55">
        <v>18</v>
      </c>
      <c r="B365" s="64">
        <v>42948</v>
      </c>
      <c r="C365" s="1" t="s">
        <v>45</v>
      </c>
      <c r="D365" s="1" t="s">
        <v>45</v>
      </c>
      <c r="E365" s="1" t="s">
        <v>750</v>
      </c>
      <c r="F365" s="1" t="s">
        <v>1158</v>
      </c>
      <c r="G365" s="1" t="s">
        <v>16</v>
      </c>
      <c r="H365" s="1" t="s">
        <v>17</v>
      </c>
      <c r="I365" s="1" t="s">
        <v>18</v>
      </c>
      <c r="J365" s="1" t="s">
        <v>1171</v>
      </c>
      <c r="K365" s="1" t="s">
        <v>161</v>
      </c>
      <c r="L365" s="2" t="s">
        <v>1195</v>
      </c>
      <c r="M365" s="7" t="s">
        <v>1196</v>
      </c>
      <c r="N365" s="7" t="s">
        <v>2248</v>
      </c>
      <c r="O365" s="7" t="s">
        <v>2277</v>
      </c>
      <c r="P365" s="7" t="s">
        <v>1145</v>
      </c>
    </row>
    <row r="366" spans="1:16" ht="80.099999999999994" customHeight="1" x14ac:dyDescent="0.25">
      <c r="A366" s="55">
        <v>18</v>
      </c>
      <c r="B366" s="64">
        <v>42948</v>
      </c>
      <c r="C366" s="1" t="s">
        <v>12</v>
      </c>
      <c r="D366" s="1" t="s">
        <v>12</v>
      </c>
      <c r="E366" s="1" t="s">
        <v>1197</v>
      </c>
      <c r="F366" s="1" t="s">
        <v>1198</v>
      </c>
      <c r="G366" s="1" t="s">
        <v>32</v>
      </c>
      <c r="H366" s="1" t="s">
        <v>17</v>
      </c>
      <c r="I366" s="1" t="s">
        <v>18</v>
      </c>
      <c r="J366" s="1" t="s">
        <v>47</v>
      </c>
      <c r="K366" s="1" t="s">
        <v>69</v>
      </c>
      <c r="L366" s="2" t="s">
        <v>1199</v>
      </c>
      <c r="M366" s="7" t="s">
        <v>1200</v>
      </c>
      <c r="N366" s="7" t="s">
        <v>244</v>
      </c>
      <c r="O366" s="7" t="s">
        <v>2275</v>
      </c>
      <c r="P366" s="7" t="s">
        <v>2275</v>
      </c>
    </row>
    <row r="367" spans="1:16" ht="120" customHeight="1" x14ac:dyDescent="0.25">
      <c r="A367" s="55">
        <v>20</v>
      </c>
      <c r="B367" s="64">
        <v>42948</v>
      </c>
      <c r="C367" s="1" t="s">
        <v>45</v>
      </c>
      <c r="D367" s="1" t="s">
        <v>45</v>
      </c>
      <c r="E367" s="1" t="s">
        <v>750</v>
      </c>
      <c r="F367" s="1" t="s">
        <v>1158</v>
      </c>
      <c r="G367" s="1" t="s">
        <v>16</v>
      </c>
      <c r="H367" s="1" t="s">
        <v>17</v>
      </c>
      <c r="I367" s="1" t="s">
        <v>18</v>
      </c>
      <c r="J367" s="1" t="s">
        <v>1171</v>
      </c>
      <c r="K367" s="1" t="s">
        <v>161</v>
      </c>
      <c r="L367" s="2" t="s">
        <v>359</v>
      </c>
      <c r="M367" s="7" t="s">
        <v>1201</v>
      </c>
      <c r="N367" s="7" t="s">
        <v>274</v>
      </c>
      <c r="O367" s="7" t="s">
        <v>274</v>
      </c>
      <c r="P367" s="7" t="s">
        <v>274</v>
      </c>
    </row>
    <row r="368" spans="1:16" x14ac:dyDescent="0.25">
      <c r="A368" s="55">
        <v>20</v>
      </c>
      <c r="B368" s="64">
        <v>42948</v>
      </c>
      <c r="C368" s="1" t="s">
        <v>13</v>
      </c>
      <c r="D368" s="1" t="s">
        <v>13</v>
      </c>
      <c r="E368" s="1" t="s">
        <v>1026</v>
      </c>
      <c r="F368" s="1" t="s">
        <v>1189</v>
      </c>
      <c r="G368" s="1" t="s">
        <v>32</v>
      </c>
      <c r="H368" s="56" t="s">
        <v>17</v>
      </c>
      <c r="I368" s="1" t="s">
        <v>18</v>
      </c>
      <c r="J368" s="1" t="s">
        <v>160</v>
      </c>
      <c r="K368" s="1" t="s">
        <v>48</v>
      </c>
      <c r="L368" s="2" t="s">
        <v>1202</v>
      </c>
      <c r="M368" s="7" t="s">
        <v>1203</v>
      </c>
      <c r="N368" s="17" t="s">
        <v>2211</v>
      </c>
      <c r="O368" s="7" t="s">
        <v>802</v>
      </c>
      <c r="P368" s="7" t="s">
        <v>802</v>
      </c>
    </row>
    <row r="369" spans="1:16" ht="30" x14ac:dyDescent="0.25">
      <c r="A369" s="55">
        <v>21</v>
      </c>
      <c r="B369" s="64">
        <v>42948</v>
      </c>
      <c r="C369" s="1" t="s">
        <v>45</v>
      </c>
      <c r="D369" s="1" t="s">
        <v>45</v>
      </c>
      <c r="E369" s="1" t="s">
        <v>1204</v>
      </c>
      <c r="F369" s="1" t="s">
        <v>1183</v>
      </c>
      <c r="G369" s="1" t="s">
        <v>16</v>
      </c>
      <c r="H369" s="1" t="s">
        <v>17</v>
      </c>
      <c r="I369" s="1" t="s">
        <v>18</v>
      </c>
      <c r="J369" s="1" t="s">
        <v>778</v>
      </c>
      <c r="K369" s="1" t="s">
        <v>39</v>
      </c>
      <c r="L369" s="2" t="s">
        <v>1205</v>
      </c>
      <c r="M369" s="7" t="s">
        <v>1206</v>
      </c>
      <c r="N369" s="7" t="s">
        <v>42</v>
      </c>
      <c r="O369" s="7" t="s">
        <v>42</v>
      </c>
      <c r="P369" s="7" t="s">
        <v>42</v>
      </c>
    </row>
    <row r="370" spans="1:16" ht="30" x14ac:dyDescent="0.25">
      <c r="A370" s="55">
        <v>21</v>
      </c>
      <c r="B370" s="64">
        <v>42948</v>
      </c>
      <c r="C370" s="1" t="s">
        <v>12</v>
      </c>
      <c r="D370" s="1" t="s">
        <v>12</v>
      </c>
      <c r="E370" s="1" t="s">
        <v>1207</v>
      </c>
      <c r="F370" s="1" t="s">
        <v>1198</v>
      </c>
      <c r="G370" s="1" t="s">
        <v>32</v>
      </c>
      <c r="H370" s="1" t="s">
        <v>17</v>
      </c>
      <c r="I370" s="1" t="s">
        <v>18</v>
      </c>
      <c r="J370" s="1" t="s">
        <v>47</v>
      </c>
      <c r="K370" s="1" t="s">
        <v>34</v>
      </c>
      <c r="L370" s="2" t="s">
        <v>1208</v>
      </c>
      <c r="M370" s="7" t="s">
        <v>1209</v>
      </c>
      <c r="N370" s="7" t="s">
        <v>23</v>
      </c>
      <c r="O370" s="7" t="s">
        <v>23</v>
      </c>
      <c r="P370" s="7" t="s">
        <v>23</v>
      </c>
    </row>
    <row r="371" spans="1:16" ht="60" x14ac:dyDescent="0.25">
      <c r="A371" s="55">
        <v>22</v>
      </c>
      <c r="B371" s="64">
        <v>42948</v>
      </c>
      <c r="C371" s="1" t="s">
        <v>12</v>
      </c>
      <c r="D371" s="1" t="s">
        <v>12</v>
      </c>
      <c r="E371" s="1" t="s">
        <v>1210</v>
      </c>
      <c r="F371" s="1" t="s">
        <v>1211</v>
      </c>
      <c r="G371" s="1" t="s">
        <v>16</v>
      </c>
      <c r="H371" s="56" t="s">
        <v>17</v>
      </c>
      <c r="I371" s="1" t="s">
        <v>18</v>
      </c>
      <c r="J371" s="1" t="s">
        <v>26</v>
      </c>
      <c r="K371" s="1" t="s">
        <v>39</v>
      </c>
      <c r="L371" s="2" t="s">
        <v>1212</v>
      </c>
      <c r="M371" s="7" t="s">
        <v>1213</v>
      </c>
      <c r="N371" s="7" t="s">
        <v>42</v>
      </c>
      <c r="O371" s="7" t="s">
        <v>42</v>
      </c>
      <c r="P371" s="7" t="s">
        <v>42</v>
      </c>
    </row>
    <row r="372" spans="1:16" ht="75" x14ac:dyDescent="0.25">
      <c r="A372" s="55">
        <v>23</v>
      </c>
      <c r="B372" s="64">
        <v>42948</v>
      </c>
      <c r="C372" s="1" t="s">
        <v>12</v>
      </c>
      <c r="D372" s="1" t="s">
        <v>12</v>
      </c>
      <c r="E372" s="1" t="s">
        <v>1210</v>
      </c>
      <c r="F372" s="1" t="s">
        <v>1211</v>
      </c>
      <c r="G372" s="1" t="s">
        <v>16</v>
      </c>
      <c r="H372" s="1" t="s">
        <v>17</v>
      </c>
      <c r="I372" s="1" t="s">
        <v>18</v>
      </c>
      <c r="J372" s="1" t="s">
        <v>98</v>
      </c>
      <c r="K372" s="1" t="s">
        <v>161</v>
      </c>
      <c r="L372" s="2" t="s">
        <v>328</v>
      </c>
      <c r="M372" s="7" t="s">
        <v>1214</v>
      </c>
      <c r="N372" s="7" t="s">
        <v>164</v>
      </c>
      <c r="O372" s="7" t="s">
        <v>164</v>
      </c>
      <c r="P372" s="7" t="s">
        <v>164</v>
      </c>
    </row>
    <row r="373" spans="1:16" ht="135" x14ac:dyDescent="0.25">
      <c r="A373" s="55">
        <v>23</v>
      </c>
      <c r="B373" s="64">
        <v>42948</v>
      </c>
      <c r="C373" s="1" t="s">
        <v>12</v>
      </c>
      <c r="D373" s="1" t="s">
        <v>12</v>
      </c>
      <c r="E373" s="1" t="s">
        <v>108</v>
      </c>
      <c r="F373" s="1" t="s">
        <v>1215</v>
      </c>
      <c r="G373" s="1" t="s">
        <v>32</v>
      </c>
      <c r="H373" s="1" t="s">
        <v>17</v>
      </c>
      <c r="I373" s="1" t="s">
        <v>18</v>
      </c>
      <c r="J373" s="1" t="s">
        <v>112</v>
      </c>
      <c r="K373" s="1" t="s">
        <v>39</v>
      </c>
      <c r="L373" s="2" t="s">
        <v>1216</v>
      </c>
      <c r="M373" s="7" t="s">
        <v>1217</v>
      </c>
      <c r="N373" s="7" t="s">
        <v>42</v>
      </c>
      <c r="O373" s="7" t="s">
        <v>42</v>
      </c>
      <c r="P373" s="7" t="s">
        <v>42</v>
      </c>
    </row>
    <row r="374" spans="1:16" ht="30" x14ac:dyDescent="0.25">
      <c r="A374" s="55">
        <v>24</v>
      </c>
      <c r="B374" s="64">
        <v>42948</v>
      </c>
      <c r="C374" s="1" t="s">
        <v>45</v>
      </c>
      <c r="D374" s="1" t="s">
        <v>45</v>
      </c>
      <c r="E374" s="1" t="s">
        <v>1218</v>
      </c>
      <c r="F374" s="1" t="s">
        <v>1219</v>
      </c>
      <c r="G374" s="1" t="s">
        <v>32</v>
      </c>
      <c r="H374" s="56" t="s">
        <v>239</v>
      </c>
      <c r="I374" s="1" t="s">
        <v>18</v>
      </c>
      <c r="J374" s="1" t="s">
        <v>781</v>
      </c>
      <c r="K374" s="1" t="s">
        <v>66</v>
      </c>
      <c r="L374" s="2" t="s">
        <v>1220</v>
      </c>
      <c r="M374" s="7" t="s">
        <v>1221</v>
      </c>
      <c r="N374" s="7" t="s">
        <v>1222</v>
      </c>
      <c r="O374" s="7" t="s">
        <v>1222</v>
      </c>
      <c r="P374" s="7" t="s">
        <v>1222</v>
      </c>
    </row>
    <row r="375" spans="1:16" ht="99.95" customHeight="1" x14ac:dyDescent="0.25">
      <c r="A375" s="55">
        <v>27</v>
      </c>
      <c r="B375" s="64">
        <v>42948</v>
      </c>
      <c r="C375" s="1" t="s">
        <v>12</v>
      </c>
      <c r="D375" s="1" t="s">
        <v>12</v>
      </c>
      <c r="E375" s="1" t="s">
        <v>1223</v>
      </c>
      <c r="F375" s="1" t="s">
        <v>1224</v>
      </c>
      <c r="G375" s="1" t="s">
        <v>32</v>
      </c>
      <c r="H375" s="1" t="s">
        <v>17</v>
      </c>
      <c r="I375" s="1" t="s">
        <v>18</v>
      </c>
      <c r="J375" s="1" t="s">
        <v>33</v>
      </c>
      <c r="K375" s="1" t="s">
        <v>161</v>
      </c>
      <c r="L375" s="2" t="s">
        <v>328</v>
      </c>
      <c r="M375" s="7" t="s">
        <v>1225</v>
      </c>
      <c r="N375" s="7" t="s">
        <v>164</v>
      </c>
      <c r="O375" s="7" t="s">
        <v>164</v>
      </c>
      <c r="P375" s="7" t="s">
        <v>164</v>
      </c>
    </row>
    <row r="376" spans="1:16" ht="45" x14ac:dyDescent="0.25">
      <c r="A376" s="55">
        <v>29</v>
      </c>
      <c r="B376" s="64">
        <v>42948</v>
      </c>
      <c r="C376" s="1" t="s">
        <v>12</v>
      </c>
      <c r="D376" s="1" t="s">
        <v>13</v>
      </c>
      <c r="E376" s="1" t="s">
        <v>760</v>
      </c>
      <c r="F376" s="1" t="s">
        <v>1226</v>
      </c>
      <c r="G376" s="1" t="s">
        <v>16</v>
      </c>
      <c r="H376" s="1" t="s">
        <v>17</v>
      </c>
      <c r="I376" s="1" t="s">
        <v>18</v>
      </c>
      <c r="J376" s="1" t="s">
        <v>52</v>
      </c>
      <c r="K376" s="1" t="s">
        <v>69</v>
      </c>
      <c r="L376" s="2" t="s">
        <v>1227</v>
      </c>
      <c r="M376" s="7" t="s">
        <v>1228</v>
      </c>
      <c r="N376" s="7" t="s">
        <v>81</v>
      </c>
      <c r="O376" s="7" t="s">
        <v>2274</v>
      </c>
      <c r="P376" s="7" t="s">
        <v>2275</v>
      </c>
    </row>
    <row r="377" spans="1:16" ht="120" customHeight="1" x14ac:dyDescent="0.25">
      <c r="A377" s="55">
        <v>31</v>
      </c>
      <c r="B377" s="64">
        <v>42948</v>
      </c>
      <c r="C377" s="1" t="s">
        <v>13</v>
      </c>
      <c r="D377" s="1" t="s">
        <v>13</v>
      </c>
      <c r="E377" s="1" t="s">
        <v>1229</v>
      </c>
      <c r="F377" s="1" t="s">
        <v>1230</v>
      </c>
      <c r="G377" s="1" t="s">
        <v>32</v>
      </c>
      <c r="H377" s="1" t="s">
        <v>17</v>
      </c>
      <c r="I377" s="1" t="s">
        <v>18</v>
      </c>
      <c r="J377" s="1" t="s">
        <v>160</v>
      </c>
      <c r="K377" s="1" t="s">
        <v>27</v>
      </c>
      <c r="L377" s="2" t="s">
        <v>1231</v>
      </c>
      <c r="M377" s="7" t="s">
        <v>1232</v>
      </c>
      <c r="N377" s="7" t="s">
        <v>23</v>
      </c>
      <c r="O377" s="7" t="s">
        <v>23</v>
      </c>
      <c r="P377" s="7" t="s">
        <v>23</v>
      </c>
    </row>
    <row r="378" spans="1:16" ht="45" x14ac:dyDescent="0.25">
      <c r="A378" s="55">
        <v>4</v>
      </c>
      <c r="B378" s="64">
        <v>42979</v>
      </c>
      <c r="C378" s="1" t="s">
        <v>45</v>
      </c>
      <c r="D378" s="1" t="s">
        <v>45</v>
      </c>
      <c r="E378" s="1" t="s">
        <v>1233</v>
      </c>
      <c r="F378" s="1" t="s">
        <v>1234</v>
      </c>
      <c r="G378" s="1" t="s">
        <v>16</v>
      </c>
      <c r="H378" s="56" t="s">
        <v>17</v>
      </c>
      <c r="I378" s="1" t="s">
        <v>18</v>
      </c>
      <c r="J378" s="1" t="s">
        <v>778</v>
      </c>
      <c r="K378" s="1" t="s">
        <v>161</v>
      </c>
      <c r="L378" s="2" t="s">
        <v>378</v>
      </c>
      <c r="M378" s="7" t="s">
        <v>1235</v>
      </c>
      <c r="N378" s="7" t="s">
        <v>164</v>
      </c>
      <c r="O378" s="7" t="s">
        <v>164</v>
      </c>
      <c r="P378" s="7" t="s">
        <v>164</v>
      </c>
    </row>
    <row r="379" spans="1:16" ht="30" x14ac:dyDescent="0.25">
      <c r="A379" s="55">
        <v>4</v>
      </c>
      <c r="B379" s="64">
        <v>42979</v>
      </c>
      <c r="C379" s="1" t="s">
        <v>45</v>
      </c>
      <c r="D379" s="1" t="s">
        <v>45</v>
      </c>
      <c r="E379" s="1" t="s">
        <v>1233</v>
      </c>
      <c r="F379" s="1" t="s">
        <v>1234</v>
      </c>
      <c r="G379" s="1" t="s">
        <v>16</v>
      </c>
      <c r="H379" s="56" t="s">
        <v>17</v>
      </c>
      <c r="I379" s="1" t="s">
        <v>18</v>
      </c>
      <c r="J379" s="1" t="s">
        <v>112</v>
      </c>
      <c r="K379" s="1" t="s">
        <v>39</v>
      </c>
      <c r="L379" s="2" t="s">
        <v>1236</v>
      </c>
      <c r="M379" s="7" t="s">
        <v>1237</v>
      </c>
      <c r="N379" s="7" t="s">
        <v>42</v>
      </c>
      <c r="O379" s="7" t="s">
        <v>42</v>
      </c>
      <c r="P379" s="7" t="s">
        <v>42</v>
      </c>
    </row>
    <row r="380" spans="1:16" ht="30" x14ac:dyDescent="0.25">
      <c r="A380" s="55">
        <v>4</v>
      </c>
      <c r="B380" s="64">
        <v>42979</v>
      </c>
      <c r="C380" s="1" t="s">
        <v>45</v>
      </c>
      <c r="D380" s="1" t="s">
        <v>45</v>
      </c>
      <c r="E380" s="1" t="s">
        <v>822</v>
      </c>
      <c r="F380" s="1" t="s">
        <v>1238</v>
      </c>
      <c r="G380" s="1" t="s">
        <v>16</v>
      </c>
      <c r="H380" s="1" t="s">
        <v>17</v>
      </c>
      <c r="I380" s="1" t="s">
        <v>18</v>
      </c>
      <c r="J380" s="1" t="s">
        <v>270</v>
      </c>
      <c r="K380" s="1" t="s">
        <v>39</v>
      </c>
      <c r="L380" s="2" t="s">
        <v>1239</v>
      </c>
      <c r="M380" s="7" t="s">
        <v>1240</v>
      </c>
      <c r="N380" s="7" t="s">
        <v>42</v>
      </c>
      <c r="O380" s="7" t="s">
        <v>42</v>
      </c>
      <c r="P380" s="7" t="s">
        <v>42</v>
      </c>
    </row>
    <row r="381" spans="1:16" ht="30" x14ac:dyDescent="0.25">
      <c r="A381" s="55">
        <v>5</v>
      </c>
      <c r="B381" s="64">
        <v>42979</v>
      </c>
      <c r="C381" s="1" t="s">
        <v>45</v>
      </c>
      <c r="D381" s="1" t="s">
        <v>45</v>
      </c>
      <c r="E381" s="1" t="s">
        <v>822</v>
      </c>
      <c r="F381" s="1" t="s">
        <v>1238</v>
      </c>
      <c r="G381" s="1" t="s">
        <v>16</v>
      </c>
      <c r="H381" s="1" t="s">
        <v>17</v>
      </c>
      <c r="I381" s="1" t="s">
        <v>18</v>
      </c>
      <c r="J381" s="1" t="s">
        <v>468</v>
      </c>
      <c r="K381" s="1" t="s">
        <v>185</v>
      </c>
      <c r="L381" s="2" t="s">
        <v>1241</v>
      </c>
      <c r="M381" s="7" t="s">
        <v>1242</v>
      </c>
      <c r="N381" s="7" t="s">
        <v>55</v>
      </c>
      <c r="O381" s="7" t="s">
        <v>55</v>
      </c>
      <c r="P381" s="7" t="s">
        <v>55</v>
      </c>
    </row>
    <row r="382" spans="1:16" ht="260.10000000000002" customHeight="1" x14ac:dyDescent="0.25">
      <c r="A382" s="55">
        <v>5</v>
      </c>
      <c r="B382" s="64">
        <v>42979</v>
      </c>
      <c r="C382" s="1" t="s">
        <v>45</v>
      </c>
      <c r="D382" s="1" t="s">
        <v>45</v>
      </c>
      <c r="E382" s="1" t="s">
        <v>1233</v>
      </c>
      <c r="F382" s="1" t="s">
        <v>1234</v>
      </c>
      <c r="G382" s="1" t="s">
        <v>16</v>
      </c>
      <c r="H382" s="1" t="s">
        <v>17</v>
      </c>
      <c r="I382" s="1" t="s">
        <v>18</v>
      </c>
      <c r="J382" s="1" t="s">
        <v>778</v>
      </c>
      <c r="K382" s="1" t="s">
        <v>161</v>
      </c>
      <c r="L382" s="2" t="s">
        <v>1243</v>
      </c>
      <c r="M382" s="7" t="s">
        <v>1244</v>
      </c>
      <c r="N382" s="7" t="s">
        <v>2248</v>
      </c>
      <c r="O382" s="7" t="s">
        <v>1245</v>
      </c>
      <c r="P382" s="7" t="s">
        <v>1245</v>
      </c>
    </row>
    <row r="383" spans="1:16" ht="60" x14ac:dyDescent="0.25">
      <c r="A383" s="55">
        <v>6</v>
      </c>
      <c r="B383" s="64">
        <v>42979</v>
      </c>
      <c r="C383" s="1" t="s">
        <v>12</v>
      </c>
      <c r="D383" s="1" t="s">
        <v>12</v>
      </c>
      <c r="E383" s="1" t="s">
        <v>756</v>
      </c>
      <c r="F383" s="1" t="s">
        <v>1226</v>
      </c>
      <c r="G383" s="1" t="s">
        <v>16</v>
      </c>
      <c r="H383" s="1" t="s">
        <v>17</v>
      </c>
      <c r="I383" s="1" t="s">
        <v>18</v>
      </c>
      <c r="J383" s="1" t="s">
        <v>246</v>
      </c>
      <c r="K383" s="1" t="s">
        <v>48</v>
      </c>
      <c r="L383" s="2" t="s">
        <v>1246</v>
      </c>
      <c r="M383" s="7" t="s">
        <v>1247</v>
      </c>
      <c r="N383" s="7" t="s">
        <v>2225</v>
      </c>
      <c r="O383" s="7" t="s">
        <v>2223</v>
      </c>
      <c r="P383" s="7" t="s">
        <v>2223</v>
      </c>
    </row>
    <row r="384" spans="1:16" ht="30" x14ac:dyDescent="0.25">
      <c r="A384" s="55">
        <v>6</v>
      </c>
      <c r="B384" s="64">
        <v>42979</v>
      </c>
      <c r="C384" s="1" t="s">
        <v>12</v>
      </c>
      <c r="D384" s="1" t="s">
        <v>12</v>
      </c>
      <c r="E384" s="1" t="s">
        <v>1248</v>
      </c>
      <c r="F384" s="1" t="s">
        <v>1249</v>
      </c>
      <c r="G384" s="1" t="s">
        <v>16</v>
      </c>
      <c r="H384" s="1" t="s">
        <v>17</v>
      </c>
      <c r="I384" s="1" t="s">
        <v>18</v>
      </c>
      <c r="J384" s="1" t="s">
        <v>134</v>
      </c>
      <c r="K384" s="1" t="s">
        <v>27</v>
      </c>
      <c r="L384" s="2" t="s">
        <v>1250</v>
      </c>
      <c r="M384" s="7" t="s">
        <v>1251</v>
      </c>
      <c r="N384" s="7" t="s">
        <v>2286</v>
      </c>
      <c r="O384" s="7" t="s">
        <v>2287</v>
      </c>
      <c r="P384" s="7" t="s">
        <v>1252</v>
      </c>
    </row>
    <row r="385" spans="1:16" ht="45" x14ac:dyDescent="0.25">
      <c r="A385" s="55">
        <v>7</v>
      </c>
      <c r="B385" s="64">
        <v>42979</v>
      </c>
      <c r="C385" s="1" t="s">
        <v>13</v>
      </c>
      <c r="D385" s="1" t="s">
        <v>13</v>
      </c>
      <c r="E385" s="1" t="s">
        <v>315</v>
      </c>
      <c r="F385" s="1" t="s">
        <v>1253</v>
      </c>
      <c r="G385" s="1" t="s">
        <v>32</v>
      </c>
      <c r="H385" s="1" t="s">
        <v>17</v>
      </c>
      <c r="I385" s="1" t="s">
        <v>18</v>
      </c>
      <c r="J385" s="1" t="s">
        <v>78</v>
      </c>
      <c r="K385" s="1" t="s">
        <v>69</v>
      </c>
      <c r="L385" s="2" t="s">
        <v>1254</v>
      </c>
      <c r="M385" s="7" t="s">
        <v>1255</v>
      </c>
      <c r="N385" s="7" t="s">
        <v>244</v>
      </c>
      <c r="O385" s="7" t="s">
        <v>1256</v>
      </c>
      <c r="P385" s="7" t="s">
        <v>1256</v>
      </c>
    </row>
    <row r="386" spans="1:16" ht="75" x14ac:dyDescent="0.25">
      <c r="A386" s="55">
        <v>7</v>
      </c>
      <c r="B386" s="64">
        <v>42979</v>
      </c>
      <c r="C386" s="1" t="s">
        <v>13</v>
      </c>
      <c r="D386" s="1" t="s">
        <v>13</v>
      </c>
      <c r="E386" s="1" t="s">
        <v>315</v>
      </c>
      <c r="F386" s="1" t="s">
        <v>1253</v>
      </c>
      <c r="G386" s="1" t="s">
        <v>32</v>
      </c>
      <c r="H386" s="1" t="s">
        <v>17</v>
      </c>
      <c r="I386" s="1" t="s">
        <v>18</v>
      </c>
      <c r="J386" s="1" t="s">
        <v>33</v>
      </c>
      <c r="K386" s="1" t="s">
        <v>85</v>
      </c>
      <c r="L386" s="2" t="s">
        <v>1257</v>
      </c>
      <c r="M386" s="7" t="s">
        <v>1258</v>
      </c>
      <c r="N386" s="7" t="s">
        <v>23</v>
      </c>
      <c r="O386" s="7" t="s">
        <v>2330</v>
      </c>
      <c r="P386" s="7" t="s">
        <v>2330</v>
      </c>
    </row>
    <row r="387" spans="1:16" ht="75" x14ac:dyDescent="0.25">
      <c r="A387" s="55">
        <v>9</v>
      </c>
      <c r="B387" s="64">
        <v>42979</v>
      </c>
      <c r="C387" s="1" t="s">
        <v>45</v>
      </c>
      <c r="D387" s="1" t="s">
        <v>45</v>
      </c>
      <c r="E387" s="1" t="s">
        <v>822</v>
      </c>
      <c r="F387" s="1" t="s">
        <v>1238</v>
      </c>
      <c r="G387" s="1" t="s">
        <v>16</v>
      </c>
      <c r="H387" s="1" t="s">
        <v>17</v>
      </c>
      <c r="I387" s="1" t="s">
        <v>18</v>
      </c>
      <c r="J387" s="1" t="s">
        <v>270</v>
      </c>
      <c r="K387" s="1" t="s">
        <v>85</v>
      </c>
      <c r="L387" s="2" t="s">
        <v>1259</v>
      </c>
      <c r="M387" s="7" t="s">
        <v>1260</v>
      </c>
      <c r="N387" s="7" t="s">
        <v>23</v>
      </c>
      <c r="O387" s="7" t="s">
        <v>2332</v>
      </c>
      <c r="P387" s="7" t="s">
        <v>2332</v>
      </c>
    </row>
    <row r="388" spans="1:16" ht="30" x14ac:dyDescent="0.25">
      <c r="A388" s="55">
        <v>9</v>
      </c>
      <c r="B388" s="64">
        <v>42979</v>
      </c>
      <c r="C388" s="1" t="s">
        <v>12</v>
      </c>
      <c r="D388" s="1" t="s">
        <v>45</v>
      </c>
      <c r="E388" s="1" t="s">
        <v>1261</v>
      </c>
      <c r="F388" s="1" t="s">
        <v>1262</v>
      </c>
      <c r="G388" s="1" t="s">
        <v>32</v>
      </c>
      <c r="H388" s="1" t="s">
        <v>17</v>
      </c>
      <c r="I388" s="1" t="s">
        <v>18</v>
      </c>
      <c r="J388" s="1" t="s">
        <v>1094</v>
      </c>
      <c r="K388" s="1" t="s">
        <v>69</v>
      </c>
      <c r="L388" s="2" t="s">
        <v>1263</v>
      </c>
      <c r="M388" s="7" t="s">
        <v>1264</v>
      </c>
      <c r="N388" s="7" t="s">
        <v>1800</v>
      </c>
      <c r="O388" s="7" t="s">
        <v>2239</v>
      </c>
      <c r="P388" s="7" t="s">
        <v>131</v>
      </c>
    </row>
    <row r="389" spans="1:16" ht="45" x14ac:dyDescent="0.25">
      <c r="A389" s="55">
        <v>9</v>
      </c>
      <c r="B389" s="64">
        <v>42979</v>
      </c>
      <c r="C389" s="1" t="s">
        <v>12</v>
      </c>
      <c r="D389" s="1" t="s">
        <v>45</v>
      </c>
      <c r="E389" s="1" t="s">
        <v>1261</v>
      </c>
      <c r="F389" s="1" t="s">
        <v>1262</v>
      </c>
      <c r="G389" s="1" t="s">
        <v>32</v>
      </c>
      <c r="H389" s="1" t="s">
        <v>17</v>
      </c>
      <c r="I389" s="1" t="s">
        <v>18</v>
      </c>
      <c r="J389" s="1" t="s">
        <v>1094</v>
      </c>
      <c r="K389" s="1" t="s">
        <v>161</v>
      </c>
      <c r="L389" s="2" t="s">
        <v>1265</v>
      </c>
      <c r="M389" s="7" t="s">
        <v>1266</v>
      </c>
      <c r="N389" s="7" t="s">
        <v>2248</v>
      </c>
      <c r="O389" s="7" t="s">
        <v>2277</v>
      </c>
      <c r="P389" s="7" t="s">
        <v>514</v>
      </c>
    </row>
    <row r="390" spans="1:16" ht="45" x14ac:dyDescent="0.25">
      <c r="A390" s="55">
        <v>10</v>
      </c>
      <c r="B390" s="64">
        <v>42979</v>
      </c>
      <c r="C390" s="1" t="s">
        <v>45</v>
      </c>
      <c r="D390" s="1" t="s">
        <v>45</v>
      </c>
      <c r="E390" s="1" t="s">
        <v>1267</v>
      </c>
      <c r="F390" s="1" t="s">
        <v>1262</v>
      </c>
      <c r="G390" s="1" t="s">
        <v>32</v>
      </c>
      <c r="H390" s="1" t="s">
        <v>17</v>
      </c>
      <c r="I390" s="1" t="s">
        <v>18</v>
      </c>
      <c r="J390" s="1" t="s">
        <v>781</v>
      </c>
      <c r="K390" s="1" t="s">
        <v>85</v>
      </c>
      <c r="L390" s="2" t="s">
        <v>1268</v>
      </c>
      <c r="M390" s="7" t="s">
        <v>1269</v>
      </c>
      <c r="N390" s="7" t="s">
        <v>23</v>
      </c>
      <c r="O390" s="7" t="s">
        <v>2330</v>
      </c>
      <c r="P390" s="7" t="s">
        <v>2330</v>
      </c>
    </row>
    <row r="391" spans="1:16" ht="60" customHeight="1" x14ac:dyDescent="0.25">
      <c r="A391" s="55">
        <v>10</v>
      </c>
      <c r="B391" s="64">
        <v>42979</v>
      </c>
      <c r="C391" s="1" t="s">
        <v>45</v>
      </c>
      <c r="D391" s="1" t="s">
        <v>45</v>
      </c>
      <c r="E391" s="1" t="s">
        <v>822</v>
      </c>
      <c r="F391" s="1" t="s">
        <v>1238</v>
      </c>
      <c r="G391" s="1" t="s">
        <v>16</v>
      </c>
      <c r="H391" s="1" t="s">
        <v>17</v>
      </c>
      <c r="I391" s="1" t="s">
        <v>18</v>
      </c>
      <c r="J391" s="1" t="s">
        <v>270</v>
      </c>
      <c r="K391" s="1" t="s">
        <v>161</v>
      </c>
      <c r="L391" s="2" t="s">
        <v>1270</v>
      </c>
      <c r="M391" s="7" t="s">
        <v>1271</v>
      </c>
      <c r="N391" s="7" t="s">
        <v>224</v>
      </c>
      <c r="O391" s="7" t="s">
        <v>224</v>
      </c>
      <c r="P391" s="7" t="s">
        <v>224</v>
      </c>
    </row>
    <row r="392" spans="1:16" ht="45" x14ac:dyDescent="0.25">
      <c r="A392" s="55">
        <v>11</v>
      </c>
      <c r="B392" s="64">
        <v>42979</v>
      </c>
      <c r="C392" s="1" t="s">
        <v>13</v>
      </c>
      <c r="D392" s="1" t="s">
        <v>12</v>
      </c>
      <c r="E392" s="1" t="s">
        <v>530</v>
      </c>
      <c r="F392" s="1" t="s">
        <v>1272</v>
      </c>
      <c r="G392" s="1" t="s">
        <v>16</v>
      </c>
      <c r="H392" s="56" t="s">
        <v>123</v>
      </c>
      <c r="I392" s="1" t="s">
        <v>18</v>
      </c>
      <c r="J392" s="1" t="s">
        <v>184</v>
      </c>
      <c r="K392" s="1" t="s">
        <v>48</v>
      </c>
      <c r="L392" s="2" t="s">
        <v>1273</v>
      </c>
      <c r="M392" s="7" t="s">
        <v>1274</v>
      </c>
      <c r="N392" s="7" t="s">
        <v>2225</v>
      </c>
      <c r="O392" s="7" t="s">
        <v>2226</v>
      </c>
      <c r="P392" s="7" t="s">
        <v>2226</v>
      </c>
    </row>
    <row r="393" spans="1:16" ht="90" x14ac:dyDescent="0.25">
      <c r="A393" s="55">
        <v>12</v>
      </c>
      <c r="B393" s="64">
        <v>42979</v>
      </c>
      <c r="C393" s="1" t="s">
        <v>45</v>
      </c>
      <c r="D393" s="1" t="s">
        <v>45</v>
      </c>
      <c r="E393" s="1" t="s">
        <v>1275</v>
      </c>
      <c r="F393" s="1" t="s">
        <v>1276</v>
      </c>
      <c r="G393" s="1" t="s">
        <v>32</v>
      </c>
      <c r="H393" s="56" t="s">
        <v>239</v>
      </c>
      <c r="I393" s="1" t="s">
        <v>18</v>
      </c>
      <c r="J393" s="1" t="s">
        <v>781</v>
      </c>
      <c r="K393" s="1" t="s">
        <v>85</v>
      </c>
      <c r="L393" s="2" t="s">
        <v>1277</v>
      </c>
      <c r="M393" s="7" t="s">
        <v>1278</v>
      </c>
      <c r="N393" s="7" t="s">
        <v>2257</v>
      </c>
      <c r="O393" s="7" t="s">
        <v>1279</v>
      </c>
      <c r="P393" s="7" t="s">
        <v>1279</v>
      </c>
    </row>
    <row r="394" spans="1:16" ht="105" x14ac:dyDescent="0.25">
      <c r="A394" s="55">
        <v>12</v>
      </c>
      <c r="B394" s="64">
        <v>42979</v>
      </c>
      <c r="C394" s="1" t="s">
        <v>12</v>
      </c>
      <c r="D394" s="1" t="s">
        <v>13</v>
      </c>
      <c r="E394" s="1" t="s">
        <v>1129</v>
      </c>
      <c r="F394" s="1" t="s">
        <v>1280</v>
      </c>
      <c r="G394" s="1" t="s">
        <v>32</v>
      </c>
      <c r="H394" s="56" t="s">
        <v>123</v>
      </c>
      <c r="I394" s="1" t="s">
        <v>18</v>
      </c>
      <c r="J394" s="1" t="s">
        <v>78</v>
      </c>
      <c r="K394" s="1" t="s">
        <v>203</v>
      </c>
      <c r="L394" s="2" t="s">
        <v>1281</v>
      </c>
      <c r="M394" s="7" t="s">
        <v>1282</v>
      </c>
      <c r="N394" s="7" t="s">
        <v>594</v>
      </c>
      <c r="O394" s="7" t="s">
        <v>594</v>
      </c>
      <c r="P394" s="7" t="s">
        <v>594</v>
      </c>
    </row>
    <row r="395" spans="1:16" ht="45" x14ac:dyDescent="0.25">
      <c r="A395" s="55">
        <v>13</v>
      </c>
      <c r="B395" s="64">
        <v>42979</v>
      </c>
      <c r="C395" s="1" t="s">
        <v>45</v>
      </c>
      <c r="D395" s="1" t="s">
        <v>45</v>
      </c>
      <c r="E395" s="1" t="s">
        <v>212</v>
      </c>
      <c r="F395" s="1" t="s">
        <v>1283</v>
      </c>
      <c r="G395" s="1" t="s">
        <v>16</v>
      </c>
      <c r="H395" s="1" t="s">
        <v>17</v>
      </c>
      <c r="I395" s="1" t="s">
        <v>18</v>
      </c>
      <c r="J395" s="1" t="s">
        <v>270</v>
      </c>
      <c r="K395" s="1" t="s">
        <v>85</v>
      </c>
      <c r="L395" s="2" t="s">
        <v>1284</v>
      </c>
      <c r="M395" s="7" t="s">
        <v>1285</v>
      </c>
      <c r="N395" s="7" t="s">
        <v>2257</v>
      </c>
      <c r="O395" s="7" t="s">
        <v>154</v>
      </c>
      <c r="P395" s="7" t="s">
        <v>154</v>
      </c>
    </row>
    <row r="396" spans="1:16" ht="90" x14ac:dyDescent="0.25">
      <c r="A396" s="55">
        <v>14</v>
      </c>
      <c r="B396" s="64">
        <v>42979</v>
      </c>
      <c r="C396" s="1" t="s">
        <v>45</v>
      </c>
      <c r="D396" s="1" t="s">
        <v>45</v>
      </c>
      <c r="E396" s="1" t="s">
        <v>212</v>
      </c>
      <c r="F396" s="1" t="s">
        <v>1283</v>
      </c>
      <c r="G396" s="1" t="s">
        <v>16</v>
      </c>
      <c r="H396" s="1" t="s">
        <v>17</v>
      </c>
      <c r="I396" s="1" t="s">
        <v>18</v>
      </c>
      <c r="J396" s="1" t="s">
        <v>270</v>
      </c>
      <c r="K396" s="1" t="s">
        <v>85</v>
      </c>
      <c r="L396" s="2" t="s">
        <v>1286</v>
      </c>
      <c r="M396" s="7" t="s">
        <v>1287</v>
      </c>
      <c r="N396" s="7" t="s">
        <v>23</v>
      </c>
      <c r="O396" s="7" t="s">
        <v>2334</v>
      </c>
      <c r="P396" s="7" t="s">
        <v>2334</v>
      </c>
    </row>
    <row r="397" spans="1:16" ht="249.95" customHeight="1" x14ac:dyDescent="0.25">
      <c r="A397" s="55">
        <v>15</v>
      </c>
      <c r="B397" s="64">
        <v>42979</v>
      </c>
      <c r="C397" s="1" t="s">
        <v>45</v>
      </c>
      <c r="D397" s="1" t="s">
        <v>45</v>
      </c>
      <c r="E397" s="1" t="s">
        <v>212</v>
      </c>
      <c r="F397" s="1" t="s">
        <v>1283</v>
      </c>
      <c r="G397" s="1" t="s">
        <v>16</v>
      </c>
      <c r="H397" s="1" t="s">
        <v>17</v>
      </c>
      <c r="I397" s="1" t="s">
        <v>18</v>
      </c>
      <c r="J397" s="1" t="s">
        <v>270</v>
      </c>
      <c r="K397" s="1" t="s">
        <v>39</v>
      </c>
      <c r="L397" s="2" t="s">
        <v>1288</v>
      </c>
      <c r="M397" s="7" t="s">
        <v>1289</v>
      </c>
      <c r="N397" s="7" t="s">
        <v>42</v>
      </c>
      <c r="O397" s="7" t="s">
        <v>42</v>
      </c>
      <c r="P397" s="7" t="s">
        <v>42</v>
      </c>
    </row>
    <row r="398" spans="1:16" ht="30" x14ac:dyDescent="0.25">
      <c r="A398" s="55">
        <v>15</v>
      </c>
      <c r="B398" s="64">
        <v>42979</v>
      </c>
      <c r="C398" s="1" t="s">
        <v>13</v>
      </c>
      <c r="D398" s="1" t="s">
        <v>12</v>
      </c>
      <c r="E398" s="1" t="s">
        <v>1290</v>
      </c>
      <c r="F398" s="1" t="s">
        <v>1291</v>
      </c>
      <c r="G398" s="1" t="s">
        <v>16</v>
      </c>
      <c r="H398" s="1" t="s">
        <v>17</v>
      </c>
      <c r="I398" s="1" t="s">
        <v>18</v>
      </c>
      <c r="J398" s="1" t="s">
        <v>52</v>
      </c>
      <c r="K398" s="1" t="s">
        <v>48</v>
      </c>
      <c r="L398" s="2" t="s">
        <v>1292</v>
      </c>
      <c r="M398" s="7" t="s">
        <v>1293</v>
      </c>
      <c r="N398" s="7" t="s">
        <v>65</v>
      </c>
      <c r="O398" s="7" t="s">
        <v>65</v>
      </c>
      <c r="P398" s="7" t="s">
        <v>65</v>
      </c>
    </row>
    <row r="399" spans="1:16" ht="140.1" customHeight="1" x14ac:dyDescent="0.25">
      <c r="A399" s="55">
        <v>16</v>
      </c>
      <c r="B399" s="64">
        <v>42979</v>
      </c>
      <c r="C399" s="1" t="s">
        <v>12</v>
      </c>
      <c r="D399" s="1" t="s">
        <v>12</v>
      </c>
      <c r="E399" s="1" t="s">
        <v>1294</v>
      </c>
      <c r="F399" s="1" t="s">
        <v>1295</v>
      </c>
      <c r="G399" s="1" t="s">
        <v>32</v>
      </c>
      <c r="H399" s="56" t="s">
        <v>17</v>
      </c>
      <c r="I399" s="1" t="s">
        <v>18</v>
      </c>
      <c r="J399" s="1" t="s">
        <v>184</v>
      </c>
      <c r="K399" s="1" t="s">
        <v>48</v>
      </c>
      <c r="L399" s="2" t="s">
        <v>1296</v>
      </c>
      <c r="M399" s="7" t="s">
        <v>1297</v>
      </c>
      <c r="N399" s="17" t="s">
        <v>2320</v>
      </c>
      <c r="O399" s="7" t="s">
        <v>2211</v>
      </c>
      <c r="P399" s="7" t="s">
        <v>473</v>
      </c>
    </row>
    <row r="400" spans="1:16" ht="45" x14ac:dyDescent="0.25">
      <c r="A400" s="55">
        <v>17</v>
      </c>
      <c r="B400" s="64">
        <v>42979</v>
      </c>
      <c r="C400" s="1" t="s">
        <v>45</v>
      </c>
      <c r="D400" s="1" t="s">
        <v>45</v>
      </c>
      <c r="E400" s="1" t="s">
        <v>1298</v>
      </c>
      <c r="F400" s="1" t="s">
        <v>1283</v>
      </c>
      <c r="G400" s="1" t="s">
        <v>16</v>
      </c>
      <c r="H400" s="1" t="s">
        <v>17</v>
      </c>
      <c r="I400" s="1" t="s">
        <v>18</v>
      </c>
      <c r="J400" s="1" t="s">
        <v>468</v>
      </c>
      <c r="K400" s="1" t="s">
        <v>185</v>
      </c>
      <c r="L400" s="2" t="s">
        <v>1299</v>
      </c>
      <c r="M400" s="7" t="s">
        <v>1300</v>
      </c>
      <c r="N400" s="7" t="s">
        <v>55</v>
      </c>
      <c r="O400" s="7" t="s">
        <v>55</v>
      </c>
      <c r="P400" s="7" t="s">
        <v>55</v>
      </c>
    </row>
    <row r="401" spans="1:16" ht="60" x14ac:dyDescent="0.25">
      <c r="A401" s="55">
        <v>17</v>
      </c>
      <c r="B401" s="64">
        <v>42979</v>
      </c>
      <c r="C401" s="1" t="s">
        <v>45</v>
      </c>
      <c r="D401" s="1" t="s">
        <v>45</v>
      </c>
      <c r="E401" s="1" t="s">
        <v>1298</v>
      </c>
      <c r="F401" s="1" t="s">
        <v>1283</v>
      </c>
      <c r="G401" s="1" t="s">
        <v>16</v>
      </c>
      <c r="H401" s="1" t="s">
        <v>17</v>
      </c>
      <c r="I401" s="1" t="s">
        <v>18</v>
      </c>
      <c r="J401" s="1" t="s">
        <v>468</v>
      </c>
      <c r="K401" s="1" t="s">
        <v>218</v>
      </c>
      <c r="L401" s="2" t="s">
        <v>1301</v>
      </c>
      <c r="M401" s="7" t="s">
        <v>1302</v>
      </c>
      <c r="N401" s="7" t="s">
        <v>221</v>
      </c>
      <c r="O401" s="7" t="s">
        <v>221</v>
      </c>
      <c r="P401" s="7" t="s">
        <v>221</v>
      </c>
    </row>
    <row r="402" spans="1:16" ht="60" x14ac:dyDescent="0.25">
      <c r="A402" s="55">
        <v>17</v>
      </c>
      <c r="B402" s="64">
        <v>42979</v>
      </c>
      <c r="C402" s="1" t="s">
        <v>45</v>
      </c>
      <c r="D402" s="1" t="s">
        <v>45</v>
      </c>
      <c r="E402" s="1" t="s">
        <v>1298</v>
      </c>
      <c r="F402" s="1" t="s">
        <v>1283</v>
      </c>
      <c r="G402" s="1" t="s">
        <v>16</v>
      </c>
      <c r="H402" s="1" t="s">
        <v>17</v>
      </c>
      <c r="I402" s="1" t="s">
        <v>18</v>
      </c>
      <c r="J402" s="1" t="s">
        <v>270</v>
      </c>
      <c r="K402" s="1" t="s">
        <v>218</v>
      </c>
      <c r="L402" s="2" t="s">
        <v>1301</v>
      </c>
      <c r="M402" s="7" t="s">
        <v>1303</v>
      </c>
      <c r="N402" s="7" t="s">
        <v>221</v>
      </c>
      <c r="O402" s="7" t="s">
        <v>221</v>
      </c>
      <c r="P402" s="7" t="s">
        <v>221</v>
      </c>
    </row>
    <row r="403" spans="1:16" ht="75" x14ac:dyDescent="0.25">
      <c r="A403" s="55">
        <v>17</v>
      </c>
      <c r="B403" s="64">
        <v>42979</v>
      </c>
      <c r="C403" s="1" t="s">
        <v>12</v>
      </c>
      <c r="D403" s="1" t="s">
        <v>12</v>
      </c>
      <c r="E403" s="1" t="s">
        <v>1304</v>
      </c>
      <c r="F403" s="1" t="s">
        <v>1305</v>
      </c>
      <c r="G403" s="1" t="s">
        <v>16</v>
      </c>
      <c r="H403" s="1" t="s">
        <v>17</v>
      </c>
      <c r="I403" s="1" t="s">
        <v>18</v>
      </c>
      <c r="J403" s="1" t="s">
        <v>98</v>
      </c>
      <c r="K403" s="1" t="s">
        <v>161</v>
      </c>
      <c r="L403" s="2" t="s">
        <v>856</v>
      </c>
      <c r="M403" s="7" t="s">
        <v>1306</v>
      </c>
      <c r="N403" s="7" t="s">
        <v>164</v>
      </c>
      <c r="O403" s="7" t="s">
        <v>164</v>
      </c>
      <c r="P403" s="7" t="s">
        <v>164</v>
      </c>
    </row>
    <row r="404" spans="1:16" ht="30" x14ac:dyDescent="0.25">
      <c r="A404" s="55">
        <v>18</v>
      </c>
      <c r="B404" s="64">
        <v>42979</v>
      </c>
      <c r="C404" s="1" t="s">
        <v>45</v>
      </c>
      <c r="D404" s="1" t="s">
        <v>45</v>
      </c>
      <c r="E404" s="1" t="s">
        <v>1307</v>
      </c>
      <c r="F404" s="1" t="s">
        <v>1276</v>
      </c>
      <c r="G404" s="1" t="s">
        <v>32</v>
      </c>
      <c r="H404" s="1" t="s">
        <v>17</v>
      </c>
      <c r="I404" s="1" t="s">
        <v>18</v>
      </c>
      <c r="J404" s="1" t="s">
        <v>885</v>
      </c>
      <c r="K404" s="1" t="s">
        <v>34</v>
      </c>
      <c r="L404" s="2" t="s">
        <v>1308</v>
      </c>
      <c r="M404" s="7" t="s">
        <v>1309</v>
      </c>
      <c r="N404" s="7" t="s">
        <v>37</v>
      </c>
      <c r="O404" s="7" t="s">
        <v>1310</v>
      </c>
      <c r="P404" s="7" t="s">
        <v>1310</v>
      </c>
    </row>
    <row r="405" spans="1:16" ht="60" customHeight="1" x14ac:dyDescent="0.25">
      <c r="A405" s="55">
        <v>18</v>
      </c>
      <c r="B405" s="64">
        <v>42979</v>
      </c>
      <c r="C405" s="1" t="s">
        <v>45</v>
      </c>
      <c r="D405" s="1" t="s">
        <v>45</v>
      </c>
      <c r="E405" s="1" t="s">
        <v>1307</v>
      </c>
      <c r="F405" s="1" t="s">
        <v>1276</v>
      </c>
      <c r="G405" s="1" t="s">
        <v>32</v>
      </c>
      <c r="H405" s="1" t="s">
        <v>17</v>
      </c>
      <c r="I405" s="1" t="s">
        <v>18</v>
      </c>
      <c r="J405" s="1" t="s">
        <v>781</v>
      </c>
      <c r="K405" s="1" t="s">
        <v>34</v>
      </c>
      <c r="L405" s="2" t="s">
        <v>1311</v>
      </c>
      <c r="M405" s="7" t="s">
        <v>1312</v>
      </c>
      <c r="N405" s="7" t="s">
        <v>23</v>
      </c>
      <c r="O405" s="7" t="s">
        <v>23</v>
      </c>
      <c r="P405" s="7" t="s">
        <v>23</v>
      </c>
    </row>
    <row r="406" spans="1:16" ht="30" x14ac:dyDescent="0.25">
      <c r="A406" s="55">
        <v>20</v>
      </c>
      <c r="B406" s="64">
        <v>42979</v>
      </c>
      <c r="C406" s="1" t="s">
        <v>12</v>
      </c>
      <c r="D406" s="1" t="s">
        <v>45</v>
      </c>
      <c r="E406" s="1" t="s">
        <v>707</v>
      </c>
      <c r="F406" s="1" t="s">
        <v>1276</v>
      </c>
      <c r="G406" s="1" t="s">
        <v>32</v>
      </c>
      <c r="H406" s="1" t="s">
        <v>17</v>
      </c>
      <c r="I406" s="1" t="s">
        <v>18</v>
      </c>
      <c r="J406" s="1" t="s">
        <v>781</v>
      </c>
      <c r="K406" s="1" t="s">
        <v>69</v>
      </c>
      <c r="L406" s="2" t="s">
        <v>1313</v>
      </c>
      <c r="M406" s="7" t="s">
        <v>1314</v>
      </c>
      <c r="N406" s="7" t="s">
        <v>1800</v>
      </c>
      <c r="O406" s="7" t="s">
        <v>2242</v>
      </c>
      <c r="P406" s="7" t="s">
        <v>1315</v>
      </c>
    </row>
    <row r="407" spans="1:16" ht="45" x14ac:dyDescent="0.25">
      <c r="A407" s="55">
        <v>21</v>
      </c>
      <c r="B407" s="64">
        <v>42979</v>
      </c>
      <c r="C407" s="1" t="s">
        <v>12</v>
      </c>
      <c r="D407" s="1" t="s">
        <v>12</v>
      </c>
      <c r="E407" s="1" t="s">
        <v>1316</v>
      </c>
      <c r="F407" s="1" t="s">
        <v>1317</v>
      </c>
      <c r="G407" s="1" t="s">
        <v>32</v>
      </c>
      <c r="H407" s="1" t="s">
        <v>17</v>
      </c>
      <c r="I407" s="1" t="s">
        <v>18</v>
      </c>
      <c r="J407" s="1" t="s">
        <v>33</v>
      </c>
      <c r="K407" s="1" t="s">
        <v>69</v>
      </c>
      <c r="L407" s="2" t="s">
        <v>1318</v>
      </c>
      <c r="M407" s="7" t="s">
        <v>1319</v>
      </c>
      <c r="N407" s="7" t="s">
        <v>244</v>
      </c>
      <c r="O407" s="7" t="s">
        <v>1320</v>
      </c>
      <c r="P407" s="7" t="s">
        <v>1320</v>
      </c>
    </row>
    <row r="408" spans="1:16" ht="60" customHeight="1" x14ac:dyDescent="0.25">
      <c r="A408" s="55">
        <v>22</v>
      </c>
      <c r="B408" s="64">
        <v>42979</v>
      </c>
      <c r="C408" s="1" t="s">
        <v>45</v>
      </c>
      <c r="D408" s="1" t="s">
        <v>45</v>
      </c>
      <c r="E408" s="1" t="s">
        <v>822</v>
      </c>
      <c r="F408" s="1" t="s">
        <v>1321</v>
      </c>
      <c r="G408" s="1" t="s">
        <v>16</v>
      </c>
      <c r="H408" s="1" t="s">
        <v>17</v>
      </c>
      <c r="I408" s="1" t="s">
        <v>18</v>
      </c>
      <c r="J408" s="1" t="s">
        <v>270</v>
      </c>
      <c r="K408" s="1" t="s">
        <v>161</v>
      </c>
      <c r="L408" s="2" t="s">
        <v>714</v>
      </c>
      <c r="M408" s="7" t="s">
        <v>1322</v>
      </c>
      <c r="N408" s="7" t="s">
        <v>164</v>
      </c>
      <c r="O408" s="7" t="s">
        <v>164</v>
      </c>
      <c r="P408" s="7" t="s">
        <v>164</v>
      </c>
    </row>
    <row r="409" spans="1:16" ht="90" x14ac:dyDescent="0.25">
      <c r="A409" s="55">
        <v>23</v>
      </c>
      <c r="B409" s="64">
        <v>42979</v>
      </c>
      <c r="C409" s="1" t="s">
        <v>45</v>
      </c>
      <c r="D409" s="1" t="s">
        <v>12</v>
      </c>
      <c r="E409" s="1" t="s">
        <v>1323</v>
      </c>
      <c r="F409" s="1" t="s">
        <v>1324</v>
      </c>
      <c r="G409" s="1" t="s">
        <v>16</v>
      </c>
      <c r="H409" s="1" t="s">
        <v>17</v>
      </c>
      <c r="I409" s="1" t="s">
        <v>18</v>
      </c>
      <c r="J409" s="1" t="s">
        <v>1171</v>
      </c>
      <c r="K409" s="1" t="s">
        <v>39</v>
      </c>
      <c r="L409" s="2" t="s">
        <v>1325</v>
      </c>
      <c r="M409" s="7" t="s">
        <v>1326</v>
      </c>
      <c r="N409" s="7" t="s">
        <v>42</v>
      </c>
      <c r="O409" s="7" t="s">
        <v>42</v>
      </c>
      <c r="P409" s="7" t="s">
        <v>42</v>
      </c>
    </row>
    <row r="410" spans="1:16" ht="339.95" customHeight="1" x14ac:dyDescent="0.25">
      <c r="A410" s="55">
        <v>23</v>
      </c>
      <c r="B410" s="64">
        <v>42979</v>
      </c>
      <c r="C410" s="1" t="s">
        <v>13</v>
      </c>
      <c r="D410" s="1" t="s">
        <v>12</v>
      </c>
      <c r="E410" s="1" t="s">
        <v>1327</v>
      </c>
      <c r="F410" s="1" t="s">
        <v>1328</v>
      </c>
      <c r="G410" s="1" t="s">
        <v>32</v>
      </c>
      <c r="H410" s="1" t="s">
        <v>17</v>
      </c>
      <c r="I410" s="1" t="s">
        <v>18</v>
      </c>
      <c r="J410" s="1" t="s">
        <v>58</v>
      </c>
      <c r="K410" s="1" t="s">
        <v>39</v>
      </c>
      <c r="L410" s="2" t="s">
        <v>1329</v>
      </c>
      <c r="M410" s="7" t="s">
        <v>1330</v>
      </c>
      <c r="N410" s="7" t="s">
        <v>42</v>
      </c>
      <c r="O410" s="7" t="s">
        <v>42</v>
      </c>
      <c r="P410" s="7" t="s">
        <v>42</v>
      </c>
    </row>
    <row r="411" spans="1:16" ht="39.950000000000003" customHeight="1" x14ac:dyDescent="0.25">
      <c r="A411" s="55">
        <v>23</v>
      </c>
      <c r="B411" s="64">
        <v>42979</v>
      </c>
      <c r="C411" s="1" t="s">
        <v>13</v>
      </c>
      <c r="D411" s="1" t="s">
        <v>12</v>
      </c>
      <c r="E411" s="1" t="s">
        <v>1327</v>
      </c>
      <c r="F411" s="1" t="s">
        <v>1328</v>
      </c>
      <c r="G411" s="1" t="s">
        <v>32</v>
      </c>
      <c r="H411" s="1" t="s">
        <v>17</v>
      </c>
      <c r="I411" s="1" t="s">
        <v>18</v>
      </c>
      <c r="J411" s="1" t="s">
        <v>58</v>
      </c>
      <c r="K411" s="1" t="s">
        <v>161</v>
      </c>
      <c r="L411" s="2" t="s">
        <v>714</v>
      </c>
      <c r="M411" s="7" t="s">
        <v>1331</v>
      </c>
      <c r="N411" s="7" t="s">
        <v>23</v>
      </c>
      <c r="O411" s="7" t="s">
        <v>23</v>
      </c>
      <c r="P411" s="7" t="s">
        <v>23</v>
      </c>
    </row>
    <row r="412" spans="1:16" ht="45" x14ac:dyDescent="0.25">
      <c r="A412" s="55">
        <v>24</v>
      </c>
      <c r="B412" s="64">
        <v>42979</v>
      </c>
      <c r="C412" s="1" t="s">
        <v>45</v>
      </c>
      <c r="D412" s="1" t="s">
        <v>45</v>
      </c>
      <c r="E412" s="1" t="s">
        <v>1261</v>
      </c>
      <c r="F412" s="1" t="s">
        <v>1332</v>
      </c>
      <c r="G412" s="1" t="s">
        <v>16</v>
      </c>
      <c r="H412" s="56" t="s">
        <v>17</v>
      </c>
      <c r="I412" s="1" t="s">
        <v>18</v>
      </c>
      <c r="J412" s="1" t="s">
        <v>778</v>
      </c>
      <c r="K412" s="1" t="s">
        <v>161</v>
      </c>
      <c r="L412" s="2" t="s">
        <v>714</v>
      </c>
      <c r="M412" s="7" t="s">
        <v>1333</v>
      </c>
      <c r="N412" s="7" t="s">
        <v>164</v>
      </c>
      <c r="O412" s="7" t="s">
        <v>164</v>
      </c>
      <c r="P412" s="7" t="s">
        <v>164</v>
      </c>
    </row>
    <row r="413" spans="1:16" ht="60" customHeight="1" x14ac:dyDescent="0.25">
      <c r="A413" s="55">
        <v>24</v>
      </c>
      <c r="B413" s="64">
        <v>42979</v>
      </c>
      <c r="C413" s="1" t="s">
        <v>45</v>
      </c>
      <c r="D413" s="1" t="s">
        <v>45</v>
      </c>
      <c r="E413" s="1" t="s">
        <v>1098</v>
      </c>
      <c r="F413" s="1" t="s">
        <v>1334</v>
      </c>
      <c r="G413" s="1" t="s">
        <v>32</v>
      </c>
      <c r="H413" s="1" t="s">
        <v>17</v>
      </c>
      <c r="I413" s="1" t="s">
        <v>18</v>
      </c>
      <c r="J413" s="1" t="s">
        <v>781</v>
      </c>
      <c r="K413" s="1" t="s">
        <v>48</v>
      </c>
      <c r="L413" s="2" t="s">
        <v>1335</v>
      </c>
      <c r="M413" s="7" t="s">
        <v>1336</v>
      </c>
      <c r="N413" s="7" t="s">
        <v>23</v>
      </c>
      <c r="O413" s="7" t="s">
        <v>2336</v>
      </c>
      <c r="P413" s="7" t="s">
        <v>2336</v>
      </c>
    </row>
    <row r="414" spans="1:16" ht="60" customHeight="1" x14ac:dyDescent="0.25">
      <c r="A414" s="55">
        <v>24</v>
      </c>
      <c r="B414" s="64">
        <v>42979</v>
      </c>
      <c r="C414" s="1" t="s">
        <v>12</v>
      </c>
      <c r="D414" s="1" t="s">
        <v>12</v>
      </c>
      <c r="E414" s="1"/>
      <c r="F414" s="1"/>
      <c r="G414" s="1" t="s">
        <v>32</v>
      </c>
      <c r="H414" s="56" t="s">
        <v>239</v>
      </c>
      <c r="I414" s="1" t="s">
        <v>18</v>
      </c>
      <c r="J414" s="1" t="s">
        <v>1337</v>
      </c>
      <c r="K414" s="1" t="s">
        <v>85</v>
      </c>
      <c r="L414" s="2" t="s">
        <v>1338</v>
      </c>
      <c r="M414" s="7" t="s">
        <v>1339</v>
      </c>
      <c r="N414" s="7" t="s">
        <v>23</v>
      </c>
      <c r="O414" s="7" t="s">
        <v>2330</v>
      </c>
      <c r="P414" s="7" t="s">
        <v>2330</v>
      </c>
    </row>
    <row r="415" spans="1:16" ht="39.950000000000003" customHeight="1" x14ac:dyDescent="0.25">
      <c r="A415" s="55">
        <v>25</v>
      </c>
      <c r="B415" s="64">
        <v>42979</v>
      </c>
      <c r="C415" s="1" t="s">
        <v>12</v>
      </c>
      <c r="D415" s="1" t="s">
        <v>45</v>
      </c>
      <c r="E415" s="1" t="s">
        <v>1340</v>
      </c>
      <c r="F415" s="1" t="s">
        <v>1341</v>
      </c>
      <c r="G415" s="1" t="s">
        <v>32</v>
      </c>
      <c r="H415" s="1" t="s">
        <v>17</v>
      </c>
      <c r="I415" s="1" t="s">
        <v>18</v>
      </c>
      <c r="J415" s="1" t="s">
        <v>1342</v>
      </c>
      <c r="K415" s="1" t="s">
        <v>20</v>
      </c>
      <c r="L415" s="2" t="s">
        <v>1343</v>
      </c>
      <c r="M415" s="7" t="s">
        <v>1344</v>
      </c>
      <c r="N415" s="7" t="s">
        <v>23</v>
      </c>
      <c r="O415" s="7" t="s">
        <v>23</v>
      </c>
      <c r="P415" s="7" t="s">
        <v>23</v>
      </c>
    </row>
    <row r="416" spans="1:16" ht="180" customHeight="1" x14ac:dyDescent="0.25">
      <c r="A416" s="55">
        <v>26</v>
      </c>
      <c r="B416" s="64">
        <v>42979</v>
      </c>
      <c r="C416" s="1" t="s">
        <v>45</v>
      </c>
      <c r="D416" s="1" t="s">
        <v>45</v>
      </c>
      <c r="E416" s="1" t="s">
        <v>822</v>
      </c>
      <c r="F416" s="1" t="s">
        <v>1321</v>
      </c>
      <c r="G416" s="1" t="s">
        <v>16</v>
      </c>
      <c r="H416" s="56" t="s">
        <v>239</v>
      </c>
      <c r="I416" s="1" t="s">
        <v>18</v>
      </c>
      <c r="J416" s="1" t="s">
        <v>270</v>
      </c>
      <c r="K416" s="1" t="s">
        <v>85</v>
      </c>
      <c r="L416" s="2" t="s">
        <v>1345</v>
      </c>
      <c r="M416" s="7" t="s">
        <v>1346</v>
      </c>
      <c r="N416" s="6" t="s">
        <v>2262</v>
      </c>
      <c r="O416" s="7" t="s">
        <v>1958</v>
      </c>
      <c r="P416" s="7" t="s">
        <v>1958</v>
      </c>
    </row>
    <row r="417" spans="1:16" ht="60" customHeight="1" x14ac:dyDescent="0.25">
      <c r="A417" s="55">
        <v>26</v>
      </c>
      <c r="B417" s="64">
        <v>42979</v>
      </c>
      <c r="C417" s="1" t="s">
        <v>45</v>
      </c>
      <c r="D417" s="1" t="s">
        <v>45</v>
      </c>
      <c r="E417" s="1" t="s">
        <v>1347</v>
      </c>
      <c r="F417" s="1" t="s">
        <v>1348</v>
      </c>
      <c r="G417" s="1" t="s">
        <v>16</v>
      </c>
      <c r="H417" s="1" t="s">
        <v>17</v>
      </c>
      <c r="I417" s="1" t="s">
        <v>18</v>
      </c>
      <c r="J417" s="1" t="s">
        <v>885</v>
      </c>
      <c r="K417" s="1" t="s">
        <v>39</v>
      </c>
      <c r="L417" s="2" t="s">
        <v>1349</v>
      </c>
      <c r="M417" s="8" t="s">
        <v>1350</v>
      </c>
      <c r="N417" s="7" t="s">
        <v>42</v>
      </c>
      <c r="O417" s="7" t="s">
        <v>42</v>
      </c>
      <c r="P417" s="7" t="s">
        <v>42</v>
      </c>
    </row>
    <row r="418" spans="1:16" ht="60" customHeight="1" x14ac:dyDescent="0.25">
      <c r="A418" s="55">
        <v>27</v>
      </c>
      <c r="B418" s="64">
        <v>42979</v>
      </c>
      <c r="C418" s="1" t="s">
        <v>45</v>
      </c>
      <c r="D418" s="1" t="s">
        <v>45</v>
      </c>
      <c r="E418" s="1" t="s">
        <v>1261</v>
      </c>
      <c r="F418" s="1" t="s">
        <v>1351</v>
      </c>
      <c r="G418" s="1" t="s">
        <v>16</v>
      </c>
      <c r="H418" s="1" t="s">
        <v>17</v>
      </c>
      <c r="I418" s="1" t="s">
        <v>18</v>
      </c>
      <c r="J418" s="1" t="s">
        <v>112</v>
      </c>
      <c r="K418" s="1" t="s">
        <v>39</v>
      </c>
      <c r="L418" s="2" t="s">
        <v>1352</v>
      </c>
      <c r="M418" s="7" t="s">
        <v>1353</v>
      </c>
      <c r="N418" s="7" t="s">
        <v>42</v>
      </c>
      <c r="O418" s="7" t="s">
        <v>42</v>
      </c>
      <c r="P418" s="7" t="s">
        <v>42</v>
      </c>
    </row>
    <row r="419" spans="1:16" ht="60" customHeight="1" x14ac:dyDescent="0.25">
      <c r="A419" s="55">
        <v>27</v>
      </c>
      <c r="B419" s="64">
        <v>42979</v>
      </c>
      <c r="C419" s="1" t="s">
        <v>45</v>
      </c>
      <c r="D419" s="1" t="s">
        <v>45</v>
      </c>
      <c r="E419" s="1" t="s">
        <v>1354</v>
      </c>
      <c r="F419" s="1" t="s">
        <v>1355</v>
      </c>
      <c r="G419" s="1" t="s">
        <v>16</v>
      </c>
      <c r="H419" s="56" t="s">
        <v>239</v>
      </c>
      <c r="I419" s="1" t="s">
        <v>18</v>
      </c>
      <c r="J419" s="1" t="s">
        <v>1337</v>
      </c>
      <c r="K419" s="1" t="s">
        <v>20</v>
      </c>
      <c r="L419" s="2" t="s">
        <v>1356</v>
      </c>
      <c r="M419" s="7" t="s">
        <v>1357</v>
      </c>
      <c r="N419" s="7" t="s">
        <v>55</v>
      </c>
      <c r="O419" s="7" t="s">
        <v>55</v>
      </c>
      <c r="P419" s="7" t="s">
        <v>55</v>
      </c>
    </row>
    <row r="420" spans="1:16" ht="80.099999999999994" customHeight="1" x14ac:dyDescent="0.25">
      <c r="A420" s="55">
        <v>27</v>
      </c>
      <c r="B420" s="64">
        <v>42979</v>
      </c>
      <c r="C420" s="1" t="s">
        <v>45</v>
      </c>
      <c r="D420" s="1" t="s">
        <v>12</v>
      </c>
      <c r="E420" s="1" t="s">
        <v>1358</v>
      </c>
      <c r="F420" s="1" t="s">
        <v>1359</v>
      </c>
      <c r="G420" s="1" t="s">
        <v>32</v>
      </c>
      <c r="H420" s="1" t="s">
        <v>17</v>
      </c>
      <c r="I420" s="1" t="s">
        <v>18</v>
      </c>
      <c r="J420" s="1" t="s">
        <v>1094</v>
      </c>
      <c r="K420" s="1" t="s">
        <v>66</v>
      </c>
      <c r="L420" s="2" t="s">
        <v>1360</v>
      </c>
      <c r="M420" s="7" t="s">
        <v>1361</v>
      </c>
      <c r="N420" s="17" t="s">
        <v>2211</v>
      </c>
      <c r="O420" s="7" t="s">
        <v>1192</v>
      </c>
      <c r="P420" s="7" t="s">
        <v>1192</v>
      </c>
    </row>
    <row r="421" spans="1:16" ht="39.950000000000003" customHeight="1" x14ac:dyDescent="0.25">
      <c r="A421" s="55">
        <v>27</v>
      </c>
      <c r="B421" s="64">
        <v>42979</v>
      </c>
      <c r="C421" s="1" t="s">
        <v>13</v>
      </c>
      <c r="D421" s="1" t="s">
        <v>12</v>
      </c>
      <c r="E421" s="1" t="s">
        <v>807</v>
      </c>
      <c r="F421" s="1" t="s">
        <v>1226</v>
      </c>
      <c r="G421" s="1" t="s">
        <v>16</v>
      </c>
      <c r="H421" s="1" t="s">
        <v>17</v>
      </c>
      <c r="I421" s="1" t="s">
        <v>18</v>
      </c>
      <c r="J421" s="1" t="s">
        <v>52</v>
      </c>
      <c r="K421" s="1" t="s">
        <v>69</v>
      </c>
      <c r="L421" s="2" t="s">
        <v>1362</v>
      </c>
      <c r="M421" s="7" t="s">
        <v>1363</v>
      </c>
      <c r="N421" s="7" t="s">
        <v>23</v>
      </c>
      <c r="O421" s="7" t="s">
        <v>23</v>
      </c>
      <c r="P421" s="7" t="s">
        <v>23</v>
      </c>
    </row>
    <row r="422" spans="1:16" ht="80.099999999999994" customHeight="1" x14ac:dyDescent="0.25">
      <c r="A422" s="55">
        <v>27</v>
      </c>
      <c r="B422" s="64">
        <v>42979</v>
      </c>
      <c r="C422" s="1" t="s">
        <v>12</v>
      </c>
      <c r="D422" s="1" t="s">
        <v>12</v>
      </c>
      <c r="E422" s="1" t="s">
        <v>659</v>
      </c>
      <c r="F422" s="1" t="s">
        <v>1211</v>
      </c>
      <c r="G422" s="1" t="s">
        <v>16</v>
      </c>
      <c r="H422" s="1" t="s">
        <v>17</v>
      </c>
      <c r="I422" s="1" t="s">
        <v>18</v>
      </c>
      <c r="J422" s="1" t="s">
        <v>26</v>
      </c>
      <c r="K422" s="1" t="s">
        <v>185</v>
      </c>
      <c r="L422" s="2" t="s">
        <v>1364</v>
      </c>
      <c r="M422" s="7" t="s">
        <v>1365</v>
      </c>
      <c r="N422" s="7" t="s">
        <v>55</v>
      </c>
      <c r="O422" s="7" t="s">
        <v>55</v>
      </c>
      <c r="P422" s="7" t="s">
        <v>55</v>
      </c>
    </row>
    <row r="423" spans="1:16" ht="200.1" customHeight="1" x14ac:dyDescent="0.25">
      <c r="A423" s="55">
        <v>28</v>
      </c>
      <c r="B423" s="64">
        <v>42979</v>
      </c>
      <c r="C423" s="1" t="s">
        <v>12</v>
      </c>
      <c r="D423" s="1" t="s">
        <v>12</v>
      </c>
      <c r="E423" s="1" t="s">
        <v>659</v>
      </c>
      <c r="F423" s="1" t="s">
        <v>1211</v>
      </c>
      <c r="G423" s="1" t="s">
        <v>16</v>
      </c>
      <c r="H423" s="1" t="s">
        <v>17</v>
      </c>
      <c r="I423" s="1" t="s">
        <v>18</v>
      </c>
      <c r="J423" s="1" t="s">
        <v>26</v>
      </c>
      <c r="K423" s="1" t="s">
        <v>48</v>
      </c>
      <c r="L423" s="2" t="s">
        <v>1366</v>
      </c>
      <c r="M423" s="7" t="s">
        <v>1367</v>
      </c>
      <c r="N423" s="17" t="s">
        <v>2225</v>
      </c>
      <c r="O423" s="7" t="s">
        <v>2212</v>
      </c>
      <c r="P423" s="7" t="s">
        <v>2211</v>
      </c>
    </row>
    <row r="424" spans="1:16" ht="129.94999999999999" customHeight="1" x14ac:dyDescent="0.25">
      <c r="A424" s="55">
        <v>29</v>
      </c>
      <c r="B424" s="64">
        <v>42979</v>
      </c>
      <c r="C424" s="1" t="s">
        <v>12</v>
      </c>
      <c r="D424" s="1" t="s">
        <v>12</v>
      </c>
      <c r="E424" s="1" t="s">
        <v>659</v>
      </c>
      <c r="F424" s="1" t="s">
        <v>1211</v>
      </c>
      <c r="G424" s="1" t="s">
        <v>16</v>
      </c>
      <c r="H424" s="1" t="s">
        <v>17</v>
      </c>
      <c r="I424" s="1" t="s">
        <v>18</v>
      </c>
      <c r="J424" s="1" t="s">
        <v>26</v>
      </c>
      <c r="K424" s="1" t="s">
        <v>218</v>
      </c>
      <c r="L424" s="2" t="s">
        <v>1368</v>
      </c>
      <c r="M424" s="7" t="s">
        <v>1369</v>
      </c>
      <c r="N424" s="7" t="s">
        <v>221</v>
      </c>
      <c r="O424" s="7" t="s">
        <v>221</v>
      </c>
      <c r="P424" s="7" t="s">
        <v>221</v>
      </c>
    </row>
    <row r="425" spans="1:16" ht="129.94999999999999" customHeight="1" x14ac:dyDescent="0.25">
      <c r="A425" s="55">
        <v>29</v>
      </c>
      <c r="B425" s="64">
        <v>42979</v>
      </c>
      <c r="C425" s="1" t="s">
        <v>12</v>
      </c>
      <c r="D425" s="1" t="s">
        <v>12</v>
      </c>
      <c r="E425" s="1" t="s">
        <v>638</v>
      </c>
      <c r="F425" s="1" t="s">
        <v>1118</v>
      </c>
      <c r="G425" s="1" t="s">
        <v>16</v>
      </c>
      <c r="H425" s="1" t="s">
        <v>17</v>
      </c>
      <c r="I425" s="1" t="s">
        <v>18</v>
      </c>
      <c r="J425" s="1" t="s">
        <v>52</v>
      </c>
      <c r="K425" s="1" t="s">
        <v>39</v>
      </c>
      <c r="L425" s="2" t="s">
        <v>1370</v>
      </c>
      <c r="M425" s="7" t="s">
        <v>1371</v>
      </c>
      <c r="N425" s="7" t="s">
        <v>42</v>
      </c>
      <c r="O425" s="7" t="s">
        <v>42</v>
      </c>
      <c r="P425" s="7" t="s">
        <v>42</v>
      </c>
    </row>
    <row r="426" spans="1:16" ht="69.95" customHeight="1" x14ac:dyDescent="0.25">
      <c r="A426" s="55">
        <v>29</v>
      </c>
      <c r="B426" s="64">
        <v>42979</v>
      </c>
      <c r="C426" s="1" t="s">
        <v>13</v>
      </c>
      <c r="D426" s="1" t="s">
        <v>13</v>
      </c>
      <c r="E426" s="1" t="s">
        <v>1372</v>
      </c>
      <c r="F426" s="1" t="s">
        <v>1373</v>
      </c>
      <c r="G426" s="1" t="s">
        <v>32</v>
      </c>
      <c r="H426" s="1" t="s">
        <v>17</v>
      </c>
      <c r="I426" s="1" t="s">
        <v>18</v>
      </c>
      <c r="J426" s="1" t="s">
        <v>160</v>
      </c>
      <c r="K426" s="1" t="s">
        <v>20</v>
      </c>
      <c r="L426" s="2" t="s">
        <v>1374</v>
      </c>
      <c r="M426" s="7" t="s">
        <v>1375</v>
      </c>
      <c r="N426" s="7" t="s">
        <v>1434</v>
      </c>
      <c r="O426" s="7" t="s">
        <v>493</v>
      </c>
      <c r="P426" s="7" t="s">
        <v>493</v>
      </c>
    </row>
    <row r="427" spans="1:16" ht="60" customHeight="1" x14ac:dyDescent="0.25">
      <c r="A427" s="55">
        <v>1</v>
      </c>
      <c r="B427" s="64">
        <v>43009</v>
      </c>
      <c r="C427" s="1" t="s">
        <v>45</v>
      </c>
      <c r="D427" s="1" t="s">
        <v>45</v>
      </c>
      <c r="E427" s="1" t="s">
        <v>1376</v>
      </c>
      <c r="F427" s="1" t="s">
        <v>1377</v>
      </c>
      <c r="G427" s="1" t="s">
        <v>16</v>
      </c>
      <c r="H427" s="1" t="s">
        <v>17</v>
      </c>
      <c r="I427" s="1" t="s">
        <v>18</v>
      </c>
      <c r="J427" s="1" t="s">
        <v>1171</v>
      </c>
      <c r="K427" s="1" t="s">
        <v>161</v>
      </c>
      <c r="L427" s="2" t="s">
        <v>392</v>
      </c>
      <c r="M427" s="7" t="s">
        <v>2451</v>
      </c>
      <c r="N427" s="7" t="s">
        <v>164</v>
      </c>
      <c r="O427" s="7" t="s">
        <v>164</v>
      </c>
      <c r="P427" s="7" t="s">
        <v>164</v>
      </c>
    </row>
    <row r="428" spans="1:16" ht="60" customHeight="1" x14ac:dyDescent="0.25">
      <c r="A428" s="55">
        <v>1</v>
      </c>
      <c r="B428" s="64">
        <v>43009</v>
      </c>
      <c r="C428" s="1" t="s">
        <v>45</v>
      </c>
      <c r="D428" s="1" t="s">
        <v>45</v>
      </c>
      <c r="E428" s="1" t="s">
        <v>1378</v>
      </c>
      <c r="F428" s="1" t="s">
        <v>19</v>
      </c>
      <c r="G428" s="1" t="s">
        <v>32</v>
      </c>
      <c r="H428" s="1" t="s">
        <v>17</v>
      </c>
      <c r="I428" s="1" t="s">
        <v>18</v>
      </c>
      <c r="J428" s="1" t="s">
        <v>19</v>
      </c>
      <c r="K428" s="1" t="s">
        <v>69</v>
      </c>
      <c r="L428" s="2" t="s">
        <v>1379</v>
      </c>
      <c r="M428" s="7" t="s">
        <v>1380</v>
      </c>
      <c r="N428" s="7" t="s">
        <v>81</v>
      </c>
      <c r="O428" s="7" t="s">
        <v>2272</v>
      </c>
      <c r="P428" s="7" t="s">
        <v>2275</v>
      </c>
    </row>
    <row r="429" spans="1:16" ht="80.099999999999994" customHeight="1" x14ac:dyDescent="0.25">
      <c r="A429" s="55">
        <v>2</v>
      </c>
      <c r="B429" s="64">
        <v>43009</v>
      </c>
      <c r="C429" s="1" t="s">
        <v>45</v>
      </c>
      <c r="D429" s="1" t="s">
        <v>45</v>
      </c>
      <c r="E429" s="1" t="s">
        <v>1381</v>
      </c>
      <c r="F429" s="1" t="s">
        <v>1377</v>
      </c>
      <c r="G429" s="1" t="s">
        <v>16</v>
      </c>
      <c r="H429" s="1" t="s">
        <v>17</v>
      </c>
      <c r="I429" s="1" t="s">
        <v>18</v>
      </c>
      <c r="J429" s="1" t="s">
        <v>1171</v>
      </c>
      <c r="K429" s="1" t="s">
        <v>85</v>
      </c>
      <c r="L429" s="2" t="s">
        <v>1382</v>
      </c>
      <c r="M429" s="7" t="s">
        <v>1383</v>
      </c>
      <c r="N429" s="17" t="s">
        <v>2237</v>
      </c>
      <c r="O429" s="17" t="s">
        <v>1384</v>
      </c>
      <c r="P429" s="17" t="s">
        <v>1384</v>
      </c>
    </row>
    <row r="430" spans="1:16" ht="60" customHeight="1" x14ac:dyDescent="0.25">
      <c r="A430" s="55">
        <v>2</v>
      </c>
      <c r="B430" s="64">
        <v>43009</v>
      </c>
      <c r="C430" s="1" t="s">
        <v>45</v>
      </c>
      <c r="D430" s="1" t="s">
        <v>45</v>
      </c>
      <c r="E430" s="1" t="s">
        <v>1385</v>
      </c>
      <c r="F430" s="1" t="s">
        <v>1386</v>
      </c>
      <c r="G430" s="1" t="s">
        <v>122</v>
      </c>
      <c r="H430" s="1" t="s">
        <v>17</v>
      </c>
      <c r="I430" s="1" t="s">
        <v>18</v>
      </c>
      <c r="J430" s="1" t="s">
        <v>1094</v>
      </c>
      <c r="K430" s="1" t="s">
        <v>234</v>
      </c>
      <c r="L430" s="2" t="s">
        <v>1387</v>
      </c>
      <c r="M430" s="7" t="s">
        <v>2451</v>
      </c>
      <c r="N430" s="7" t="s">
        <v>23</v>
      </c>
      <c r="O430" s="7" t="s">
        <v>23</v>
      </c>
      <c r="P430" s="7" t="s">
        <v>23</v>
      </c>
    </row>
    <row r="431" spans="1:16" ht="60" customHeight="1" x14ac:dyDescent="0.25">
      <c r="A431" s="55">
        <v>2</v>
      </c>
      <c r="B431" s="64">
        <v>43009</v>
      </c>
      <c r="C431" s="1" t="s">
        <v>12</v>
      </c>
      <c r="D431" s="1" t="s">
        <v>12</v>
      </c>
      <c r="E431" s="1" t="s">
        <v>155</v>
      </c>
      <c r="F431" s="1" t="s">
        <v>1388</v>
      </c>
      <c r="G431" s="1" t="s">
        <v>16</v>
      </c>
      <c r="H431" s="1" t="s">
        <v>17</v>
      </c>
      <c r="I431" s="1" t="s">
        <v>18</v>
      </c>
      <c r="J431" s="1" t="s">
        <v>26</v>
      </c>
      <c r="K431" s="1" t="s">
        <v>218</v>
      </c>
      <c r="L431" s="2" t="s">
        <v>528</v>
      </c>
      <c r="M431" s="7" t="s">
        <v>1389</v>
      </c>
      <c r="N431" s="7" t="s">
        <v>221</v>
      </c>
      <c r="O431" s="7" t="s">
        <v>221</v>
      </c>
      <c r="P431" s="7" t="s">
        <v>221</v>
      </c>
    </row>
    <row r="432" spans="1:16" ht="60" customHeight="1" x14ac:dyDescent="0.25">
      <c r="A432" s="55">
        <v>2</v>
      </c>
      <c r="B432" s="64">
        <v>43009</v>
      </c>
      <c r="C432" s="1" t="s">
        <v>12</v>
      </c>
      <c r="D432" s="1" t="s">
        <v>12</v>
      </c>
      <c r="E432" s="1" t="s">
        <v>1390</v>
      </c>
      <c r="F432" s="1" t="s">
        <v>1373</v>
      </c>
      <c r="G432" s="1" t="s">
        <v>32</v>
      </c>
      <c r="H432" s="1" t="s">
        <v>17</v>
      </c>
      <c r="I432" s="1" t="s">
        <v>18</v>
      </c>
      <c r="J432" s="1" t="s">
        <v>33</v>
      </c>
      <c r="K432" s="1" t="s">
        <v>69</v>
      </c>
      <c r="L432" s="2" t="s">
        <v>242</v>
      </c>
      <c r="M432" s="7" t="s">
        <v>1391</v>
      </c>
      <c r="N432" s="7" t="s">
        <v>23</v>
      </c>
      <c r="O432" s="7" t="s">
        <v>23</v>
      </c>
      <c r="P432" s="7" t="s">
        <v>23</v>
      </c>
    </row>
    <row r="433" spans="1:16" ht="60" customHeight="1" x14ac:dyDescent="0.25">
      <c r="A433" s="55">
        <v>2</v>
      </c>
      <c r="B433" s="64">
        <v>43009</v>
      </c>
      <c r="C433" s="1" t="s">
        <v>12</v>
      </c>
      <c r="D433" s="1" t="s">
        <v>45</v>
      </c>
      <c r="E433" s="1" t="s">
        <v>1392</v>
      </c>
      <c r="F433" s="1" t="s">
        <v>1226</v>
      </c>
      <c r="G433" s="1" t="s">
        <v>16</v>
      </c>
      <c r="H433" s="1" t="s">
        <v>17</v>
      </c>
      <c r="I433" s="1" t="s">
        <v>18</v>
      </c>
      <c r="J433" s="1" t="s">
        <v>52</v>
      </c>
      <c r="K433" s="1" t="s">
        <v>85</v>
      </c>
      <c r="L433" s="2" t="s">
        <v>1393</v>
      </c>
      <c r="M433" s="7" t="s">
        <v>1394</v>
      </c>
      <c r="N433" s="7" t="s">
        <v>23</v>
      </c>
      <c r="O433" s="7" t="s">
        <v>2326</v>
      </c>
      <c r="P433" s="7" t="s">
        <v>2326</v>
      </c>
    </row>
    <row r="434" spans="1:16" ht="60" customHeight="1" x14ac:dyDescent="0.25">
      <c r="A434" s="55">
        <v>3</v>
      </c>
      <c r="B434" s="64">
        <v>43009</v>
      </c>
      <c r="C434" s="1" t="s">
        <v>12</v>
      </c>
      <c r="D434" s="1" t="s">
        <v>12</v>
      </c>
      <c r="E434" s="1" t="s">
        <v>1395</v>
      </c>
      <c r="F434" s="1" t="s">
        <v>1373</v>
      </c>
      <c r="G434" s="1" t="s">
        <v>32</v>
      </c>
      <c r="H434" s="1" t="s">
        <v>17</v>
      </c>
      <c r="I434" s="1" t="s">
        <v>18</v>
      </c>
      <c r="J434" s="1" t="s">
        <v>160</v>
      </c>
      <c r="K434" s="1" t="s">
        <v>27</v>
      </c>
      <c r="L434" s="2" t="s">
        <v>1396</v>
      </c>
      <c r="M434" s="7" t="s">
        <v>1397</v>
      </c>
      <c r="N434" s="7" t="s">
        <v>23</v>
      </c>
      <c r="O434" s="7" t="s">
        <v>23</v>
      </c>
      <c r="P434" s="7" t="s">
        <v>23</v>
      </c>
    </row>
    <row r="435" spans="1:16" ht="60" customHeight="1" x14ac:dyDescent="0.25">
      <c r="A435" s="55">
        <v>4</v>
      </c>
      <c r="B435" s="64">
        <v>43009</v>
      </c>
      <c r="C435" s="1" t="s">
        <v>45</v>
      </c>
      <c r="D435" s="1" t="s">
        <v>45</v>
      </c>
      <c r="E435" s="1" t="s">
        <v>893</v>
      </c>
      <c r="F435" s="1" t="s">
        <v>1398</v>
      </c>
      <c r="G435" s="1" t="s">
        <v>32</v>
      </c>
      <c r="H435" s="56" t="s">
        <v>17</v>
      </c>
      <c r="I435" s="1" t="s">
        <v>18</v>
      </c>
      <c r="J435" s="1" t="s">
        <v>778</v>
      </c>
      <c r="K435" s="1" t="s">
        <v>161</v>
      </c>
      <c r="L435" s="2" t="s">
        <v>392</v>
      </c>
      <c r="M435" s="7" t="s">
        <v>1399</v>
      </c>
      <c r="N435" s="7" t="s">
        <v>164</v>
      </c>
      <c r="O435" s="7" t="s">
        <v>164</v>
      </c>
      <c r="P435" s="7" t="s">
        <v>164</v>
      </c>
    </row>
    <row r="436" spans="1:16" ht="60" customHeight="1" x14ac:dyDescent="0.25">
      <c r="A436" s="55">
        <v>4</v>
      </c>
      <c r="B436" s="64">
        <v>43009</v>
      </c>
      <c r="C436" s="1" t="s">
        <v>45</v>
      </c>
      <c r="D436" s="1" t="s">
        <v>45</v>
      </c>
      <c r="E436" s="1" t="s">
        <v>893</v>
      </c>
      <c r="F436" s="1" t="s">
        <v>1398</v>
      </c>
      <c r="G436" s="1" t="s">
        <v>32</v>
      </c>
      <c r="H436" s="56" t="s">
        <v>239</v>
      </c>
      <c r="I436" s="1" t="s">
        <v>18</v>
      </c>
      <c r="J436" s="1" t="s">
        <v>19</v>
      </c>
      <c r="K436" s="1" t="s">
        <v>39</v>
      </c>
      <c r="L436" s="2" t="s">
        <v>1400</v>
      </c>
      <c r="M436" s="7" t="s">
        <v>1401</v>
      </c>
      <c r="N436" s="7" t="s">
        <v>42</v>
      </c>
      <c r="O436" s="7" t="s">
        <v>42</v>
      </c>
      <c r="P436" s="7" t="s">
        <v>42</v>
      </c>
    </row>
    <row r="437" spans="1:16" ht="60" customHeight="1" x14ac:dyDescent="0.25">
      <c r="A437" s="55">
        <v>5</v>
      </c>
      <c r="B437" s="64">
        <v>43009</v>
      </c>
      <c r="C437" s="1" t="s">
        <v>45</v>
      </c>
      <c r="D437" s="1" t="s">
        <v>45</v>
      </c>
      <c r="E437" s="1" t="s">
        <v>893</v>
      </c>
      <c r="F437" s="1" t="s">
        <v>1402</v>
      </c>
      <c r="G437" s="1" t="s">
        <v>32</v>
      </c>
      <c r="H437" s="1" t="s">
        <v>17</v>
      </c>
      <c r="I437" s="1" t="s">
        <v>18</v>
      </c>
      <c r="J437" s="1" t="s">
        <v>19</v>
      </c>
      <c r="K437" s="1" t="s">
        <v>39</v>
      </c>
      <c r="L437" s="2" t="s">
        <v>1403</v>
      </c>
      <c r="M437" s="7" t="s">
        <v>1404</v>
      </c>
      <c r="N437" s="7" t="s">
        <v>42</v>
      </c>
      <c r="O437" s="7" t="s">
        <v>42</v>
      </c>
      <c r="P437" s="7" t="s">
        <v>42</v>
      </c>
    </row>
    <row r="438" spans="1:16" ht="39.950000000000003" customHeight="1" x14ac:dyDescent="0.25">
      <c r="A438" s="55">
        <v>5</v>
      </c>
      <c r="B438" s="64">
        <v>43009</v>
      </c>
      <c r="C438" s="1" t="s">
        <v>45</v>
      </c>
      <c r="D438" s="1" t="s">
        <v>45</v>
      </c>
      <c r="E438" s="1" t="s">
        <v>939</v>
      </c>
      <c r="F438" s="1" t="s">
        <v>1405</v>
      </c>
      <c r="G438" s="1" t="s">
        <v>32</v>
      </c>
      <c r="H438" s="1" t="s">
        <v>17</v>
      </c>
      <c r="I438" s="1" t="s">
        <v>18</v>
      </c>
      <c r="J438" s="1" t="s">
        <v>1342</v>
      </c>
      <c r="K438" s="1" t="s">
        <v>85</v>
      </c>
      <c r="L438" s="2" t="s">
        <v>1406</v>
      </c>
      <c r="M438" s="7" t="s">
        <v>1407</v>
      </c>
      <c r="N438" s="7" t="s">
        <v>23</v>
      </c>
      <c r="O438" s="7" t="s">
        <v>2330</v>
      </c>
      <c r="P438" s="7" t="s">
        <v>2330</v>
      </c>
    </row>
    <row r="439" spans="1:16" ht="80.099999999999994" customHeight="1" x14ac:dyDescent="0.25">
      <c r="A439" s="55">
        <v>8</v>
      </c>
      <c r="B439" s="64">
        <v>43009</v>
      </c>
      <c r="C439" s="1" t="s">
        <v>13</v>
      </c>
      <c r="D439" s="1" t="s">
        <v>12</v>
      </c>
      <c r="E439" s="1" t="s">
        <v>1408</v>
      </c>
      <c r="F439" s="1" t="s">
        <v>1373</v>
      </c>
      <c r="G439" s="1" t="s">
        <v>32</v>
      </c>
      <c r="H439" s="1" t="s">
        <v>17</v>
      </c>
      <c r="I439" s="1" t="s">
        <v>18</v>
      </c>
      <c r="J439" s="1" t="s">
        <v>160</v>
      </c>
      <c r="K439" s="1" t="s">
        <v>85</v>
      </c>
      <c r="L439" s="2" t="s">
        <v>1409</v>
      </c>
      <c r="M439" s="7" t="s">
        <v>1410</v>
      </c>
      <c r="N439" s="7" t="s">
        <v>23</v>
      </c>
      <c r="O439" s="7" t="s">
        <v>2326</v>
      </c>
      <c r="P439" s="7" t="s">
        <v>2326</v>
      </c>
    </row>
    <row r="440" spans="1:16" ht="39.950000000000003" customHeight="1" x14ac:dyDescent="0.25">
      <c r="A440" s="55">
        <v>10</v>
      </c>
      <c r="B440" s="64">
        <v>43009</v>
      </c>
      <c r="C440" s="1" t="s">
        <v>45</v>
      </c>
      <c r="D440" s="1" t="s">
        <v>45</v>
      </c>
      <c r="E440" s="1" t="s">
        <v>1411</v>
      </c>
      <c r="F440" s="1" t="s">
        <v>1412</v>
      </c>
      <c r="G440" s="1" t="s">
        <v>122</v>
      </c>
      <c r="H440" s="56" t="s">
        <v>239</v>
      </c>
      <c r="I440" s="1" t="s">
        <v>18</v>
      </c>
      <c r="J440" s="1" t="s">
        <v>1094</v>
      </c>
      <c r="K440" s="1" t="s">
        <v>39</v>
      </c>
      <c r="L440" s="2" t="s">
        <v>1413</v>
      </c>
      <c r="M440" s="7" t="s">
        <v>1414</v>
      </c>
      <c r="N440" s="7" t="s">
        <v>42</v>
      </c>
      <c r="O440" s="7" t="s">
        <v>42</v>
      </c>
      <c r="P440" s="7" t="s">
        <v>42</v>
      </c>
    </row>
    <row r="441" spans="1:16" ht="99.95" customHeight="1" x14ac:dyDescent="0.25">
      <c r="A441" s="55">
        <v>10</v>
      </c>
      <c r="B441" s="64">
        <v>43009</v>
      </c>
      <c r="C441" s="1" t="s">
        <v>45</v>
      </c>
      <c r="D441" s="1" t="s">
        <v>12</v>
      </c>
      <c r="E441" s="1" t="s">
        <v>1415</v>
      </c>
      <c r="F441" s="1" t="s">
        <v>1416</v>
      </c>
      <c r="G441" s="1" t="s">
        <v>32</v>
      </c>
      <c r="H441" s="1" t="s">
        <v>17</v>
      </c>
      <c r="I441" s="1" t="s">
        <v>18</v>
      </c>
      <c r="J441" s="1" t="s">
        <v>778</v>
      </c>
      <c r="K441" s="1" t="s">
        <v>161</v>
      </c>
      <c r="L441" s="2" t="s">
        <v>1417</v>
      </c>
      <c r="M441" s="7" t="s">
        <v>1418</v>
      </c>
      <c r="N441" s="7" t="s">
        <v>1520</v>
      </c>
      <c r="O441" s="7" t="s">
        <v>1419</v>
      </c>
      <c r="P441" s="7" t="s">
        <v>1419</v>
      </c>
    </row>
    <row r="442" spans="1:16" ht="39.950000000000003" customHeight="1" x14ac:dyDescent="0.25">
      <c r="A442" s="55">
        <v>11</v>
      </c>
      <c r="B442" s="64">
        <v>43009</v>
      </c>
      <c r="C442" s="1" t="s">
        <v>45</v>
      </c>
      <c r="D442" s="1" t="s">
        <v>45</v>
      </c>
      <c r="E442" s="1" t="s">
        <v>453</v>
      </c>
      <c r="F442" s="1" t="s">
        <v>1377</v>
      </c>
      <c r="G442" s="1" t="s">
        <v>16</v>
      </c>
      <c r="H442" s="1" t="s">
        <v>17</v>
      </c>
      <c r="I442" s="1" t="s">
        <v>18</v>
      </c>
      <c r="J442" s="1" t="s">
        <v>112</v>
      </c>
      <c r="K442" s="1" t="s">
        <v>39</v>
      </c>
      <c r="L442" s="2" t="s">
        <v>1420</v>
      </c>
      <c r="M442" s="7" t="s">
        <v>1421</v>
      </c>
      <c r="N442" s="7" t="s">
        <v>42</v>
      </c>
      <c r="O442" s="7" t="s">
        <v>42</v>
      </c>
      <c r="P442" s="7" t="s">
        <v>42</v>
      </c>
    </row>
    <row r="443" spans="1:16" ht="60" customHeight="1" x14ac:dyDescent="0.25">
      <c r="A443" s="55">
        <v>11</v>
      </c>
      <c r="B443" s="64">
        <v>43009</v>
      </c>
      <c r="C443" s="1" t="s">
        <v>12</v>
      </c>
      <c r="D443" s="1" t="s">
        <v>45</v>
      </c>
      <c r="E443" s="1" t="s">
        <v>1422</v>
      </c>
      <c r="F443" s="1" t="s">
        <v>1423</v>
      </c>
      <c r="G443" s="1" t="s">
        <v>32</v>
      </c>
      <c r="H443" s="1" t="s">
        <v>17</v>
      </c>
      <c r="I443" s="1" t="s">
        <v>18</v>
      </c>
      <c r="J443" s="1" t="s">
        <v>778</v>
      </c>
      <c r="K443" s="1" t="s">
        <v>161</v>
      </c>
      <c r="L443" s="2" t="s">
        <v>1424</v>
      </c>
      <c r="M443" s="7" t="s">
        <v>1425</v>
      </c>
      <c r="N443" s="7" t="s">
        <v>1520</v>
      </c>
      <c r="O443" s="7" t="s">
        <v>1419</v>
      </c>
      <c r="P443" s="7" t="s">
        <v>1419</v>
      </c>
    </row>
    <row r="444" spans="1:16" ht="39.950000000000003" customHeight="1" x14ac:dyDescent="0.25">
      <c r="A444" s="55">
        <v>11</v>
      </c>
      <c r="B444" s="64">
        <v>43009</v>
      </c>
      <c r="C444" s="1" t="s">
        <v>45</v>
      </c>
      <c r="D444" s="1" t="s">
        <v>45</v>
      </c>
      <c r="E444" s="1" t="s">
        <v>1426</v>
      </c>
      <c r="F444" s="1" t="s">
        <v>1427</v>
      </c>
      <c r="G444" s="1" t="s">
        <v>122</v>
      </c>
      <c r="H444" s="56" t="s">
        <v>239</v>
      </c>
      <c r="I444" s="1" t="s">
        <v>18</v>
      </c>
      <c r="J444" s="1" t="s">
        <v>1094</v>
      </c>
      <c r="K444" s="1" t="s">
        <v>39</v>
      </c>
      <c r="L444" s="2" t="s">
        <v>1428</v>
      </c>
      <c r="M444" s="7" t="s">
        <v>1429</v>
      </c>
      <c r="N444" s="7" t="s">
        <v>42</v>
      </c>
      <c r="O444" s="7" t="s">
        <v>42</v>
      </c>
      <c r="P444" s="7" t="s">
        <v>42</v>
      </c>
    </row>
    <row r="445" spans="1:16" ht="39.950000000000003" customHeight="1" x14ac:dyDescent="0.25">
      <c r="A445" s="55">
        <v>12</v>
      </c>
      <c r="B445" s="64">
        <v>43009</v>
      </c>
      <c r="C445" s="1" t="s">
        <v>45</v>
      </c>
      <c r="D445" s="1" t="s">
        <v>45</v>
      </c>
      <c r="E445" s="1" t="s">
        <v>1430</v>
      </c>
      <c r="F445" s="1" t="s">
        <v>1431</v>
      </c>
      <c r="G445" s="1" t="s">
        <v>32</v>
      </c>
      <c r="H445" s="1" t="s">
        <v>17</v>
      </c>
      <c r="I445" s="1" t="s">
        <v>18</v>
      </c>
      <c r="J445" s="1" t="s">
        <v>999</v>
      </c>
      <c r="K445" s="1" t="s">
        <v>161</v>
      </c>
      <c r="L445" s="2" t="s">
        <v>1432</v>
      </c>
      <c r="M445" s="7" t="s">
        <v>1433</v>
      </c>
      <c r="N445" s="7" t="s">
        <v>1434</v>
      </c>
      <c r="O445" s="7" t="s">
        <v>2293</v>
      </c>
      <c r="P445" s="7" t="s">
        <v>2293</v>
      </c>
    </row>
    <row r="446" spans="1:16" ht="80.099999999999994" customHeight="1" x14ac:dyDescent="0.25">
      <c r="A446" s="55">
        <v>12</v>
      </c>
      <c r="B446" s="64">
        <v>43009</v>
      </c>
      <c r="C446" s="1" t="s">
        <v>45</v>
      </c>
      <c r="D446" s="1" t="s">
        <v>45</v>
      </c>
      <c r="E446" s="1" t="s">
        <v>1430</v>
      </c>
      <c r="F446" s="1" t="s">
        <v>1431</v>
      </c>
      <c r="G446" s="1" t="s">
        <v>32</v>
      </c>
      <c r="H446" s="1" t="s">
        <v>17</v>
      </c>
      <c r="I446" s="1" t="s">
        <v>18</v>
      </c>
      <c r="J446" s="1" t="s">
        <v>999</v>
      </c>
      <c r="K446" s="1" t="s">
        <v>48</v>
      </c>
      <c r="L446" s="2" t="s">
        <v>1435</v>
      </c>
      <c r="M446" s="7" t="s">
        <v>1436</v>
      </c>
      <c r="N446" s="7" t="s">
        <v>23</v>
      </c>
      <c r="O446" s="7" t="s">
        <v>2336</v>
      </c>
      <c r="P446" s="7" t="s">
        <v>2336</v>
      </c>
    </row>
    <row r="447" spans="1:16" ht="80.099999999999994" customHeight="1" x14ac:dyDescent="0.25">
      <c r="A447" s="55">
        <v>12</v>
      </c>
      <c r="B447" s="64">
        <v>43009</v>
      </c>
      <c r="C447" s="1" t="s">
        <v>45</v>
      </c>
      <c r="D447" s="1" t="s">
        <v>45</v>
      </c>
      <c r="E447" s="1" t="s">
        <v>453</v>
      </c>
      <c r="F447" s="1" t="s">
        <v>1377</v>
      </c>
      <c r="G447" s="1" t="s">
        <v>16</v>
      </c>
      <c r="H447" s="1" t="s">
        <v>17</v>
      </c>
      <c r="I447" s="1" t="s">
        <v>18</v>
      </c>
      <c r="J447" s="1" t="s">
        <v>1171</v>
      </c>
      <c r="K447" s="1" t="s">
        <v>85</v>
      </c>
      <c r="L447" s="2" t="s">
        <v>1437</v>
      </c>
      <c r="M447" s="7" t="s">
        <v>1438</v>
      </c>
      <c r="N447" s="7" t="s">
        <v>2257</v>
      </c>
      <c r="O447" s="7" t="s">
        <v>1439</v>
      </c>
      <c r="P447" s="7" t="s">
        <v>1439</v>
      </c>
    </row>
    <row r="448" spans="1:16" ht="39.950000000000003" customHeight="1" x14ac:dyDescent="0.25">
      <c r="A448" s="55">
        <v>13</v>
      </c>
      <c r="B448" s="64">
        <v>43009</v>
      </c>
      <c r="C448" s="1" t="s">
        <v>12</v>
      </c>
      <c r="D448" s="1" t="s">
        <v>12</v>
      </c>
      <c r="E448" s="1" t="s">
        <v>742</v>
      </c>
      <c r="F448" s="1" t="s">
        <v>1440</v>
      </c>
      <c r="G448" s="1" t="s">
        <v>16</v>
      </c>
      <c r="H448" s="1" t="s">
        <v>17</v>
      </c>
      <c r="I448" s="1" t="s">
        <v>18</v>
      </c>
      <c r="J448" s="1" t="s">
        <v>468</v>
      </c>
      <c r="K448" s="1" t="s">
        <v>161</v>
      </c>
      <c r="L448" s="2" t="s">
        <v>1424</v>
      </c>
      <c r="M448" s="7" t="s">
        <v>1441</v>
      </c>
      <c r="N448" s="7" t="s">
        <v>380</v>
      </c>
      <c r="O448" s="7" t="s">
        <v>2234</v>
      </c>
      <c r="P448" s="7" t="s">
        <v>2234</v>
      </c>
    </row>
    <row r="449" spans="1:16" ht="99.95" customHeight="1" x14ac:dyDescent="0.25">
      <c r="A449" s="55">
        <v>14</v>
      </c>
      <c r="B449" s="64">
        <v>43009</v>
      </c>
      <c r="C449" s="1" t="s">
        <v>45</v>
      </c>
      <c r="D449" s="1" t="s">
        <v>45</v>
      </c>
      <c r="E449" s="1" t="s">
        <v>1442</v>
      </c>
      <c r="F449" s="1" t="s">
        <v>1443</v>
      </c>
      <c r="G449" s="1" t="s">
        <v>32</v>
      </c>
      <c r="H449" s="1" t="s">
        <v>17</v>
      </c>
      <c r="I449" s="1" t="s">
        <v>18</v>
      </c>
      <c r="J449" s="1" t="s">
        <v>778</v>
      </c>
      <c r="K449" s="1" t="s">
        <v>161</v>
      </c>
      <c r="L449" s="2" t="s">
        <v>812</v>
      </c>
      <c r="M449" s="7" t="s">
        <v>1444</v>
      </c>
      <c r="N449" s="7" t="s">
        <v>1520</v>
      </c>
      <c r="O449" s="7" t="s">
        <v>1419</v>
      </c>
      <c r="P449" s="7" t="s">
        <v>1419</v>
      </c>
    </row>
    <row r="450" spans="1:16" ht="60" customHeight="1" x14ac:dyDescent="0.25">
      <c r="A450" s="55">
        <v>14</v>
      </c>
      <c r="B450" s="64">
        <v>43009</v>
      </c>
      <c r="C450" s="1" t="s">
        <v>45</v>
      </c>
      <c r="D450" s="1" t="s">
        <v>45</v>
      </c>
      <c r="E450" s="1" t="s">
        <v>1442</v>
      </c>
      <c r="F450" s="1" t="s">
        <v>1443</v>
      </c>
      <c r="G450" s="1" t="s">
        <v>32</v>
      </c>
      <c r="H450" s="1" t="s">
        <v>17</v>
      </c>
      <c r="I450" s="1" t="s">
        <v>18</v>
      </c>
      <c r="J450" s="1" t="s">
        <v>778</v>
      </c>
      <c r="K450" s="1" t="s">
        <v>34</v>
      </c>
      <c r="L450" s="2" t="s">
        <v>1445</v>
      </c>
      <c r="M450" s="7" t="s">
        <v>1446</v>
      </c>
      <c r="N450" s="7" t="s">
        <v>23</v>
      </c>
      <c r="O450" s="7" t="s">
        <v>23</v>
      </c>
      <c r="P450" s="7" t="s">
        <v>23</v>
      </c>
    </row>
    <row r="451" spans="1:16" ht="159.94999999999999" customHeight="1" x14ac:dyDescent="0.25">
      <c r="A451" s="55">
        <v>15</v>
      </c>
      <c r="B451" s="64">
        <v>43009</v>
      </c>
      <c r="C451" s="1" t="s">
        <v>12</v>
      </c>
      <c r="D451" s="1" t="s">
        <v>12</v>
      </c>
      <c r="E451" s="1" t="s">
        <v>822</v>
      </c>
      <c r="F451" s="1" t="s">
        <v>1447</v>
      </c>
      <c r="G451" s="1" t="s">
        <v>16</v>
      </c>
      <c r="H451" s="56" t="s">
        <v>123</v>
      </c>
      <c r="I451" s="1" t="s">
        <v>18</v>
      </c>
      <c r="J451" s="1" t="s">
        <v>270</v>
      </c>
      <c r="K451" s="1" t="s">
        <v>66</v>
      </c>
      <c r="L451" s="2" t="s">
        <v>1448</v>
      </c>
      <c r="M451" s="7" t="s">
        <v>1449</v>
      </c>
      <c r="N451" s="7" t="s">
        <v>23</v>
      </c>
      <c r="O451" s="7" t="s">
        <v>23</v>
      </c>
      <c r="P451" s="7" t="s">
        <v>23</v>
      </c>
    </row>
    <row r="452" spans="1:16" ht="80.099999999999994" customHeight="1" x14ac:dyDescent="0.25">
      <c r="A452" s="55">
        <v>15</v>
      </c>
      <c r="B452" s="64">
        <v>43009</v>
      </c>
      <c r="C452" s="1" t="s">
        <v>12</v>
      </c>
      <c r="D452" s="1" t="s">
        <v>12</v>
      </c>
      <c r="E452" s="1" t="s">
        <v>1450</v>
      </c>
      <c r="F452" s="1" t="s">
        <v>1451</v>
      </c>
      <c r="G452" s="1" t="s">
        <v>16</v>
      </c>
      <c r="H452" s="56" t="s">
        <v>17</v>
      </c>
      <c r="I452" s="1" t="s">
        <v>18</v>
      </c>
      <c r="J452" s="1" t="s">
        <v>134</v>
      </c>
      <c r="K452" s="1" t="s">
        <v>48</v>
      </c>
      <c r="L452" s="2" t="s">
        <v>1452</v>
      </c>
      <c r="M452" s="7" t="s">
        <v>1453</v>
      </c>
      <c r="N452" s="7" t="s">
        <v>23</v>
      </c>
      <c r="O452" s="7" t="s">
        <v>2336</v>
      </c>
      <c r="P452" s="7" t="s">
        <v>2336</v>
      </c>
    </row>
    <row r="453" spans="1:16" ht="99.95" customHeight="1" x14ac:dyDescent="0.25">
      <c r="A453" s="55">
        <v>16</v>
      </c>
      <c r="B453" s="64">
        <v>43009</v>
      </c>
      <c r="C453" s="1" t="s">
        <v>12</v>
      </c>
      <c r="D453" s="1" t="s">
        <v>12</v>
      </c>
      <c r="E453" s="1" t="s">
        <v>212</v>
      </c>
      <c r="F453" s="1" t="s">
        <v>1447</v>
      </c>
      <c r="G453" s="1" t="s">
        <v>16</v>
      </c>
      <c r="H453" s="56" t="s">
        <v>239</v>
      </c>
      <c r="I453" s="1" t="s">
        <v>18</v>
      </c>
      <c r="J453" s="1" t="s">
        <v>270</v>
      </c>
      <c r="K453" s="1" t="s">
        <v>85</v>
      </c>
      <c r="L453" s="2" t="s">
        <v>1454</v>
      </c>
      <c r="M453" s="7" t="s">
        <v>1455</v>
      </c>
      <c r="N453" s="7" t="s">
        <v>2257</v>
      </c>
      <c r="O453" s="7" t="s">
        <v>1439</v>
      </c>
      <c r="P453" s="7" t="s">
        <v>1439</v>
      </c>
    </row>
    <row r="454" spans="1:16" ht="99.95" customHeight="1" x14ac:dyDescent="0.25">
      <c r="A454" s="55">
        <v>16</v>
      </c>
      <c r="B454" s="64">
        <v>43009</v>
      </c>
      <c r="C454" s="1" t="s">
        <v>12</v>
      </c>
      <c r="D454" s="1" t="s">
        <v>12</v>
      </c>
      <c r="E454" s="1" t="s">
        <v>212</v>
      </c>
      <c r="F454" s="1" t="s">
        <v>1447</v>
      </c>
      <c r="G454" s="1" t="s">
        <v>16</v>
      </c>
      <c r="H454" s="56" t="s">
        <v>17</v>
      </c>
      <c r="I454" s="1" t="s">
        <v>18</v>
      </c>
      <c r="J454" s="1" t="s">
        <v>270</v>
      </c>
      <c r="K454" s="1" t="s">
        <v>85</v>
      </c>
      <c r="L454" s="2" t="s">
        <v>1456</v>
      </c>
      <c r="M454" s="7" t="s">
        <v>1457</v>
      </c>
      <c r="N454" s="7" t="s">
        <v>55</v>
      </c>
      <c r="O454" s="7" t="s">
        <v>55</v>
      </c>
      <c r="P454" s="7" t="s">
        <v>55</v>
      </c>
    </row>
    <row r="455" spans="1:16" ht="140.1" customHeight="1" x14ac:dyDescent="0.25">
      <c r="A455" s="55">
        <v>16</v>
      </c>
      <c r="B455" s="64">
        <v>43009</v>
      </c>
      <c r="C455" s="1" t="s">
        <v>12</v>
      </c>
      <c r="D455" s="1" t="s">
        <v>12</v>
      </c>
      <c r="E455" s="1" t="s">
        <v>212</v>
      </c>
      <c r="F455" s="1" t="s">
        <v>1447</v>
      </c>
      <c r="G455" s="1" t="s">
        <v>16</v>
      </c>
      <c r="H455" s="56" t="s">
        <v>17</v>
      </c>
      <c r="I455" s="1" t="s">
        <v>18</v>
      </c>
      <c r="J455" s="1" t="s">
        <v>270</v>
      </c>
      <c r="K455" s="1" t="s">
        <v>161</v>
      </c>
      <c r="L455" s="2" t="s">
        <v>554</v>
      </c>
      <c r="M455" s="7" t="s">
        <v>1458</v>
      </c>
      <c r="N455" s="7" t="s">
        <v>2208</v>
      </c>
      <c r="O455" s="7" t="s">
        <v>1459</v>
      </c>
      <c r="P455" s="7" t="s">
        <v>1459</v>
      </c>
    </row>
    <row r="456" spans="1:16" ht="140.1" customHeight="1" x14ac:dyDescent="0.25">
      <c r="A456" s="55">
        <v>18</v>
      </c>
      <c r="B456" s="64">
        <v>43009</v>
      </c>
      <c r="C456" s="1" t="s">
        <v>12</v>
      </c>
      <c r="D456" s="1" t="s">
        <v>12</v>
      </c>
      <c r="E456" s="1" t="s">
        <v>151</v>
      </c>
      <c r="F456" s="1" t="s">
        <v>1460</v>
      </c>
      <c r="G456" s="1" t="s">
        <v>16</v>
      </c>
      <c r="H456" s="1" t="s">
        <v>17</v>
      </c>
      <c r="I456" s="1" t="s">
        <v>18</v>
      </c>
      <c r="J456" s="1" t="s">
        <v>171</v>
      </c>
      <c r="K456" s="1" t="s">
        <v>66</v>
      </c>
      <c r="L456" s="2" t="s">
        <v>1461</v>
      </c>
      <c r="M456" s="7" t="s">
        <v>1462</v>
      </c>
      <c r="N456" s="7" t="s">
        <v>2229</v>
      </c>
      <c r="O456" s="7" t="s">
        <v>2230</v>
      </c>
      <c r="P456" s="7" t="s">
        <v>544</v>
      </c>
    </row>
    <row r="457" spans="1:16" ht="80.099999999999994" customHeight="1" x14ac:dyDescent="0.25">
      <c r="A457" s="55">
        <v>18</v>
      </c>
      <c r="B457" s="64">
        <v>43009</v>
      </c>
      <c r="C457" s="1" t="s">
        <v>12</v>
      </c>
      <c r="D457" s="1" t="s">
        <v>12</v>
      </c>
      <c r="E457" s="1" t="s">
        <v>1463</v>
      </c>
      <c r="F457" s="1" t="s">
        <v>1464</v>
      </c>
      <c r="G457" s="1" t="s">
        <v>16</v>
      </c>
      <c r="H457" s="1" t="s">
        <v>17</v>
      </c>
      <c r="I457" s="1" t="s">
        <v>18</v>
      </c>
      <c r="J457" s="1" t="s">
        <v>160</v>
      </c>
      <c r="K457" s="1" t="s">
        <v>48</v>
      </c>
      <c r="L457" s="2" t="s">
        <v>1465</v>
      </c>
      <c r="M457" s="7" t="s">
        <v>1466</v>
      </c>
      <c r="N457" s="7" t="s">
        <v>23</v>
      </c>
      <c r="O457" s="7" t="s">
        <v>2336</v>
      </c>
      <c r="P457" s="7" t="s">
        <v>2336</v>
      </c>
    </row>
    <row r="458" spans="1:16" ht="60" customHeight="1" x14ac:dyDescent="0.25">
      <c r="A458" s="55">
        <v>19</v>
      </c>
      <c r="B458" s="64">
        <v>43009</v>
      </c>
      <c r="C458" s="1" t="s">
        <v>45</v>
      </c>
      <c r="D458" s="1" t="s">
        <v>45</v>
      </c>
      <c r="E458" s="1" t="s">
        <v>1467</v>
      </c>
      <c r="F458" s="1" t="s">
        <v>1443</v>
      </c>
      <c r="G458" s="1" t="s">
        <v>32</v>
      </c>
      <c r="H458" s="1" t="s">
        <v>17</v>
      </c>
      <c r="I458" s="1" t="s">
        <v>18</v>
      </c>
      <c r="J458" s="1" t="s">
        <v>778</v>
      </c>
      <c r="K458" s="1" t="s">
        <v>161</v>
      </c>
      <c r="L458" s="2" t="s">
        <v>856</v>
      </c>
      <c r="M458" s="7" t="s">
        <v>1468</v>
      </c>
      <c r="N458" s="7" t="s">
        <v>1469</v>
      </c>
      <c r="O458" s="7" t="s">
        <v>1469</v>
      </c>
      <c r="P458" s="7" t="s">
        <v>1469</v>
      </c>
    </row>
    <row r="459" spans="1:16" ht="60" customHeight="1" x14ac:dyDescent="0.25">
      <c r="A459" s="55">
        <v>19</v>
      </c>
      <c r="B459" s="64">
        <v>43009</v>
      </c>
      <c r="C459" s="1" t="s">
        <v>45</v>
      </c>
      <c r="D459" s="1" t="s">
        <v>45</v>
      </c>
      <c r="E459" s="1" t="s">
        <v>249</v>
      </c>
      <c r="F459" s="1" t="s">
        <v>1440</v>
      </c>
      <c r="G459" s="1" t="s">
        <v>16</v>
      </c>
      <c r="H459" s="1" t="s">
        <v>17</v>
      </c>
      <c r="I459" s="1" t="s">
        <v>18</v>
      </c>
      <c r="J459" s="1" t="s">
        <v>270</v>
      </c>
      <c r="K459" s="1" t="s">
        <v>34</v>
      </c>
      <c r="L459" s="2" t="s">
        <v>1470</v>
      </c>
      <c r="M459" s="7" t="s">
        <v>1471</v>
      </c>
      <c r="N459" s="7" t="s">
        <v>23</v>
      </c>
      <c r="O459" s="7" t="s">
        <v>23</v>
      </c>
      <c r="P459" s="7" t="s">
        <v>23</v>
      </c>
    </row>
    <row r="460" spans="1:16" ht="60" customHeight="1" x14ac:dyDescent="0.25">
      <c r="A460" s="55">
        <v>20</v>
      </c>
      <c r="B460" s="64">
        <v>43009</v>
      </c>
      <c r="C460" s="1" t="s">
        <v>12</v>
      </c>
      <c r="D460" s="1" t="s">
        <v>12</v>
      </c>
      <c r="E460" s="1" t="s">
        <v>1472</v>
      </c>
      <c r="F460" s="1" t="s">
        <v>1473</v>
      </c>
      <c r="G460" s="1" t="s">
        <v>32</v>
      </c>
      <c r="H460" s="1" t="s">
        <v>17</v>
      </c>
      <c r="I460" s="1" t="s">
        <v>18</v>
      </c>
      <c r="J460" s="1" t="s">
        <v>78</v>
      </c>
      <c r="K460" s="1" t="s">
        <v>161</v>
      </c>
      <c r="L460" s="2" t="s">
        <v>856</v>
      </c>
      <c r="M460" s="7" t="s">
        <v>1474</v>
      </c>
      <c r="N460" s="7" t="s">
        <v>164</v>
      </c>
      <c r="O460" s="7" t="s">
        <v>164</v>
      </c>
      <c r="P460" s="7" t="s">
        <v>164</v>
      </c>
    </row>
    <row r="461" spans="1:16" ht="60" customHeight="1" x14ac:dyDescent="0.25">
      <c r="A461" s="55">
        <v>21</v>
      </c>
      <c r="B461" s="64">
        <v>43009</v>
      </c>
      <c r="C461" s="1" t="s">
        <v>45</v>
      </c>
      <c r="D461" s="1" t="s">
        <v>45</v>
      </c>
      <c r="E461" s="1" t="s">
        <v>1475</v>
      </c>
      <c r="F461" s="1" t="s">
        <v>998</v>
      </c>
      <c r="G461" s="1" t="s">
        <v>32</v>
      </c>
      <c r="H461" s="56" t="s">
        <v>239</v>
      </c>
      <c r="I461" s="1" t="s">
        <v>18</v>
      </c>
      <c r="J461" s="1" t="s">
        <v>885</v>
      </c>
      <c r="K461" s="1" t="s">
        <v>39</v>
      </c>
      <c r="L461" s="2" t="s">
        <v>1476</v>
      </c>
      <c r="M461" s="7" t="s">
        <v>1477</v>
      </c>
      <c r="N461" s="7" t="s">
        <v>42</v>
      </c>
      <c r="O461" s="7" t="s">
        <v>42</v>
      </c>
      <c r="P461" s="7" t="s">
        <v>42</v>
      </c>
    </row>
    <row r="462" spans="1:16" ht="60" customHeight="1" x14ac:dyDescent="0.25">
      <c r="A462" s="55">
        <v>21</v>
      </c>
      <c r="B462" s="64">
        <v>43009</v>
      </c>
      <c r="C462" s="1" t="s">
        <v>12</v>
      </c>
      <c r="D462" s="1" t="s">
        <v>12</v>
      </c>
      <c r="E462" s="1" t="s">
        <v>1478</v>
      </c>
      <c r="F462" s="1" t="s">
        <v>1460</v>
      </c>
      <c r="G462" s="1" t="s">
        <v>16</v>
      </c>
      <c r="H462" s="1" t="s">
        <v>17</v>
      </c>
      <c r="I462" s="1" t="s">
        <v>18</v>
      </c>
      <c r="J462" s="1" t="s">
        <v>171</v>
      </c>
      <c r="K462" s="1" t="s">
        <v>218</v>
      </c>
      <c r="L462" s="2" t="s">
        <v>1479</v>
      </c>
      <c r="M462" s="7" t="s">
        <v>1480</v>
      </c>
      <c r="N462" s="7" t="s">
        <v>221</v>
      </c>
      <c r="O462" s="7" t="s">
        <v>221</v>
      </c>
      <c r="P462" s="7" t="s">
        <v>221</v>
      </c>
    </row>
    <row r="463" spans="1:16" ht="80.099999999999994" customHeight="1" x14ac:dyDescent="0.25">
      <c r="A463" s="55">
        <v>22</v>
      </c>
      <c r="B463" s="64">
        <v>43009</v>
      </c>
      <c r="C463" s="1" t="s">
        <v>45</v>
      </c>
      <c r="D463" s="1" t="s">
        <v>12</v>
      </c>
      <c r="E463" s="1" t="s">
        <v>1481</v>
      </c>
      <c r="F463" s="1" t="s">
        <v>998</v>
      </c>
      <c r="G463" s="1" t="s">
        <v>32</v>
      </c>
      <c r="H463" s="56" t="s">
        <v>123</v>
      </c>
      <c r="I463" s="1" t="s">
        <v>18</v>
      </c>
      <c r="J463" s="1" t="s">
        <v>885</v>
      </c>
      <c r="K463" s="1" t="s">
        <v>39</v>
      </c>
      <c r="L463" s="2" t="s">
        <v>1482</v>
      </c>
      <c r="M463" s="7" t="s">
        <v>1483</v>
      </c>
      <c r="N463" s="7" t="s">
        <v>42</v>
      </c>
      <c r="O463" s="7" t="s">
        <v>42</v>
      </c>
      <c r="P463" s="7" t="s">
        <v>42</v>
      </c>
    </row>
    <row r="464" spans="1:16" ht="60" customHeight="1" x14ac:dyDescent="0.25">
      <c r="A464" s="55">
        <v>22</v>
      </c>
      <c r="B464" s="64">
        <v>43009</v>
      </c>
      <c r="C464" s="1" t="s">
        <v>45</v>
      </c>
      <c r="D464" s="1" t="s">
        <v>45</v>
      </c>
      <c r="E464" s="1" t="s">
        <v>1484</v>
      </c>
      <c r="F464" s="1" t="s">
        <v>1440</v>
      </c>
      <c r="G464" s="1" t="s">
        <v>16</v>
      </c>
      <c r="H464" s="1" t="s">
        <v>17</v>
      </c>
      <c r="I464" s="1" t="s">
        <v>18</v>
      </c>
      <c r="J464" s="1" t="s">
        <v>270</v>
      </c>
      <c r="K464" s="1" t="s">
        <v>34</v>
      </c>
      <c r="L464" s="2" t="s">
        <v>1470</v>
      </c>
      <c r="M464" s="7" t="s">
        <v>1485</v>
      </c>
      <c r="N464" s="7" t="s">
        <v>23</v>
      </c>
      <c r="O464" s="7" t="s">
        <v>23</v>
      </c>
      <c r="P464" s="7" t="s">
        <v>23</v>
      </c>
    </row>
    <row r="465" spans="1:16" ht="60" customHeight="1" x14ac:dyDescent="0.25">
      <c r="A465" s="55">
        <v>23</v>
      </c>
      <c r="B465" s="64">
        <v>43009</v>
      </c>
      <c r="C465" s="1" t="s">
        <v>45</v>
      </c>
      <c r="D465" s="1" t="s">
        <v>45</v>
      </c>
      <c r="E465" s="1" t="s">
        <v>1486</v>
      </c>
      <c r="F465" s="1" t="s">
        <v>1377</v>
      </c>
      <c r="G465" s="1" t="s">
        <v>16</v>
      </c>
      <c r="H465" s="1" t="s">
        <v>17</v>
      </c>
      <c r="I465" s="1" t="s">
        <v>18</v>
      </c>
      <c r="J465" s="1" t="s">
        <v>112</v>
      </c>
      <c r="K465" s="1" t="s">
        <v>85</v>
      </c>
      <c r="L465" s="2" t="s">
        <v>1487</v>
      </c>
      <c r="M465" s="7" t="s">
        <v>1488</v>
      </c>
      <c r="N465" s="7" t="s">
        <v>2237</v>
      </c>
      <c r="O465" s="7" t="s">
        <v>2215</v>
      </c>
      <c r="P465" s="7" t="s">
        <v>1035</v>
      </c>
    </row>
    <row r="466" spans="1:16" ht="60" customHeight="1" x14ac:dyDescent="0.25">
      <c r="A466" s="55">
        <v>25</v>
      </c>
      <c r="B466" s="64">
        <v>43009</v>
      </c>
      <c r="C466" s="1" t="s">
        <v>45</v>
      </c>
      <c r="D466" s="1" t="s">
        <v>45</v>
      </c>
      <c r="E466" s="1" t="s">
        <v>1489</v>
      </c>
      <c r="F466" s="1" t="s">
        <v>1377</v>
      </c>
      <c r="G466" s="1" t="s">
        <v>16</v>
      </c>
      <c r="H466" s="56" t="s">
        <v>239</v>
      </c>
      <c r="I466" s="1" t="s">
        <v>18</v>
      </c>
      <c r="J466" s="1" t="s">
        <v>112</v>
      </c>
      <c r="K466" s="1" t="s">
        <v>39</v>
      </c>
      <c r="L466" s="2" t="s">
        <v>1490</v>
      </c>
      <c r="M466" s="7" t="s">
        <v>1491</v>
      </c>
      <c r="N466" s="7" t="s">
        <v>42</v>
      </c>
      <c r="O466" s="7" t="s">
        <v>42</v>
      </c>
      <c r="P466" s="7" t="s">
        <v>42</v>
      </c>
    </row>
    <row r="467" spans="1:16" ht="80.099999999999994" customHeight="1" x14ac:dyDescent="0.25">
      <c r="A467" s="55">
        <v>26</v>
      </c>
      <c r="B467" s="64">
        <v>43009</v>
      </c>
      <c r="C467" s="1" t="s">
        <v>45</v>
      </c>
      <c r="D467" s="1" t="s">
        <v>45</v>
      </c>
      <c r="E467" s="1" t="s">
        <v>900</v>
      </c>
      <c r="F467" s="1" t="s">
        <v>1492</v>
      </c>
      <c r="G467" s="1" t="s">
        <v>16</v>
      </c>
      <c r="H467" s="1" t="s">
        <v>17</v>
      </c>
      <c r="I467" s="1" t="s">
        <v>18</v>
      </c>
      <c r="J467" s="1" t="s">
        <v>1171</v>
      </c>
      <c r="K467" s="1" t="s">
        <v>85</v>
      </c>
      <c r="L467" s="2" t="s">
        <v>1493</v>
      </c>
      <c r="M467" s="7" t="s">
        <v>1494</v>
      </c>
      <c r="N467" s="7" t="s">
        <v>23</v>
      </c>
      <c r="O467" s="7" t="s">
        <v>2334</v>
      </c>
      <c r="P467" s="7" t="s">
        <v>2334</v>
      </c>
    </row>
    <row r="468" spans="1:16" ht="60" customHeight="1" x14ac:dyDescent="0.25">
      <c r="A468" s="55">
        <v>27</v>
      </c>
      <c r="B468" s="64">
        <v>43009</v>
      </c>
      <c r="C468" s="1" t="s">
        <v>45</v>
      </c>
      <c r="D468" s="1" t="s">
        <v>45</v>
      </c>
      <c r="E468" s="1" t="s">
        <v>900</v>
      </c>
      <c r="F468" s="1" t="s">
        <v>1492</v>
      </c>
      <c r="G468" s="1" t="s">
        <v>16</v>
      </c>
      <c r="H468" s="1" t="s">
        <v>17</v>
      </c>
      <c r="I468" s="1" t="s">
        <v>18</v>
      </c>
      <c r="J468" s="1" t="s">
        <v>1171</v>
      </c>
      <c r="K468" s="1" t="s">
        <v>69</v>
      </c>
      <c r="L468" s="2" t="s">
        <v>1495</v>
      </c>
      <c r="M468" s="7" t="s">
        <v>1496</v>
      </c>
      <c r="N468" s="7" t="s">
        <v>81</v>
      </c>
      <c r="O468" s="7" t="s">
        <v>2275</v>
      </c>
      <c r="P468" s="7" t="s">
        <v>2275</v>
      </c>
    </row>
    <row r="469" spans="1:16" ht="60" customHeight="1" x14ac:dyDescent="0.25">
      <c r="A469" s="55">
        <v>27</v>
      </c>
      <c r="B469" s="64">
        <v>43009</v>
      </c>
      <c r="C469" s="1" t="s">
        <v>45</v>
      </c>
      <c r="D469" s="1" t="s">
        <v>45</v>
      </c>
      <c r="E469" s="1" t="s">
        <v>1497</v>
      </c>
      <c r="F469" s="1" t="s">
        <v>1498</v>
      </c>
      <c r="G469" s="1" t="s">
        <v>122</v>
      </c>
      <c r="H469" s="1" t="s">
        <v>17</v>
      </c>
      <c r="I469" s="1" t="s">
        <v>18</v>
      </c>
      <c r="J469" s="1" t="s">
        <v>1337</v>
      </c>
      <c r="K469" s="1" t="s">
        <v>85</v>
      </c>
      <c r="L469" s="2" t="s">
        <v>1499</v>
      </c>
      <c r="M469" s="7" t="s">
        <v>1500</v>
      </c>
      <c r="N469" s="7" t="s">
        <v>2207</v>
      </c>
      <c r="O469" s="7" t="s">
        <v>1501</v>
      </c>
      <c r="P469" s="7" t="s">
        <v>1501</v>
      </c>
    </row>
    <row r="470" spans="1:16" ht="60" customHeight="1" x14ac:dyDescent="0.25">
      <c r="A470" s="55">
        <v>28</v>
      </c>
      <c r="B470" s="64">
        <v>43009</v>
      </c>
      <c r="C470" s="1" t="s">
        <v>45</v>
      </c>
      <c r="D470" s="1" t="s">
        <v>45</v>
      </c>
      <c r="E470" s="1" t="s">
        <v>1502</v>
      </c>
      <c r="F470" s="1" t="s">
        <v>1492</v>
      </c>
      <c r="G470" s="1" t="s">
        <v>16</v>
      </c>
      <c r="H470" s="1" t="s">
        <v>17</v>
      </c>
      <c r="I470" s="1" t="s">
        <v>18</v>
      </c>
      <c r="J470" s="1" t="s">
        <v>19</v>
      </c>
      <c r="K470" s="1" t="s">
        <v>85</v>
      </c>
      <c r="L470" s="2" t="s">
        <v>1503</v>
      </c>
      <c r="M470" s="7" t="s">
        <v>1504</v>
      </c>
      <c r="N470" s="7" t="s">
        <v>2237</v>
      </c>
      <c r="O470" s="7" t="s">
        <v>2215</v>
      </c>
      <c r="P470" s="7" t="s">
        <v>1035</v>
      </c>
    </row>
    <row r="471" spans="1:16" ht="60" customHeight="1" x14ac:dyDescent="0.25">
      <c r="A471" s="55">
        <v>28</v>
      </c>
      <c r="B471" s="64">
        <v>43009</v>
      </c>
      <c r="C471" s="1" t="s">
        <v>45</v>
      </c>
      <c r="D471" s="1" t="s">
        <v>45</v>
      </c>
      <c r="E471" s="1" t="s">
        <v>1502</v>
      </c>
      <c r="F471" s="1" t="s">
        <v>1492</v>
      </c>
      <c r="G471" s="1" t="s">
        <v>16</v>
      </c>
      <c r="H471" s="1" t="s">
        <v>17</v>
      </c>
      <c r="I471" s="1" t="s">
        <v>18</v>
      </c>
      <c r="J471" s="1" t="s">
        <v>19</v>
      </c>
      <c r="K471" s="1" t="s">
        <v>69</v>
      </c>
      <c r="L471" s="2" t="s">
        <v>1505</v>
      </c>
      <c r="M471" s="7" t="s">
        <v>1506</v>
      </c>
      <c r="N471" s="7" t="s">
        <v>23</v>
      </c>
      <c r="O471" s="7" t="s">
        <v>23</v>
      </c>
      <c r="P471" s="7" t="s">
        <v>23</v>
      </c>
    </row>
    <row r="472" spans="1:16" ht="180" customHeight="1" x14ac:dyDescent="0.25">
      <c r="A472" s="55">
        <v>29</v>
      </c>
      <c r="B472" s="64">
        <v>43009</v>
      </c>
      <c r="C472" s="1" t="s">
        <v>45</v>
      </c>
      <c r="D472" s="1" t="s">
        <v>45</v>
      </c>
      <c r="E472" s="1" t="s">
        <v>1507</v>
      </c>
      <c r="F472" s="1" t="s">
        <v>1508</v>
      </c>
      <c r="G472" s="1" t="s">
        <v>32</v>
      </c>
      <c r="H472" s="56" t="s">
        <v>239</v>
      </c>
      <c r="I472" s="1" t="s">
        <v>18</v>
      </c>
      <c r="J472" s="1" t="s">
        <v>778</v>
      </c>
      <c r="K472" s="1" t="s">
        <v>39</v>
      </c>
      <c r="L472" s="2" t="s">
        <v>1509</v>
      </c>
      <c r="M472" s="7" t="s">
        <v>1510</v>
      </c>
      <c r="N472" s="7" t="s">
        <v>42</v>
      </c>
      <c r="O472" s="7" t="s">
        <v>42</v>
      </c>
      <c r="P472" s="7" t="s">
        <v>42</v>
      </c>
    </row>
    <row r="473" spans="1:16" ht="60" customHeight="1" x14ac:dyDescent="0.25">
      <c r="A473" s="55">
        <v>29</v>
      </c>
      <c r="B473" s="64">
        <v>43009</v>
      </c>
      <c r="C473" s="1" t="s">
        <v>45</v>
      </c>
      <c r="D473" s="1" t="s">
        <v>45</v>
      </c>
      <c r="E473" s="1" t="s">
        <v>1507</v>
      </c>
      <c r="F473" s="1" t="s">
        <v>1508</v>
      </c>
      <c r="G473" s="1" t="s">
        <v>32</v>
      </c>
      <c r="H473" s="56" t="s">
        <v>17</v>
      </c>
      <c r="I473" s="1" t="s">
        <v>18</v>
      </c>
      <c r="J473" s="1" t="s">
        <v>778</v>
      </c>
      <c r="K473" s="1" t="s">
        <v>161</v>
      </c>
      <c r="L473" s="2" t="s">
        <v>1511</v>
      </c>
      <c r="M473" s="7" t="s">
        <v>1512</v>
      </c>
      <c r="N473" s="7" t="s">
        <v>1520</v>
      </c>
      <c r="O473" s="7" t="s">
        <v>1419</v>
      </c>
      <c r="P473" s="7" t="s">
        <v>1419</v>
      </c>
    </row>
    <row r="474" spans="1:16" ht="159.94999999999999" customHeight="1" x14ac:dyDescent="0.25">
      <c r="A474" s="55">
        <v>30</v>
      </c>
      <c r="B474" s="64">
        <v>43009</v>
      </c>
      <c r="C474" s="1" t="s">
        <v>12</v>
      </c>
      <c r="D474" s="1" t="s">
        <v>12</v>
      </c>
      <c r="E474" s="1" t="s">
        <v>259</v>
      </c>
      <c r="F474" s="1" t="s">
        <v>1513</v>
      </c>
      <c r="G474" s="1" t="s">
        <v>32</v>
      </c>
      <c r="H474" s="1" t="s">
        <v>17</v>
      </c>
      <c r="I474" s="1" t="s">
        <v>18</v>
      </c>
      <c r="J474" s="1" t="s">
        <v>78</v>
      </c>
      <c r="K474" s="1" t="s">
        <v>161</v>
      </c>
      <c r="L474" s="2" t="s">
        <v>392</v>
      </c>
      <c r="M474" s="7" t="s">
        <v>1514</v>
      </c>
      <c r="N474" s="7" t="s">
        <v>1139</v>
      </c>
      <c r="O474" s="7" t="s">
        <v>1139</v>
      </c>
      <c r="P474" s="7" t="s">
        <v>1139</v>
      </c>
    </row>
    <row r="475" spans="1:16" ht="99.95" customHeight="1" x14ac:dyDescent="0.25">
      <c r="A475" s="55">
        <v>2</v>
      </c>
      <c r="B475" s="64">
        <v>43040</v>
      </c>
      <c r="C475" s="1" t="s">
        <v>45</v>
      </c>
      <c r="D475" s="1" t="s">
        <v>45</v>
      </c>
      <c r="E475" s="1" t="s">
        <v>1261</v>
      </c>
      <c r="F475" s="1" t="s">
        <v>1515</v>
      </c>
      <c r="G475" s="1" t="s">
        <v>16</v>
      </c>
      <c r="H475" s="1" t="s">
        <v>17</v>
      </c>
      <c r="I475" s="1" t="s">
        <v>18</v>
      </c>
      <c r="J475" s="1" t="s">
        <v>19</v>
      </c>
      <c r="K475" s="1" t="s">
        <v>39</v>
      </c>
      <c r="L475" s="2" t="s">
        <v>1516</v>
      </c>
      <c r="M475" s="7" t="s">
        <v>1517</v>
      </c>
      <c r="N475" s="7" t="s">
        <v>42</v>
      </c>
      <c r="O475" s="7" t="s">
        <v>42</v>
      </c>
      <c r="P475" s="7" t="s">
        <v>42</v>
      </c>
    </row>
    <row r="476" spans="1:16" ht="99.95" customHeight="1" x14ac:dyDescent="0.25">
      <c r="A476" s="55">
        <v>3</v>
      </c>
      <c r="B476" s="64">
        <v>43040</v>
      </c>
      <c r="C476" s="1" t="s">
        <v>45</v>
      </c>
      <c r="D476" s="1" t="s">
        <v>45</v>
      </c>
      <c r="E476" s="1" t="s">
        <v>212</v>
      </c>
      <c r="F476" s="1" t="s">
        <v>1518</v>
      </c>
      <c r="G476" s="1" t="s">
        <v>16</v>
      </c>
      <c r="H476" s="1" t="s">
        <v>17</v>
      </c>
      <c r="I476" s="1" t="s">
        <v>18</v>
      </c>
      <c r="J476" s="1" t="s">
        <v>778</v>
      </c>
      <c r="K476" s="1" t="s">
        <v>161</v>
      </c>
      <c r="L476" s="2" t="s">
        <v>392</v>
      </c>
      <c r="M476" s="7" t="s">
        <v>1519</v>
      </c>
      <c r="N476" s="7" t="s">
        <v>1520</v>
      </c>
      <c r="O476" s="7" t="s">
        <v>1520</v>
      </c>
      <c r="P476" s="7" t="s">
        <v>1520</v>
      </c>
    </row>
    <row r="477" spans="1:16" ht="60" customHeight="1" x14ac:dyDescent="0.25">
      <c r="A477" s="55">
        <v>4</v>
      </c>
      <c r="B477" s="64">
        <v>43040</v>
      </c>
      <c r="C477" s="1" t="s">
        <v>45</v>
      </c>
      <c r="D477" s="1" t="s">
        <v>45</v>
      </c>
      <c r="E477" s="1" t="s">
        <v>212</v>
      </c>
      <c r="F477" s="1" t="s">
        <v>1521</v>
      </c>
      <c r="G477" s="1" t="s">
        <v>16</v>
      </c>
      <c r="H477" s="1" t="s">
        <v>17</v>
      </c>
      <c r="I477" s="1" t="s">
        <v>18</v>
      </c>
      <c r="J477" s="1" t="s">
        <v>468</v>
      </c>
      <c r="K477" s="1" t="s">
        <v>218</v>
      </c>
      <c r="L477" s="2" t="s">
        <v>528</v>
      </c>
      <c r="M477" s="7" t="s">
        <v>1522</v>
      </c>
      <c r="N477" s="7" t="s">
        <v>221</v>
      </c>
      <c r="O477" s="7" t="s">
        <v>221</v>
      </c>
      <c r="P477" s="7" t="s">
        <v>221</v>
      </c>
    </row>
    <row r="478" spans="1:16" ht="60" customHeight="1" x14ac:dyDescent="0.25">
      <c r="A478" s="55">
        <v>4</v>
      </c>
      <c r="B478" s="64">
        <v>43040</v>
      </c>
      <c r="C478" s="1" t="s">
        <v>45</v>
      </c>
      <c r="D478" s="1" t="s">
        <v>45</v>
      </c>
      <c r="E478" s="1" t="s">
        <v>212</v>
      </c>
      <c r="F478" s="1" t="s">
        <v>1521</v>
      </c>
      <c r="G478" s="1" t="s">
        <v>16</v>
      </c>
      <c r="H478" s="1" t="s">
        <v>17</v>
      </c>
      <c r="I478" s="1" t="s">
        <v>18</v>
      </c>
      <c r="J478" s="1" t="s">
        <v>270</v>
      </c>
      <c r="K478" s="1" t="s">
        <v>161</v>
      </c>
      <c r="L478" s="2" t="s">
        <v>392</v>
      </c>
      <c r="M478" s="7" t="s">
        <v>1523</v>
      </c>
      <c r="N478" s="7" t="s">
        <v>164</v>
      </c>
      <c r="O478" s="7" t="s">
        <v>164</v>
      </c>
      <c r="P478" s="7" t="s">
        <v>164</v>
      </c>
    </row>
    <row r="479" spans="1:16" ht="60" customHeight="1" x14ac:dyDescent="0.25">
      <c r="A479" s="55">
        <v>5</v>
      </c>
      <c r="B479" s="64">
        <v>43040</v>
      </c>
      <c r="C479" s="1" t="s">
        <v>12</v>
      </c>
      <c r="D479" s="1" t="s">
        <v>12</v>
      </c>
      <c r="E479" s="1" t="s">
        <v>155</v>
      </c>
      <c r="F479" s="1" t="s">
        <v>1524</v>
      </c>
      <c r="G479" s="1" t="s">
        <v>16</v>
      </c>
      <c r="H479" s="1" t="s">
        <v>17</v>
      </c>
      <c r="I479" s="1" t="s">
        <v>18</v>
      </c>
      <c r="J479" s="1" t="s">
        <v>33</v>
      </c>
      <c r="K479" s="1" t="s">
        <v>161</v>
      </c>
      <c r="L479" s="2" t="s">
        <v>1525</v>
      </c>
      <c r="M479" s="7" t="s">
        <v>1526</v>
      </c>
      <c r="N479" s="7" t="s">
        <v>23</v>
      </c>
      <c r="O479" s="7" t="s">
        <v>23</v>
      </c>
      <c r="P479" s="7" t="s">
        <v>23</v>
      </c>
    </row>
    <row r="480" spans="1:16" ht="60" customHeight="1" x14ac:dyDescent="0.25">
      <c r="A480" s="55">
        <v>5</v>
      </c>
      <c r="B480" s="64">
        <v>43040</v>
      </c>
      <c r="C480" s="1" t="s">
        <v>12</v>
      </c>
      <c r="D480" s="1" t="s">
        <v>12</v>
      </c>
      <c r="E480" s="1" t="s">
        <v>155</v>
      </c>
      <c r="F480" s="1" t="s">
        <v>1524</v>
      </c>
      <c r="G480" s="1" t="s">
        <v>16</v>
      </c>
      <c r="H480" s="1" t="s">
        <v>17</v>
      </c>
      <c r="I480" s="1" t="s">
        <v>18</v>
      </c>
      <c r="J480" s="1" t="s">
        <v>33</v>
      </c>
      <c r="K480" s="1" t="s">
        <v>69</v>
      </c>
      <c r="L480" s="2" t="s">
        <v>1058</v>
      </c>
      <c r="M480" s="7" t="s">
        <v>1527</v>
      </c>
      <c r="N480" s="7" t="s">
        <v>244</v>
      </c>
      <c r="O480" s="7" t="s">
        <v>1320</v>
      </c>
      <c r="P480" s="7" t="s">
        <v>1320</v>
      </c>
    </row>
    <row r="481" spans="1:16" ht="60" customHeight="1" x14ac:dyDescent="0.25">
      <c r="A481" s="55">
        <v>5</v>
      </c>
      <c r="B481" s="64">
        <v>43040</v>
      </c>
      <c r="C481" s="1" t="s">
        <v>12</v>
      </c>
      <c r="D481" s="1" t="s">
        <v>12</v>
      </c>
      <c r="E481" s="1" t="s">
        <v>155</v>
      </c>
      <c r="F481" s="1" t="s">
        <v>1524</v>
      </c>
      <c r="G481" s="1" t="s">
        <v>16</v>
      </c>
      <c r="H481" s="1" t="s">
        <v>17</v>
      </c>
      <c r="I481" s="1" t="s">
        <v>18</v>
      </c>
      <c r="J481" s="1" t="s">
        <v>33</v>
      </c>
      <c r="K481" s="1" t="s">
        <v>69</v>
      </c>
      <c r="L481" s="2" t="s">
        <v>1528</v>
      </c>
      <c r="M481" s="7" t="s">
        <v>1527</v>
      </c>
      <c r="N481" s="7" t="s">
        <v>244</v>
      </c>
      <c r="O481" s="7" t="s">
        <v>1320</v>
      </c>
      <c r="P481" s="7" t="s">
        <v>1320</v>
      </c>
    </row>
    <row r="482" spans="1:16" ht="159.94999999999999" customHeight="1" x14ac:dyDescent="0.25">
      <c r="A482" s="55">
        <v>6</v>
      </c>
      <c r="B482" s="64">
        <v>43040</v>
      </c>
      <c r="C482" s="1" t="s">
        <v>12</v>
      </c>
      <c r="D482" s="1" t="s">
        <v>12</v>
      </c>
      <c r="E482" s="1" t="s">
        <v>1186</v>
      </c>
      <c r="F482" s="1" t="s">
        <v>1529</v>
      </c>
      <c r="G482" s="1" t="s">
        <v>16</v>
      </c>
      <c r="H482" s="56" t="s">
        <v>123</v>
      </c>
      <c r="I482" s="1" t="s">
        <v>18</v>
      </c>
      <c r="J482" s="1" t="s">
        <v>184</v>
      </c>
      <c r="K482" s="1" t="s">
        <v>85</v>
      </c>
      <c r="L482" s="2" t="s">
        <v>1530</v>
      </c>
      <c r="M482" s="70" t="s">
        <v>1531</v>
      </c>
      <c r="N482" s="6" t="s">
        <v>2262</v>
      </c>
      <c r="O482" s="7" t="s">
        <v>1958</v>
      </c>
      <c r="P482" s="7" t="s">
        <v>1958</v>
      </c>
    </row>
    <row r="483" spans="1:16" ht="60" customHeight="1" x14ac:dyDescent="0.25">
      <c r="A483" s="55">
        <v>8</v>
      </c>
      <c r="B483" s="64">
        <v>43040</v>
      </c>
      <c r="C483" s="1" t="s">
        <v>12</v>
      </c>
      <c r="D483" s="1" t="s">
        <v>12</v>
      </c>
      <c r="E483" s="1" t="s">
        <v>1186</v>
      </c>
      <c r="F483" s="1" t="s">
        <v>1529</v>
      </c>
      <c r="G483" s="1" t="s">
        <v>16</v>
      </c>
      <c r="H483" s="1" t="s">
        <v>17</v>
      </c>
      <c r="I483" s="1" t="s">
        <v>18</v>
      </c>
      <c r="J483" s="1" t="s">
        <v>171</v>
      </c>
      <c r="K483" s="1" t="s">
        <v>218</v>
      </c>
      <c r="L483" s="2" t="s">
        <v>1532</v>
      </c>
      <c r="M483" s="7" t="s">
        <v>1533</v>
      </c>
      <c r="N483" s="7" t="s">
        <v>55</v>
      </c>
      <c r="O483" s="7" t="s">
        <v>55</v>
      </c>
      <c r="P483" s="7" t="s">
        <v>55</v>
      </c>
    </row>
    <row r="484" spans="1:16" ht="60" customHeight="1" x14ac:dyDescent="0.25">
      <c r="A484" s="55">
        <v>9</v>
      </c>
      <c r="B484" s="64">
        <v>43040</v>
      </c>
      <c r="C484" s="1" t="s">
        <v>45</v>
      </c>
      <c r="D484" s="1" t="s">
        <v>45</v>
      </c>
      <c r="E484" s="1" t="s">
        <v>474</v>
      </c>
      <c r="F484" s="1" t="s">
        <v>1534</v>
      </c>
      <c r="G484" s="1" t="s">
        <v>32</v>
      </c>
      <c r="H484" s="1" t="s">
        <v>17</v>
      </c>
      <c r="I484" s="1" t="s">
        <v>18</v>
      </c>
      <c r="J484" s="1" t="s">
        <v>999</v>
      </c>
      <c r="K484" s="1" t="s">
        <v>20</v>
      </c>
      <c r="L484" s="2" t="s">
        <v>1535</v>
      </c>
      <c r="M484" s="7" t="s">
        <v>1536</v>
      </c>
      <c r="N484" s="7" t="s">
        <v>23</v>
      </c>
      <c r="O484" s="7" t="s">
        <v>23</v>
      </c>
      <c r="P484" s="7" t="s">
        <v>23</v>
      </c>
    </row>
    <row r="485" spans="1:16" ht="60" customHeight="1" x14ac:dyDescent="0.25">
      <c r="A485" s="55">
        <v>9</v>
      </c>
      <c r="B485" s="64">
        <v>43040</v>
      </c>
      <c r="C485" s="1" t="s">
        <v>45</v>
      </c>
      <c r="D485" s="1" t="s">
        <v>45</v>
      </c>
      <c r="E485" s="1" t="s">
        <v>474</v>
      </c>
      <c r="F485" s="1" t="s">
        <v>1534</v>
      </c>
      <c r="G485" s="1" t="s">
        <v>32</v>
      </c>
      <c r="H485" s="1" t="s">
        <v>17</v>
      </c>
      <c r="I485" s="1" t="s">
        <v>18</v>
      </c>
      <c r="J485" s="1" t="s">
        <v>885</v>
      </c>
      <c r="K485" s="1" t="s">
        <v>69</v>
      </c>
      <c r="L485" s="2" t="s">
        <v>1537</v>
      </c>
      <c r="M485" s="7" t="s">
        <v>1538</v>
      </c>
      <c r="N485" s="7" t="s">
        <v>2237</v>
      </c>
      <c r="O485" s="7" t="s">
        <v>2243</v>
      </c>
      <c r="P485" s="7" t="s">
        <v>131</v>
      </c>
    </row>
    <row r="486" spans="1:16" ht="99.95" customHeight="1" x14ac:dyDescent="0.25">
      <c r="A486" s="55">
        <v>9</v>
      </c>
      <c r="B486" s="64">
        <v>43040</v>
      </c>
      <c r="C486" s="1" t="s">
        <v>45</v>
      </c>
      <c r="D486" s="1" t="s">
        <v>45</v>
      </c>
      <c r="E486" s="1" t="s">
        <v>1539</v>
      </c>
      <c r="F486" s="1" t="s">
        <v>1540</v>
      </c>
      <c r="G486" s="1" t="s">
        <v>32</v>
      </c>
      <c r="H486" s="1" t="s">
        <v>17</v>
      </c>
      <c r="I486" s="1" t="s">
        <v>18</v>
      </c>
      <c r="J486" s="1" t="s">
        <v>19</v>
      </c>
      <c r="K486" s="1" t="s">
        <v>39</v>
      </c>
      <c r="L486" s="2" t="s">
        <v>1541</v>
      </c>
      <c r="M486" s="7" t="s">
        <v>1542</v>
      </c>
      <c r="N486" s="7" t="s">
        <v>42</v>
      </c>
      <c r="O486" s="7" t="s">
        <v>42</v>
      </c>
      <c r="P486" s="7" t="s">
        <v>42</v>
      </c>
    </row>
    <row r="487" spans="1:16" ht="60" customHeight="1" x14ac:dyDescent="0.25">
      <c r="A487" s="55">
        <v>9</v>
      </c>
      <c r="B487" s="64">
        <v>43040</v>
      </c>
      <c r="C487" s="1" t="s">
        <v>45</v>
      </c>
      <c r="D487" s="1" t="s">
        <v>45</v>
      </c>
      <c r="E487" s="1" t="s">
        <v>1539</v>
      </c>
      <c r="F487" s="1" t="s">
        <v>1540</v>
      </c>
      <c r="G487" s="1" t="s">
        <v>32</v>
      </c>
      <c r="H487" s="1" t="s">
        <v>17</v>
      </c>
      <c r="I487" s="1" t="s">
        <v>18</v>
      </c>
      <c r="J487" s="1" t="s">
        <v>1171</v>
      </c>
      <c r="K487" s="1" t="s">
        <v>69</v>
      </c>
      <c r="L487" s="2" t="s">
        <v>1543</v>
      </c>
      <c r="M487" s="7" t="s">
        <v>1544</v>
      </c>
      <c r="N487" s="7" t="s">
        <v>2259</v>
      </c>
      <c r="O487" s="7" t="s">
        <v>1545</v>
      </c>
      <c r="P487" s="7" t="s">
        <v>1545</v>
      </c>
    </row>
    <row r="488" spans="1:16" ht="60" customHeight="1" x14ac:dyDescent="0.25">
      <c r="A488" s="55">
        <v>9</v>
      </c>
      <c r="B488" s="64">
        <v>43040</v>
      </c>
      <c r="C488" s="1" t="s">
        <v>12</v>
      </c>
      <c r="D488" s="1" t="s">
        <v>12</v>
      </c>
      <c r="E488" s="1" t="s">
        <v>1546</v>
      </c>
      <c r="F488" s="1" t="s">
        <v>1529</v>
      </c>
      <c r="G488" s="1" t="s">
        <v>16</v>
      </c>
      <c r="H488" s="1" t="s">
        <v>17</v>
      </c>
      <c r="I488" s="1" t="s">
        <v>18</v>
      </c>
      <c r="J488" s="1" t="s">
        <v>171</v>
      </c>
      <c r="K488" s="1" t="s">
        <v>85</v>
      </c>
      <c r="L488" s="2" t="s">
        <v>1547</v>
      </c>
      <c r="M488" s="7" t="s">
        <v>1548</v>
      </c>
      <c r="N488" s="7" t="s">
        <v>2237</v>
      </c>
      <c r="O488" s="7" t="s">
        <v>2215</v>
      </c>
      <c r="P488" s="7" t="s">
        <v>1035</v>
      </c>
    </row>
    <row r="489" spans="1:16" ht="99.95" customHeight="1" x14ac:dyDescent="0.25">
      <c r="A489" s="55">
        <v>10</v>
      </c>
      <c r="B489" s="64">
        <v>43040</v>
      </c>
      <c r="C489" s="1" t="s">
        <v>45</v>
      </c>
      <c r="D489" s="1" t="s">
        <v>45</v>
      </c>
      <c r="E489" s="1" t="s">
        <v>209</v>
      </c>
      <c r="F489" s="1" t="s">
        <v>1549</v>
      </c>
      <c r="G489" s="1" t="s">
        <v>122</v>
      </c>
      <c r="H489" s="56" t="s">
        <v>17</v>
      </c>
      <c r="I489" s="1" t="s">
        <v>18</v>
      </c>
      <c r="J489" s="1" t="s">
        <v>1337</v>
      </c>
      <c r="K489" s="1" t="s">
        <v>20</v>
      </c>
      <c r="L489" s="2" t="s">
        <v>1550</v>
      </c>
      <c r="M489" s="7" t="s">
        <v>1551</v>
      </c>
      <c r="N489" s="7" t="s">
        <v>2214</v>
      </c>
      <c r="O489" s="7" t="s">
        <v>2233</v>
      </c>
      <c r="P489" s="7" t="s">
        <v>1552</v>
      </c>
    </row>
    <row r="490" spans="1:16" ht="159.94999999999999" customHeight="1" x14ac:dyDescent="0.25">
      <c r="A490" s="55">
        <v>11</v>
      </c>
      <c r="B490" s="64">
        <v>43040</v>
      </c>
      <c r="C490" s="1" t="s">
        <v>45</v>
      </c>
      <c r="D490" s="1" t="s">
        <v>45</v>
      </c>
      <c r="E490" s="1" t="s">
        <v>1261</v>
      </c>
      <c r="F490" s="1" t="s">
        <v>1553</v>
      </c>
      <c r="G490" s="1" t="s">
        <v>16</v>
      </c>
      <c r="H490" s="56" t="s">
        <v>123</v>
      </c>
      <c r="I490" s="1" t="s">
        <v>18</v>
      </c>
      <c r="J490" s="1" t="s">
        <v>112</v>
      </c>
      <c r="K490" s="1" t="s">
        <v>39</v>
      </c>
      <c r="L490" s="2" t="s">
        <v>1554</v>
      </c>
      <c r="M490" s="7" t="s">
        <v>1555</v>
      </c>
      <c r="N490" s="7" t="s">
        <v>42</v>
      </c>
      <c r="O490" s="7" t="s">
        <v>42</v>
      </c>
      <c r="P490" s="7" t="s">
        <v>42</v>
      </c>
    </row>
    <row r="491" spans="1:16" ht="80.099999999999994" customHeight="1" x14ac:dyDescent="0.25">
      <c r="A491" s="55">
        <v>13</v>
      </c>
      <c r="B491" s="64">
        <v>43040</v>
      </c>
      <c r="C491" s="1" t="s">
        <v>45</v>
      </c>
      <c r="D491" s="1" t="s">
        <v>45</v>
      </c>
      <c r="E491" s="1" t="s">
        <v>1261</v>
      </c>
      <c r="F491" s="1" t="s">
        <v>1553</v>
      </c>
      <c r="G491" s="1" t="s">
        <v>16</v>
      </c>
      <c r="H491" s="1" t="s">
        <v>17</v>
      </c>
      <c r="I491" s="1" t="s">
        <v>18</v>
      </c>
      <c r="J491" s="1" t="s">
        <v>112</v>
      </c>
      <c r="K491" s="1" t="s">
        <v>39</v>
      </c>
      <c r="L491" s="2" t="s">
        <v>1556</v>
      </c>
      <c r="M491" s="7" t="s">
        <v>1557</v>
      </c>
      <c r="N491" s="7" t="s">
        <v>42</v>
      </c>
      <c r="O491" s="7" t="s">
        <v>42</v>
      </c>
      <c r="P491" s="7" t="s">
        <v>42</v>
      </c>
    </row>
    <row r="492" spans="1:16" ht="60" customHeight="1" x14ac:dyDescent="0.25">
      <c r="A492" s="55">
        <v>13</v>
      </c>
      <c r="B492" s="64">
        <v>43040</v>
      </c>
      <c r="C492" s="1" t="s">
        <v>45</v>
      </c>
      <c r="D492" s="1" t="s">
        <v>45</v>
      </c>
      <c r="E492" s="1" t="s">
        <v>1261</v>
      </c>
      <c r="F492" s="1" t="s">
        <v>1553</v>
      </c>
      <c r="G492" s="1" t="s">
        <v>16</v>
      </c>
      <c r="H492" s="1" t="s">
        <v>17</v>
      </c>
      <c r="I492" s="1" t="s">
        <v>18</v>
      </c>
      <c r="J492" s="1" t="s">
        <v>112</v>
      </c>
      <c r="K492" s="1" t="s">
        <v>69</v>
      </c>
      <c r="L492" s="2" t="s">
        <v>1558</v>
      </c>
      <c r="M492" s="7" t="s">
        <v>1559</v>
      </c>
      <c r="N492" s="7" t="s">
        <v>1984</v>
      </c>
      <c r="O492" s="7" t="s">
        <v>290</v>
      </c>
      <c r="P492" s="7" t="s">
        <v>290</v>
      </c>
    </row>
    <row r="493" spans="1:16" ht="60" customHeight="1" x14ac:dyDescent="0.25">
      <c r="A493" s="55">
        <v>13</v>
      </c>
      <c r="B493" s="64">
        <v>43040</v>
      </c>
      <c r="C493" s="1" t="s">
        <v>45</v>
      </c>
      <c r="D493" s="1" t="s">
        <v>45</v>
      </c>
      <c r="E493" s="1" t="s">
        <v>1261</v>
      </c>
      <c r="F493" s="1" t="s">
        <v>1553</v>
      </c>
      <c r="G493" s="1" t="s">
        <v>16</v>
      </c>
      <c r="H493" s="1" t="s">
        <v>17</v>
      </c>
      <c r="I493" s="1" t="s">
        <v>18</v>
      </c>
      <c r="J493" s="1" t="s">
        <v>778</v>
      </c>
      <c r="K493" s="1" t="s">
        <v>48</v>
      </c>
      <c r="L493" s="2" t="s">
        <v>1560</v>
      </c>
      <c r="M493" s="7" t="s">
        <v>1561</v>
      </c>
      <c r="N493" s="17" t="s">
        <v>821</v>
      </c>
      <c r="O493" s="7" t="s">
        <v>2211</v>
      </c>
      <c r="P493" s="7" t="s">
        <v>2322</v>
      </c>
    </row>
    <row r="494" spans="1:16" ht="60" customHeight="1" x14ac:dyDescent="0.25">
      <c r="A494" s="55">
        <v>13</v>
      </c>
      <c r="B494" s="64">
        <v>43040</v>
      </c>
      <c r="C494" s="1" t="s">
        <v>12</v>
      </c>
      <c r="D494" s="1" t="s">
        <v>45</v>
      </c>
      <c r="E494" s="1" t="s">
        <v>1562</v>
      </c>
      <c r="F494" s="1" t="s">
        <v>1563</v>
      </c>
      <c r="G494" s="1" t="s">
        <v>32</v>
      </c>
      <c r="H494" s="56" t="s">
        <v>239</v>
      </c>
      <c r="I494" s="1" t="s">
        <v>18</v>
      </c>
      <c r="J494" s="1" t="s">
        <v>19</v>
      </c>
      <c r="K494" s="1" t="s">
        <v>39</v>
      </c>
      <c r="L494" s="2" t="s">
        <v>1564</v>
      </c>
      <c r="M494" s="7" t="s">
        <v>1565</v>
      </c>
      <c r="N494" s="7" t="s">
        <v>42</v>
      </c>
      <c r="O494" s="7" t="s">
        <v>42</v>
      </c>
      <c r="P494" s="7" t="s">
        <v>42</v>
      </c>
    </row>
    <row r="495" spans="1:16" ht="120" customHeight="1" x14ac:dyDescent="0.25">
      <c r="A495" s="55">
        <v>13</v>
      </c>
      <c r="B495" s="64">
        <v>43040</v>
      </c>
      <c r="C495" s="1" t="s">
        <v>12</v>
      </c>
      <c r="D495" s="1" t="s">
        <v>45</v>
      </c>
      <c r="E495" s="1" t="s">
        <v>1562</v>
      </c>
      <c r="F495" s="1" t="s">
        <v>1563</v>
      </c>
      <c r="G495" s="1" t="s">
        <v>32</v>
      </c>
      <c r="H495" s="1" t="s">
        <v>17</v>
      </c>
      <c r="I495" s="1" t="s">
        <v>18</v>
      </c>
      <c r="J495" s="1" t="s">
        <v>19</v>
      </c>
      <c r="K495" s="1" t="s">
        <v>20</v>
      </c>
      <c r="L495" s="2" t="s">
        <v>1566</v>
      </c>
      <c r="M495" s="7" t="s">
        <v>1567</v>
      </c>
      <c r="N495" s="7" t="s">
        <v>667</v>
      </c>
      <c r="O495" s="7" t="s">
        <v>1811</v>
      </c>
      <c r="P495" s="7" t="s">
        <v>1811</v>
      </c>
    </row>
    <row r="496" spans="1:16" ht="60" customHeight="1" x14ac:dyDescent="0.25">
      <c r="A496" s="55">
        <v>14</v>
      </c>
      <c r="B496" s="64">
        <v>43040</v>
      </c>
      <c r="C496" s="1" t="s">
        <v>12</v>
      </c>
      <c r="D496" s="1" t="s">
        <v>12</v>
      </c>
      <c r="E496" s="1" t="s">
        <v>1568</v>
      </c>
      <c r="F496" s="1" t="s">
        <v>1569</v>
      </c>
      <c r="G496" s="1" t="s">
        <v>16</v>
      </c>
      <c r="H496" s="1" t="s">
        <v>17</v>
      </c>
      <c r="I496" s="1" t="s">
        <v>18</v>
      </c>
      <c r="J496" s="1" t="s">
        <v>33</v>
      </c>
      <c r="K496" s="1" t="s">
        <v>218</v>
      </c>
      <c r="L496" s="2" t="s">
        <v>768</v>
      </c>
      <c r="M496" s="7" t="s">
        <v>1533</v>
      </c>
      <c r="N496" s="7" t="s">
        <v>55</v>
      </c>
      <c r="O496" s="7" t="s">
        <v>55</v>
      </c>
      <c r="P496" s="7" t="s">
        <v>55</v>
      </c>
    </row>
    <row r="497" spans="1:16" ht="60" customHeight="1" x14ac:dyDescent="0.25">
      <c r="A497" s="55">
        <v>14</v>
      </c>
      <c r="B497" s="64">
        <v>43040</v>
      </c>
      <c r="C497" s="1" t="s">
        <v>13</v>
      </c>
      <c r="D497" s="1" t="s">
        <v>13</v>
      </c>
      <c r="E497" s="1" t="s">
        <v>1570</v>
      </c>
      <c r="F497" s="1" t="s">
        <v>1571</v>
      </c>
      <c r="G497" s="1" t="s">
        <v>16</v>
      </c>
      <c r="H497" s="1" t="s">
        <v>17</v>
      </c>
      <c r="I497" s="1" t="s">
        <v>18</v>
      </c>
      <c r="J497" s="1" t="s">
        <v>171</v>
      </c>
      <c r="K497" s="1" t="s">
        <v>218</v>
      </c>
      <c r="L497" s="2" t="s">
        <v>768</v>
      </c>
      <c r="M497" s="7" t="s">
        <v>1572</v>
      </c>
      <c r="N497" s="7" t="s">
        <v>221</v>
      </c>
      <c r="O497" s="7" t="s">
        <v>221</v>
      </c>
      <c r="P497" s="7" t="s">
        <v>221</v>
      </c>
    </row>
    <row r="498" spans="1:16" ht="99.95" customHeight="1" x14ac:dyDescent="0.25">
      <c r="A498" s="55">
        <v>15</v>
      </c>
      <c r="B498" s="64">
        <v>43040</v>
      </c>
      <c r="C498" s="1" t="s">
        <v>12</v>
      </c>
      <c r="D498" s="1" t="s">
        <v>12</v>
      </c>
      <c r="E498" s="1" t="s">
        <v>1573</v>
      </c>
      <c r="F498" s="1" t="s">
        <v>1574</v>
      </c>
      <c r="G498" s="1" t="s">
        <v>32</v>
      </c>
      <c r="H498" s="1" t="s">
        <v>17</v>
      </c>
      <c r="I498" s="1" t="s">
        <v>18</v>
      </c>
      <c r="J498" s="1" t="s">
        <v>19</v>
      </c>
      <c r="K498" s="1" t="s">
        <v>39</v>
      </c>
      <c r="L498" s="2" t="s">
        <v>1575</v>
      </c>
      <c r="M498" s="7" t="s">
        <v>1576</v>
      </c>
      <c r="N498" s="7" t="s">
        <v>42</v>
      </c>
      <c r="O498" s="7" t="s">
        <v>42</v>
      </c>
      <c r="P498" s="7" t="s">
        <v>42</v>
      </c>
    </row>
    <row r="499" spans="1:16" ht="39.950000000000003" customHeight="1" x14ac:dyDescent="0.25">
      <c r="A499" s="55">
        <v>15</v>
      </c>
      <c r="B499" s="64">
        <v>43040</v>
      </c>
      <c r="C499" s="1" t="s">
        <v>12</v>
      </c>
      <c r="D499" s="1" t="s">
        <v>12</v>
      </c>
      <c r="E499" s="1" t="s">
        <v>1573</v>
      </c>
      <c r="F499" s="1" t="s">
        <v>1574</v>
      </c>
      <c r="G499" s="1" t="s">
        <v>32</v>
      </c>
      <c r="H499" s="1" t="s">
        <v>17</v>
      </c>
      <c r="I499" s="1" t="s">
        <v>18</v>
      </c>
      <c r="J499" s="1" t="s">
        <v>19</v>
      </c>
      <c r="K499" s="1" t="s">
        <v>48</v>
      </c>
      <c r="L499" s="2" t="s">
        <v>1577</v>
      </c>
      <c r="M499" s="7" t="s">
        <v>1578</v>
      </c>
      <c r="N499" s="7" t="s">
        <v>23</v>
      </c>
      <c r="O499" s="7" t="s">
        <v>2336</v>
      </c>
      <c r="P499" s="7" t="s">
        <v>2336</v>
      </c>
    </row>
    <row r="500" spans="1:16" ht="99.95" customHeight="1" x14ac:dyDescent="0.25">
      <c r="A500" s="55">
        <v>15</v>
      </c>
      <c r="B500" s="64">
        <v>43040</v>
      </c>
      <c r="C500" s="1" t="s">
        <v>12</v>
      </c>
      <c r="D500" s="1" t="s">
        <v>45</v>
      </c>
      <c r="E500" s="1" t="s">
        <v>1579</v>
      </c>
      <c r="F500" s="1" t="s">
        <v>1580</v>
      </c>
      <c r="G500" s="1" t="s">
        <v>32</v>
      </c>
      <c r="H500" s="56" t="s">
        <v>123</v>
      </c>
      <c r="I500" s="1" t="s">
        <v>18</v>
      </c>
      <c r="J500" s="1" t="s">
        <v>885</v>
      </c>
      <c r="K500" s="1" t="s">
        <v>48</v>
      </c>
      <c r="L500" s="2" t="s">
        <v>1581</v>
      </c>
      <c r="M500" s="7" t="s">
        <v>1582</v>
      </c>
      <c r="N500" s="17" t="s">
        <v>2211</v>
      </c>
      <c r="O500" s="7" t="s">
        <v>1583</v>
      </c>
      <c r="P500" s="7" t="s">
        <v>1583</v>
      </c>
    </row>
    <row r="501" spans="1:16" ht="39.950000000000003" customHeight="1" x14ac:dyDescent="0.25">
      <c r="A501" s="55">
        <v>15</v>
      </c>
      <c r="B501" s="64">
        <v>43040</v>
      </c>
      <c r="C501" s="1" t="s">
        <v>13</v>
      </c>
      <c r="D501" s="1" t="s">
        <v>13</v>
      </c>
      <c r="E501" s="1" t="s">
        <v>1584</v>
      </c>
      <c r="F501" s="1" t="s">
        <v>1571</v>
      </c>
      <c r="G501" s="1" t="s">
        <v>16</v>
      </c>
      <c r="H501" s="1" t="s">
        <v>17</v>
      </c>
      <c r="I501" s="1" t="s">
        <v>18</v>
      </c>
      <c r="J501" s="1" t="s">
        <v>184</v>
      </c>
      <c r="K501" s="1" t="s">
        <v>218</v>
      </c>
      <c r="L501" s="2" t="s">
        <v>768</v>
      </c>
      <c r="M501" s="7" t="s">
        <v>1585</v>
      </c>
      <c r="N501" s="7" t="s">
        <v>55</v>
      </c>
      <c r="O501" s="7" t="s">
        <v>55</v>
      </c>
      <c r="P501" s="7" t="s">
        <v>55</v>
      </c>
    </row>
    <row r="502" spans="1:16" ht="39.950000000000003" customHeight="1" x14ac:dyDescent="0.25">
      <c r="A502" s="55">
        <v>17</v>
      </c>
      <c r="B502" s="64">
        <v>43040</v>
      </c>
      <c r="C502" s="1" t="s">
        <v>45</v>
      </c>
      <c r="D502" s="1" t="s">
        <v>45</v>
      </c>
      <c r="E502" s="1" t="s">
        <v>603</v>
      </c>
      <c r="F502" s="1" t="s">
        <v>1521</v>
      </c>
      <c r="G502" s="1" t="s">
        <v>16</v>
      </c>
      <c r="H502" s="1" t="s">
        <v>17</v>
      </c>
      <c r="I502" s="1" t="s">
        <v>18</v>
      </c>
      <c r="J502" s="1" t="s">
        <v>270</v>
      </c>
      <c r="K502" s="1" t="s">
        <v>161</v>
      </c>
      <c r="L502" s="2" t="s">
        <v>328</v>
      </c>
      <c r="M502" s="7" t="s">
        <v>1586</v>
      </c>
      <c r="N502" s="7" t="s">
        <v>164</v>
      </c>
      <c r="O502" s="7" t="s">
        <v>164</v>
      </c>
      <c r="P502" s="7" t="s">
        <v>164</v>
      </c>
    </row>
    <row r="503" spans="1:16" ht="60" customHeight="1" x14ac:dyDescent="0.25">
      <c r="A503" s="55">
        <v>17</v>
      </c>
      <c r="B503" s="64">
        <v>43040</v>
      </c>
      <c r="C503" s="1" t="s">
        <v>45</v>
      </c>
      <c r="D503" s="1" t="s">
        <v>45</v>
      </c>
      <c r="E503" s="1" t="s">
        <v>1587</v>
      </c>
      <c r="F503" s="1" t="s">
        <v>1580</v>
      </c>
      <c r="G503" s="1" t="s">
        <v>32</v>
      </c>
      <c r="H503" s="1" t="s">
        <v>17</v>
      </c>
      <c r="I503" s="1" t="s">
        <v>18</v>
      </c>
      <c r="J503" s="1" t="s">
        <v>1094</v>
      </c>
      <c r="K503" s="1" t="s">
        <v>69</v>
      </c>
      <c r="L503" s="2" t="s">
        <v>1588</v>
      </c>
      <c r="M503" s="7" t="s">
        <v>1589</v>
      </c>
      <c r="N503" s="7" t="s">
        <v>2237</v>
      </c>
      <c r="O503" s="7" t="s">
        <v>2244</v>
      </c>
      <c r="P503" s="7" t="s">
        <v>131</v>
      </c>
    </row>
    <row r="504" spans="1:16" ht="159.94999999999999" customHeight="1" x14ac:dyDescent="0.25">
      <c r="A504" s="55">
        <v>18</v>
      </c>
      <c r="B504" s="64">
        <v>43040</v>
      </c>
      <c r="C504" s="1" t="s">
        <v>12</v>
      </c>
      <c r="D504" s="1" t="s">
        <v>45</v>
      </c>
      <c r="E504" s="1" t="s">
        <v>1590</v>
      </c>
      <c r="F504" s="1" t="s">
        <v>1518</v>
      </c>
      <c r="G504" s="1" t="s">
        <v>16</v>
      </c>
      <c r="H504" s="1" t="s">
        <v>17</v>
      </c>
      <c r="I504" s="1" t="s">
        <v>18</v>
      </c>
      <c r="J504" s="1" t="s">
        <v>778</v>
      </c>
      <c r="K504" s="1" t="s">
        <v>66</v>
      </c>
      <c r="L504" s="2" t="s">
        <v>1591</v>
      </c>
      <c r="M504" s="7" t="s">
        <v>1592</v>
      </c>
      <c r="N504" s="7" t="s">
        <v>55</v>
      </c>
      <c r="O504" s="7" t="s">
        <v>55</v>
      </c>
      <c r="P504" s="7" t="s">
        <v>55</v>
      </c>
    </row>
    <row r="505" spans="1:16" ht="260.10000000000002" customHeight="1" x14ac:dyDescent="0.25">
      <c r="A505" s="55">
        <v>18</v>
      </c>
      <c r="B505" s="64">
        <v>43040</v>
      </c>
      <c r="C505" s="1" t="s">
        <v>45</v>
      </c>
      <c r="D505" s="1" t="s">
        <v>45</v>
      </c>
      <c r="E505" s="1" t="s">
        <v>1593</v>
      </c>
      <c r="F505" s="1" t="s">
        <v>1521</v>
      </c>
      <c r="G505" s="1" t="s">
        <v>16</v>
      </c>
      <c r="H505" s="1" t="s">
        <v>17</v>
      </c>
      <c r="I505" s="1" t="s">
        <v>18</v>
      </c>
      <c r="J505" s="1" t="s">
        <v>468</v>
      </c>
      <c r="K505" s="1" t="s">
        <v>27</v>
      </c>
      <c r="L505" s="2" t="s">
        <v>1594</v>
      </c>
      <c r="M505" s="7" t="s">
        <v>1595</v>
      </c>
      <c r="N505" s="7" t="s">
        <v>23</v>
      </c>
      <c r="O505" s="7" t="s">
        <v>23</v>
      </c>
      <c r="P505" s="7" t="s">
        <v>23</v>
      </c>
    </row>
    <row r="506" spans="1:16" ht="60" customHeight="1" x14ac:dyDescent="0.25">
      <c r="A506" s="55">
        <v>18</v>
      </c>
      <c r="B506" s="64">
        <v>43040</v>
      </c>
      <c r="C506" s="1" t="s">
        <v>12</v>
      </c>
      <c r="D506" s="1" t="s">
        <v>13</v>
      </c>
      <c r="E506" s="1" t="s">
        <v>1596</v>
      </c>
      <c r="F506" s="1" t="s">
        <v>1597</v>
      </c>
      <c r="G506" s="1" t="s">
        <v>32</v>
      </c>
      <c r="H506" s="56" t="s">
        <v>123</v>
      </c>
      <c r="I506" s="1" t="s">
        <v>18</v>
      </c>
      <c r="J506" s="1" t="s">
        <v>160</v>
      </c>
      <c r="K506" s="1" t="s">
        <v>48</v>
      </c>
      <c r="L506" s="2" t="s">
        <v>1598</v>
      </c>
      <c r="M506" s="7" t="s">
        <v>1599</v>
      </c>
      <c r="N506" s="7" t="s">
        <v>821</v>
      </c>
      <c r="O506" s="7" t="s">
        <v>2290</v>
      </c>
      <c r="P506" s="7" t="s">
        <v>2321</v>
      </c>
    </row>
    <row r="507" spans="1:16" ht="60" customHeight="1" x14ac:dyDescent="0.25">
      <c r="A507" s="55">
        <v>19</v>
      </c>
      <c r="B507" s="64">
        <v>43040</v>
      </c>
      <c r="C507" s="1" t="s">
        <v>45</v>
      </c>
      <c r="D507" s="1" t="s">
        <v>45</v>
      </c>
      <c r="E507" s="1" t="s">
        <v>545</v>
      </c>
      <c r="F507" s="1" t="s">
        <v>1600</v>
      </c>
      <c r="G507" s="1" t="s">
        <v>16</v>
      </c>
      <c r="H507" s="1" t="s">
        <v>17</v>
      </c>
      <c r="I507" s="1" t="s">
        <v>18</v>
      </c>
      <c r="J507" s="1" t="s">
        <v>270</v>
      </c>
      <c r="K507" s="1" t="s">
        <v>39</v>
      </c>
      <c r="L507" s="2" t="s">
        <v>1601</v>
      </c>
      <c r="M507" s="7" t="s">
        <v>1602</v>
      </c>
      <c r="N507" s="7" t="s">
        <v>42</v>
      </c>
      <c r="O507" s="7" t="s">
        <v>42</v>
      </c>
      <c r="P507" s="7" t="s">
        <v>42</v>
      </c>
    </row>
    <row r="508" spans="1:16" ht="60" customHeight="1" x14ac:dyDescent="0.25">
      <c r="A508" s="55">
        <v>20</v>
      </c>
      <c r="B508" s="64">
        <v>43040</v>
      </c>
      <c r="C508" s="1" t="s">
        <v>13</v>
      </c>
      <c r="D508" s="1" t="s">
        <v>13</v>
      </c>
      <c r="E508" s="1" t="s">
        <v>361</v>
      </c>
      <c r="F508" s="1" t="s">
        <v>1603</v>
      </c>
      <c r="G508" s="1" t="s">
        <v>16</v>
      </c>
      <c r="H508" s="1" t="s">
        <v>17</v>
      </c>
      <c r="I508" s="1" t="s">
        <v>18</v>
      </c>
      <c r="J508" s="1" t="s">
        <v>184</v>
      </c>
      <c r="K508" s="1" t="s">
        <v>218</v>
      </c>
      <c r="L508" s="2" t="s">
        <v>1604</v>
      </c>
      <c r="M508" s="7" t="s">
        <v>1605</v>
      </c>
      <c r="N508" s="7" t="s">
        <v>55</v>
      </c>
      <c r="O508" s="7" t="s">
        <v>55</v>
      </c>
      <c r="P508" s="7" t="s">
        <v>55</v>
      </c>
    </row>
    <row r="509" spans="1:16" ht="159.94999999999999" customHeight="1" x14ac:dyDescent="0.25">
      <c r="A509" s="55">
        <v>22</v>
      </c>
      <c r="B509" s="64">
        <v>43040</v>
      </c>
      <c r="C509" s="1" t="s">
        <v>45</v>
      </c>
      <c r="D509" s="1" t="s">
        <v>45</v>
      </c>
      <c r="E509" s="1" t="s">
        <v>907</v>
      </c>
      <c r="F509" s="1" t="s">
        <v>1606</v>
      </c>
      <c r="G509" s="1" t="s">
        <v>32</v>
      </c>
      <c r="H509" s="56" t="s">
        <v>239</v>
      </c>
      <c r="I509" s="1" t="s">
        <v>18</v>
      </c>
      <c r="J509" s="1" t="s">
        <v>468</v>
      </c>
      <c r="K509" s="1" t="s">
        <v>85</v>
      </c>
      <c r="L509" s="2" t="s">
        <v>1607</v>
      </c>
      <c r="M509" s="7" t="s">
        <v>1608</v>
      </c>
      <c r="N509" s="6" t="s">
        <v>2262</v>
      </c>
      <c r="O509" s="7" t="s">
        <v>1958</v>
      </c>
      <c r="P509" s="7" t="s">
        <v>1958</v>
      </c>
    </row>
    <row r="510" spans="1:16" ht="180" customHeight="1" x14ac:dyDescent="0.25">
      <c r="A510" s="55">
        <v>22</v>
      </c>
      <c r="B510" s="64">
        <v>43040</v>
      </c>
      <c r="C510" s="1" t="s">
        <v>45</v>
      </c>
      <c r="D510" s="1" t="s">
        <v>45</v>
      </c>
      <c r="E510" s="1" t="s">
        <v>907</v>
      </c>
      <c r="F510" s="1" t="s">
        <v>1606</v>
      </c>
      <c r="G510" s="1" t="s">
        <v>32</v>
      </c>
      <c r="H510" s="56" t="s">
        <v>17</v>
      </c>
      <c r="I510" s="1" t="s">
        <v>18</v>
      </c>
      <c r="J510" s="1" t="s">
        <v>468</v>
      </c>
      <c r="K510" s="1" t="s">
        <v>85</v>
      </c>
      <c r="L510" s="2" t="s">
        <v>1609</v>
      </c>
      <c r="M510" s="7" t="s">
        <v>1610</v>
      </c>
      <c r="N510" s="7" t="s">
        <v>2207</v>
      </c>
      <c r="O510" s="7" t="s">
        <v>2256</v>
      </c>
      <c r="P510" s="7" t="s">
        <v>2254</v>
      </c>
    </row>
    <row r="511" spans="1:16" ht="120" customHeight="1" x14ac:dyDescent="0.25">
      <c r="A511" s="55">
        <v>24</v>
      </c>
      <c r="B511" s="64">
        <v>43040</v>
      </c>
      <c r="C511" s="1" t="s">
        <v>12</v>
      </c>
      <c r="D511" s="1" t="s">
        <v>12</v>
      </c>
      <c r="E511" s="1" t="s">
        <v>1611</v>
      </c>
      <c r="F511" s="1" t="s">
        <v>1612</v>
      </c>
      <c r="G511" s="1" t="s">
        <v>32</v>
      </c>
      <c r="H511" s="1" t="s">
        <v>17</v>
      </c>
      <c r="I511" s="1" t="s">
        <v>18</v>
      </c>
      <c r="J511" s="1" t="s">
        <v>52</v>
      </c>
      <c r="K511" s="1" t="s">
        <v>39</v>
      </c>
      <c r="L511" s="2" t="s">
        <v>1613</v>
      </c>
      <c r="M511" s="7" t="s">
        <v>1614</v>
      </c>
      <c r="N511" s="7" t="s">
        <v>42</v>
      </c>
      <c r="O511" s="7" t="s">
        <v>42</v>
      </c>
      <c r="P511" s="7" t="s">
        <v>42</v>
      </c>
    </row>
    <row r="512" spans="1:16" ht="159.94999999999999" customHeight="1" x14ac:dyDescent="0.25">
      <c r="A512" s="55">
        <v>26</v>
      </c>
      <c r="B512" s="64">
        <v>43040</v>
      </c>
      <c r="C512" s="1" t="s">
        <v>45</v>
      </c>
      <c r="D512" s="1" t="s">
        <v>45</v>
      </c>
      <c r="E512" s="1" t="s">
        <v>1615</v>
      </c>
      <c r="F512" s="1" t="s">
        <v>1616</v>
      </c>
      <c r="G512" s="1" t="s">
        <v>32</v>
      </c>
      <c r="H512" s="1" t="s">
        <v>17</v>
      </c>
      <c r="I512" s="1" t="s">
        <v>18</v>
      </c>
      <c r="J512" s="1" t="s">
        <v>781</v>
      </c>
      <c r="K512" s="1" t="s">
        <v>48</v>
      </c>
      <c r="L512" s="2" t="s">
        <v>1617</v>
      </c>
      <c r="M512" s="7" t="s">
        <v>1618</v>
      </c>
      <c r="N512" s="7" t="s">
        <v>821</v>
      </c>
      <c r="O512" s="7" t="s">
        <v>928</v>
      </c>
      <c r="P512" s="7" t="s">
        <v>928</v>
      </c>
    </row>
    <row r="513" spans="1:16" ht="99.95" customHeight="1" x14ac:dyDescent="0.25">
      <c r="A513" s="55">
        <v>27</v>
      </c>
      <c r="B513" s="64">
        <v>43040</v>
      </c>
      <c r="C513" s="1" t="s">
        <v>45</v>
      </c>
      <c r="D513" s="1" t="s">
        <v>45</v>
      </c>
      <c r="E513" s="1" t="s">
        <v>680</v>
      </c>
      <c r="F513" s="1" t="s">
        <v>1619</v>
      </c>
      <c r="G513" s="1" t="s">
        <v>32</v>
      </c>
      <c r="H513" s="1" t="s">
        <v>17</v>
      </c>
      <c r="I513" s="1" t="s">
        <v>18</v>
      </c>
      <c r="J513" s="1" t="s">
        <v>468</v>
      </c>
      <c r="K513" s="1" t="s">
        <v>69</v>
      </c>
      <c r="L513" s="2" t="s">
        <v>1620</v>
      </c>
      <c r="M513" s="7" t="s">
        <v>1621</v>
      </c>
      <c r="N513" s="7" t="s">
        <v>23</v>
      </c>
      <c r="O513" s="7" t="s">
        <v>23</v>
      </c>
      <c r="P513" s="7" t="s">
        <v>23</v>
      </c>
    </row>
    <row r="514" spans="1:16" ht="99.95" customHeight="1" x14ac:dyDescent="0.25">
      <c r="A514" s="55">
        <v>27</v>
      </c>
      <c r="B514" s="64">
        <v>43040</v>
      </c>
      <c r="C514" s="1" t="s">
        <v>12</v>
      </c>
      <c r="D514" s="1" t="s">
        <v>12</v>
      </c>
      <c r="E514" s="1" t="s">
        <v>807</v>
      </c>
      <c r="F514" s="1" t="s">
        <v>1603</v>
      </c>
      <c r="G514" s="1" t="s">
        <v>16</v>
      </c>
      <c r="H514" s="1" t="s">
        <v>17</v>
      </c>
      <c r="I514" s="1" t="s">
        <v>18</v>
      </c>
      <c r="J514" s="1" t="s">
        <v>184</v>
      </c>
      <c r="K514" s="1" t="s">
        <v>218</v>
      </c>
      <c r="L514" s="2" t="s">
        <v>1622</v>
      </c>
      <c r="M514" s="7" t="s">
        <v>1623</v>
      </c>
      <c r="N514" s="7" t="s">
        <v>2246</v>
      </c>
      <c r="O514" s="7" t="s">
        <v>1624</v>
      </c>
      <c r="P514" s="7" t="s">
        <v>2232</v>
      </c>
    </row>
    <row r="515" spans="1:16" ht="99.95" customHeight="1" x14ac:dyDescent="0.25">
      <c r="A515" s="55">
        <v>27</v>
      </c>
      <c r="B515" s="64">
        <v>43040</v>
      </c>
      <c r="C515" s="1" t="s">
        <v>12</v>
      </c>
      <c r="D515" s="1" t="s">
        <v>12</v>
      </c>
      <c r="E515" s="1" t="s">
        <v>807</v>
      </c>
      <c r="F515" s="1" t="s">
        <v>1603</v>
      </c>
      <c r="G515" s="1" t="s">
        <v>16</v>
      </c>
      <c r="H515" s="1" t="s">
        <v>17</v>
      </c>
      <c r="I515" s="1" t="s">
        <v>18</v>
      </c>
      <c r="J515" s="1" t="s">
        <v>160</v>
      </c>
      <c r="K515" s="1" t="s">
        <v>85</v>
      </c>
      <c r="L515" s="2" t="s">
        <v>1625</v>
      </c>
      <c r="M515" s="7" t="s">
        <v>1626</v>
      </c>
      <c r="N515" s="6" t="s">
        <v>2262</v>
      </c>
      <c r="O515" s="7" t="s">
        <v>1958</v>
      </c>
      <c r="P515" s="7" t="s">
        <v>1958</v>
      </c>
    </row>
    <row r="516" spans="1:16" ht="200.1" customHeight="1" x14ac:dyDescent="0.25">
      <c r="A516" s="55">
        <v>28</v>
      </c>
      <c r="B516" s="64">
        <v>43040</v>
      </c>
      <c r="C516" s="1" t="s">
        <v>45</v>
      </c>
      <c r="D516" s="1" t="s">
        <v>12</v>
      </c>
      <c r="E516" s="1" t="s">
        <v>1627</v>
      </c>
      <c r="F516" s="1" t="s">
        <v>1628</v>
      </c>
      <c r="G516" s="1" t="s">
        <v>32</v>
      </c>
      <c r="H516" s="1" t="s">
        <v>17</v>
      </c>
      <c r="I516" s="1" t="s">
        <v>18</v>
      </c>
      <c r="J516" s="1" t="s">
        <v>781</v>
      </c>
      <c r="K516" s="1" t="s">
        <v>85</v>
      </c>
      <c r="L516" s="2" t="s">
        <v>1629</v>
      </c>
      <c r="M516" s="7" t="s">
        <v>1630</v>
      </c>
      <c r="N516" s="7" t="s">
        <v>23</v>
      </c>
      <c r="O516" s="7" t="s">
        <v>2330</v>
      </c>
      <c r="P516" s="7" t="s">
        <v>2330</v>
      </c>
    </row>
    <row r="517" spans="1:16" ht="60" customHeight="1" x14ac:dyDescent="0.25">
      <c r="A517" s="55">
        <v>28</v>
      </c>
      <c r="B517" s="64">
        <v>43040</v>
      </c>
      <c r="C517" s="1" t="s">
        <v>13</v>
      </c>
      <c r="D517" s="1" t="s">
        <v>12</v>
      </c>
      <c r="E517" s="1" t="s">
        <v>1631</v>
      </c>
      <c r="F517" s="1" t="s">
        <v>1632</v>
      </c>
      <c r="G517" s="1" t="s">
        <v>32</v>
      </c>
      <c r="H517" s="1" t="s">
        <v>17</v>
      </c>
      <c r="I517" s="1" t="s">
        <v>18</v>
      </c>
      <c r="J517" s="1" t="s">
        <v>78</v>
      </c>
      <c r="K517" s="1" t="s">
        <v>161</v>
      </c>
      <c r="L517" s="2" t="s">
        <v>365</v>
      </c>
      <c r="M517" s="7" t="s">
        <v>1633</v>
      </c>
      <c r="N517" s="7" t="s">
        <v>164</v>
      </c>
      <c r="O517" s="7" t="s">
        <v>164</v>
      </c>
      <c r="P517" s="7" t="s">
        <v>164</v>
      </c>
    </row>
    <row r="518" spans="1:16" ht="60" customHeight="1" x14ac:dyDescent="0.25">
      <c r="A518" s="55">
        <v>29</v>
      </c>
      <c r="B518" s="64">
        <v>43040</v>
      </c>
      <c r="C518" s="1" t="s">
        <v>45</v>
      </c>
      <c r="D518" s="1" t="s">
        <v>45</v>
      </c>
      <c r="E518" s="1" t="s">
        <v>1634</v>
      </c>
      <c r="F518" s="1" t="s">
        <v>1635</v>
      </c>
      <c r="G518" s="1" t="s">
        <v>32</v>
      </c>
      <c r="H518" s="1" t="s">
        <v>17</v>
      </c>
      <c r="I518" s="1" t="s">
        <v>18</v>
      </c>
      <c r="J518" s="1" t="s">
        <v>19</v>
      </c>
      <c r="K518" s="1" t="s">
        <v>69</v>
      </c>
      <c r="L518" s="2" t="s">
        <v>1636</v>
      </c>
      <c r="M518" s="7" t="s">
        <v>1637</v>
      </c>
      <c r="N518" s="7" t="s">
        <v>23</v>
      </c>
      <c r="O518" s="7" t="s">
        <v>23</v>
      </c>
      <c r="P518" s="7" t="s">
        <v>23</v>
      </c>
    </row>
    <row r="519" spans="1:16" ht="60" customHeight="1" x14ac:dyDescent="0.25">
      <c r="A519" s="55">
        <v>29</v>
      </c>
      <c r="B519" s="64">
        <v>43040</v>
      </c>
      <c r="C519" s="1" t="s">
        <v>12</v>
      </c>
      <c r="D519" s="1" t="s">
        <v>12</v>
      </c>
      <c r="E519" s="1" t="s">
        <v>1638</v>
      </c>
      <c r="F519" s="1" t="s">
        <v>1639</v>
      </c>
      <c r="G519" s="1" t="s">
        <v>32</v>
      </c>
      <c r="H519" s="1" t="s">
        <v>17</v>
      </c>
      <c r="I519" s="1" t="s">
        <v>18</v>
      </c>
      <c r="J519" s="1" t="s">
        <v>171</v>
      </c>
      <c r="K519" s="1" t="s">
        <v>69</v>
      </c>
      <c r="L519" s="2" t="s">
        <v>1640</v>
      </c>
      <c r="M519" s="7" t="s">
        <v>1641</v>
      </c>
      <c r="N519" s="7" t="s">
        <v>2237</v>
      </c>
      <c r="O519" s="7" t="s">
        <v>314</v>
      </c>
      <c r="P519" s="7" t="s">
        <v>2283</v>
      </c>
    </row>
    <row r="520" spans="1:16" ht="60" customHeight="1" x14ac:dyDescent="0.25">
      <c r="A520" s="55">
        <v>30</v>
      </c>
      <c r="B520" s="64">
        <v>43040</v>
      </c>
      <c r="C520" s="1" t="s">
        <v>45</v>
      </c>
      <c r="D520" s="1" t="s">
        <v>45</v>
      </c>
      <c r="E520" s="1" t="s">
        <v>1261</v>
      </c>
      <c r="F520" s="1" t="s">
        <v>1642</v>
      </c>
      <c r="G520" s="1" t="s">
        <v>16</v>
      </c>
      <c r="H520" s="1" t="s">
        <v>17</v>
      </c>
      <c r="I520" s="1" t="s">
        <v>18</v>
      </c>
      <c r="J520" s="1" t="s">
        <v>778</v>
      </c>
      <c r="K520" s="1" t="s">
        <v>48</v>
      </c>
      <c r="L520" s="2" t="s">
        <v>1643</v>
      </c>
      <c r="M520" s="7" t="s">
        <v>1644</v>
      </c>
      <c r="N520" s="7" t="s">
        <v>23</v>
      </c>
      <c r="O520" s="7" t="s">
        <v>2336</v>
      </c>
      <c r="P520" s="7" t="s">
        <v>2336</v>
      </c>
    </row>
    <row r="521" spans="1:16" ht="60" customHeight="1" x14ac:dyDescent="0.25">
      <c r="A521" s="55">
        <v>30</v>
      </c>
      <c r="B521" s="64">
        <v>43040</v>
      </c>
      <c r="C521" s="1" t="s">
        <v>12</v>
      </c>
      <c r="D521" s="1" t="s">
        <v>45</v>
      </c>
      <c r="E521" s="1" t="s">
        <v>1175</v>
      </c>
      <c r="F521" s="1" t="s">
        <v>1645</v>
      </c>
      <c r="G521" s="1" t="s">
        <v>122</v>
      </c>
      <c r="H521" s="56" t="s">
        <v>239</v>
      </c>
      <c r="I521" s="1" t="s">
        <v>18</v>
      </c>
      <c r="J521" s="1" t="s">
        <v>781</v>
      </c>
      <c r="K521" s="1" t="s">
        <v>20</v>
      </c>
      <c r="L521" s="2" t="s">
        <v>1646</v>
      </c>
      <c r="M521" s="7" t="s">
        <v>1647</v>
      </c>
      <c r="N521" s="7" t="s">
        <v>55</v>
      </c>
      <c r="O521" s="7" t="s">
        <v>55</v>
      </c>
      <c r="P521" s="7" t="s">
        <v>55</v>
      </c>
    </row>
    <row r="522" spans="1:16" ht="60" customHeight="1" x14ac:dyDescent="0.25">
      <c r="A522" s="55">
        <v>30</v>
      </c>
      <c r="B522" s="64">
        <v>43040</v>
      </c>
      <c r="C522" s="1" t="s">
        <v>45</v>
      </c>
      <c r="D522" s="1" t="s">
        <v>12</v>
      </c>
      <c r="E522" s="1" t="s">
        <v>376</v>
      </c>
      <c r="F522" s="1" t="s">
        <v>1600</v>
      </c>
      <c r="G522" s="1" t="s">
        <v>16</v>
      </c>
      <c r="H522" s="1" t="s">
        <v>17</v>
      </c>
      <c r="I522" s="1" t="s">
        <v>18</v>
      </c>
      <c r="J522" s="1" t="s">
        <v>1171</v>
      </c>
      <c r="K522" s="1" t="s">
        <v>69</v>
      </c>
      <c r="L522" s="2" t="s">
        <v>1648</v>
      </c>
      <c r="M522" s="7" t="s">
        <v>1649</v>
      </c>
      <c r="N522" s="7" t="s">
        <v>244</v>
      </c>
      <c r="O522" s="7" t="s">
        <v>92</v>
      </c>
      <c r="P522" s="7" t="s">
        <v>92</v>
      </c>
    </row>
    <row r="523" spans="1:16" ht="80.099999999999994" customHeight="1" x14ac:dyDescent="0.25">
      <c r="A523" s="55">
        <v>30</v>
      </c>
      <c r="B523" s="64">
        <v>43040</v>
      </c>
      <c r="C523" s="1" t="s">
        <v>13</v>
      </c>
      <c r="D523" s="1" t="s">
        <v>13</v>
      </c>
      <c r="E523" s="1" t="s">
        <v>1650</v>
      </c>
      <c r="F523" s="1" t="s">
        <v>1651</v>
      </c>
      <c r="G523" s="1" t="s">
        <v>16</v>
      </c>
      <c r="H523" s="1" t="s">
        <v>17</v>
      </c>
      <c r="I523" s="1" t="s">
        <v>18</v>
      </c>
      <c r="J523" s="1" t="s">
        <v>160</v>
      </c>
      <c r="K523" s="1" t="s">
        <v>39</v>
      </c>
      <c r="L523" s="2" t="s">
        <v>1652</v>
      </c>
      <c r="M523" s="7" t="s">
        <v>1653</v>
      </c>
      <c r="N523" s="7" t="s">
        <v>42</v>
      </c>
      <c r="O523" s="7" t="s">
        <v>42</v>
      </c>
      <c r="P523" s="7" t="s">
        <v>42</v>
      </c>
    </row>
    <row r="524" spans="1:16" ht="80.099999999999994" customHeight="1" x14ac:dyDescent="0.25">
      <c r="A524" s="55">
        <v>30</v>
      </c>
      <c r="B524" s="64">
        <v>43040</v>
      </c>
      <c r="C524" s="1" t="s">
        <v>13</v>
      </c>
      <c r="D524" s="1" t="s">
        <v>13</v>
      </c>
      <c r="E524" s="1" t="s">
        <v>1650</v>
      </c>
      <c r="F524" s="1" t="s">
        <v>1651</v>
      </c>
      <c r="G524" s="1" t="s">
        <v>16</v>
      </c>
      <c r="H524" s="1" t="s">
        <v>17</v>
      </c>
      <c r="I524" s="1" t="s">
        <v>18</v>
      </c>
      <c r="J524" s="1" t="s">
        <v>33</v>
      </c>
      <c r="K524" s="1" t="s">
        <v>39</v>
      </c>
      <c r="L524" s="2" t="s">
        <v>1652</v>
      </c>
      <c r="M524" s="7" t="s">
        <v>1654</v>
      </c>
      <c r="N524" s="7" t="s">
        <v>42</v>
      </c>
      <c r="O524" s="7" t="s">
        <v>42</v>
      </c>
      <c r="P524" s="7" t="s">
        <v>42</v>
      </c>
    </row>
    <row r="525" spans="1:16" ht="60" customHeight="1" x14ac:dyDescent="0.25">
      <c r="A525" s="55">
        <v>1</v>
      </c>
      <c r="B525" s="64">
        <v>43070</v>
      </c>
      <c r="C525" s="1" t="s">
        <v>12</v>
      </c>
      <c r="D525" s="1" t="s">
        <v>45</v>
      </c>
      <c r="E525" s="1" t="s">
        <v>1168</v>
      </c>
      <c r="F525" s="1" t="s">
        <v>1655</v>
      </c>
      <c r="G525" s="1" t="s">
        <v>122</v>
      </c>
      <c r="H525" s="1" t="s">
        <v>17</v>
      </c>
      <c r="I525" s="1" t="s">
        <v>18</v>
      </c>
      <c r="J525" s="1" t="s">
        <v>885</v>
      </c>
      <c r="K525" s="1" t="s">
        <v>48</v>
      </c>
      <c r="L525" s="2" t="s">
        <v>1656</v>
      </c>
      <c r="M525" s="7" t="s">
        <v>1657</v>
      </c>
      <c r="N525" s="7" t="s">
        <v>821</v>
      </c>
      <c r="O525" s="7" t="s">
        <v>928</v>
      </c>
      <c r="P525" s="7" t="s">
        <v>928</v>
      </c>
    </row>
    <row r="526" spans="1:16" ht="60" customHeight="1" x14ac:dyDescent="0.25">
      <c r="A526" s="55">
        <v>1</v>
      </c>
      <c r="B526" s="64">
        <v>43070</v>
      </c>
      <c r="C526" s="1" t="s">
        <v>13</v>
      </c>
      <c r="D526" s="1" t="s">
        <v>13</v>
      </c>
      <c r="E526" s="1" t="s">
        <v>97</v>
      </c>
      <c r="F526" s="1" t="s">
        <v>1651</v>
      </c>
      <c r="G526" s="1" t="s">
        <v>16</v>
      </c>
      <c r="H526" s="56" t="s">
        <v>239</v>
      </c>
      <c r="I526" s="1" t="s">
        <v>18</v>
      </c>
      <c r="J526" s="1" t="s">
        <v>160</v>
      </c>
      <c r="K526" s="1" t="s">
        <v>39</v>
      </c>
      <c r="L526" s="2" t="s">
        <v>1658</v>
      </c>
      <c r="M526" s="7" t="s">
        <v>1659</v>
      </c>
      <c r="N526" s="7" t="s">
        <v>42</v>
      </c>
      <c r="O526" s="7" t="s">
        <v>42</v>
      </c>
      <c r="P526" s="7" t="s">
        <v>42</v>
      </c>
    </row>
    <row r="527" spans="1:16" ht="60" customHeight="1" x14ac:dyDescent="0.25">
      <c r="A527" s="55">
        <v>1</v>
      </c>
      <c r="B527" s="64">
        <v>43070</v>
      </c>
      <c r="C527" s="1" t="s">
        <v>13</v>
      </c>
      <c r="D527" s="1" t="s">
        <v>13</v>
      </c>
      <c r="E527" s="1" t="s">
        <v>97</v>
      </c>
      <c r="F527" s="1" t="s">
        <v>1651</v>
      </c>
      <c r="G527" s="1" t="s">
        <v>16</v>
      </c>
      <c r="H527" s="56" t="s">
        <v>17</v>
      </c>
      <c r="I527" s="1" t="s">
        <v>18</v>
      </c>
      <c r="J527" s="1" t="s">
        <v>33</v>
      </c>
      <c r="K527" s="1" t="s">
        <v>39</v>
      </c>
      <c r="L527" s="2" t="s">
        <v>1658</v>
      </c>
      <c r="M527" s="7" t="s">
        <v>1660</v>
      </c>
      <c r="N527" s="7" t="s">
        <v>42</v>
      </c>
      <c r="O527" s="7" t="s">
        <v>42</v>
      </c>
      <c r="P527" s="7" t="s">
        <v>42</v>
      </c>
    </row>
    <row r="528" spans="1:16" ht="60" customHeight="1" x14ac:dyDescent="0.25">
      <c r="A528" s="55">
        <v>2</v>
      </c>
      <c r="B528" s="64">
        <v>43070</v>
      </c>
      <c r="C528" s="1" t="s">
        <v>1661</v>
      </c>
      <c r="D528" s="1" t="s">
        <v>12</v>
      </c>
      <c r="E528" s="1" t="s">
        <v>414</v>
      </c>
      <c r="F528" s="1" t="s">
        <v>1639</v>
      </c>
      <c r="G528" s="1" t="s">
        <v>32</v>
      </c>
      <c r="H528" s="1" t="s">
        <v>17</v>
      </c>
      <c r="I528" s="1" t="s">
        <v>18</v>
      </c>
      <c r="J528" s="1" t="s">
        <v>78</v>
      </c>
      <c r="K528" s="1" t="s">
        <v>161</v>
      </c>
      <c r="L528" s="2" t="s">
        <v>365</v>
      </c>
      <c r="M528" s="7" t="s">
        <v>1662</v>
      </c>
      <c r="N528" s="7" t="s">
        <v>23</v>
      </c>
      <c r="O528" s="7" t="s">
        <v>23</v>
      </c>
      <c r="P528" s="7" t="s">
        <v>23</v>
      </c>
    </row>
    <row r="529" spans="1:16" ht="140.1" customHeight="1" x14ac:dyDescent="0.25">
      <c r="A529" s="55">
        <v>3</v>
      </c>
      <c r="B529" s="64">
        <v>43070</v>
      </c>
      <c r="C529" s="1" t="s">
        <v>45</v>
      </c>
      <c r="D529" s="1" t="s">
        <v>45</v>
      </c>
      <c r="E529" s="1" t="s">
        <v>1663</v>
      </c>
      <c r="F529" s="1" t="s">
        <v>1642</v>
      </c>
      <c r="G529" s="1" t="s">
        <v>16</v>
      </c>
      <c r="H529" s="1" t="s">
        <v>17</v>
      </c>
      <c r="I529" s="1" t="s">
        <v>18</v>
      </c>
      <c r="J529" s="1" t="s">
        <v>778</v>
      </c>
      <c r="K529" s="1" t="s">
        <v>161</v>
      </c>
      <c r="L529" s="2" t="s">
        <v>365</v>
      </c>
      <c r="M529" s="7" t="s">
        <v>1664</v>
      </c>
      <c r="N529" s="7" t="s">
        <v>2273</v>
      </c>
      <c r="O529" s="7" t="s">
        <v>1665</v>
      </c>
      <c r="P529" s="7" t="s">
        <v>1665</v>
      </c>
    </row>
    <row r="530" spans="1:16" ht="219.95" customHeight="1" x14ac:dyDescent="0.25">
      <c r="A530" s="55">
        <v>3</v>
      </c>
      <c r="B530" s="64">
        <v>43070</v>
      </c>
      <c r="C530" s="1" t="s">
        <v>45</v>
      </c>
      <c r="D530" s="1" t="s">
        <v>45</v>
      </c>
      <c r="E530" s="1" t="s">
        <v>1663</v>
      </c>
      <c r="F530" s="1" t="s">
        <v>1642</v>
      </c>
      <c r="G530" s="1" t="s">
        <v>16</v>
      </c>
      <c r="H530" s="1" t="s">
        <v>17</v>
      </c>
      <c r="I530" s="1" t="s">
        <v>18</v>
      </c>
      <c r="J530" s="1" t="s">
        <v>112</v>
      </c>
      <c r="K530" s="1" t="s">
        <v>48</v>
      </c>
      <c r="L530" s="2" t="s">
        <v>1666</v>
      </c>
      <c r="M530" s="7" t="s">
        <v>1667</v>
      </c>
      <c r="N530" s="17" t="s">
        <v>2225</v>
      </c>
      <c r="O530" s="7" t="s">
        <v>2212</v>
      </c>
      <c r="P530" s="7" t="s">
        <v>2211</v>
      </c>
    </row>
    <row r="531" spans="1:16" ht="60" customHeight="1" x14ac:dyDescent="0.25">
      <c r="A531" s="55">
        <v>3</v>
      </c>
      <c r="B531" s="64">
        <v>43070</v>
      </c>
      <c r="C531" s="1" t="s">
        <v>45</v>
      </c>
      <c r="D531" s="1" t="s">
        <v>45</v>
      </c>
      <c r="E531" s="1" t="s">
        <v>1668</v>
      </c>
      <c r="F531" s="1" t="s">
        <v>1669</v>
      </c>
      <c r="G531" s="1" t="s">
        <v>32</v>
      </c>
      <c r="H531" s="1" t="s">
        <v>17</v>
      </c>
      <c r="I531" s="1" t="s">
        <v>18</v>
      </c>
      <c r="J531" s="1" t="s">
        <v>19</v>
      </c>
      <c r="K531" s="1" t="s">
        <v>69</v>
      </c>
      <c r="L531" s="2" t="s">
        <v>1670</v>
      </c>
      <c r="M531" s="7" t="s">
        <v>1671</v>
      </c>
      <c r="N531" s="7" t="s">
        <v>1800</v>
      </c>
      <c r="O531" s="7" t="s">
        <v>2238</v>
      </c>
      <c r="P531" s="7" t="s">
        <v>1672</v>
      </c>
    </row>
    <row r="532" spans="1:16" ht="99.95" customHeight="1" x14ac:dyDescent="0.25">
      <c r="A532" s="55">
        <v>3</v>
      </c>
      <c r="B532" s="64">
        <v>43070</v>
      </c>
      <c r="C532" s="1" t="s">
        <v>12</v>
      </c>
      <c r="D532" s="1" t="s">
        <v>12</v>
      </c>
      <c r="E532" s="1" t="s">
        <v>1673</v>
      </c>
      <c r="F532" s="1" t="s">
        <v>1674</v>
      </c>
      <c r="G532" s="1" t="s">
        <v>16</v>
      </c>
      <c r="H532" s="1" t="s">
        <v>17</v>
      </c>
      <c r="I532" s="1" t="s">
        <v>18</v>
      </c>
      <c r="J532" s="1" t="s">
        <v>47</v>
      </c>
      <c r="K532" s="1" t="s">
        <v>27</v>
      </c>
      <c r="L532" s="2" t="s">
        <v>1675</v>
      </c>
      <c r="M532" s="7" t="s">
        <v>1676</v>
      </c>
      <c r="N532" s="7" t="s">
        <v>55</v>
      </c>
      <c r="O532" s="7" t="s">
        <v>55</v>
      </c>
      <c r="P532" s="7" t="s">
        <v>55</v>
      </c>
    </row>
    <row r="533" spans="1:16" ht="60" customHeight="1" x14ac:dyDescent="0.25">
      <c r="A533" s="55">
        <v>3</v>
      </c>
      <c r="B533" s="64">
        <v>43070</v>
      </c>
      <c r="C533" s="1" t="s">
        <v>12</v>
      </c>
      <c r="D533" s="1" t="s">
        <v>13</v>
      </c>
      <c r="E533" s="1" t="s">
        <v>686</v>
      </c>
      <c r="F533" s="1" t="s">
        <v>1639</v>
      </c>
      <c r="G533" s="1" t="s">
        <v>32</v>
      </c>
      <c r="H533" s="1" t="s">
        <v>17</v>
      </c>
      <c r="I533" s="1" t="s">
        <v>18</v>
      </c>
      <c r="J533" s="1" t="s">
        <v>171</v>
      </c>
      <c r="K533" s="1" t="s">
        <v>69</v>
      </c>
      <c r="L533" s="2" t="s">
        <v>1677</v>
      </c>
      <c r="M533" s="7" t="s">
        <v>1678</v>
      </c>
      <c r="N533" s="7" t="s">
        <v>2259</v>
      </c>
      <c r="O533" s="7" t="s">
        <v>1545</v>
      </c>
      <c r="P533" s="7" t="s">
        <v>1545</v>
      </c>
    </row>
    <row r="534" spans="1:16" ht="200.1" customHeight="1" x14ac:dyDescent="0.25">
      <c r="A534" s="55">
        <v>4</v>
      </c>
      <c r="B534" s="64">
        <v>43070</v>
      </c>
      <c r="C534" s="1" t="s">
        <v>45</v>
      </c>
      <c r="D534" s="1" t="s">
        <v>45</v>
      </c>
      <c r="E534" s="1" t="s">
        <v>1663</v>
      </c>
      <c r="F534" s="1" t="s">
        <v>1642</v>
      </c>
      <c r="G534" s="1" t="s">
        <v>16</v>
      </c>
      <c r="H534" s="1" t="s">
        <v>17</v>
      </c>
      <c r="I534" s="1" t="s">
        <v>18</v>
      </c>
      <c r="J534" s="1" t="s">
        <v>778</v>
      </c>
      <c r="K534" s="1" t="s">
        <v>161</v>
      </c>
      <c r="L534" s="2" t="s">
        <v>392</v>
      </c>
      <c r="M534" s="7" t="s">
        <v>1679</v>
      </c>
      <c r="N534" s="7" t="s">
        <v>2248</v>
      </c>
      <c r="O534" s="7" t="s">
        <v>2277</v>
      </c>
      <c r="P534" s="7" t="s">
        <v>514</v>
      </c>
    </row>
    <row r="535" spans="1:16" ht="30" customHeight="1" x14ac:dyDescent="0.25">
      <c r="A535" s="55">
        <v>4</v>
      </c>
      <c r="B535" s="64">
        <v>43070</v>
      </c>
      <c r="C535" s="1" t="s">
        <v>13</v>
      </c>
      <c r="D535" s="1" t="s">
        <v>12</v>
      </c>
      <c r="E535" s="1" t="s">
        <v>1478</v>
      </c>
      <c r="F535" s="1" t="s">
        <v>1639</v>
      </c>
      <c r="G535" s="1" t="s">
        <v>32</v>
      </c>
      <c r="H535" s="1" t="s">
        <v>17</v>
      </c>
      <c r="I535" s="1" t="s">
        <v>18</v>
      </c>
      <c r="J535" s="1" t="s">
        <v>171</v>
      </c>
      <c r="K535" s="1" t="s">
        <v>85</v>
      </c>
      <c r="L535" s="2" t="s">
        <v>1680</v>
      </c>
      <c r="M535" s="7" t="s">
        <v>1681</v>
      </c>
      <c r="N535" s="7" t="s">
        <v>55</v>
      </c>
      <c r="O535" s="7" t="s">
        <v>55</v>
      </c>
      <c r="P535" s="7" t="s">
        <v>55</v>
      </c>
    </row>
    <row r="536" spans="1:16" ht="30" customHeight="1" x14ac:dyDescent="0.25">
      <c r="A536" s="55">
        <v>4</v>
      </c>
      <c r="B536" s="64">
        <v>43070</v>
      </c>
      <c r="C536" s="1" t="s">
        <v>12</v>
      </c>
      <c r="D536" s="1" t="s">
        <v>12</v>
      </c>
      <c r="E536" s="1" t="s">
        <v>108</v>
      </c>
      <c r="F536" s="1" t="s">
        <v>1600</v>
      </c>
      <c r="G536" s="1" t="s">
        <v>16</v>
      </c>
      <c r="H536" s="1" t="s">
        <v>17</v>
      </c>
      <c r="I536" s="1" t="s">
        <v>18</v>
      </c>
      <c r="J536" s="1" t="s">
        <v>270</v>
      </c>
      <c r="K536" s="1" t="s">
        <v>161</v>
      </c>
      <c r="L536" s="2" t="s">
        <v>1682</v>
      </c>
      <c r="M536" s="7" t="s">
        <v>1683</v>
      </c>
      <c r="N536" s="7" t="s">
        <v>23</v>
      </c>
      <c r="O536" s="7" t="s">
        <v>23</v>
      </c>
      <c r="P536" s="7" t="s">
        <v>23</v>
      </c>
    </row>
    <row r="537" spans="1:16" ht="30" customHeight="1" x14ac:dyDescent="0.25">
      <c r="A537" s="55">
        <v>5</v>
      </c>
      <c r="B537" s="64">
        <v>43070</v>
      </c>
      <c r="C537" s="1" t="s">
        <v>12</v>
      </c>
      <c r="D537" s="1" t="s">
        <v>12</v>
      </c>
      <c r="E537" s="1" t="s">
        <v>108</v>
      </c>
      <c r="F537" s="1" t="s">
        <v>1600</v>
      </c>
      <c r="G537" s="1" t="s">
        <v>16</v>
      </c>
      <c r="H537" s="1" t="s">
        <v>17</v>
      </c>
      <c r="I537" s="1" t="s">
        <v>18</v>
      </c>
      <c r="J537" s="1" t="s">
        <v>270</v>
      </c>
      <c r="K537" s="1" t="s">
        <v>161</v>
      </c>
      <c r="L537" s="2" t="s">
        <v>392</v>
      </c>
      <c r="M537" s="7" t="s">
        <v>1684</v>
      </c>
      <c r="N537" s="7" t="s">
        <v>23</v>
      </c>
      <c r="O537" s="7" t="s">
        <v>23</v>
      </c>
      <c r="P537" s="7" t="s">
        <v>23</v>
      </c>
    </row>
    <row r="538" spans="1:16" ht="60" customHeight="1" x14ac:dyDescent="0.25">
      <c r="A538" s="55">
        <v>6</v>
      </c>
      <c r="B538" s="64">
        <v>43070</v>
      </c>
      <c r="C538" s="1" t="s">
        <v>12</v>
      </c>
      <c r="D538" s="1" t="s">
        <v>12</v>
      </c>
      <c r="E538" s="1" t="s">
        <v>259</v>
      </c>
      <c r="F538" s="1" t="s">
        <v>1685</v>
      </c>
      <c r="G538" s="1" t="s">
        <v>32</v>
      </c>
      <c r="H538" s="1" t="s">
        <v>17</v>
      </c>
      <c r="I538" s="1" t="s">
        <v>18</v>
      </c>
      <c r="J538" s="1" t="s">
        <v>26</v>
      </c>
      <c r="K538" s="1" t="s">
        <v>85</v>
      </c>
      <c r="L538" s="2" t="s">
        <v>1686</v>
      </c>
      <c r="M538" s="7" t="s">
        <v>1687</v>
      </c>
      <c r="N538" s="7" t="s">
        <v>2207</v>
      </c>
      <c r="O538" s="7" t="s">
        <v>2252</v>
      </c>
      <c r="P538" s="7" t="s">
        <v>2252</v>
      </c>
    </row>
    <row r="539" spans="1:16" ht="60" customHeight="1" x14ac:dyDescent="0.25">
      <c r="A539" s="55">
        <v>6</v>
      </c>
      <c r="B539" s="64">
        <v>43070</v>
      </c>
      <c r="C539" s="1" t="s">
        <v>12</v>
      </c>
      <c r="D539" s="1" t="s">
        <v>13</v>
      </c>
      <c r="E539" s="1" t="s">
        <v>1688</v>
      </c>
      <c r="F539" s="1" t="s">
        <v>1639</v>
      </c>
      <c r="G539" s="1" t="s">
        <v>32</v>
      </c>
      <c r="H539" s="1" t="s">
        <v>17</v>
      </c>
      <c r="I539" s="1" t="s">
        <v>18</v>
      </c>
      <c r="J539" s="1" t="s">
        <v>78</v>
      </c>
      <c r="K539" s="1" t="s">
        <v>161</v>
      </c>
      <c r="L539" s="2" t="s">
        <v>812</v>
      </c>
      <c r="M539" s="7" t="s">
        <v>1689</v>
      </c>
      <c r="N539" s="7" t="s">
        <v>164</v>
      </c>
      <c r="O539" s="7" t="s">
        <v>164</v>
      </c>
      <c r="P539" s="7" t="s">
        <v>164</v>
      </c>
    </row>
    <row r="540" spans="1:16" ht="30" customHeight="1" x14ac:dyDescent="0.25">
      <c r="A540" s="55">
        <v>6</v>
      </c>
      <c r="B540" s="64">
        <v>43070</v>
      </c>
      <c r="C540" s="1" t="s">
        <v>12</v>
      </c>
      <c r="D540" s="1" t="s">
        <v>13</v>
      </c>
      <c r="E540" s="1" t="s">
        <v>1688</v>
      </c>
      <c r="F540" s="1" t="s">
        <v>1639</v>
      </c>
      <c r="G540" s="1" t="s">
        <v>32</v>
      </c>
      <c r="H540" s="1" t="s">
        <v>17</v>
      </c>
      <c r="I540" s="1" t="s">
        <v>18</v>
      </c>
      <c r="J540" s="1" t="s">
        <v>78</v>
      </c>
      <c r="K540" s="1" t="s">
        <v>69</v>
      </c>
      <c r="L540" s="2" t="s">
        <v>1690</v>
      </c>
      <c r="M540" s="7" t="s">
        <v>1691</v>
      </c>
      <c r="N540" s="7" t="s">
        <v>81</v>
      </c>
      <c r="O540" s="7" t="s">
        <v>2276</v>
      </c>
      <c r="P540" s="7" t="s">
        <v>2275</v>
      </c>
    </row>
    <row r="541" spans="1:16" ht="30" customHeight="1" x14ac:dyDescent="0.25">
      <c r="A541" s="55">
        <v>6</v>
      </c>
      <c r="B541" s="64">
        <v>43070</v>
      </c>
      <c r="C541" s="1" t="s">
        <v>12</v>
      </c>
      <c r="D541" s="1" t="s">
        <v>13</v>
      </c>
      <c r="E541" s="1" t="s">
        <v>1688</v>
      </c>
      <c r="F541" s="1" t="s">
        <v>1639</v>
      </c>
      <c r="G541" s="1" t="s">
        <v>32</v>
      </c>
      <c r="H541" s="1" t="s">
        <v>17</v>
      </c>
      <c r="I541" s="1" t="s">
        <v>18</v>
      </c>
      <c r="J541" s="1" t="s">
        <v>78</v>
      </c>
      <c r="K541" s="1" t="s">
        <v>34</v>
      </c>
      <c r="L541" s="2" t="s">
        <v>1692</v>
      </c>
      <c r="M541" s="7" t="s">
        <v>1693</v>
      </c>
      <c r="N541" s="7" t="s">
        <v>23</v>
      </c>
      <c r="O541" s="7" t="s">
        <v>23</v>
      </c>
      <c r="P541" s="7" t="s">
        <v>23</v>
      </c>
    </row>
    <row r="542" spans="1:16" ht="60" customHeight="1" x14ac:dyDescent="0.25">
      <c r="A542" s="55">
        <v>7</v>
      </c>
      <c r="B542" s="64">
        <v>43070</v>
      </c>
      <c r="C542" s="1" t="s">
        <v>12</v>
      </c>
      <c r="D542" s="1" t="s">
        <v>12</v>
      </c>
      <c r="E542" s="1" t="s">
        <v>108</v>
      </c>
      <c r="F542" s="1" t="s">
        <v>1694</v>
      </c>
      <c r="G542" s="1" t="s">
        <v>16</v>
      </c>
      <c r="H542" s="1" t="s">
        <v>17</v>
      </c>
      <c r="I542" s="1" t="s">
        <v>18</v>
      </c>
      <c r="J542" s="1" t="s">
        <v>112</v>
      </c>
      <c r="K542" s="1" t="s">
        <v>39</v>
      </c>
      <c r="L542" s="2" t="s">
        <v>1695</v>
      </c>
      <c r="M542" s="7" t="s">
        <v>1696</v>
      </c>
      <c r="N542" s="7" t="s">
        <v>42</v>
      </c>
      <c r="O542" s="7" t="s">
        <v>42</v>
      </c>
      <c r="P542" s="7" t="s">
        <v>42</v>
      </c>
    </row>
    <row r="543" spans="1:16" ht="80.099999999999994" customHeight="1" x14ac:dyDescent="0.25">
      <c r="A543" s="55">
        <v>8</v>
      </c>
      <c r="B543" s="64">
        <v>43070</v>
      </c>
      <c r="C543" s="1" t="s">
        <v>12</v>
      </c>
      <c r="D543" s="1" t="s">
        <v>45</v>
      </c>
      <c r="E543" s="1" t="s">
        <v>1697</v>
      </c>
      <c r="F543" s="1" t="s">
        <v>1698</v>
      </c>
      <c r="G543" s="1" t="s">
        <v>16</v>
      </c>
      <c r="H543" s="1" t="s">
        <v>17</v>
      </c>
      <c r="I543" s="1" t="s">
        <v>18</v>
      </c>
      <c r="J543" s="1" t="s">
        <v>468</v>
      </c>
      <c r="K543" s="1" t="s">
        <v>85</v>
      </c>
      <c r="L543" s="2" t="s">
        <v>1699</v>
      </c>
      <c r="M543" s="7" t="s">
        <v>1700</v>
      </c>
      <c r="N543" s="7" t="s">
        <v>2237</v>
      </c>
      <c r="O543" s="7" t="s">
        <v>2215</v>
      </c>
      <c r="P543" s="7" t="s">
        <v>1035</v>
      </c>
    </row>
    <row r="544" spans="1:16" ht="30" customHeight="1" x14ac:dyDescent="0.25">
      <c r="A544" s="55">
        <v>8</v>
      </c>
      <c r="B544" s="64">
        <v>43070</v>
      </c>
      <c r="C544" s="1" t="s">
        <v>13</v>
      </c>
      <c r="D544" s="1" t="s">
        <v>13</v>
      </c>
      <c r="E544" s="1" t="s">
        <v>1114</v>
      </c>
      <c r="F544" s="1" t="s">
        <v>1639</v>
      </c>
      <c r="G544" s="1" t="s">
        <v>32</v>
      </c>
      <c r="H544" s="1" t="s">
        <v>17</v>
      </c>
      <c r="I544" s="1" t="s">
        <v>18</v>
      </c>
      <c r="J544" s="1" t="s">
        <v>78</v>
      </c>
      <c r="K544" s="1" t="s">
        <v>161</v>
      </c>
      <c r="L544" s="2" t="s">
        <v>1701</v>
      </c>
      <c r="M544" s="7" t="s">
        <v>1702</v>
      </c>
      <c r="N544" s="7" t="s">
        <v>164</v>
      </c>
      <c r="O544" s="7" t="s">
        <v>164</v>
      </c>
      <c r="P544" s="7" t="s">
        <v>164</v>
      </c>
    </row>
    <row r="545" spans="1:16" ht="60" customHeight="1" x14ac:dyDescent="0.25">
      <c r="A545" s="55">
        <v>9</v>
      </c>
      <c r="B545" s="64">
        <v>43070</v>
      </c>
      <c r="C545" s="1" t="s">
        <v>45</v>
      </c>
      <c r="D545" s="1" t="s">
        <v>45</v>
      </c>
      <c r="E545" s="1" t="s">
        <v>249</v>
      </c>
      <c r="F545" s="1" t="s">
        <v>1698</v>
      </c>
      <c r="G545" s="1" t="s">
        <v>16</v>
      </c>
      <c r="H545" s="56" t="s">
        <v>123</v>
      </c>
      <c r="I545" s="1" t="s">
        <v>18</v>
      </c>
      <c r="J545" s="1" t="s">
        <v>778</v>
      </c>
      <c r="K545" s="1" t="s">
        <v>39</v>
      </c>
      <c r="L545" s="2" t="s">
        <v>1703</v>
      </c>
      <c r="M545" s="7" t="s">
        <v>1704</v>
      </c>
      <c r="N545" s="7" t="s">
        <v>42</v>
      </c>
      <c r="O545" s="7" t="s">
        <v>42</v>
      </c>
      <c r="P545" s="7" t="s">
        <v>42</v>
      </c>
    </row>
    <row r="546" spans="1:16" ht="50.1" customHeight="1" x14ac:dyDescent="0.25">
      <c r="A546" s="55">
        <v>9</v>
      </c>
      <c r="B546" s="64">
        <v>43070</v>
      </c>
      <c r="C546" s="1" t="s">
        <v>13</v>
      </c>
      <c r="D546" s="1" t="s">
        <v>13</v>
      </c>
      <c r="E546" s="1" t="s">
        <v>760</v>
      </c>
      <c r="F546" s="1" t="s">
        <v>1639</v>
      </c>
      <c r="G546" s="1" t="s">
        <v>32</v>
      </c>
      <c r="H546" s="1" t="s">
        <v>17</v>
      </c>
      <c r="I546" s="1" t="s">
        <v>18</v>
      </c>
      <c r="J546" s="1" t="s">
        <v>171</v>
      </c>
      <c r="K546" s="1" t="s">
        <v>85</v>
      </c>
      <c r="L546" s="2" t="s">
        <v>1705</v>
      </c>
      <c r="M546" s="7" t="s">
        <v>1706</v>
      </c>
      <c r="N546" s="7" t="s">
        <v>55</v>
      </c>
      <c r="O546" s="7" t="s">
        <v>55</v>
      </c>
      <c r="P546" s="7" t="s">
        <v>55</v>
      </c>
    </row>
    <row r="547" spans="1:16" ht="60" customHeight="1" x14ac:dyDescent="0.25">
      <c r="A547" s="55">
        <v>9</v>
      </c>
      <c r="B547" s="64">
        <v>43070</v>
      </c>
      <c r="C547" s="1" t="s">
        <v>13</v>
      </c>
      <c r="D547" s="1" t="s">
        <v>13</v>
      </c>
      <c r="E547" s="1" t="s">
        <v>760</v>
      </c>
      <c r="F547" s="1" t="s">
        <v>1639</v>
      </c>
      <c r="G547" s="1" t="s">
        <v>32</v>
      </c>
      <c r="H547" s="1" t="s">
        <v>17</v>
      </c>
      <c r="I547" s="1" t="s">
        <v>18</v>
      </c>
      <c r="J547" s="1" t="s">
        <v>171</v>
      </c>
      <c r="K547" s="1" t="s">
        <v>85</v>
      </c>
      <c r="L547" s="2" t="s">
        <v>1707</v>
      </c>
      <c r="M547" s="7" t="s">
        <v>1708</v>
      </c>
      <c r="N547" s="7" t="s">
        <v>2237</v>
      </c>
      <c r="O547" s="7" t="s">
        <v>314</v>
      </c>
      <c r="P547" s="7" t="s">
        <v>314</v>
      </c>
    </row>
    <row r="548" spans="1:16" ht="80.099999999999994" customHeight="1" x14ac:dyDescent="0.25">
      <c r="A548" s="55">
        <v>9</v>
      </c>
      <c r="B548" s="64">
        <v>43070</v>
      </c>
      <c r="C548" s="1" t="s">
        <v>13</v>
      </c>
      <c r="D548" s="1" t="s">
        <v>13</v>
      </c>
      <c r="E548" s="1" t="s">
        <v>760</v>
      </c>
      <c r="F548" s="1" t="s">
        <v>1639</v>
      </c>
      <c r="G548" s="1" t="s">
        <v>32</v>
      </c>
      <c r="H548" s="1" t="s">
        <v>17</v>
      </c>
      <c r="I548" s="1" t="s">
        <v>18</v>
      </c>
      <c r="J548" s="1" t="s">
        <v>171</v>
      </c>
      <c r="K548" s="1" t="s">
        <v>218</v>
      </c>
      <c r="L548" s="2" t="s">
        <v>768</v>
      </c>
      <c r="M548" s="7" t="s">
        <v>1709</v>
      </c>
      <c r="N548" s="7" t="s">
        <v>221</v>
      </c>
      <c r="O548" s="7" t="s">
        <v>221</v>
      </c>
      <c r="P548" s="7" t="s">
        <v>221</v>
      </c>
    </row>
    <row r="549" spans="1:16" ht="30" customHeight="1" x14ac:dyDescent="0.25">
      <c r="A549" s="55">
        <v>10</v>
      </c>
      <c r="B549" s="64">
        <v>43070</v>
      </c>
      <c r="C549" s="1" t="s">
        <v>45</v>
      </c>
      <c r="D549" s="1" t="s">
        <v>45</v>
      </c>
      <c r="E549" s="1" t="s">
        <v>1579</v>
      </c>
      <c r="F549" s="1" t="s">
        <v>1698</v>
      </c>
      <c r="G549" s="1" t="s">
        <v>16</v>
      </c>
      <c r="H549" s="1" t="s">
        <v>17</v>
      </c>
      <c r="I549" s="1" t="s">
        <v>18</v>
      </c>
      <c r="J549" s="1" t="s">
        <v>468</v>
      </c>
      <c r="K549" s="1" t="s">
        <v>85</v>
      </c>
      <c r="L549" s="2" t="s">
        <v>1710</v>
      </c>
      <c r="M549" s="7" t="s">
        <v>1711</v>
      </c>
      <c r="N549" s="7" t="s">
        <v>2237</v>
      </c>
      <c r="O549" s="7" t="s">
        <v>1712</v>
      </c>
      <c r="P549" s="7" t="s">
        <v>1712</v>
      </c>
    </row>
    <row r="550" spans="1:16" ht="99.95" customHeight="1" x14ac:dyDescent="0.25">
      <c r="A550" s="55">
        <v>11</v>
      </c>
      <c r="B550" s="64">
        <v>43070</v>
      </c>
      <c r="C550" s="1" t="s">
        <v>45</v>
      </c>
      <c r="D550" s="1" t="s">
        <v>45</v>
      </c>
      <c r="E550" s="1" t="s">
        <v>707</v>
      </c>
      <c r="F550" s="1" t="s">
        <v>1698</v>
      </c>
      <c r="G550" s="1" t="s">
        <v>16</v>
      </c>
      <c r="H550" s="1" t="s">
        <v>17</v>
      </c>
      <c r="I550" s="1" t="s">
        <v>18</v>
      </c>
      <c r="J550" s="1" t="s">
        <v>468</v>
      </c>
      <c r="K550" s="1" t="s">
        <v>69</v>
      </c>
      <c r="L550" s="2" t="s">
        <v>902</v>
      </c>
      <c r="M550" s="7" t="s">
        <v>1713</v>
      </c>
      <c r="N550" s="7" t="s">
        <v>244</v>
      </c>
      <c r="O550" s="7" t="s">
        <v>2231</v>
      </c>
      <c r="P550" s="7" t="s">
        <v>2231</v>
      </c>
    </row>
    <row r="551" spans="1:16" ht="80.099999999999994" customHeight="1" x14ac:dyDescent="0.25">
      <c r="A551" s="55">
        <v>11</v>
      </c>
      <c r="B551" s="64">
        <v>43070</v>
      </c>
      <c r="C551" s="1" t="s">
        <v>45</v>
      </c>
      <c r="D551" s="1" t="s">
        <v>45</v>
      </c>
      <c r="E551" s="1" t="s">
        <v>707</v>
      </c>
      <c r="F551" s="1" t="s">
        <v>1698</v>
      </c>
      <c r="G551" s="1" t="s">
        <v>16</v>
      </c>
      <c r="H551" s="1" t="s">
        <v>17</v>
      </c>
      <c r="I551" s="1" t="s">
        <v>18</v>
      </c>
      <c r="J551" s="1" t="s">
        <v>468</v>
      </c>
      <c r="K551" s="1" t="s">
        <v>185</v>
      </c>
      <c r="L551" s="2" t="s">
        <v>1714</v>
      </c>
      <c r="M551" s="7" t="s">
        <v>1715</v>
      </c>
      <c r="N551" s="7" t="s">
        <v>55</v>
      </c>
      <c r="O551" s="7" t="s">
        <v>55</v>
      </c>
      <c r="P551" s="7" t="s">
        <v>55</v>
      </c>
    </row>
    <row r="552" spans="1:16" ht="30" customHeight="1" x14ac:dyDescent="0.25">
      <c r="A552" s="55">
        <v>11</v>
      </c>
      <c r="B552" s="64">
        <v>43070</v>
      </c>
      <c r="C552" s="1" t="s">
        <v>45</v>
      </c>
      <c r="D552" s="1" t="s">
        <v>45</v>
      </c>
      <c r="E552" s="1" t="s">
        <v>1716</v>
      </c>
      <c r="F552" s="1" t="s">
        <v>1600</v>
      </c>
      <c r="G552" s="1" t="s">
        <v>16</v>
      </c>
      <c r="H552" s="1" t="s">
        <v>17</v>
      </c>
      <c r="I552" s="1" t="s">
        <v>18</v>
      </c>
      <c r="J552" s="1" t="s">
        <v>270</v>
      </c>
      <c r="K552" s="1" t="s">
        <v>48</v>
      </c>
      <c r="L552" s="2" t="s">
        <v>1717</v>
      </c>
      <c r="M552" s="7" t="s">
        <v>1718</v>
      </c>
      <c r="N552" s="17" t="s">
        <v>821</v>
      </c>
      <c r="O552" s="7" t="s">
        <v>2211</v>
      </c>
      <c r="P552" s="7" t="s">
        <v>2322</v>
      </c>
    </row>
    <row r="553" spans="1:16" ht="60" customHeight="1" x14ac:dyDescent="0.25">
      <c r="A553" s="55">
        <v>13</v>
      </c>
      <c r="B553" s="64">
        <v>43070</v>
      </c>
      <c r="C553" s="1" t="s">
        <v>45</v>
      </c>
      <c r="D553" s="1" t="s">
        <v>45</v>
      </c>
      <c r="E553" s="1" t="s">
        <v>1719</v>
      </c>
      <c r="F553" s="1" t="s">
        <v>1600</v>
      </c>
      <c r="G553" s="1" t="s">
        <v>16</v>
      </c>
      <c r="H553" s="1" t="s">
        <v>17</v>
      </c>
      <c r="I553" s="1" t="s">
        <v>18</v>
      </c>
      <c r="J553" s="1" t="s">
        <v>270</v>
      </c>
      <c r="K553" s="1" t="s">
        <v>161</v>
      </c>
      <c r="L553" s="2" t="s">
        <v>714</v>
      </c>
      <c r="M553" s="7" t="s">
        <v>1720</v>
      </c>
      <c r="N553" s="7" t="s">
        <v>164</v>
      </c>
      <c r="O553" s="7" t="s">
        <v>164</v>
      </c>
      <c r="P553" s="7" t="s">
        <v>164</v>
      </c>
    </row>
    <row r="554" spans="1:16" ht="60" customHeight="1" x14ac:dyDescent="0.25">
      <c r="A554" s="55">
        <v>13</v>
      </c>
      <c r="B554" s="64">
        <v>43070</v>
      </c>
      <c r="C554" s="1" t="s">
        <v>12</v>
      </c>
      <c r="D554" s="1" t="s">
        <v>12</v>
      </c>
      <c r="E554" s="1" t="s">
        <v>1721</v>
      </c>
      <c r="F554" s="1" t="s">
        <v>1722</v>
      </c>
      <c r="G554" s="1" t="s">
        <v>16</v>
      </c>
      <c r="H554" s="1" t="s">
        <v>17</v>
      </c>
      <c r="I554" s="1" t="s">
        <v>18</v>
      </c>
      <c r="J554" s="1" t="s">
        <v>52</v>
      </c>
      <c r="K554" s="1" t="s">
        <v>39</v>
      </c>
      <c r="L554" s="2" t="s">
        <v>1723</v>
      </c>
      <c r="M554" s="7" t="s">
        <v>1724</v>
      </c>
      <c r="N554" s="7" t="s">
        <v>42</v>
      </c>
      <c r="O554" s="7" t="s">
        <v>42</v>
      </c>
      <c r="P554" s="7" t="s">
        <v>42</v>
      </c>
    </row>
    <row r="555" spans="1:16" ht="60" customHeight="1" x14ac:dyDescent="0.25">
      <c r="A555" s="55">
        <v>13</v>
      </c>
      <c r="B555" s="64">
        <v>43070</v>
      </c>
      <c r="C555" s="1" t="s">
        <v>12</v>
      </c>
      <c r="D555" s="1" t="s">
        <v>12</v>
      </c>
      <c r="E555" s="1" t="s">
        <v>1725</v>
      </c>
      <c r="F555" s="1" t="s">
        <v>1674</v>
      </c>
      <c r="G555" s="1" t="s">
        <v>16</v>
      </c>
      <c r="H555" s="1" t="s">
        <v>17</v>
      </c>
      <c r="I555" s="1" t="s">
        <v>18</v>
      </c>
      <c r="J555" s="1" t="s">
        <v>134</v>
      </c>
      <c r="K555" s="1" t="s">
        <v>69</v>
      </c>
      <c r="L555" s="2" t="s">
        <v>1726</v>
      </c>
      <c r="M555" s="7" t="s">
        <v>1727</v>
      </c>
      <c r="N555" s="7" t="s">
        <v>244</v>
      </c>
      <c r="O555" s="7" t="s">
        <v>1728</v>
      </c>
      <c r="P555" s="7" t="s">
        <v>1728</v>
      </c>
    </row>
    <row r="556" spans="1:16" ht="60" customHeight="1" x14ac:dyDescent="0.25">
      <c r="A556" s="55">
        <v>13</v>
      </c>
      <c r="B556" s="64">
        <v>43070</v>
      </c>
      <c r="C556" s="1" t="s">
        <v>13</v>
      </c>
      <c r="D556" s="1" t="s">
        <v>12</v>
      </c>
      <c r="E556" s="1" t="s">
        <v>489</v>
      </c>
      <c r="F556" s="1" t="s">
        <v>1639</v>
      </c>
      <c r="G556" s="1" t="s">
        <v>32</v>
      </c>
      <c r="H556" s="1" t="s">
        <v>17</v>
      </c>
      <c r="I556" s="1" t="s">
        <v>18</v>
      </c>
      <c r="J556" s="1" t="s">
        <v>78</v>
      </c>
      <c r="K556" s="1" t="s">
        <v>161</v>
      </c>
      <c r="L556" s="2" t="s">
        <v>714</v>
      </c>
      <c r="M556" s="7" t="s">
        <v>1729</v>
      </c>
      <c r="N556" s="7" t="s">
        <v>23</v>
      </c>
      <c r="O556" s="7" t="s">
        <v>23</v>
      </c>
      <c r="P556" s="7" t="s">
        <v>23</v>
      </c>
    </row>
    <row r="557" spans="1:16" ht="99.95" customHeight="1" x14ac:dyDescent="0.25">
      <c r="A557" s="55">
        <v>14</v>
      </c>
      <c r="B557" s="64">
        <v>43070</v>
      </c>
      <c r="C557" s="1" t="s">
        <v>12</v>
      </c>
      <c r="D557" s="1" t="s">
        <v>45</v>
      </c>
      <c r="E557" s="1" t="s">
        <v>1730</v>
      </c>
      <c r="F557" s="1" t="s">
        <v>1731</v>
      </c>
      <c r="G557" s="1" t="s">
        <v>32</v>
      </c>
      <c r="H557" s="1" t="s">
        <v>17</v>
      </c>
      <c r="I557" s="1" t="s">
        <v>18</v>
      </c>
      <c r="J557" s="1" t="s">
        <v>1094</v>
      </c>
      <c r="K557" s="1" t="s">
        <v>39</v>
      </c>
      <c r="L557" s="2" t="s">
        <v>1732</v>
      </c>
      <c r="M557" s="7" t="s">
        <v>1733</v>
      </c>
      <c r="N557" s="7" t="s">
        <v>42</v>
      </c>
      <c r="O557" s="7" t="s">
        <v>42</v>
      </c>
      <c r="P557" s="7" t="s">
        <v>42</v>
      </c>
    </row>
    <row r="558" spans="1:16" ht="60" customHeight="1" x14ac:dyDescent="0.25">
      <c r="A558" s="55">
        <v>14</v>
      </c>
      <c r="B558" s="64">
        <v>43070</v>
      </c>
      <c r="C558" s="1" t="s">
        <v>45</v>
      </c>
      <c r="D558" s="1" t="s">
        <v>45</v>
      </c>
      <c r="E558" s="1" t="s">
        <v>1734</v>
      </c>
      <c r="F558" s="1" t="s">
        <v>1735</v>
      </c>
      <c r="G558" s="1" t="s">
        <v>16</v>
      </c>
      <c r="H558" s="56" t="s">
        <v>239</v>
      </c>
      <c r="I558" s="1" t="s">
        <v>18</v>
      </c>
      <c r="J558" s="1" t="s">
        <v>19</v>
      </c>
      <c r="K558" s="1" t="s">
        <v>85</v>
      </c>
      <c r="L558" s="2" t="s">
        <v>1736</v>
      </c>
      <c r="M558" s="7" t="s">
        <v>1737</v>
      </c>
      <c r="N558" s="7" t="s">
        <v>23</v>
      </c>
      <c r="O558" s="7" t="s">
        <v>2334</v>
      </c>
      <c r="P558" s="7" t="s">
        <v>2334</v>
      </c>
    </row>
    <row r="559" spans="1:16" ht="60" customHeight="1" x14ac:dyDescent="0.25">
      <c r="A559" s="55">
        <v>15</v>
      </c>
      <c r="B559" s="64">
        <v>43070</v>
      </c>
      <c r="C559" s="1" t="s">
        <v>45</v>
      </c>
      <c r="D559" s="1" t="s">
        <v>45</v>
      </c>
      <c r="E559" s="1" t="s">
        <v>1734</v>
      </c>
      <c r="F559" s="1" t="s">
        <v>1735</v>
      </c>
      <c r="G559" s="1" t="s">
        <v>16</v>
      </c>
      <c r="H559" s="1" t="s">
        <v>17</v>
      </c>
      <c r="I559" s="1" t="s">
        <v>18</v>
      </c>
      <c r="J559" s="1" t="s">
        <v>19</v>
      </c>
      <c r="K559" s="1" t="s">
        <v>34</v>
      </c>
      <c r="L559" s="2" t="s">
        <v>1738</v>
      </c>
      <c r="M559" s="7" t="s">
        <v>1739</v>
      </c>
      <c r="N559" s="7" t="s">
        <v>23</v>
      </c>
      <c r="O559" s="7" t="s">
        <v>23</v>
      </c>
      <c r="P559" s="7" t="s">
        <v>23</v>
      </c>
    </row>
    <row r="560" spans="1:16" ht="99.95" customHeight="1" x14ac:dyDescent="0.25">
      <c r="A560" s="55">
        <v>17</v>
      </c>
      <c r="B560" s="64">
        <v>43070</v>
      </c>
      <c r="C560" s="1" t="s">
        <v>13</v>
      </c>
      <c r="D560" s="1" t="s">
        <v>13</v>
      </c>
      <c r="E560" s="1" t="s">
        <v>1740</v>
      </c>
      <c r="F560" s="1" t="s">
        <v>1741</v>
      </c>
      <c r="G560" s="1" t="s">
        <v>32</v>
      </c>
      <c r="H560" s="1" t="s">
        <v>17</v>
      </c>
      <c r="I560" s="1" t="s">
        <v>18</v>
      </c>
      <c r="J560" s="1" t="s">
        <v>26</v>
      </c>
      <c r="K560" s="1" t="s">
        <v>218</v>
      </c>
      <c r="L560" s="2" t="s">
        <v>1742</v>
      </c>
      <c r="M560" s="7" t="s">
        <v>1743</v>
      </c>
      <c r="N560" s="7" t="s">
        <v>221</v>
      </c>
      <c r="O560" s="7" t="s">
        <v>221</v>
      </c>
      <c r="P560" s="7" t="s">
        <v>221</v>
      </c>
    </row>
    <row r="561" spans="1:16" ht="300" customHeight="1" x14ac:dyDescent="0.25">
      <c r="A561" s="55">
        <v>17</v>
      </c>
      <c r="B561" s="64">
        <v>43070</v>
      </c>
      <c r="C561" s="1" t="s">
        <v>13</v>
      </c>
      <c r="D561" s="1" t="s">
        <v>13</v>
      </c>
      <c r="E561" s="1" t="s">
        <v>1740</v>
      </c>
      <c r="F561" s="1" t="s">
        <v>1741</v>
      </c>
      <c r="G561" s="1" t="s">
        <v>32</v>
      </c>
      <c r="H561" s="1" t="s">
        <v>17</v>
      </c>
      <c r="I561" s="1" t="s">
        <v>18</v>
      </c>
      <c r="J561" s="1" t="s">
        <v>26</v>
      </c>
      <c r="K561" s="1" t="s">
        <v>218</v>
      </c>
      <c r="L561" s="2" t="s">
        <v>1744</v>
      </c>
      <c r="M561" s="7" t="s">
        <v>1745</v>
      </c>
      <c r="N561" s="7" t="s">
        <v>221</v>
      </c>
      <c r="O561" s="7" t="s">
        <v>221</v>
      </c>
      <c r="P561" s="7" t="s">
        <v>221</v>
      </c>
    </row>
    <row r="562" spans="1:16" ht="200.1" customHeight="1" x14ac:dyDescent="0.25">
      <c r="A562" s="55">
        <v>17</v>
      </c>
      <c r="B562" s="64">
        <v>43070</v>
      </c>
      <c r="C562" s="1" t="s">
        <v>45</v>
      </c>
      <c r="D562" s="1" t="s">
        <v>45</v>
      </c>
      <c r="E562" s="1" t="s">
        <v>688</v>
      </c>
      <c r="F562" s="1" t="s">
        <v>1746</v>
      </c>
      <c r="G562" s="1" t="s">
        <v>16</v>
      </c>
      <c r="H562" s="1" t="s">
        <v>17</v>
      </c>
      <c r="I562" s="1" t="s">
        <v>18</v>
      </c>
      <c r="J562" s="1" t="s">
        <v>468</v>
      </c>
      <c r="K562" s="1" t="s">
        <v>34</v>
      </c>
      <c r="L562" s="2" t="s">
        <v>1747</v>
      </c>
      <c r="M562" s="7" t="s">
        <v>1748</v>
      </c>
      <c r="N562" s="7" t="s">
        <v>37</v>
      </c>
      <c r="O562" s="7" t="s">
        <v>738</v>
      </c>
      <c r="P562" s="7" t="s">
        <v>738</v>
      </c>
    </row>
    <row r="563" spans="1:16" ht="99.95" customHeight="1" x14ac:dyDescent="0.25">
      <c r="A563" s="55">
        <v>18</v>
      </c>
      <c r="B563" s="64">
        <v>43070</v>
      </c>
      <c r="C563" s="1" t="s">
        <v>45</v>
      </c>
      <c r="D563" s="1" t="s">
        <v>45</v>
      </c>
      <c r="E563" s="1" t="s">
        <v>1749</v>
      </c>
      <c r="F563" s="1" t="s">
        <v>1746</v>
      </c>
      <c r="G563" s="1" t="s">
        <v>16</v>
      </c>
      <c r="H563" s="1" t="s">
        <v>17</v>
      </c>
      <c r="I563" s="1" t="s">
        <v>18</v>
      </c>
      <c r="J563" s="1" t="s">
        <v>19</v>
      </c>
      <c r="K563" s="1" t="s">
        <v>34</v>
      </c>
      <c r="L563" s="2" t="s">
        <v>1750</v>
      </c>
      <c r="M563" s="7" t="s">
        <v>1751</v>
      </c>
      <c r="N563" s="7" t="s">
        <v>23</v>
      </c>
      <c r="O563" s="7" t="s">
        <v>23</v>
      </c>
      <c r="P563" s="7" t="s">
        <v>23</v>
      </c>
    </row>
    <row r="564" spans="1:16" ht="80.099999999999994" customHeight="1" x14ac:dyDescent="0.25">
      <c r="A564" s="55">
        <v>19</v>
      </c>
      <c r="B564" s="64">
        <v>43070</v>
      </c>
      <c r="C564" s="1" t="s">
        <v>45</v>
      </c>
      <c r="D564" s="1" t="s">
        <v>45</v>
      </c>
      <c r="E564" s="1" t="s">
        <v>810</v>
      </c>
      <c r="F564" s="1" t="s">
        <v>884</v>
      </c>
      <c r="G564" s="1" t="s">
        <v>32</v>
      </c>
      <c r="H564" s="56" t="s">
        <v>239</v>
      </c>
      <c r="I564" s="1" t="s">
        <v>18</v>
      </c>
      <c r="J564" s="1" t="s">
        <v>781</v>
      </c>
      <c r="K564" s="1" t="s">
        <v>20</v>
      </c>
      <c r="L564" s="2" t="s">
        <v>1752</v>
      </c>
      <c r="M564" s="7" t="s">
        <v>1753</v>
      </c>
      <c r="N564" s="7" t="s">
        <v>23</v>
      </c>
      <c r="O564" s="7" t="s">
        <v>23</v>
      </c>
      <c r="P564" s="7" t="s">
        <v>23</v>
      </c>
    </row>
    <row r="565" spans="1:16" ht="80.099999999999994" customHeight="1" x14ac:dyDescent="0.25">
      <c r="A565" s="55">
        <v>19</v>
      </c>
      <c r="B565" s="64">
        <v>43070</v>
      </c>
      <c r="C565" s="1" t="s">
        <v>45</v>
      </c>
      <c r="D565" s="1" t="s">
        <v>45</v>
      </c>
      <c r="E565" s="1" t="s">
        <v>707</v>
      </c>
      <c r="F565" s="1" t="s">
        <v>1746</v>
      </c>
      <c r="G565" s="1" t="s">
        <v>16</v>
      </c>
      <c r="H565" s="1" t="s">
        <v>17</v>
      </c>
      <c r="I565" s="1" t="s">
        <v>18</v>
      </c>
      <c r="J565" s="1" t="s">
        <v>19</v>
      </c>
      <c r="K565" s="1" t="s">
        <v>34</v>
      </c>
      <c r="L565" s="2" t="s">
        <v>1754</v>
      </c>
      <c r="M565" s="7" t="s">
        <v>1751</v>
      </c>
      <c r="N565" s="7" t="s">
        <v>23</v>
      </c>
      <c r="O565" s="7" t="s">
        <v>23</v>
      </c>
      <c r="P565" s="7" t="s">
        <v>23</v>
      </c>
    </row>
    <row r="566" spans="1:16" ht="39.950000000000003" customHeight="1" x14ac:dyDescent="0.25">
      <c r="A566" s="55">
        <v>19</v>
      </c>
      <c r="B566" s="64">
        <v>43070</v>
      </c>
      <c r="C566" s="1" t="s">
        <v>45</v>
      </c>
      <c r="D566" s="1" t="s">
        <v>45</v>
      </c>
      <c r="E566" s="1" t="s">
        <v>728</v>
      </c>
      <c r="F566" s="1" t="s">
        <v>1755</v>
      </c>
      <c r="G566" s="1" t="s">
        <v>16</v>
      </c>
      <c r="H566" s="1" t="s">
        <v>17</v>
      </c>
      <c r="I566" s="1" t="s">
        <v>18</v>
      </c>
      <c r="J566" s="1" t="s">
        <v>1171</v>
      </c>
      <c r="K566" s="1" t="s">
        <v>161</v>
      </c>
      <c r="L566" s="2" t="s">
        <v>1756</v>
      </c>
      <c r="M566" s="7" t="s">
        <v>1757</v>
      </c>
      <c r="N566" s="7" t="s">
        <v>164</v>
      </c>
      <c r="O566" s="7" t="s">
        <v>164</v>
      </c>
      <c r="P566" s="7" t="s">
        <v>164</v>
      </c>
    </row>
    <row r="567" spans="1:16" ht="39.950000000000003" customHeight="1" x14ac:dyDescent="0.25">
      <c r="A567" s="55">
        <v>20</v>
      </c>
      <c r="B567" s="64">
        <v>43070</v>
      </c>
      <c r="C567" s="1" t="s">
        <v>12</v>
      </c>
      <c r="D567" s="1" t="s">
        <v>12</v>
      </c>
      <c r="E567" s="1" t="s">
        <v>466</v>
      </c>
      <c r="F567" s="1" t="s">
        <v>1758</v>
      </c>
      <c r="G567" s="1" t="s">
        <v>32</v>
      </c>
      <c r="H567" s="1" t="s">
        <v>17</v>
      </c>
      <c r="I567" s="1" t="s">
        <v>18</v>
      </c>
      <c r="J567" s="1" t="s">
        <v>402</v>
      </c>
      <c r="K567" s="1" t="s">
        <v>218</v>
      </c>
      <c r="L567" s="2" t="s">
        <v>1759</v>
      </c>
      <c r="M567" s="7" t="s">
        <v>1522</v>
      </c>
      <c r="N567" s="7" t="s">
        <v>221</v>
      </c>
      <c r="O567" s="7" t="s">
        <v>221</v>
      </c>
      <c r="P567" s="7" t="s">
        <v>221</v>
      </c>
    </row>
    <row r="568" spans="1:16" ht="39.950000000000003" customHeight="1" x14ac:dyDescent="0.25">
      <c r="A568" s="55">
        <v>20</v>
      </c>
      <c r="B568" s="64">
        <v>43070</v>
      </c>
      <c r="C568" s="1" t="s">
        <v>45</v>
      </c>
      <c r="D568" s="1" t="s">
        <v>12</v>
      </c>
      <c r="E568" s="1" t="s">
        <v>1415</v>
      </c>
      <c r="F568" s="1" t="s">
        <v>884</v>
      </c>
      <c r="G568" s="1" t="s">
        <v>32</v>
      </c>
      <c r="H568" s="1" t="s">
        <v>17</v>
      </c>
      <c r="I568" s="1" t="s">
        <v>18</v>
      </c>
      <c r="J568" s="1" t="s">
        <v>885</v>
      </c>
      <c r="K568" s="1" t="s">
        <v>39</v>
      </c>
      <c r="L568" s="2" t="s">
        <v>1760</v>
      </c>
      <c r="M568" s="7" t="s">
        <v>1761</v>
      </c>
      <c r="N568" s="7" t="s">
        <v>42</v>
      </c>
      <c r="O568" s="7" t="s">
        <v>42</v>
      </c>
      <c r="P568" s="7" t="s">
        <v>42</v>
      </c>
    </row>
    <row r="569" spans="1:16" ht="60" customHeight="1" x14ac:dyDescent="0.25">
      <c r="A569" s="55">
        <v>20</v>
      </c>
      <c r="B569" s="64">
        <v>43070</v>
      </c>
      <c r="C569" s="1" t="s">
        <v>13</v>
      </c>
      <c r="D569" s="1" t="s">
        <v>13</v>
      </c>
      <c r="E569" s="1" t="s">
        <v>1762</v>
      </c>
      <c r="F569" s="1" t="s">
        <v>1763</v>
      </c>
      <c r="G569" s="1" t="s">
        <v>32</v>
      </c>
      <c r="H569" s="56" t="s">
        <v>239</v>
      </c>
      <c r="I569" s="56" t="s">
        <v>495</v>
      </c>
      <c r="J569" s="1" t="s">
        <v>78</v>
      </c>
      <c r="K569" s="1" t="s">
        <v>234</v>
      </c>
      <c r="L569" s="2" t="s">
        <v>1764</v>
      </c>
      <c r="M569" s="7" t="s">
        <v>1765</v>
      </c>
      <c r="N569" s="7" t="s">
        <v>2053</v>
      </c>
      <c r="O569" s="7" t="s">
        <v>2265</v>
      </c>
      <c r="P569" s="7" t="s">
        <v>2265</v>
      </c>
    </row>
    <row r="570" spans="1:16" ht="80.099999999999994" customHeight="1" x14ac:dyDescent="0.25">
      <c r="A570" s="55">
        <v>21</v>
      </c>
      <c r="B570" s="64">
        <v>43070</v>
      </c>
      <c r="C570" s="1" t="s">
        <v>45</v>
      </c>
      <c r="D570" s="1" t="s">
        <v>45</v>
      </c>
      <c r="E570" s="1" t="s">
        <v>707</v>
      </c>
      <c r="F570" s="1" t="s">
        <v>1746</v>
      </c>
      <c r="G570" s="1" t="s">
        <v>16</v>
      </c>
      <c r="H570" s="1" t="s">
        <v>17</v>
      </c>
      <c r="I570" s="1" t="s">
        <v>18</v>
      </c>
      <c r="J570" s="1" t="s">
        <v>19</v>
      </c>
      <c r="K570" s="1" t="s">
        <v>34</v>
      </c>
      <c r="L570" s="2" t="s">
        <v>1766</v>
      </c>
      <c r="M570" s="7" t="s">
        <v>1767</v>
      </c>
      <c r="N570" s="7" t="s">
        <v>23</v>
      </c>
      <c r="O570" s="7" t="s">
        <v>23</v>
      </c>
      <c r="P570" s="7" t="s">
        <v>23</v>
      </c>
    </row>
    <row r="571" spans="1:16" ht="39.950000000000003" customHeight="1" x14ac:dyDescent="0.25">
      <c r="A571" s="55">
        <v>22</v>
      </c>
      <c r="B571" s="64">
        <v>43070</v>
      </c>
      <c r="C571" s="1" t="s">
        <v>12</v>
      </c>
      <c r="D571" s="1" t="s">
        <v>45</v>
      </c>
      <c r="E571" s="1" t="s">
        <v>1261</v>
      </c>
      <c r="F571" s="1" t="s">
        <v>1768</v>
      </c>
      <c r="G571" s="1" t="s">
        <v>16</v>
      </c>
      <c r="H571" s="1" t="s">
        <v>17</v>
      </c>
      <c r="I571" s="1" t="s">
        <v>18</v>
      </c>
      <c r="J571" s="1" t="s">
        <v>270</v>
      </c>
      <c r="K571" s="1" t="s">
        <v>161</v>
      </c>
      <c r="L571" s="2" t="s">
        <v>1769</v>
      </c>
      <c r="M571" s="7" t="s">
        <v>1770</v>
      </c>
      <c r="N571" s="7" t="s">
        <v>164</v>
      </c>
      <c r="O571" s="7" t="s">
        <v>164</v>
      </c>
      <c r="P571" s="7" t="s">
        <v>164</v>
      </c>
    </row>
    <row r="572" spans="1:16" ht="80.099999999999994" customHeight="1" x14ac:dyDescent="0.25">
      <c r="A572" s="55">
        <v>22</v>
      </c>
      <c r="B572" s="64">
        <v>43070</v>
      </c>
      <c r="C572" s="1" t="s">
        <v>45</v>
      </c>
      <c r="D572" s="1" t="s">
        <v>45</v>
      </c>
      <c r="E572" s="1" t="s">
        <v>1771</v>
      </c>
      <c r="F572" s="1" t="s">
        <v>1772</v>
      </c>
      <c r="G572" s="1" t="s">
        <v>122</v>
      </c>
      <c r="H572" s="1" t="s">
        <v>17</v>
      </c>
      <c r="I572" s="1" t="s">
        <v>18</v>
      </c>
      <c r="J572" s="1" t="s">
        <v>885</v>
      </c>
      <c r="K572" s="1" t="s">
        <v>39</v>
      </c>
      <c r="L572" s="2" t="s">
        <v>1773</v>
      </c>
      <c r="M572" s="7" t="s">
        <v>1774</v>
      </c>
      <c r="N572" s="7" t="s">
        <v>42</v>
      </c>
      <c r="O572" s="7" t="s">
        <v>42</v>
      </c>
      <c r="P572" s="7" t="s">
        <v>42</v>
      </c>
    </row>
    <row r="573" spans="1:16" ht="39.950000000000003" customHeight="1" x14ac:dyDescent="0.25">
      <c r="A573" s="55">
        <v>22</v>
      </c>
      <c r="B573" s="64">
        <v>43070</v>
      </c>
      <c r="C573" s="1" t="s">
        <v>45</v>
      </c>
      <c r="D573" s="1" t="s">
        <v>45</v>
      </c>
      <c r="E573" s="1" t="s">
        <v>1775</v>
      </c>
      <c r="F573" s="1" t="s">
        <v>1746</v>
      </c>
      <c r="G573" s="1" t="s">
        <v>16</v>
      </c>
      <c r="H573" s="1" t="s">
        <v>17</v>
      </c>
      <c r="I573" s="1" t="s">
        <v>18</v>
      </c>
      <c r="J573" s="1" t="s">
        <v>19</v>
      </c>
      <c r="K573" s="1" t="s">
        <v>34</v>
      </c>
      <c r="L573" s="2" t="s">
        <v>1776</v>
      </c>
      <c r="M573" s="7" t="s">
        <v>1767</v>
      </c>
      <c r="N573" s="7" t="s">
        <v>23</v>
      </c>
      <c r="O573" s="7" t="s">
        <v>23</v>
      </c>
      <c r="P573" s="7" t="s">
        <v>23</v>
      </c>
    </row>
    <row r="574" spans="1:16" ht="80.099999999999994" customHeight="1" x14ac:dyDescent="0.25">
      <c r="A574" s="55">
        <v>22</v>
      </c>
      <c r="B574" s="64">
        <v>43070</v>
      </c>
      <c r="C574" s="1" t="s">
        <v>45</v>
      </c>
      <c r="D574" s="1" t="s">
        <v>45</v>
      </c>
      <c r="E574" s="1" t="s">
        <v>1775</v>
      </c>
      <c r="F574" s="1" t="s">
        <v>1746</v>
      </c>
      <c r="G574" s="1" t="s">
        <v>16</v>
      </c>
      <c r="H574" s="1" t="s">
        <v>17</v>
      </c>
      <c r="I574" s="1" t="s">
        <v>18</v>
      </c>
      <c r="J574" s="1" t="s">
        <v>468</v>
      </c>
      <c r="K574" s="1" t="s">
        <v>85</v>
      </c>
      <c r="L574" s="2" t="s">
        <v>1777</v>
      </c>
      <c r="M574" s="7" t="s">
        <v>1778</v>
      </c>
      <c r="N574" s="7" t="s">
        <v>2237</v>
      </c>
      <c r="O574" s="7" t="s">
        <v>2215</v>
      </c>
      <c r="P574" s="7" t="s">
        <v>1035</v>
      </c>
    </row>
    <row r="575" spans="1:16" ht="39.950000000000003" customHeight="1" x14ac:dyDescent="0.25">
      <c r="A575" s="55">
        <v>22</v>
      </c>
      <c r="B575" s="64">
        <v>43070</v>
      </c>
      <c r="C575" s="1" t="s">
        <v>12</v>
      </c>
      <c r="D575" s="1" t="s">
        <v>13</v>
      </c>
      <c r="E575" s="1" t="s">
        <v>1650</v>
      </c>
      <c r="F575" s="1" t="s">
        <v>1674</v>
      </c>
      <c r="G575" s="1" t="s">
        <v>16</v>
      </c>
      <c r="H575" s="1" t="s">
        <v>17</v>
      </c>
      <c r="I575" s="1" t="s">
        <v>18</v>
      </c>
      <c r="J575" s="1" t="s">
        <v>47</v>
      </c>
      <c r="K575" s="1" t="s">
        <v>161</v>
      </c>
      <c r="L575" s="2" t="s">
        <v>1779</v>
      </c>
      <c r="M575" s="7" t="s">
        <v>1780</v>
      </c>
      <c r="N575" s="7" t="s">
        <v>164</v>
      </c>
      <c r="O575" s="7" t="s">
        <v>164</v>
      </c>
      <c r="P575" s="7" t="s">
        <v>164</v>
      </c>
    </row>
    <row r="576" spans="1:16" ht="60" customHeight="1" x14ac:dyDescent="0.25">
      <c r="A576" s="55">
        <v>23</v>
      </c>
      <c r="B576" s="64">
        <v>43070</v>
      </c>
      <c r="C576" s="1" t="s">
        <v>45</v>
      </c>
      <c r="D576" s="1" t="s">
        <v>45</v>
      </c>
      <c r="E576" s="1" t="s">
        <v>1781</v>
      </c>
      <c r="F576" s="1" t="s">
        <v>1746</v>
      </c>
      <c r="G576" s="1" t="s">
        <v>16</v>
      </c>
      <c r="H576" s="1" t="s">
        <v>17</v>
      </c>
      <c r="I576" s="1" t="s">
        <v>18</v>
      </c>
      <c r="J576" s="1" t="s">
        <v>19</v>
      </c>
      <c r="K576" s="1" t="s">
        <v>34</v>
      </c>
      <c r="L576" s="2" t="s">
        <v>1782</v>
      </c>
      <c r="M576" s="7" t="s">
        <v>1783</v>
      </c>
      <c r="N576" s="7" t="s">
        <v>37</v>
      </c>
      <c r="O576" s="7" t="s">
        <v>738</v>
      </c>
      <c r="P576" s="7" t="s">
        <v>738</v>
      </c>
    </row>
    <row r="577" spans="1:16" ht="120" customHeight="1" x14ac:dyDescent="0.25">
      <c r="A577" s="55">
        <v>26</v>
      </c>
      <c r="B577" s="64">
        <v>43070</v>
      </c>
      <c r="C577" s="1" t="s">
        <v>45</v>
      </c>
      <c r="D577" s="1" t="s">
        <v>45</v>
      </c>
      <c r="E577" s="1" t="s">
        <v>707</v>
      </c>
      <c r="F577" s="1" t="s">
        <v>1746</v>
      </c>
      <c r="G577" s="1" t="s">
        <v>16</v>
      </c>
      <c r="H577" s="1" t="s">
        <v>17</v>
      </c>
      <c r="I577" s="1" t="s">
        <v>18</v>
      </c>
      <c r="J577" s="1" t="s">
        <v>19</v>
      </c>
      <c r="K577" s="1" t="s">
        <v>85</v>
      </c>
      <c r="L577" s="2" t="s">
        <v>1784</v>
      </c>
      <c r="M577" s="7" t="s">
        <v>1785</v>
      </c>
      <c r="N577" s="6" t="s">
        <v>2262</v>
      </c>
      <c r="O577" s="7" t="s">
        <v>1958</v>
      </c>
      <c r="P577" s="7" t="s">
        <v>1958</v>
      </c>
    </row>
    <row r="578" spans="1:16" ht="120" customHeight="1" x14ac:dyDescent="0.25">
      <c r="A578" s="55">
        <v>28</v>
      </c>
      <c r="B578" s="64">
        <v>43070</v>
      </c>
      <c r="C578" s="1" t="s">
        <v>12</v>
      </c>
      <c r="D578" s="1" t="s">
        <v>12</v>
      </c>
      <c r="E578" s="1" t="s">
        <v>638</v>
      </c>
      <c r="F578" s="1" t="s">
        <v>1786</v>
      </c>
      <c r="G578" s="1" t="s">
        <v>16</v>
      </c>
      <c r="H578" s="56" t="s">
        <v>239</v>
      </c>
      <c r="I578" s="1" t="s">
        <v>18</v>
      </c>
      <c r="J578" s="1" t="s">
        <v>26</v>
      </c>
      <c r="K578" s="1" t="s">
        <v>218</v>
      </c>
      <c r="L578" s="2" t="s">
        <v>1787</v>
      </c>
      <c r="M578" s="7" t="s">
        <v>1788</v>
      </c>
      <c r="N578" s="7" t="s">
        <v>55</v>
      </c>
      <c r="O578" s="7" t="s">
        <v>55</v>
      </c>
      <c r="P578" s="7" t="s">
        <v>55</v>
      </c>
    </row>
    <row r="579" spans="1:16" ht="120" customHeight="1" x14ac:dyDescent="0.25">
      <c r="A579" s="55">
        <v>28</v>
      </c>
      <c r="B579" s="64">
        <v>43070</v>
      </c>
      <c r="C579" s="1" t="s">
        <v>12</v>
      </c>
      <c r="D579" s="1" t="s">
        <v>12</v>
      </c>
      <c r="E579" s="1" t="s">
        <v>638</v>
      </c>
      <c r="F579" s="1" t="s">
        <v>1786</v>
      </c>
      <c r="G579" s="1" t="s">
        <v>16</v>
      </c>
      <c r="H579" s="56" t="s">
        <v>17</v>
      </c>
      <c r="I579" s="1" t="s">
        <v>18</v>
      </c>
      <c r="J579" s="1" t="s">
        <v>52</v>
      </c>
      <c r="K579" s="1" t="s">
        <v>218</v>
      </c>
      <c r="L579" s="2" t="s">
        <v>1787</v>
      </c>
      <c r="M579" s="7" t="s">
        <v>1788</v>
      </c>
      <c r="N579" s="7" t="s">
        <v>55</v>
      </c>
      <c r="O579" s="7" t="s">
        <v>55</v>
      </c>
      <c r="P579" s="7" t="s">
        <v>55</v>
      </c>
    </row>
    <row r="580" spans="1:16" ht="120" customHeight="1" x14ac:dyDescent="0.25">
      <c r="A580" s="55">
        <v>30</v>
      </c>
      <c r="B580" s="64">
        <v>43070</v>
      </c>
      <c r="C580" s="1" t="s">
        <v>12</v>
      </c>
      <c r="D580" s="1" t="s">
        <v>12</v>
      </c>
      <c r="E580" s="1" t="s">
        <v>414</v>
      </c>
      <c r="F580" s="1" t="s">
        <v>1789</v>
      </c>
      <c r="G580" s="1" t="s">
        <v>16</v>
      </c>
      <c r="H580" s="1" t="s">
        <v>17</v>
      </c>
      <c r="I580" s="1" t="s">
        <v>18</v>
      </c>
      <c r="J580" s="1" t="s">
        <v>134</v>
      </c>
      <c r="K580" s="1" t="s">
        <v>48</v>
      </c>
      <c r="L580" s="2" t="s">
        <v>1790</v>
      </c>
      <c r="M580" s="7" t="s">
        <v>1791</v>
      </c>
      <c r="N580" s="7" t="s">
        <v>23</v>
      </c>
      <c r="O580" s="7" t="s">
        <v>2336</v>
      </c>
      <c r="P580" s="7" t="s">
        <v>2336</v>
      </c>
    </row>
    <row r="581" spans="1:16" ht="30" customHeight="1" x14ac:dyDescent="0.25">
      <c r="A581" s="55">
        <v>2</v>
      </c>
      <c r="B581" s="64">
        <v>43101</v>
      </c>
      <c r="C581" s="1" t="s">
        <v>45</v>
      </c>
      <c r="D581" s="1" t="s">
        <v>45</v>
      </c>
      <c r="E581" s="1" t="s">
        <v>1579</v>
      </c>
      <c r="F581" s="10" t="s">
        <v>1792</v>
      </c>
      <c r="G581" s="1" t="s">
        <v>16</v>
      </c>
      <c r="H581" s="1" t="s">
        <v>17</v>
      </c>
      <c r="I581" s="1" t="s">
        <v>18</v>
      </c>
      <c r="J581" s="1" t="s">
        <v>1171</v>
      </c>
      <c r="K581" s="1" t="s">
        <v>69</v>
      </c>
      <c r="L581" s="2" t="s">
        <v>1793</v>
      </c>
      <c r="M581" s="7" t="s">
        <v>1794</v>
      </c>
      <c r="N581" s="7" t="s">
        <v>244</v>
      </c>
      <c r="O581" s="17" t="s">
        <v>92</v>
      </c>
      <c r="P581" s="17" t="s">
        <v>92</v>
      </c>
    </row>
    <row r="582" spans="1:16" ht="30" customHeight="1" x14ac:dyDescent="0.25">
      <c r="A582" s="55">
        <v>2</v>
      </c>
      <c r="B582" s="64">
        <v>43101</v>
      </c>
      <c r="C582" s="1" t="s">
        <v>12</v>
      </c>
      <c r="D582" s="1" t="s">
        <v>12</v>
      </c>
      <c r="E582" s="1" t="s">
        <v>880</v>
      </c>
      <c r="F582" s="1" t="s">
        <v>1786</v>
      </c>
      <c r="G582" s="1" t="s">
        <v>16</v>
      </c>
      <c r="H582" s="1" t="s">
        <v>17</v>
      </c>
      <c r="I582" s="1" t="s">
        <v>18</v>
      </c>
      <c r="J582" s="1" t="s">
        <v>52</v>
      </c>
      <c r="K582" s="1" t="s">
        <v>69</v>
      </c>
      <c r="L582" s="2" t="s">
        <v>1795</v>
      </c>
      <c r="M582" s="7" t="s">
        <v>1796</v>
      </c>
      <c r="N582" s="17" t="s">
        <v>1797</v>
      </c>
      <c r="O582" s="17" t="s">
        <v>1797</v>
      </c>
      <c r="P582" s="17" t="s">
        <v>2298</v>
      </c>
    </row>
    <row r="583" spans="1:16" ht="30" customHeight="1" x14ac:dyDescent="0.25">
      <c r="A583" s="55">
        <v>3</v>
      </c>
      <c r="B583" s="64">
        <v>43101</v>
      </c>
      <c r="C583" s="1" t="s">
        <v>12</v>
      </c>
      <c r="D583" s="1" t="s">
        <v>12</v>
      </c>
      <c r="E583" s="1" t="s">
        <v>97</v>
      </c>
      <c r="F583" s="1" t="s">
        <v>1786</v>
      </c>
      <c r="G583" s="1" t="s">
        <v>16</v>
      </c>
      <c r="H583" s="1" t="s">
        <v>17</v>
      </c>
      <c r="I583" s="1" t="s">
        <v>18</v>
      </c>
      <c r="J583" s="1" t="s">
        <v>52</v>
      </c>
      <c r="K583" s="1" t="s">
        <v>69</v>
      </c>
      <c r="L583" s="7" t="s">
        <v>1798</v>
      </c>
      <c r="M583" s="7" t="s">
        <v>1799</v>
      </c>
      <c r="N583" s="7" t="s">
        <v>23</v>
      </c>
      <c r="O583" s="7" t="s">
        <v>23</v>
      </c>
      <c r="P583" s="7" t="s">
        <v>23</v>
      </c>
    </row>
    <row r="584" spans="1:16" ht="30" customHeight="1" x14ac:dyDescent="0.25">
      <c r="A584" s="55">
        <v>4</v>
      </c>
      <c r="B584" s="64">
        <v>43101</v>
      </c>
      <c r="C584" s="1" t="s">
        <v>45</v>
      </c>
      <c r="D584" s="1" t="s">
        <v>45</v>
      </c>
      <c r="E584" s="1" t="s">
        <v>249</v>
      </c>
      <c r="F584" s="1" t="s">
        <v>1801</v>
      </c>
      <c r="G584" s="1" t="s">
        <v>16</v>
      </c>
      <c r="H584" s="56" t="s">
        <v>123</v>
      </c>
      <c r="I584" s="1" t="s">
        <v>18</v>
      </c>
      <c r="J584" s="1" t="s">
        <v>19</v>
      </c>
      <c r="K584" s="1" t="s">
        <v>85</v>
      </c>
      <c r="L584" s="2" t="s">
        <v>1802</v>
      </c>
      <c r="M584" s="7" t="s">
        <v>1803</v>
      </c>
      <c r="N584" s="17" t="s">
        <v>1434</v>
      </c>
      <c r="O584" s="7" t="s">
        <v>2296</v>
      </c>
      <c r="P584" s="7" t="s">
        <v>2296</v>
      </c>
    </row>
    <row r="585" spans="1:16" ht="30" customHeight="1" x14ac:dyDescent="0.25">
      <c r="A585" s="55">
        <v>4</v>
      </c>
      <c r="B585" s="64">
        <v>43101</v>
      </c>
      <c r="C585" s="1" t="s">
        <v>12</v>
      </c>
      <c r="D585" s="1" t="s">
        <v>12</v>
      </c>
      <c r="E585" s="1" t="s">
        <v>1290</v>
      </c>
      <c r="F585" s="1" t="s">
        <v>1804</v>
      </c>
      <c r="G585" s="1" t="s">
        <v>32</v>
      </c>
      <c r="H585" s="1" t="s">
        <v>17</v>
      </c>
      <c r="I585" s="1" t="s">
        <v>18</v>
      </c>
      <c r="J585" s="1" t="s">
        <v>160</v>
      </c>
      <c r="K585" s="1" t="s">
        <v>69</v>
      </c>
      <c r="L585" s="2" t="s">
        <v>895</v>
      </c>
      <c r="M585" s="7" t="s">
        <v>1164</v>
      </c>
      <c r="N585" s="7" t="s">
        <v>2259</v>
      </c>
      <c r="O585" s="7" t="s">
        <v>897</v>
      </c>
      <c r="P585" s="7" t="s">
        <v>897</v>
      </c>
    </row>
    <row r="586" spans="1:16" ht="30" customHeight="1" x14ac:dyDescent="0.25">
      <c r="A586" s="55">
        <v>4</v>
      </c>
      <c r="B586" s="64">
        <v>43101</v>
      </c>
      <c r="C586" s="1" t="s">
        <v>12</v>
      </c>
      <c r="D586" s="1" t="s">
        <v>12</v>
      </c>
      <c r="E586" s="1" t="s">
        <v>1290</v>
      </c>
      <c r="F586" s="1" t="s">
        <v>1804</v>
      </c>
      <c r="G586" s="1" t="s">
        <v>32</v>
      </c>
      <c r="H586" s="1" t="s">
        <v>17</v>
      </c>
      <c r="I586" s="1" t="s">
        <v>18</v>
      </c>
      <c r="J586" s="1" t="s">
        <v>160</v>
      </c>
      <c r="K586" s="1" t="s">
        <v>69</v>
      </c>
      <c r="L586" s="2" t="s">
        <v>1805</v>
      </c>
      <c r="M586" s="7" t="s">
        <v>1806</v>
      </c>
      <c r="N586" s="7" t="s">
        <v>2259</v>
      </c>
      <c r="O586" s="7" t="s">
        <v>920</v>
      </c>
      <c r="P586" s="7" t="s">
        <v>920</v>
      </c>
    </row>
    <row r="587" spans="1:16" ht="30" customHeight="1" x14ac:dyDescent="0.25">
      <c r="A587" s="55">
        <v>4</v>
      </c>
      <c r="B587" s="64">
        <v>43101</v>
      </c>
      <c r="C587" s="1" t="s">
        <v>12</v>
      </c>
      <c r="D587" s="1" t="s">
        <v>12</v>
      </c>
      <c r="E587" s="1" t="s">
        <v>1290</v>
      </c>
      <c r="F587" s="1" t="s">
        <v>1804</v>
      </c>
      <c r="G587" s="1" t="s">
        <v>32</v>
      </c>
      <c r="H587" s="1" t="s">
        <v>17</v>
      </c>
      <c r="I587" s="1" t="s">
        <v>18</v>
      </c>
      <c r="J587" s="1" t="s">
        <v>160</v>
      </c>
      <c r="K587" s="1" t="s">
        <v>218</v>
      </c>
      <c r="L587" s="2" t="s">
        <v>1301</v>
      </c>
      <c r="M587" s="7" t="s">
        <v>1807</v>
      </c>
      <c r="N587" s="7" t="s">
        <v>1808</v>
      </c>
      <c r="O587" s="7" t="s">
        <v>55</v>
      </c>
      <c r="P587" s="7" t="s">
        <v>55</v>
      </c>
    </row>
    <row r="588" spans="1:16" ht="30" customHeight="1" x14ac:dyDescent="0.25">
      <c r="A588" s="55">
        <v>5</v>
      </c>
      <c r="B588" s="64">
        <v>43101</v>
      </c>
      <c r="C588" s="1" t="s">
        <v>45</v>
      </c>
      <c r="D588" s="1" t="s">
        <v>12</v>
      </c>
      <c r="E588" s="1" t="s">
        <v>876</v>
      </c>
      <c r="F588" s="1" t="s">
        <v>1801</v>
      </c>
      <c r="G588" s="1" t="s">
        <v>16</v>
      </c>
      <c r="H588" s="1" t="s">
        <v>17</v>
      </c>
      <c r="I588" s="1" t="s">
        <v>18</v>
      </c>
      <c r="J588" s="1" t="s">
        <v>19</v>
      </c>
      <c r="K588" s="1" t="s">
        <v>85</v>
      </c>
      <c r="L588" s="2" t="s">
        <v>1809</v>
      </c>
      <c r="M588" s="7" t="s">
        <v>1810</v>
      </c>
      <c r="N588" s="17" t="s">
        <v>2207</v>
      </c>
      <c r="O588" s="7" t="s">
        <v>2285</v>
      </c>
      <c r="P588" s="7" t="s">
        <v>2284</v>
      </c>
    </row>
    <row r="589" spans="1:16" ht="30" customHeight="1" x14ac:dyDescent="0.25">
      <c r="A589" s="55">
        <v>5</v>
      </c>
      <c r="B589" s="64">
        <v>43101</v>
      </c>
      <c r="C589" s="1" t="s">
        <v>12</v>
      </c>
      <c r="D589" s="1" t="s">
        <v>13</v>
      </c>
      <c r="E589" s="1" t="s">
        <v>1812</v>
      </c>
      <c r="F589" s="1" t="s">
        <v>1786</v>
      </c>
      <c r="G589" s="1" t="s">
        <v>16</v>
      </c>
      <c r="H589" s="1" t="s">
        <v>17</v>
      </c>
      <c r="I589" s="1" t="s">
        <v>18</v>
      </c>
      <c r="J589" s="1" t="s">
        <v>52</v>
      </c>
      <c r="K589" s="1" t="s">
        <v>85</v>
      </c>
      <c r="L589" s="2" t="s">
        <v>1813</v>
      </c>
      <c r="M589" s="7" t="s">
        <v>1814</v>
      </c>
      <c r="N589" s="7" t="s">
        <v>1434</v>
      </c>
      <c r="O589" s="7" t="s">
        <v>2297</v>
      </c>
      <c r="P589" s="7" t="s">
        <v>2297</v>
      </c>
    </row>
    <row r="590" spans="1:16" ht="30" customHeight="1" x14ac:dyDescent="0.25">
      <c r="A590" s="55">
        <v>6</v>
      </c>
      <c r="B590" s="64">
        <v>43101</v>
      </c>
      <c r="C590" s="1" t="s">
        <v>12</v>
      </c>
      <c r="D590" s="1" t="s">
        <v>45</v>
      </c>
      <c r="E590" s="1" t="s">
        <v>1815</v>
      </c>
      <c r="F590" s="1" t="s">
        <v>1801</v>
      </c>
      <c r="G590" s="1" t="s">
        <v>16</v>
      </c>
      <c r="H590" s="1" t="s">
        <v>17</v>
      </c>
      <c r="I590" s="1" t="s">
        <v>18</v>
      </c>
      <c r="J590" s="1" t="s">
        <v>19</v>
      </c>
      <c r="K590" s="1" t="s">
        <v>34</v>
      </c>
      <c r="L590" s="2" t="s">
        <v>1816</v>
      </c>
      <c r="M590" s="7" t="s">
        <v>1817</v>
      </c>
      <c r="N590" s="7" t="s">
        <v>37</v>
      </c>
      <c r="O590" s="7" t="s">
        <v>37</v>
      </c>
      <c r="P590" s="7" t="s">
        <v>37</v>
      </c>
    </row>
    <row r="591" spans="1:16" ht="30" customHeight="1" x14ac:dyDescent="0.25">
      <c r="A591" s="55">
        <v>6</v>
      </c>
      <c r="B591" s="64">
        <v>43101</v>
      </c>
      <c r="C591" s="1" t="s">
        <v>12</v>
      </c>
      <c r="D591" s="1" t="s">
        <v>12</v>
      </c>
      <c r="E591" s="1" t="s">
        <v>1818</v>
      </c>
      <c r="F591" s="1" t="s">
        <v>1792</v>
      </c>
      <c r="G591" s="1" t="s">
        <v>16</v>
      </c>
      <c r="H591" s="1" t="s">
        <v>17</v>
      </c>
      <c r="I591" s="1" t="s">
        <v>18</v>
      </c>
      <c r="J591" s="1" t="s">
        <v>270</v>
      </c>
      <c r="K591" s="1" t="s">
        <v>48</v>
      </c>
      <c r="L591" s="2" t="s">
        <v>1819</v>
      </c>
      <c r="M591" s="7" t="s">
        <v>1820</v>
      </c>
      <c r="N591" s="17" t="s">
        <v>821</v>
      </c>
      <c r="O591" s="7" t="s">
        <v>2211</v>
      </c>
      <c r="P591" s="7" t="s">
        <v>409</v>
      </c>
    </row>
    <row r="592" spans="1:16" ht="30" customHeight="1" x14ac:dyDescent="0.25">
      <c r="A592" s="55">
        <v>6</v>
      </c>
      <c r="B592" s="64">
        <v>43101</v>
      </c>
      <c r="C592" s="1" t="s">
        <v>12</v>
      </c>
      <c r="D592" s="1" t="s">
        <v>12</v>
      </c>
      <c r="E592" s="1" t="s">
        <v>1818</v>
      </c>
      <c r="F592" s="1" t="s">
        <v>1792</v>
      </c>
      <c r="G592" s="1" t="s">
        <v>16</v>
      </c>
      <c r="H592" s="1" t="s">
        <v>17</v>
      </c>
      <c r="I592" s="1" t="s">
        <v>18</v>
      </c>
      <c r="J592" s="1" t="s">
        <v>1171</v>
      </c>
      <c r="K592" s="1" t="s">
        <v>20</v>
      </c>
      <c r="L592" s="2" t="s">
        <v>1821</v>
      </c>
      <c r="M592" s="7" t="s">
        <v>1822</v>
      </c>
      <c r="N592" s="7" t="s">
        <v>1823</v>
      </c>
      <c r="O592" s="7" t="s">
        <v>23</v>
      </c>
      <c r="P592" s="7" t="s">
        <v>23</v>
      </c>
    </row>
    <row r="593" spans="1:16" ht="30" customHeight="1" x14ac:dyDescent="0.25">
      <c r="A593" s="55">
        <v>6</v>
      </c>
      <c r="B593" s="64">
        <v>43101</v>
      </c>
      <c r="C593" s="1" t="s">
        <v>12</v>
      </c>
      <c r="D593" s="1" t="s">
        <v>12</v>
      </c>
      <c r="E593" s="1" t="s">
        <v>30</v>
      </c>
      <c r="F593" s="1" t="s">
        <v>1824</v>
      </c>
      <c r="G593" s="1" t="s">
        <v>32</v>
      </c>
      <c r="H593" s="1" t="s">
        <v>17</v>
      </c>
      <c r="I593" s="1" t="s">
        <v>18</v>
      </c>
      <c r="J593" s="1" t="s">
        <v>160</v>
      </c>
      <c r="K593" s="1" t="s">
        <v>161</v>
      </c>
      <c r="L593" s="2" t="s">
        <v>856</v>
      </c>
      <c r="M593" s="7" t="s">
        <v>1825</v>
      </c>
      <c r="N593" s="7" t="s">
        <v>2248</v>
      </c>
      <c r="O593" s="7" t="s">
        <v>2325</v>
      </c>
      <c r="P593" s="7" t="s">
        <v>1826</v>
      </c>
    </row>
    <row r="594" spans="1:16" ht="30" customHeight="1" x14ac:dyDescent="0.25">
      <c r="A594" s="55">
        <v>7</v>
      </c>
      <c r="B594" s="64">
        <v>43101</v>
      </c>
      <c r="C594" s="1" t="s">
        <v>45</v>
      </c>
      <c r="D594" s="1" t="s">
        <v>45</v>
      </c>
      <c r="E594" s="1" t="s">
        <v>939</v>
      </c>
      <c r="F594" s="1" t="s">
        <v>1801</v>
      </c>
      <c r="G594" s="1" t="s">
        <v>16</v>
      </c>
      <c r="H594" s="1" t="s">
        <v>17</v>
      </c>
      <c r="I594" s="1" t="s">
        <v>18</v>
      </c>
      <c r="J594" s="1" t="s">
        <v>19</v>
      </c>
      <c r="K594" s="1" t="s">
        <v>34</v>
      </c>
      <c r="L594" s="2" t="s">
        <v>1827</v>
      </c>
      <c r="M594" s="7" t="s">
        <v>1828</v>
      </c>
      <c r="N594" s="7" t="s">
        <v>1823</v>
      </c>
      <c r="O594" s="7" t="s">
        <v>23</v>
      </c>
      <c r="P594" s="7" t="s">
        <v>23</v>
      </c>
    </row>
    <row r="595" spans="1:16" ht="30" customHeight="1" x14ac:dyDescent="0.25">
      <c r="A595" s="55">
        <v>7</v>
      </c>
      <c r="B595" s="64">
        <v>43101</v>
      </c>
      <c r="C595" s="1" t="s">
        <v>12</v>
      </c>
      <c r="D595" s="1" t="s">
        <v>12</v>
      </c>
      <c r="E595" s="1" t="s">
        <v>151</v>
      </c>
      <c r="F595" s="1" t="s">
        <v>1829</v>
      </c>
      <c r="G595" s="1" t="s">
        <v>32</v>
      </c>
      <c r="H595" s="1" t="s">
        <v>17</v>
      </c>
      <c r="I595" s="1" t="s">
        <v>18</v>
      </c>
      <c r="J595" s="1" t="s">
        <v>160</v>
      </c>
      <c r="K595" s="1" t="s">
        <v>20</v>
      </c>
      <c r="L595" s="2" t="s">
        <v>1830</v>
      </c>
      <c r="M595" s="7" t="s">
        <v>1831</v>
      </c>
      <c r="N595" s="7" t="s">
        <v>1823</v>
      </c>
      <c r="O595" s="7" t="s">
        <v>23</v>
      </c>
      <c r="P595" s="7" t="s">
        <v>23</v>
      </c>
    </row>
    <row r="596" spans="1:16" ht="30" customHeight="1" x14ac:dyDescent="0.25">
      <c r="A596" s="55">
        <v>7</v>
      </c>
      <c r="B596" s="64">
        <v>43101</v>
      </c>
      <c r="C596" s="1" t="s">
        <v>12</v>
      </c>
      <c r="D596" s="1" t="s">
        <v>12</v>
      </c>
      <c r="E596" s="1" t="s">
        <v>151</v>
      </c>
      <c r="F596" s="1" t="s">
        <v>1829</v>
      </c>
      <c r="G596" s="1" t="s">
        <v>32</v>
      </c>
      <c r="H596" s="1" t="s">
        <v>17</v>
      </c>
      <c r="I596" s="1" t="s">
        <v>18</v>
      </c>
      <c r="J596" s="1" t="s">
        <v>402</v>
      </c>
      <c r="K596" s="1" t="s">
        <v>218</v>
      </c>
      <c r="L596" s="2" t="s">
        <v>1832</v>
      </c>
      <c r="M596" s="7" t="s">
        <v>1833</v>
      </c>
      <c r="N596" s="7" t="s">
        <v>221</v>
      </c>
      <c r="O596" s="7" t="s">
        <v>221</v>
      </c>
      <c r="P596" s="7" t="s">
        <v>221</v>
      </c>
    </row>
    <row r="597" spans="1:16" ht="30" customHeight="1" x14ac:dyDescent="0.25">
      <c r="A597" s="55">
        <v>7</v>
      </c>
      <c r="B597" s="64">
        <v>43101</v>
      </c>
      <c r="C597" s="1" t="s">
        <v>13</v>
      </c>
      <c r="D597" s="1" t="s">
        <v>13</v>
      </c>
      <c r="E597" s="1" t="s">
        <v>127</v>
      </c>
      <c r="F597" s="1" t="s">
        <v>1789</v>
      </c>
      <c r="G597" s="1" t="s">
        <v>16</v>
      </c>
      <c r="H597" s="1" t="s">
        <v>17</v>
      </c>
      <c r="I597" s="1" t="s">
        <v>18</v>
      </c>
      <c r="J597" s="1" t="s">
        <v>47</v>
      </c>
      <c r="K597" s="1" t="s">
        <v>85</v>
      </c>
      <c r="L597" s="2" t="s">
        <v>1834</v>
      </c>
      <c r="M597" s="7" t="s">
        <v>1835</v>
      </c>
      <c r="N597" s="7" t="s">
        <v>1823</v>
      </c>
      <c r="O597" s="7" t="s">
        <v>2328</v>
      </c>
      <c r="P597" s="7" t="s">
        <v>2328</v>
      </c>
    </row>
    <row r="598" spans="1:16" ht="30" customHeight="1" x14ac:dyDescent="0.25">
      <c r="A598" s="55">
        <v>8</v>
      </c>
      <c r="B598" s="64">
        <v>43101</v>
      </c>
      <c r="C598" s="1" t="s">
        <v>45</v>
      </c>
      <c r="D598" s="1" t="s">
        <v>45</v>
      </c>
      <c r="E598" s="1" t="s">
        <v>1836</v>
      </c>
      <c r="F598" s="1" t="s">
        <v>1837</v>
      </c>
      <c r="G598" s="1" t="s">
        <v>16</v>
      </c>
      <c r="H598" s="1" t="s">
        <v>17</v>
      </c>
      <c r="I598" s="1" t="s">
        <v>18</v>
      </c>
      <c r="J598" s="1" t="s">
        <v>468</v>
      </c>
      <c r="K598" s="1" t="s">
        <v>69</v>
      </c>
      <c r="L598" s="2" t="s">
        <v>1838</v>
      </c>
      <c r="M598" s="7" t="s">
        <v>1839</v>
      </c>
      <c r="N598" s="7" t="s">
        <v>1808</v>
      </c>
      <c r="O598" s="7" t="s">
        <v>55</v>
      </c>
      <c r="P598" s="7" t="s">
        <v>55</v>
      </c>
    </row>
    <row r="599" spans="1:16" ht="30" customHeight="1" x14ac:dyDescent="0.25">
      <c r="A599" s="55">
        <v>8</v>
      </c>
      <c r="B599" s="64">
        <v>43101</v>
      </c>
      <c r="C599" s="1" t="s">
        <v>45</v>
      </c>
      <c r="D599" s="1" t="s">
        <v>45</v>
      </c>
      <c r="E599" s="1" t="s">
        <v>1836</v>
      </c>
      <c r="F599" s="1" t="s">
        <v>1837</v>
      </c>
      <c r="G599" s="1" t="s">
        <v>16</v>
      </c>
      <c r="H599" s="1" t="s">
        <v>17</v>
      </c>
      <c r="I599" s="1" t="s">
        <v>18</v>
      </c>
      <c r="J599" s="1" t="s">
        <v>468</v>
      </c>
      <c r="K599" s="1" t="s">
        <v>69</v>
      </c>
      <c r="L599" s="2" t="s">
        <v>242</v>
      </c>
      <c r="M599" s="7" t="s">
        <v>1840</v>
      </c>
      <c r="N599" s="7" t="s">
        <v>244</v>
      </c>
      <c r="O599" s="7" t="s">
        <v>92</v>
      </c>
      <c r="P599" s="7" t="s">
        <v>92</v>
      </c>
    </row>
    <row r="600" spans="1:16" ht="30" customHeight="1" x14ac:dyDescent="0.25">
      <c r="A600" s="55">
        <v>8</v>
      </c>
      <c r="B600" s="64">
        <v>43101</v>
      </c>
      <c r="C600" s="1" t="s">
        <v>13</v>
      </c>
      <c r="D600" s="1" t="s">
        <v>13</v>
      </c>
      <c r="E600" s="1" t="s">
        <v>1841</v>
      </c>
      <c r="F600" s="1" t="s">
        <v>1842</v>
      </c>
      <c r="G600" s="1" t="s">
        <v>32</v>
      </c>
      <c r="H600" s="1" t="s">
        <v>17</v>
      </c>
      <c r="I600" s="1" t="s">
        <v>18</v>
      </c>
      <c r="J600" s="1" t="s">
        <v>33</v>
      </c>
      <c r="K600" s="1" t="s">
        <v>161</v>
      </c>
      <c r="L600" s="2" t="s">
        <v>392</v>
      </c>
      <c r="M600" s="7" t="s">
        <v>1843</v>
      </c>
      <c r="N600" s="7" t="s">
        <v>1823</v>
      </c>
      <c r="O600" s="7" t="s">
        <v>23</v>
      </c>
      <c r="P600" s="7" t="s">
        <v>23</v>
      </c>
    </row>
    <row r="601" spans="1:16" ht="30" customHeight="1" x14ac:dyDescent="0.25">
      <c r="A601" s="55">
        <v>11</v>
      </c>
      <c r="B601" s="64">
        <v>43101</v>
      </c>
      <c r="C601" s="1" t="s">
        <v>12</v>
      </c>
      <c r="D601" s="1" t="s">
        <v>13</v>
      </c>
      <c r="E601" s="1" t="s">
        <v>1844</v>
      </c>
      <c r="F601" s="1" t="s">
        <v>1845</v>
      </c>
      <c r="G601" s="1" t="s">
        <v>32</v>
      </c>
      <c r="H601" s="1" t="s">
        <v>17</v>
      </c>
      <c r="I601" s="1" t="s">
        <v>18</v>
      </c>
      <c r="J601" s="1" t="s">
        <v>160</v>
      </c>
      <c r="K601" s="1" t="s">
        <v>27</v>
      </c>
      <c r="L601" s="2" t="s">
        <v>1846</v>
      </c>
      <c r="M601" s="7" t="s">
        <v>1847</v>
      </c>
      <c r="N601" s="7" t="s">
        <v>1823</v>
      </c>
      <c r="O601" s="7" t="s">
        <v>23</v>
      </c>
      <c r="P601" s="7" t="s">
        <v>23</v>
      </c>
    </row>
    <row r="602" spans="1:16" ht="30" customHeight="1" x14ac:dyDescent="0.25">
      <c r="A602" s="55">
        <v>11</v>
      </c>
      <c r="B602" s="64">
        <v>43101</v>
      </c>
      <c r="C602" s="1" t="s">
        <v>12</v>
      </c>
      <c r="D602" s="1" t="s">
        <v>13</v>
      </c>
      <c r="E602" s="1" t="s">
        <v>1844</v>
      </c>
      <c r="F602" s="1" t="s">
        <v>1845</v>
      </c>
      <c r="G602" s="1" t="s">
        <v>32</v>
      </c>
      <c r="H602" s="1" t="s">
        <v>17</v>
      </c>
      <c r="I602" s="1" t="s">
        <v>18</v>
      </c>
      <c r="J602" s="1" t="s">
        <v>160</v>
      </c>
      <c r="K602" s="1" t="s">
        <v>69</v>
      </c>
      <c r="L602" s="2" t="s">
        <v>1848</v>
      </c>
      <c r="M602" s="7" t="s">
        <v>1849</v>
      </c>
      <c r="N602" s="7" t="s">
        <v>244</v>
      </c>
      <c r="O602" s="7" t="s">
        <v>92</v>
      </c>
      <c r="P602" s="7" t="s">
        <v>92</v>
      </c>
    </row>
    <row r="603" spans="1:16" ht="30" customHeight="1" x14ac:dyDescent="0.25">
      <c r="A603" s="55">
        <v>11</v>
      </c>
      <c r="B603" s="64">
        <v>43101</v>
      </c>
      <c r="C603" s="1" t="s">
        <v>12</v>
      </c>
      <c r="D603" s="1" t="s">
        <v>13</v>
      </c>
      <c r="E603" s="1" t="s">
        <v>1844</v>
      </c>
      <c r="F603" s="1" t="s">
        <v>1845</v>
      </c>
      <c r="G603" s="1" t="s">
        <v>32</v>
      </c>
      <c r="H603" s="1" t="s">
        <v>17</v>
      </c>
      <c r="I603" s="1" t="s">
        <v>18</v>
      </c>
      <c r="J603" s="1" t="s">
        <v>160</v>
      </c>
      <c r="K603" s="1" t="s">
        <v>161</v>
      </c>
      <c r="L603" s="2" t="s">
        <v>1850</v>
      </c>
      <c r="M603" s="7" t="s">
        <v>1851</v>
      </c>
      <c r="N603" s="7" t="s">
        <v>164</v>
      </c>
      <c r="O603" s="7" t="s">
        <v>164</v>
      </c>
      <c r="P603" s="7" t="s">
        <v>164</v>
      </c>
    </row>
    <row r="604" spans="1:16" ht="30" customHeight="1" x14ac:dyDescent="0.25">
      <c r="A604" s="55">
        <v>12</v>
      </c>
      <c r="B604" s="64">
        <v>43101</v>
      </c>
      <c r="C604" s="1" t="s">
        <v>45</v>
      </c>
      <c r="D604" s="1" t="s">
        <v>45</v>
      </c>
      <c r="E604" s="1" t="s">
        <v>209</v>
      </c>
      <c r="F604" s="1" t="s">
        <v>1852</v>
      </c>
      <c r="G604" s="1" t="s">
        <v>32</v>
      </c>
      <c r="H604" s="1" t="s">
        <v>17</v>
      </c>
      <c r="I604" s="1" t="s">
        <v>18</v>
      </c>
      <c r="J604" s="1" t="s">
        <v>112</v>
      </c>
      <c r="K604" s="1" t="s">
        <v>85</v>
      </c>
      <c r="L604" s="2" t="s">
        <v>1853</v>
      </c>
      <c r="M604" s="7" t="s">
        <v>1854</v>
      </c>
      <c r="N604" s="7" t="s">
        <v>2257</v>
      </c>
      <c r="O604" s="7" t="s">
        <v>154</v>
      </c>
      <c r="P604" s="7" t="s">
        <v>154</v>
      </c>
    </row>
    <row r="605" spans="1:16" ht="30" customHeight="1" x14ac:dyDescent="0.25">
      <c r="A605" s="55">
        <v>12</v>
      </c>
      <c r="B605" s="64">
        <v>43101</v>
      </c>
      <c r="C605" s="1" t="s">
        <v>45</v>
      </c>
      <c r="D605" s="1" t="s">
        <v>45</v>
      </c>
      <c r="E605" s="1" t="s">
        <v>209</v>
      </c>
      <c r="F605" s="1" t="s">
        <v>1852</v>
      </c>
      <c r="G605" s="1" t="s">
        <v>32</v>
      </c>
      <c r="H605" s="1" t="s">
        <v>17</v>
      </c>
      <c r="I605" s="1" t="s">
        <v>18</v>
      </c>
      <c r="J605" s="1" t="s">
        <v>112</v>
      </c>
      <c r="K605" s="1" t="s">
        <v>69</v>
      </c>
      <c r="L605" s="2" t="s">
        <v>1855</v>
      </c>
      <c r="M605" s="7" t="s">
        <v>1856</v>
      </c>
      <c r="N605" s="7" t="s">
        <v>244</v>
      </c>
      <c r="O605" s="7" t="s">
        <v>544</v>
      </c>
      <c r="P605" s="7" t="s">
        <v>544</v>
      </c>
    </row>
    <row r="606" spans="1:16" ht="30" customHeight="1" x14ac:dyDescent="0.25">
      <c r="A606" s="55">
        <v>12</v>
      </c>
      <c r="B606" s="64">
        <v>43101</v>
      </c>
      <c r="C606" s="1" t="s">
        <v>45</v>
      </c>
      <c r="D606" s="1" t="s">
        <v>45</v>
      </c>
      <c r="E606" s="1" t="s">
        <v>209</v>
      </c>
      <c r="F606" s="1" t="s">
        <v>1852</v>
      </c>
      <c r="G606" s="1" t="s">
        <v>32</v>
      </c>
      <c r="H606" s="1" t="s">
        <v>17</v>
      </c>
      <c r="I606" s="1" t="s">
        <v>18</v>
      </c>
      <c r="J606" s="1" t="s">
        <v>112</v>
      </c>
      <c r="K606" s="1" t="s">
        <v>218</v>
      </c>
      <c r="L606" s="2" t="s">
        <v>528</v>
      </c>
      <c r="M606" s="7" t="s">
        <v>1857</v>
      </c>
      <c r="N606" s="7" t="s">
        <v>1808</v>
      </c>
      <c r="O606" s="7" t="s">
        <v>55</v>
      </c>
      <c r="P606" s="7" t="s">
        <v>55</v>
      </c>
    </row>
    <row r="607" spans="1:16" ht="30" customHeight="1" x14ac:dyDescent="0.25">
      <c r="A607" s="55">
        <v>12</v>
      </c>
      <c r="B607" s="64">
        <v>43101</v>
      </c>
      <c r="C607" s="1" t="s">
        <v>13</v>
      </c>
      <c r="D607" s="1" t="s">
        <v>12</v>
      </c>
      <c r="E607" s="1" t="s">
        <v>791</v>
      </c>
      <c r="F607" s="1" t="s">
        <v>1858</v>
      </c>
      <c r="G607" s="1" t="s">
        <v>32</v>
      </c>
      <c r="H607" s="1" t="s">
        <v>17</v>
      </c>
      <c r="I607" s="1" t="s">
        <v>18</v>
      </c>
      <c r="J607" s="1" t="s">
        <v>160</v>
      </c>
      <c r="K607" s="1" t="s">
        <v>69</v>
      </c>
      <c r="L607" s="2" t="s">
        <v>1859</v>
      </c>
      <c r="M607" s="7" t="s">
        <v>1860</v>
      </c>
      <c r="N607" s="7" t="s">
        <v>244</v>
      </c>
      <c r="O607" s="7" t="s">
        <v>92</v>
      </c>
      <c r="P607" s="7" t="s">
        <v>92</v>
      </c>
    </row>
    <row r="608" spans="1:16" ht="30" customHeight="1" x14ac:dyDescent="0.25">
      <c r="A608" s="55">
        <v>13</v>
      </c>
      <c r="B608" s="64">
        <v>43101</v>
      </c>
      <c r="C608" s="1" t="s">
        <v>45</v>
      </c>
      <c r="D608" s="1" t="s">
        <v>45</v>
      </c>
      <c r="E608" s="1" t="s">
        <v>1861</v>
      </c>
      <c r="F608" s="1" t="s">
        <v>1862</v>
      </c>
      <c r="G608" s="1" t="s">
        <v>16</v>
      </c>
      <c r="H608" s="1" t="s">
        <v>17</v>
      </c>
      <c r="I608" s="1" t="s">
        <v>18</v>
      </c>
      <c r="J608" s="1" t="s">
        <v>468</v>
      </c>
      <c r="K608" s="1" t="s">
        <v>85</v>
      </c>
      <c r="L608" s="2" t="s">
        <v>1863</v>
      </c>
      <c r="M608" s="7" t="s">
        <v>1864</v>
      </c>
      <c r="N608" s="7" t="s">
        <v>2237</v>
      </c>
      <c r="O608" s="7" t="s">
        <v>2215</v>
      </c>
      <c r="P608" s="7" t="s">
        <v>1035</v>
      </c>
    </row>
    <row r="609" spans="1:16" ht="30" customHeight="1" x14ac:dyDescent="0.25">
      <c r="A609" s="55">
        <v>13</v>
      </c>
      <c r="B609" s="64">
        <v>43101</v>
      </c>
      <c r="C609" s="1" t="s">
        <v>12</v>
      </c>
      <c r="D609" s="1" t="s">
        <v>12</v>
      </c>
      <c r="E609" s="1" t="s">
        <v>1865</v>
      </c>
      <c r="F609" s="1" t="s">
        <v>1858</v>
      </c>
      <c r="G609" s="1" t="s">
        <v>32</v>
      </c>
      <c r="H609" s="1" t="s">
        <v>17</v>
      </c>
      <c r="I609" s="1" t="s">
        <v>18</v>
      </c>
      <c r="J609" s="1" t="s">
        <v>246</v>
      </c>
      <c r="K609" s="1" t="s">
        <v>234</v>
      </c>
      <c r="L609" s="2" t="s">
        <v>1866</v>
      </c>
      <c r="M609" s="7" t="s">
        <v>1867</v>
      </c>
      <c r="N609" s="7" t="s">
        <v>1808</v>
      </c>
      <c r="O609" s="7" t="s">
        <v>55</v>
      </c>
      <c r="P609" s="7" t="s">
        <v>55</v>
      </c>
    </row>
    <row r="610" spans="1:16" ht="30" customHeight="1" x14ac:dyDescent="0.25">
      <c r="A610" s="55">
        <v>16</v>
      </c>
      <c r="B610" s="64">
        <v>43101</v>
      </c>
      <c r="C610" s="1" t="s">
        <v>45</v>
      </c>
      <c r="D610" s="1" t="s">
        <v>45</v>
      </c>
      <c r="E610" s="1" t="s">
        <v>1663</v>
      </c>
      <c r="F610" s="1" t="s">
        <v>1746</v>
      </c>
      <c r="G610" s="1" t="s">
        <v>16</v>
      </c>
      <c r="H610" s="1" t="s">
        <v>17</v>
      </c>
      <c r="I610" s="1" t="s">
        <v>18</v>
      </c>
      <c r="J610" s="1" t="s">
        <v>19</v>
      </c>
      <c r="K610" s="1" t="s">
        <v>34</v>
      </c>
      <c r="L610" s="2" t="s">
        <v>1868</v>
      </c>
      <c r="M610" s="7" t="s">
        <v>36</v>
      </c>
      <c r="N610" s="7" t="s">
        <v>37</v>
      </c>
      <c r="O610" s="7" t="s">
        <v>37</v>
      </c>
      <c r="P610" s="7" t="s">
        <v>37</v>
      </c>
    </row>
    <row r="611" spans="1:16" ht="30" customHeight="1" x14ac:dyDescent="0.25">
      <c r="A611" s="55">
        <v>17</v>
      </c>
      <c r="B611" s="64">
        <v>43101</v>
      </c>
      <c r="C611" s="1" t="s">
        <v>45</v>
      </c>
      <c r="D611" s="1" t="s">
        <v>45</v>
      </c>
      <c r="E611" s="1" t="s">
        <v>1267</v>
      </c>
      <c r="F611" s="1" t="s">
        <v>1869</v>
      </c>
      <c r="G611" s="1" t="s">
        <v>16</v>
      </c>
      <c r="H611" s="56" t="s">
        <v>239</v>
      </c>
      <c r="I611" s="1" t="s">
        <v>18</v>
      </c>
      <c r="J611" s="1" t="s">
        <v>270</v>
      </c>
      <c r="K611" s="1" t="s">
        <v>85</v>
      </c>
      <c r="L611" s="2" t="s">
        <v>1870</v>
      </c>
      <c r="M611" s="7" t="s">
        <v>1871</v>
      </c>
      <c r="N611" s="7" t="s">
        <v>1823</v>
      </c>
      <c r="O611" s="7" t="s">
        <v>2332</v>
      </c>
      <c r="P611" s="7" t="s">
        <v>2332</v>
      </c>
    </row>
    <row r="612" spans="1:16" ht="30" customHeight="1" x14ac:dyDescent="0.25">
      <c r="A612" s="55">
        <v>17</v>
      </c>
      <c r="B612" s="64">
        <v>43101</v>
      </c>
      <c r="C612" s="1" t="s">
        <v>12</v>
      </c>
      <c r="D612" s="1" t="s">
        <v>13</v>
      </c>
      <c r="E612" s="1" t="s">
        <v>1872</v>
      </c>
      <c r="F612" s="1" t="s">
        <v>1873</v>
      </c>
      <c r="G612" s="1" t="s">
        <v>32</v>
      </c>
      <c r="H612" s="1" t="s">
        <v>17</v>
      </c>
      <c r="I612" s="1" t="s">
        <v>18</v>
      </c>
      <c r="J612" s="1" t="s">
        <v>52</v>
      </c>
      <c r="K612" s="1" t="s">
        <v>85</v>
      </c>
      <c r="L612" s="2" t="s">
        <v>1874</v>
      </c>
      <c r="M612" s="7" t="s">
        <v>1875</v>
      </c>
      <c r="N612" s="17" t="s">
        <v>2237</v>
      </c>
      <c r="O612" s="17" t="s">
        <v>314</v>
      </c>
      <c r="P612" s="17" t="s">
        <v>314</v>
      </c>
    </row>
    <row r="613" spans="1:16" ht="30" customHeight="1" x14ac:dyDescent="0.25">
      <c r="A613" s="55">
        <v>18</v>
      </c>
      <c r="B613" s="64">
        <v>43101</v>
      </c>
      <c r="C613" s="1" t="s">
        <v>12</v>
      </c>
      <c r="D613" s="1" t="s">
        <v>45</v>
      </c>
      <c r="E613" s="1" t="s">
        <v>707</v>
      </c>
      <c r="F613" s="1" t="s">
        <v>1746</v>
      </c>
      <c r="G613" s="1" t="s">
        <v>16</v>
      </c>
      <c r="H613" s="1" t="s">
        <v>17</v>
      </c>
      <c r="I613" s="1" t="s">
        <v>18</v>
      </c>
      <c r="J613" s="1" t="s">
        <v>19</v>
      </c>
      <c r="K613" s="1" t="s">
        <v>27</v>
      </c>
      <c r="L613" s="2" t="s">
        <v>1876</v>
      </c>
      <c r="M613" s="7" t="s">
        <v>1877</v>
      </c>
      <c r="N613" s="7" t="s">
        <v>1823</v>
      </c>
      <c r="O613" s="7" t="s">
        <v>23</v>
      </c>
      <c r="P613" s="7" t="s">
        <v>23</v>
      </c>
    </row>
    <row r="614" spans="1:16" ht="30" customHeight="1" x14ac:dyDescent="0.25">
      <c r="A614" s="55">
        <v>18</v>
      </c>
      <c r="B614" s="64">
        <v>43101</v>
      </c>
      <c r="C614" s="1" t="s">
        <v>45</v>
      </c>
      <c r="D614" s="1" t="s">
        <v>45</v>
      </c>
      <c r="E614" s="1" t="s">
        <v>1878</v>
      </c>
      <c r="F614" s="1" t="s">
        <v>1879</v>
      </c>
      <c r="G614" s="1" t="s">
        <v>32</v>
      </c>
      <c r="H614" s="1" t="s">
        <v>17</v>
      </c>
      <c r="I614" s="1" t="s">
        <v>18</v>
      </c>
      <c r="J614" s="1" t="s">
        <v>112</v>
      </c>
      <c r="K614" s="1" t="s">
        <v>85</v>
      </c>
      <c r="L614" s="2" t="s">
        <v>1880</v>
      </c>
      <c r="M614" s="7" t="s">
        <v>1881</v>
      </c>
      <c r="N614" s="7" t="s">
        <v>2257</v>
      </c>
      <c r="O614" s="7" t="s">
        <v>1439</v>
      </c>
      <c r="P614" s="7" t="s">
        <v>1439</v>
      </c>
    </row>
    <row r="615" spans="1:16" ht="30" customHeight="1" x14ac:dyDescent="0.25">
      <c r="A615" s="55">
        <v>18</v>
      </c>
      <c r="B615" s="64">
        <v>43101</v>
      </c>
      <c r="C615" s="1" t="s">
        <v>12</v>
      </c>
      <c r="D615" s="1" t="s">
        <v>12</v>
      </c>
      <c r="E615" s="1" t="s">
        <v>1248</v>
      </c>
      <c r="F615" s="1" t="s">
        <v>1882</v>
      </c>
      <c r="G615" s="1" t="s">
        <v>32</v>
      </c>
      <c r="H615" s="1" t="s">
        <v>17</v>
      </c>
      <c r="I615" s="1" t="s">
        <v>18</v>
      </c>
      <c r="J615" s="1" t="s">
        <v>33</v>
      </c>
      <c r="K615" s="1" t="s">
        <v>161</v>
      </c>
      <c r="L615" s="2" t="s">
        <v>1883</v>
      </c>
      <c r="M615" s="7" t="s">
        <v>1884</v>
      </c>
      <c r="N615" s="17" t="s">
        <v>224</v>
      </c>
      <c r="O615" s="7" t="s">
        <v>224</v>
      </c>
      <c r="P615" s="7" t="s">
        <v>224</v>
      </c>
    </row>
    <row r="616" spans="1:16" ht="30" customHeight="1" x14ac:dyDescent="0.25">
      <c r="A616" s="55">
        <v>18</v>
      </c>
      <c r="B616" s="64">
        <v>43101</v>
      </c>
      <c r="C616" s="1" t="s">
        <v>12</v>
      </c>
      <c r="D616" s="1" t="s">
        <v>12</v>
      </c>
      <c r="E616" s="1" t="s">
        <v>1248</v>
      </c>
      <c r="F616" s="1" t="s">
        <v>1882</v>
      </c>
      <c r="G616" s="1" t="s">
        <v>32</v>
      </c>
      <c r="H616" s="1" t="s">
        <v>17</v>
      </c>
      <c r="I616" s="1" t="s">
        <v>18</v>
      </c>
      <c r="J616" s="1" t="s">
        <v>33</v>
      </c>
      <c r="K616" s="1" t="s">
        <v>39</v>
      </c>
      <c r="L616" s="2" t="s">
        <v>1885</v>
      </c>
      <c r="M616" s="7" t="s">
        <v>1886</v>
      </c>
      <c r="N616" s="7" t="s">
        <v>1823</v>
      </c>
      <c r="O616" s="7" t="s">
        <v>23</v>
      </c>
      <c r="P616" s="7" t="s">
        <v>23</v>
      </c>
    </row>
    <row r="617" spans="1:16" ht="30" customHeight="1" x14ac:dyDescent="0.25">
      <c r="A617" s="55">
        <v>19</v>
      </c>
      <c r="B617" s="64">
        <v>43101</v>
      </c>
      <c r="C617" s="1" t="s">
        <v>45</v>
      </c>
      <c r="D617" s="1" t="s">
        <v>45</v>
      </c>
      <c r="E617" s="1" t="s">
        <v>1781</v>
      </c>
      <c r="F617" s="1" t="s">
        <v>1887</v>
      </c>
      <c r="G617" s="1" t="s">
        <v>16</v>
      </c>
      <c r="H617" s="1" t="s">
        <v>17</v>
      </c>
      <c r="I617" s="1" t="s">
        <v>18</v>
      </c>
      <c r="J617" s="1" t="s">
        <v>778</v>
      </c>
      <c r="K617" s="1" t="s">
        <v>161</v>
      </c>
      <c r="L617" s="2" t="s">
        <v>1511</v>
      </c>
      <c r="M617" s="7" t="s">
        <v>1888</v>
      </c>
      <c r="N617" s="7" t="s">
        <v>2248</v>
      </c>
      <c r="O617" s="7" t="s">
        <v>2277</v>
      </c>
      <c r="P617" s="7" t="s">
        <v>514</v>
      </c>
    </row>
    <row r="618" spans="1:16" ht="30" customHeight="1" x14ac:dyDescent="0.25">
      <c r="A618" s="55">
        <v>20</v>
      </c>
      <c r="B618" s="64">
        <v>43101</v>
      </c>
      <c r="C618" s="1" t="s">
        <v>45</v>
      </c>
      <c r="D618" s="1" t="s">
        <v>45</v>
      </c>
      <c r="E618" s="1" t="s">
        <v>1889</v>
      </c>
      <c r="F618" s="1" t="s">
        <v>1890</v>
      </c>
      <c r="G618" s="1" t="s">
        <v>16</v>
      </c>
      <c r="H618" s="1" t="s">
        <v>17</v>
      </c>
      <c r="I618" s="1" t="s">
        <v>18</v>
      </c>
      <c r="J618" s="1" t="s">
        <v>1337</v>
      </c>
      <c r="K618" s="1" t="s">
        <v>39</v>
      </c>
      <c r="L618" s="2" t="s">
        <v>1891</v>
      </c>
      <c r="M618" s="7" t="s">
        <v>1892</v>
      </c>
      <c r="N618" s="7" t="s">
        <v>42</v>
      </c>
      <c r="O618" s="7" t="s">
        <v>42</v>
      </c>
      <c r="P618" s="7" t="s">
        <v>42</v>
      </c>
    </row>
    <row r="619" spans="1:16" ht="30" customHeight="1" x14ac:dyDescent="0.25">
      <c r="A619" s="55">
        <v>20</v>
      </c>
      <c r="B619" s="64">
        <v>43101</v>
      </c>
      <c r="C619" s="1" t="s">
        <v>12</v>
      </c>
      <c r="D619" s="1" t="s">
        <v>12</v>
      </c>
      <c r="E619" s="1" t="s">
        <v>1893</v>
      </c>
      <c r="F619" s="1" t="s">
        <v>1894</v>
      </c>
      <c r="G619" s="1" t="s">
        <v>32</v>
      </c>
      <c r="H619" s="1" t="s">
        <v>17</v>
      </c>
      <c r="I619" s="1" t="s">
        <v>18</v>
      </c>
      <c r="J619" s="1" t="s">
        <v>160</v>
      </c>
      <c r="K619" s="1" t="s">
        <v>27</v>
      </c>
      <c r="L619" s="2" t="s">
        <v>1895</v>
      </c>
      <c r="M619" s="7" t="s">
        <v>1896</v>
      </c>
      <c r="N619" s="7" t="s">
        <v>1823</v>
      </c>
      <c r="O619" s="7" t="s">
        <v>23</v>
      </c>
      <c r="P619" s="7" t="s">
        <v>23</v>
      </c>
    </row>
    <row r="620" spans="1:16" ht="30" customHeight="1" x14ac:dyDescent="0.25">
      <c r="A620" s="55">
        <v>21</v>
      </c>
      <c r="B620" s="64">
        <v>43101</v>
      </c>
      <c r="C620" s="1" t="s">
        <v>45</v>
      </c>
      <c r="D620" s="1" t="s">
        <v>45</v>
      </c>
      <c r="E620" s="1" t="s">
        <v>1897</v>
      </c>
      <c r="F620" s="1" t="s">
        <v>1887</v>
      </c>
      <c r="G620" s="1" t="s">
        <v>16</v>
      </c>
      <c r="H620" s="1" t="s">
        <v>17</v>
      </c>
      <c r="I620" s="1" t="s">
        <v>18</v>
      </c>
      <c r="J620" s="1" t="s">
        <v>778</v>
      </c>
      <c r="K620" s="1" t="s">
        <v>20</v>
      </c>
      <c r="L620" s="2" t="s">
        <v>1898</v>
      </c>
      <c r="M620" s="7" t="s">
        <v>1899</v>
      </c>
      <c r="N620" s="7" t="s">
        <v>2214</v>
      </c>
      <c r="O620" s="7" t="s">
        <v>61</v>
      </c>
      <c r="P620" s="7" t="s">
        <v>61</v>
      </c>
    </row>
    <row r="621" spans="1:16" ht="30" customHeight="1" x14ac:dyDescent="0.25">
      <c r="A621" s="55">
        <v>21</v>
      </c>
      <c r="B621" s="64">
        <v>43101</v>
      </c>
      <c r="C621" s="1" t="s">
        <v>12</v>
      </c>
      <c r="D621" s="1" t="s">
        <v>12</v>
      </c>
      <c r="E621" s="1" t="s">
        <v>911</v>
      </c>
      <c r="F621" s="1" t="s">
        <v>1900</v>
      </c>
      <c r="G621" s="1" t="s">
        <v>16</v>
      </c>
      <c r="H621" s="1" t="s">
        <v>17</v>
      </c>
      <c r="I621" s="1" t="s">
        <v>18</v>
      </c>
      <c r="J621" s="1" t="s">
        <v>246</v>
      </c>
      <c r="K621" s="1" t="s">
        <v>34</v>
      </c>
      <c r="L621" s="2" t="s">
        <v>1901</v>
      </c>
      <c r="M621" s="7" t="s">
        <v>1902</v>
      </c>
      <c r="N621" s="7" t="s">
        <v>37</v>
      </c>
      <c r="O621" s="7" t="s">
        <v>37</v>
      </c>
      <c r="P621" s="7" t="s">
        <v>37</v>
      </c>
    </row>
    <row r="622" spans="1:16" ht="30" customHeight="1" x14ac:dyDescent="0.25">
      <c r="A622" s="55">
        <v>22</v>
      </c>
      <c r="B622" s="64">
        <v>43101</v>
      </c>
      <c r="C622" s="1" t="s">
        <v>13</v>
      </c>
      <c r="D622" s="1" t="s">
        <v>13</v>
      </c>
      <c r="E622" s="1" t="s">
        <v>1903</v>
      </c>
      <c r="F622" s="1" t="s">
        <v>1904</v>
      </c>
      <c r="G622" s="1" t="s">
        <v>32</v>
      </c>
      <c r="H622" s="1" t="s">
        <v>17</v>
      </c>
      <c r="I622" s="1" t="s">
        <v>18</v>
      </c>
      <c r="J622" s="1" t="s">
        <v>52</v>
      </c>
      <c r="K622" s="1" t="s">
        <v>20</v>
      </c>
      <c r="L622" s="2" t="s">
        <v>1905</v>
      </c>
      <c r="M622" s="7" t="s">
        <v>1906</v>
      </c>
      <c r="N622" s="7" t="s">
        <v>1808</v>
      </c>
      <c r="O622" s="7" t="s">
        <v>55</v>
      </c>
      <c r="P622" s="7" t="s">
        <v>55</v>
      </c>
    </row>
    <row r="623" spans="1:16" ht="30" customHeight="1" x14ac:dyDescent="0.25">
      <c r="A623" s="55">
        <v>22</v>
      </c>
      <c r="B623" s="64">
        <v>43101</v>
      </c>
      <c r="C623" s="1" t="s">
        <v>13</v>
      </c>
      <c r="D623" s="1" t="s">
        <v>13</v>
      </c>
      <c r="E623" s="1" t="s">
        <v>1903</v>
      </c>
      <c r="F623" s="1" t="s">
        <v>1904</v>
      </c>
      <c r="G623" s="1" t="s">
        <v>32</v>
      </c>
      <c r="H623" s="1" t="s">
        <v>17</v>
      </c>
      <c r="I623" s="1" t="s">
        <v>18</v>
      </c>
      <c r="J623" s="1" t="s">
        <v>26</v>
      </c>
      <c r="K623" s="1" t="s">
        <v>39</v>
      </c>
      <c r="L623" s="2" t="s">
        <v>1907</v>
      </c>
      <c r="M623" s="7" t="s">
        <v>1908</v>
      </c>
      <c r="N623" s="7" t="s">
        <v>1823</v>
      </c>
      <c r="O623" s="7" t="s">
        <v>23</v>
      </c>
      <c r="P623" s="7" t="s">
        <v>23</v>
      </c>
    </row>
    <row r="624" spans="1:16" ht="30" customHeight="1" x14ac:dyDescent="0.25">
      <c r="A624" s="55">
        <v>23</v>
      </c>
      <c r="B624" s="64">
        <v>43101</v>
      </c>
      <c r="C624" s="1" t="s">
        <v>12</v>
      </c>
      <c r="D624" s="1" t="s">
        <v>12</v>
      </c>
      <c r="E624" s="1" t="s">
        <v>1186</v>
      </c>
      <c r="F624" s="1" t="s">
        <v>1900</v>
      </c>
      <c r="G624" s="1" t="s">
        <v>16</v>
      </c>
      <c r="H624" s="1" t="s">
        <v>17</v>
      </c>
      <c r="I624" s="1" t="s">
        <v>18</v>
      </c>
      <c r="J624" s="1" t="s">
        <v>160</v>
      </c>
      <c r="K624" s="1" t="s">
        <v>39</v>
      </c>
      <c r="L624" s="2" t="s">
        <v>1909</v>
      </c>
      <c r="M624" s="7" t="s">
        <v>1910</v>
      </c>
      <c r="N624" s="7" t="s">
        <v>42</v>
      </c>
      <c r="O624" s="7" t="s">
        <v>42</v>
      </c>
      <c r="P624" s="7" t="s">
        <v>42</v>
      </c>
    </row>
    <row r="625" spans="1:16" ht="30" customHeight="1" x14ac:dyDescent="0.25">
      <c r="A625" s="55">
        <v>23</v>
      </c>
      <c r="B625" s="64">
        <v>43101</v>
      </c>
      <c r="C625" s="1" t="s">
        <v>13</v>
      </c>
      <c r="D625" s="1" t="s">
        <v>13</v>
      </c>
      <c r="E625" s="1" t="s">
        <v>1911</v>
      </c>
      <c r="F625" s="1" t="s">
        <v>1674</v>
      </c>
      <c r="G625" s="1" t="s">
        <v>16</v>
      </c>
      <c r="H625" s="56" t="s">
        <v>239</v>
      </c>
      <c r="I625" s="1" t="s">
        <v>18</v>
      </c>
      <c r="J625" s="1" t="s">
        <v>47</v>
      </c>
      <c r="K625" s="1" t="s">
        <v>161</v>
      </c>
      <c r="L625" s="2" t="s">
        <v>1912</v>
      </c>
      <c r="M625" s="7" t="s">
        <v>1913</v>
      </c>
      <c r="N625" s="7" t="s">
        <v>2248</v>
      </c>
      <c r="O625" s="7" t="s">
        <v>2325</v>
      </c>
      <c r="P625" s="7" t="s">
        <v>1826</v>
      </c>
    </row>
    <row r="626" spans="1:16" ht="30" customHeight="1" x14ac:dyDescent="0.25">
      <c r="A626" s="55">
        <v>24</v>
      </c>
      <c r="B626" s="64">
        <v>43101</v>
      </c>
      <c r="C626" s="1" t="s">
        <v>45</v>
      </c>
      <c r="D626" s="1" t="s">
        <v>45</v>
      </c>
      <c r="E626" s="1" t="s">
        <v>474</v>
      </c>
      <c r="F626" s="1" t="s">
        <v>1914</v>
      </c>
      <c r="G626" s="1" t="s">
        <v>16</v>
      </c>
      <c r="H626" s="1" t="s">
        <v>17</v>
      </c>
      <c r="I626" s="1" t="s">
        <v>18</v>
      </c>
      <c r="J626" s="1" t="s">
        <v>1171</v>
      </c>
      <c r="K626" s="1"/>
      <c r="L626" s="2" t="s">
        <v>1915</v>
      </c>
      <c r="M626" s="7" t="s">
        <v>1916</v>
      </c>
      <c r="N626" s="7" t="s">
        <v>1917</v>
      </c>
      <c r="O626" s="7" t="s">
        <v>2294</v>
      </c>
      <c r="P626" s="7" t="s">
        <v>2294</v>
      </c>
    </row>
    <row r="627" spans="1:16" ht="30" customHeight="1" x14ac:dyDescent="0.25">
      <c r="A627" s="55">
        <v>24</v>
      </c>
      <c r="B627" s="64">
        <v>43101</v>
      </c>
      <c r="C627" s="1" t="s">
        <v>12</v>
      </c>
      <c r="D627" s="1" t="s">
        <v>12</v>
      </c>
      <c r="E627" s="1" t="s">
        <v>1918</v>
      </c>
      <c r="F627" s="1" t="s">
        <v>1900</v>
      </c>
      <c r="G627" s="1" t="s">
        <v>16</v>
      </c>
      <c r="H627" s="1" t="s">
        <v>17</v>
      </c>
      <c r="I627" s="1" t="s">
        <v>18</v>
      </c>
      <c r="J627" s="1" t="s">
        <v>160</v>
      </c>
      <c r="K627" s="1" t="s">
        <v>218</v>
      </c>
      <c r="L627" s="2" t="s">
        <v>528</v>
      </c>
      <c r="M627" s="7" t="s">
        <v>1919</v>
      </c>
      <c r="N627" s="7" t="s">
        <v>221</v>
      </c>
      <c r="O627" s="7" t="s">
        <v>221</v>
      </c>
      <c r="P627" s="7" t="s">
        <v>221</v>
      </c>
    </row>
    <row r="628" spans="1:16" ht="30" customHeight="1" x14ac:dyDescent="0.25">
      <c r="A628" s="55">
        <v>24</v>
      </c>
      <c r="B628" s="64">
        <v>43101</v>
      </c>
      <c r="C628" s="1" t="s">
        <v>12</v>
      </c>
      <c r="D628" s="1" t="s">
        <v>12</v>
      </c>
      <c r="E628" s="1" t="s">
        <v>466</v>
      </c>
      <c r="F628" s="1" t="s">
        <v>1920</v>
      </c>
      <c r="G628" s="1" t="s">
        <v>32</v>
      </c>
      <c r="H628" s="56" t="s">
        <v>239</v>
      </c>
      <c r="I628" s="1" t="s">
        <v>495</v>
      </c>
      <c r="J628" s="1" t="s">
        <v>47</v>
      </c>
      <c r="K628" s="1" t="s">
        <v>234</v>
      </c>
      <c r="L628" s="2" t="s">
        <v>1921</v>
      </c>
      <c r="M628" s="7" t="s">
        <v>1922</v>
      </c>
      <c r="N628" s="7" t="s">
        <v>2053</v>
      </c>
      <c r="O628" s="7" t="s">
        <v>2266</v>
      </c>
      <c r="P628" s="7" t="s">
        <v>2266</v>
      </c>
    </row>
    <row r="629" spans="1:16" ht="30" customHeight="1" x14ac:dyDescent="0.25">
      <c r="A629" s="55">
        <v>25</v>
      </c>
      <c r="B629" s="64">
        <v>43101</v>
      </c>
      <c r="C629" s="1" t="s">
        <v>45</v>
      </c>
      <c r="D629" s="1" t="s">
        <v>45</v>
      </c>
      <c r="E629" s="1" t="s">
        <v>1923</v>
      </c>
      <c r="F629" s="1" t="s">
        <v>1924</v>
      </c>
      <c r="G629" s="1" t="s">
        <v>32</v>
      </c>
      <c r="H629" s="1" t="s">
        <v>17</v>
      </c>
      <c r="I629" s="1" t="s">
        <v>18</v>
      </c>
      <c r="J629" s="1" t="s">
        <v>468</v>
      </c>
      <c r="K629" s="1" t="s">
        <v>185</v>
      </c>
      <c r="L629" s="2" t="s">
        <v>1925</v>
      </c>
      <c r="M629" s="7" t="s">
        <v>1926</v>
      </c>
      <c r="N629" s="7" t="s">
        <v>1823</v>
      </c>
      <c r="O629" s="7" t="s">
        <v>23</v>
      </c>
      <c r="P629" s="7" t="s">
        <v>23</v>
      </c>
    </row>
    <row r="630" spans="1:16" ht="30" customHeight="1" x14ac:dyDescent="0.25">
      <c r="A630" s="55">
        <v>25</v>
      </c>
      <c r="B630" s="64">
        <v>43101</v>
      </c>
      <c r="C630" s="1" t="s">
        <v>45</v>
      </c>
      <c r="D630" s="1" t="s">
        <v>45</v>
      </c>
      <c r="E630" s="1" t="s">
        <v>478</v>
      </c>
      <c r="F630" s="1" t="s">
        <v>1927</v>
      </c>
      <c r="G630" s="1" t="s">
        <v>32</v>
      </c>
      <c r="H630" s="1" t="s">
        <v>17</v>
      </c>
      <c r="I630" s="1" t="s">
        <v>18</v>
      </c>
      <c r="J630" s="1" t="s">
        <v>112</v>
      </c>
      <c r="K630" s="1" t="s">
        <v>85</v>
      </c>
      <c r="L630" s="2" t="s">
        <v>1928</v>
      </c>
      <c r="M630" s="7" t="s">
        <v>1929</v>
      </c>
      <c r="N630" s="7" t="s">
        <v>2257</v>
      </c>
      <c r="O630" s="7" t="s">
        <v>1439</v>
      </c>
      <c r="P630" s="7" t="s">
        <v>1439</v>
      </c>
    </row>
    <row r="631" spans="1:16" ht="30" customHeight="1" x14ac:dyDescent="0.25">
      <c r="A631" s="55">
        <v>25</v>
      </c>
      <c r="B631" s="64">
        <v>43101</v>
      </c>
      <c r="C631" s="1" t="s">
        <v>45</v>
      </c>
      <c r="D631" s="1" t="s">
        <v>45</v>
      </c>
      <c r="E631" s="1" t="s">
        <v>1781</v>
      </c>
      <c r="F631" s="1" t="s">
        <v>1914</v>
      </c>
      <c r="G631" s="1" t="s">
        <v>16</v>
      </c>
      <c r="H631" s="1" t="s">
        <v>17</v>
      </c>
      <c r="I631" s="1" t="s">
        <v>18</v>
      </c>
      <c r="J631" s="1" t="s">
        <v>1171</v>
      </c>
      <c r="K631" s="1" t="s">
        <v>218</v>
      </c>
      <c r="L631" s="2" t="s">
        <v>528</v>
      </c>
      <c r="M631" s="7" t="s">
        <v>1930</v>
      </c>
      <c r="N631" s="7" t="s">
        <v>1808</v>
      </c>
      <c r="O631" s="7" t="s">
        <v>55</v>
      </c>
      <c r="P631" s="7" t="s">
        <v>55</v>
      </c>
    </row>
    <row r="632" spans="1:16" ht="30" customHeight="1" x14ac:dyDescent="0.25">
      <c r="A632" s="55">
        <v>25</v>
      </c>
      <c r="B632" s="64">
        <v>43101</v>
      </c>
      <c r="C632" s="1" t="s">
        <v>12</v>
      </c>
      <c r="D632" s="1" t="s">
        <v>12</v>
      </c>
      <c r="E632" s="1" t="s">
        <v>911</v>
      </c>
      <c r="F632" s="1" t="s">
        <v>1900</v>
      </c>
      <c r="G632" s="1" t="s">
        <v>16</v>
      </c>
      <c r="H632" s="1" t="s">
        <v>17</v>
      </c>
      <c r="I632" s="1" t="s">
        <v>18</v>
      </c>
      <c r="J632" s="1" t="s">
        <v>160</v>
      </c>
      <c r="K632" s="1" t="s">
        <v>85</v>
      </c>
      <c r="L632" s="2" t="s">
        <v>1931</v>
      </c>
      <c r="M632" s="7" t="s">
        <v>1932</v>
      </c>
      <c r="N632" s="7" t="s">
        <v>2207</v>
      </c>
      <c r="O632" s="7" t="s">
        <v>2255</v>
      </c>
      <c r="P632" s="7" t="s">
        <v>2255</v>
      </c>
    </row>
    <row r="633" spans="1:16" ht="30" customHeight="1" x14ac:dyDescent="0.25">
      <c r="A633" s="55">
        <v>26</v>
      </c>
      <c r="B633" s="64">
        <v>43101</v>
      </c>
      <c r="C633" s="1" t="s">
        <v>45</v>
      </c>
      <c r="D633" s="1" t="s">
        <v>45</v>
      </c>
      <c r="E633" s="1" t="s">
        <v>1781</v>
      </c>
      <c r="F633" s="1" t="s">
        <v>1927</v>
      </c>
      <c r="G633" s="1" t="s">
        <v>32</v>
      </c>
      <c r="H633" s="56" t="s">
        <v>239</v>
      </c>
      <c r="I633" s="1" t="s">
        <v>18</v>
      </c>
      <c r="J633" s="1" t="s">
        <v>19</v>
      </c>
      <c r="K633" s="1" t="s">
        <v>39</v>
      </c>
      <c r="L633" s="2" t="s">
        <v>1933</v>
      </c>
      <c r="M633" s="7" t="s">
        <v>1934</v>
      </c>
      <c r="N633" s="7" t="s">
        <v>42</v>
      </c>
      <c r="O633" s="7" t="s">
        <v>42</v>
      </c>
      <c r="P633" s="7" t="s">
        <v>42</v>
      </c>
    </row>
    <row r="634" spans="1:16" ht="30" customHeight="1" x14ac:dyDescent="0.25">
      <c r="A634" s="55">
        <v>27</v>
      </c>
      <c r="B634" s="64">
        <v>43101</v>
      </c>
      <c r="C634" s="1" t="s">
        <v>45</v>
      </c>
      <c r="D634" s="1" t="s">
        <v>45</v>
      </c>
      <c r="E634" s="1" t="s">
        <v>1781</v>
      </c>
      <c r="F634" s="1" t="s">
        <v>1914</v>
      </c>
      <c r="G634" s="1" t="s">
        <v>16</v>
      </c>
      <c r="H634" s="56" t="s">
        <v>123</v>
      </c>
      <c r="I634" s="1" t="s">
        <v>18</v>
      </c>
      <c r="J634" s="1" t="s">
        <v>778</v>
      </c>
      <c r="K634" s="1" t="s">
        <v>39</v>
      </c>
      <c r="L634" s="2" t="s">
        <v>1935</v>
      </c>
      <c r="M634" s="7" t="s">
        <v>1936</v>
      </c>
      <c r="N634" s="7" t="s">
        <v>42</v>
      </c>
      <c r="O634" s="7" t="s">
        <v>42</v>
      </c>
      <c r="P634" s="7" t="s">
        <v>42</v>
      </c>
    </row>
    <row r="635" spans="1:16" ht="60" x14ac:dyDescent="0.25">
      <c r="A635" s="55">
        <v>27</v>
      </c>
      <c r="B635" s="64">
        <v>43101</v>
      </c>
      <c r="C635" s="1" t="s">
        <v>13</v>
      </c>
      <c r="D635" s="1" t="s">
        <v>13</v>
      </c>
      <c r="E635" s="1" t="s">
        <v>1937</v>
      </c>
      <c r="F635" s="1" t="s">
        <v>1904</v>
      </c>
      <c r="G635" s="1" t="s">
        <v>32</v>
      </c>
      <c r="H635" s="1" t="s">
        <v>17</v>
      </c>
      <c r="I635" s="1" t="s">
        <v>18</v>
      </c>
      <c r="J635" s="1" t="s">
        <v>52</v>
      </c>
      <c r="K635" s="1" t="s">
        <v>48</v>
      </c>
      <c r="L635" s="2" t="s">
        <v>1938</v>
      </c>
      <c r="M635" s="7" t="s">
        <v>1939</v>
      </c>
      <c r="N635" s="7" t="s">
        <v>1823</v>
      </c>
      <c r="O635" s="7" t="s">
        <v>2336</v>
      </c>
      <c r="P635" s="7" t="s">
        <v>2336</v>
      </c>
    </row>
    <row r="636" spans="1:16" ht="45" x14ac:dyDescent="0.25">
      <c r="A636" s="55">
        <v>27</v>
      </c>
      <c r="B636" s="64">
        <v>43101</v>
      </c>
      <c r="C636" s="1" t="s">
        <v>13</v>
      </c>
      <c r="D636" s="1" t="s">
        <v>13</v>
      </c>
      <c r="E636" s="1" t="s">
        <v>1937</v>
      </c>
      <c r="F636" s="10" t="s">
        <v>1904</v>
      </c>
      <c r="G636" s="1" t="s">
        <v>32</v>
      </c>
      <c r="H636" s="1" t="s">
        <v>17</v>
      </c>
      <c r="I636" s="1" t="s">
        <v>18</v>
      </c>
      <c r="J636" s="1" t="s">
        <v>26</v>
      </c>
      <c r="K636" s="1" t="s">
        <v>66</v>
      </c>
      <c r="L636" s="2" t="s">
        <v>1940</v>
      </c>
      <c r="M636" s="7" t="s">
        <v>1941</v>
      </c>
      <c r="N636" s="7" t="s">
        <v>2225</v>
      </c>
      <c r="O636" s="7" t="s">
        <v>2224</v>
      </c>
      <c r="P636" s="7" t="s">
        <v>2224</v>
      </c>
    </row>
    <row r="637" spans="1:16" ht="30" x14ac:dyDescent="0.25">
      <c r="A637" s="55">
        <v>29</v>
      </c>
      <c r="B637" s="64">
        <v>43101</v>
      </c>
      <c r="C637" s="1" t="s">
        <v>13</v>
      </c>
      <c r="D637" s="1" t="s">
        <v>13</v>
      </c>
      <c r="E637" s="1" t="s">
        <v>1942</v>
      </c>
      <c r="F637" s="10" t="s">
        <v>1943</v>
      </c>
      <c r="G637" s="1" t="s">
        <v>16</v>
      </c>
      <c r="H637" s="1" t="s">
        <v>17</v>
      </c>
      <c r="I637" s="1" t="s">
        <v>18</v>
      </c>
      <c r="J637" s="1" t="s">
        <v>246</v>
      </c>
      <c r="K637" s="1" t="s">
        <v>85</v>
      </c>
      <c r="L637" s="2" t="s">
        <v>1944</v>
      </c>
      <c r="M637" s="7" t="s">
        <v>1945</v>
      </c>
      <c r="N637" s="17" t="s">
        <v>2237</v>
      </c>
      <c r="O637" s="7" t="s">
        <v>1712</v>
      </c>
      <c r="P637" s="7" t="s">
        <v>1712</v>
      </c>
    </row>
    <row r="638" spans="1:16" ht="30" x14ac:dyDescent="0.25">
      <c r="A638" s="55">
        <v>29</v>
      </c>
      <c r="B638" s="64">
        <v>43101</v>
      </c>
      <c r="C638" s="1" t="s">
        <v>13</v>
      </c>
      <c r="D638" s="1" t="s">
        <v>13</v>
      </c>
      <c r="E638" s="1" t="s">
        <v>1942</v>
      </c>
      <c r="F638" s="10" t="s">
        <v>1943</v>
      </c>
      <c r="G638" s="1" t="s">
        <v>16</v>
      </c>
      <c r="H638" s="1" t="s">
        <v>17</v>
      </c>
      <c r="I638" s="1" t="s">
        <v>18</v>
      </c>
      <c r="J638" s="1" t="s">
        <v>246</v>
      </c>
      <c r="K638" s="1" t="s">
        <v>185</v>
      </c>
      <c r="L638" s="2" t="s">
        <v>1946</v>
      </c>
      <c r="M638" s="7" t="s">
        <v>1947</v>
      </c>
      <c r="N638" s="7" t="s">
        <v>1808</v>
      </c>
      <c r="O638" s="7" t="s">
        <v>55</v>
      </c>
      <c r="P638" s="7" t="s">
        <v>55</v>
      </c>
    </row>
    <row r="639" spans="1:16" ht="30" x14ac:dyDescent="0.25">
      <c r="A639" s="55">
        <v>29</v>
      </c>
      <c r="B639" s="64">
        <v>43101</v>
      </c>
      <c r="C639" s="1" t="s">
        <v>13</v>
      </c>
      <c r="D639" s="1" t="s">
        <v>13</v>
      </c>
      <c r="E639" s="1" t="s">
        <v>1948</v>
      </c>
      <c r="F639" s="10" t="s">
        <v>1904</v>
      </c>
      <c r="G639" s="1" t="s">
        <v>32</v>
      </c>
      <c r="H639" s="1" t="s">
        <v>17</v>
      </c>
      <c r="I639" s="1" t="s">
        <v>18</v>
      </c>
      <c r="J639" s="1" t="s">
        <v>52</v>
      </c>
      <c r="K639" s="1" t="s">
        <v>66</v>
      </c>
      <c r="L639" s="2" t="s">
        <v>1949</v>
      </c>
      <c r="M639" s="7" t="s">
        <v>1950</v>
      </c>
      <c r="N639" s="7" t="s">
        <v>1823</v>
      </c>
      <c r="O639" s="7" t="s">
        <v>23</v>
      </c>
      <c r="P639" s="7" t="s">
        <v>23</v>
      </c>
    </row>
    <row r="640" spans="1:16" x14ac:dyDescent="0.25">
      <c r="A640" s="55">
        <v>29</v>
      </c>
      <c r="B640" s="64">
        <v>43101</v>
      </c>
      <c r="C640" s="1" t="s">
        <v>13</v>
      </c>
      <c r="D640" s="1" t="s">
        <v>13</v>
      </c>
      <c r="E640" s="1" t="s">
        <v>1948</v>
      </c>
      <c r="F640" s="10" t="s">
        <v>1904</v>
      </c>
      <c r="G640" s="1" t="s">
        <v>32</v>
      </c>
      <c r="H640" s="1" t="s">
        <v>17</v>
      </c>
      <c r="I640" s="1" t="s">
        <v>18</v>
      </c>
      <c r="J640" s="1" t="s">
        <v>26</v>
      </c>
      <c r="K640" s="1" t="s">
        <v>161</v>
      </c>
      <c r="L640" s="2" t="s">
        <v>1951</v>
      </c>
      <c r="M640" s="7" t="s">
        <v>1952</v>
      </c>
      <c r="N640" s="17" t="s">
        <v>224</v>
      </c>
      <c r="O640" s="7" t="s">
        <v>224</v>
      </c>
      <c r="P640" s="7" t="s">
        <v>224</v>
      </c>
    </row>
    <row r="641" spans="1:16" ht="90" x14ac:dyDescent="0.25">
      <c r="A641" s="55">
        <v>30</v>
      </c>
      <c r="B641" s="64">
        <v>43101</v>
      </c>
      <c r="C641" s="1" t="s">
        <v>45</v>
      </c>
      <c r="D641" s="1" t="s">
        <v>45</v>
      </c>
      <c r="E641" s="1" t="s">
        <v>1953</v>
      </c>
      <c r="F641" s="71" t="s">
        <v>1954</v>
      </c>
      <c r="G641" s="1" t="s">
        <v>16</v>
      </c>
      <c r="H641" s="1" t="s">
        <v>17</v>
      </c>
      <c r="I641" s="1" t="s">
        <v>18</v>
      </c>
      <c r="J641" s="1" t="s">
        <v>1171</v>
      </c>
      <c r="K641" s="1" t="s">
        <v>218</v>
      </c>
      <c r="L641" s="2" t="s">
        <v>959</v>
      </c>
      <c r="M641" s="7" t="s">
        <v>1955</v>
      </c>
      <c r="N641" s="7" t="s">
        <v>221</v>
      </c>
      <c r="O641" s="7" t="s">
        <v>221</v>
      </c>
      <c r="P641" s="7" t="s">
        <v>221</v>
      </c>
    </row>
    <row r="642" spans="1:16" ht="135" x14ac:dyDescent="0.25">
      <c r="A642" s="55">
        <v>30</v>
      </c>
      <c r="B642" s="64">
        <v>43101</v>
      </c>
      <c r="C642" s="1" t="s">
        <v>13</v>
      </c>
      <c r="D642" s="1" t="s">
        <v>12</v>
      </c>
      <c r="E642" s="1" t="s">
        <v>530</v>
      </c>
      <c r="F642" s="71" t="s">
        <v>1943</v>
      </c>
      <c r="G642" s="1" t="s">
        <v>16</v>
      </c>
      <c r="H642" s="1" t="s">
        <v>17</v>
      </c>
      <c r="I642" s="1" t="s">
        <v>18</v>
      </c>
      <c r="J642" s="1" t="s">
        <v>134</v>
      </c>
      <c r="K642" s="1" t="s">
        <v>85</v>
      </c>
      <c r="L642" s="2" t="s">
        <v>1956</v>
      </c>
      <c r="M642" s="7" t="s">
        <v>1957</v>
      </c>
      <c r="N642" s="6" t="s">
        <v>2262</v>
      </c>
      <c r="O642" s="7" t="s">
        <v>1958</v>
      </c>
      <c r="P642" s="7" t="s">
        <v>1958</v>
      </c>
    </row>
    <row r="643" spans="1:16" ht="180" x14ac:dyDescent="0.25">
      <c r="A643" s="55">
        <v>31</v>
      </c>
      <c r="B643" s="64">
        <v>43101</v>
      </c>
      <c r="C643" s="1" t="s">
        <v>12</v>
      </c>
      <c r="D643" s="1" t="s">
        <v>12</v>
      </c>
      <c r="E643" s="1" t="s">
        <v>132</v>
      </c>
      <c r="F643" s="71" t="s">
        <v>1943</v>
      </c>
      <c r="G643" s="1" t="s">
        <v>16</v>
      </c>
      <c r="H643" s="1" t="s">
        <v>17</v>
      </c>
      <c r="I643" s="1" t="s">
        <v>18</v>
      </c>
      <c r="J643" s="1" t="s">
        <v>134</v>
      </c>
      <c r="K643" s="1" t="s">
        <v>48</v>
      </c>
      <c r="L643" s="2" t="s">
        <v>1959</v>
      </c>
      <c r="M643" s="7" t="s">
        <v>1960</v>
      </c>
      <c r="N643" s="17" t="s">
        <v>821</v>
      </c>
      <c r="O643" s="7" t="s">
        <v>2211</v>
      </c>
      <c r="P643" s="7" t="s">
        <v>409</v>
      </c>
    </row>
    <row r="644" spans="1:16" ht="60" x14ac:dyDescent="0.25">
      <c r="A644" s="55">
        <v>31</v>
      </c>
      <c r="B644" s="64">
        <v>43101</v>
      </c>
      <c r="C644" s="1" t="s">
        <v>12</v>
      </c>
      <c r="D644" s="1" t="s">
        <v>12</v>
      </c>
      <c r="E644" s="1" t="s">
        <v>786</v>
      </c>
      <c r="F644" s="71" t="s">
        <v>1961</v>
      </c>
      <c r="G644" s="1" t="s">
        <v>16</v>
      </c>
      <c r="H644" s="1" t="s">
        <v>17</v>
      </c>
      <c r="I644" s="1" t="s">
        <v>18</v>
      </c>
      <c r="J644" s="1" t="s">
        <v>160</v>
      </c>
      <c r="K644" s="1" t="s">
        <v>218</v>
      </c>
      <c r="L644" s="2" t="s">
        <v>1962</v>
      </c>
      <c r="M644" s="7" t="s">
        <v>1963</v>
      </c>
      <c r="N644" s="7" t="s">
        <v>1808</v>
      </c>
      <c r="O644" s="7" t="s">
        <v>55</v>
      </c>
      <c r="P644" s="7" t="s">
        <v>55</v>
      </c>
    </row>
    <row r="645" spans="1:16" ht="45" x14ac:dyDescent="0.25">
      <c r="A645" s="55">
        <v>31</v>
      </c>
      <c r="B645" s="64">
        <v>43101</v>
      </c>
      <c r="C645" s="1" t="s">
        <v>12</v>
      </c>
      <c r="D645" s="1" t="s">
        <v>12</v>
      </c>
      <c r="E645" s="1" t="s">
        <v>349</v>
      </c>
      <c r="F645" s="71" t="s">
        <v>1964</v>
      </c>
      <c r="G645" s="1" t="s">
        <v>32</v>
      </c>
      <c r="H645" s="1" t="s">
        <v>17</v>
      </c>
      <c r="I645" s="1" t="s">
        <v>18</v>
      </c>
      <c r="J645" s="1" t="s">
        <v>47</v>
      </c>
      <c r="K645" s="1" t="s">
        <v>48</v>
      </c>
      <c r="L645" s="2" t="s">
        <v>1965</v>
      </c>
      <c r="M645" s="7" t="s">
        <v>1966</v>
      </c>
      <c r="N645" s="17" t="s">
        <v>821</v>
      </c>
      <c r="O645" s="7" t="s">
        <v>2211</v>
      </c>
      <c r="P645" s="7" t="s">
        <v>2322</v>
      </c>
    </row>
    <row r="646" spans="1:16" ht="225" x14ac:dyDescent="0.25">
      <c r="A646" s="55">
        <v>31</v>
      </c>
      <c r="B646" s="64">
        <v>43101</v>
      </c>
      <c r="C646" s="1" t="s">
        <v>12</v>
      </c>
      <c r="D646" s="1" t="s">
        <v>12</v>
      </c>
      <c r="E646" s="1" t="s">
        <v>349</v>
      </c>
      <c r="F646" s="71" t="s">
        <v>1964</v>
      </c>
      <c r="G646" s="1" t="s">
        <v>32</v>
      </c>
      <c r="H646" s="1" t="s">
        <v>17</v>
      </c>
      <c r="I646" s="1" t="s">
        <v>18</v>
      </c>
      <c r="J646" s="1" t="s">
        <v>47</v>
      </c>
      <c r="K646" s="1"/>
      <c r="L646" s="2" t="s">
        <v>1967</v>
      </c>
      <c r="M646" s="7" t="s">
        <v>1968</v>
      </c>
      <c r="N646" s="7" t="s">
        <v>1823</v>
      </c>
      <c r="O646" s="7" t="s">
        <v>23</v>
      </c>
      <c r="P646" s="7" t="s">
        <v>23</v>
      </c>
    </row>
    <row r="647" spans="1:16" ht="30" x14ac:dyDescent="0.25">
      <c r="A647" s="55">
        <v>1</v>
      </c>
      <c r="B647" s="64">
        <v>43132</v>
      </c>
      <c r="C647" s="1" t="s">
        <v>45</v>
      </c>
      <c r="D647" s="1" t="s">
        <v>45</v>
      </c>
      <c r="E647" s="1" t="s">
        <v>1969</v>
      </c>
      <c r="F647" s="71" t="s">
        <v>1970</v>
      </c>
      <c r="G647" s="1" t="s">
        <v>16</v>
      </c>
      <c r="H647" s="1" t="s">
        <v>17</v>
      </c>
      <c r="I647" s="1" t="s">
        <v>18</v>
      </c>
      <c r="J647" s="1" t="s">
        <v>468</v>
      </c>
      <c r="K647" s="1" t="s">
        <v>34</v>
      </c>
      <c r="L647" s="2" t="s">
        <v>1971</v>
      </c>
      <c r="M647" s="7" t="s">
        <v>1972</v>
      </c>
      <c r="N647" s="7" t="s">
        <v>37</v>
      </c>
      <c r="O647" s="7" t="s">
        <v>37</v>
      </c>
      <c r="P647" s="7" t="s">
        <v>37</v>
      </c>
    </row>
    <row r="648" spans="1:16" ht="30" x14ac:dyDescent="0.25">
      <c r="A648" s="55">
        <v>3</v>
      </c>
      <c r="B648" s="64">
        <v>43132</v>
      </c>
      <c r="C648" s="1" t="s">
        <v>13</v>
      </c>
      <c r="D648" s="1" t="s">
        <v>13</v>
      </c>
      <c r="E648" s="1" t="s">
        <v>1973</v>
      </c>
      <c r="F648" s="71" t="s">
        <v>1904</v>
      </c>
      <c r="G648" s="1" t="s">
        <v>32</v>
      </c>
      <c r="H648" s="1" t="s">
        <v>17</v>
      </c>
      <c r="I648" s="1" t="s">
        <v>18</v>
      </c>
      <c r="J648" s="1" t="s">
        <v>26</v>
      </c>
      <c r="K648" s="1" t="s">
        <v>48</v>
      </c>
      <c r="L648" s="2" t="s">
        <v>1974</v>
      </c>
      <c r="M648" s="7" t="s">
        <v>1975</v>
      </c>
      <c r="N648" s="7" t="s">
        <v>1823</v>
      </c>
      <c r="O648" s="7" t="s">
        <v>2336</v>
      </c>
      <c r="P648" s="7" t="s">
        <v>2336</v>
      </c>
    </row>
    <row r="649" spans="1:16" ht="240" x14ac:dyDescent="0.25">
      <c r="A649" s="55">
        <v>4</v>
      </c>
      <c r="B649" s="64">
        <v>43132</v>
      </c>
      <c r="C649" s="1" t="s">
        <v>12</v>
      </c>
      <c r="D649" s="1" t="s">
        <v>12</v>
      </c>
      <c r="E649" s="1" t="s">
        <v>1976</v>
      </c>
      <c r="F649" s="71" t="s">
        <v>1961</v>
      </c>
      <c r="G649" s="1" t="s">
        <v>16</v>
      </c>
      <c r="H649" s="1" t="s">
        <v>17</v>
      </c>
      <c r="I649" s="1" t="s">
        <v>18</v>
      </c>
      <c r="J649" s="1" t="s">
        <v>33</v>
      </c>
      <c r="K649" s="1" t="s">
        <v>66</v>
      </c>
      <c r="L649" s="2" t="s">
        <v>1977</v>
      </c>
      <c r="M649" s="7" t="s">
        <v>1978</v>
      </c>
      <c r="N649" s="17" t="s">
        <v>2211</v>
      </c>
      <c r="O649" s="17" t="s">
        <v>1979</v>
      </c>
      <c r="P649" s="17" t="s">
        <v>1979</v>
      </c>
    </row>
    <row r="650" spans="1:16" ht="180" x14ac:dyDescent="0.25">
      <c r="A650" s="55">
        <v>4</v>
      </c>
      <c r="B650" s="64">
        <v>43132</v>
      </c>
      <c r="C650" s="1" t="s">
        <v>13</v>
      </c>
      <c r="D650" s="1" t="s">
        <v>13</v>
      </c>
      <c r="E650" s="1" t="s">
        <v>1942</v>
      </c>
      <c r="F650" s="71" t="s">
        <v>1943</v>
      </c>
      <c r="G650" s="1" t="s">
        <v>16</v>
      </c>
      <c r="H650" s="1" t="s">
        <v>17</v>
      </c>
      <c r="I650" s="1" t="s">
        <v>18</v>
      </c>
      <c r="J650" s="1" t="s">
        <v>134</v>
      </c>
      <c r="K650" s="1" t="s">
        <v>48</v>
      </c>
      <c r="L650" s="2" t="s">
        <v>1980</v>
      </c>
      <c r="M650" s="7" t="s">
        <v>1981</v>
      </c>
      <c r="N650" s="7" t="s">
        <v>1823</v>
      </c>
      <c r="O650" s="7" t="s">
        <v>2336</v>
      </c>
      <c r="P650" s="7" t="s">
        <v>2336</v>
      </c>
    </row>
    <row r="651" spans="1:16" ht="45" x14ac:dyDescent="0.25">
      <c r="A651" s="55">
        <v>4</v>
      </c>
      <c r="B651" s="64">
        <v>43132</v>
      </c>
      <c r="C651" s="1" t="s">
        <v>13</v>
      </c>
      <c r="D651" s="1" t="s">
        <v>13</v>
      </c>
      <c r="E651" s="1" t="s">
        <v>1129</v>
      </c>
      <c r="F651" s="71" t="s">
        <v>1873</v>
      </c>
      <c r="G651" s="1" t="s">
        <v>32</v>
      </c>
      <c r="H651" s="1" t="s">
        <v>17</v>
      </c>
      <c r="I651" s="1" t="s">
        <v>18</v>
      </c>
      <c r="J651" s="1" t="s">
        <v>26</v>
      </c>
      <c r="K651" s="1" t="s">
        <v>69</v>
      </c>
      <c r="L651" s="2" t="s">
        <v>1982</v>
      </c>
      <c r="M651" s="7" t="s">
        <v>1983</v>
      </c>
      <c r="N651" s="7" t="s">
        <v>1984</v>
      </c>
      <c r="O651" s="7" t="s">
        <v>1984</v>
      </c>
      <c r="P651" s="7" t="s">
        <v>1984</v>
      </c>
    </row>
    <row r="652" spans="1:16" ht="30" x14ac:dyDescent="0.25">
      <c r="A652" s="55">
        <v>6</v>
      </c>
      <c r="B652" s="64">
        <v>43132</v>
      </c>
      <c r="C652" s="1" t="s">
        <v>12</v>
      </c>
      <c r="D652" s="1" t="s">
        <v>12</v>
      </c>
      <c r="E652" s="1" t="s">
        <v>1985</v>
      </c>
      <c r="F652" s="71" t="s">
        <v>1985</v>
      </c>
      <c r="G652" s="1" t="s">
        <v>32</v>
      </c>
      <c r="H652" s="1" t="s">
        <v>17</v>
      </c>
      <c r="I652" s="1" t="s">
        <v>18</v>
      </c>
      <c r="J652" s="1" t="s">
        <v>19</v>
      </c>
      <c r="K652" s="1" t="s">
        <v>34</v>
      </c>
      <c r="L652" s="2" t="s">
        <v>1986</v>
      </c>
      <c r="M652" s="7" t="s">
        <v>1987</v>
      </c>
      <c r="N652" s="7" t="s">
        <v>37</v>
      </c>
      <c r="O652" s="7" t="s">
        <v>37</v>
      </c>
      <c r="P652" s="7" t="s">
        <v>37</v>
      </c>
    </row>
    <row r="653" spans="1:16" ht="30" x14ac:dyDescent="0.25">
      <c r="A653" s="55">
        <v>7</v>
      </c>
      <c r="B653" s="64">
        <v>43132</v>
      </c>
      <c r="C653" s="1" t="s">
        <v>12</v>
      </c>
      <c r="D653" s="1" t="s">
        <v>12</v>
      </c>
      <c r="E653" s="1" t="s">
        <v>1988</v>
      </c>
      <c r="F653" s="71" t="s">
        <v>1961</v>
      </c>
      <c r="G653" s="1" t="s">
        <v>16</v>
      </c>
      <c r="H653" s="1" t="s">
        <v>17</v>
      </c>
      <c r="I653" s="1" t="s">
        <v>18</v>
      </c>
      <c r="J653" s="1" t="s">
        <v>160</v>
      </c>
      <c r="K653" s="1" t="s">
        <v>85</v>
      </c>
      <c r="L653" s="2" t="s">
        <v>1989</v>
      </c>
      <c r="M653" s="7" t="s">
        <v>1990</v>
      </c>
      <c r="N653" s="7" t="s">
        <v>2207</v>
      </c>
      <c r="O653" s="7" t="s">
        <v>2255</v>
      </c>
      <c r="P653" s="7" t="s">
        <v>2255</v>
      </c>
    </row>
    <row r="654" spans="1:16" ht="60" x14ac:dyDescent="0.25">
      <c r="A654" s="55">
        <v>8</v>
      </c>
      <c r="B654" s="64">
        <v>43132</v>
      </c>
      <c r="C654" s="1" t="s">
        <v>12</v>
      </c>
      <c r="D654" s="1" t="s">
        <v>45</v>
      </c>
      <c r="E654" s="1" t="s">
        <v>1991</v>
      </c>
      <c r="F654" s="71" t="s">
        <v>1992</v>
      </c>
      <c r="G654" s="1" t="s">
        <v>16</v>
      </c>
      <c r="H654" s="1" t="s">
        <v>17</v>
      </c>
      <c r="I654" s="1" t="s">
        <v>18</v>
      </c>
      <c r="J654" s="1" t="s">
        <v>112</v>
      </c>
      <c r="K654" s="1" t="s">
        <v>39</v>
      </c>
      <c r="L654" s="7" t="s">
        <v>1993</v>
      </c>
      <c r="M654" s="7" t="s">
        <v>1994</v>
      </c>
      <c r="N654" s="7" t="s">
        <v>42</v>
      </c>
      <c r="O654" s="7" t="s">
        <v>42</v>
      </c>
      <c r="P654" s="7" t="s">
        <v>42</v>
      </c>
    </row>
    <row r="655" spans="1:16" ht="30" x14ac:dyDescent="0.25">
      <c r="A655" s="55">
        <v>8</v>
      </c>
      <c r="B655" s="64">
        <v>43132</v>
      </c>
      <c r="C655" s="1"/>
      <c r="D655" s="1"/>
      <c r="E655" s="1" t="s">
        <v>1995</v>
      </c>
      <c r="F655" s="71" t="s">
        <v>1996</v>
      </c>
      <c r="G655" s="1" t="s">
        <v>32</v>
      </c>
      <c r="H655" s="1" t="s">
        <v>17</v>
      </c>
      <c r="I655" s="1" t="s">
        <v>18</v>
      </c>
      <c r="J655" s="1" t="s">
        <v>26</v>
      </c>
      <c r="K655" s="1" t="s">
        <v>185</v>
      </c>
      <c r="L655" s="7" t="s">
        <v>1997</v>
      </c>
      <c r="M655" s="7" t="s">
        <v>1998</v>
      </c>
      <c r="N655" s="7" t="s">
        <v>55</v>
      </c>
      <c r="O655" s="7" t="s">
        <v>55</v>
      </c>
      <c r="P655" s="7" t="s">
        <v>55</v>
      </c>
    </row>
    <row r="656" spans="1:16" ht="90" x14ac:dyDescent="0.25">
      <c r="A656" s="55">
        <v>8</v>
      </c>
      <c r="B656" s="64">
        <v>43132</v>
      </c>
      <c r="C656" s="1"/>
      <c r="D656" s="1"/>
      <c r="E656" s="1" t="s">
        <v>1995</v>
      </c>
      <c r="F656" s="71" t="s">
        <v>1996</v>
      </c>
      <c r="G656" s="1" t="s">
        <v>32</v>
      </c>
      <c r="H656" s="1" t="s">
        <v>17</v>
      </c>
      <c r="I656" s="1" t="s">
        <v>18</v>
      </c>
      <c r="J656" s="1" t="s">
        <v>26</v>
      </c>
      <c r="K656" s="1" t="s">
        <v>48</v>
      </c>
      <c r="L656" s="7" t="s">
        <v>1999</v>
      </c>
      <c r="M656" s="7" t="s">
        <v>2000</v>
      </c>
      <c r="N656" s="17" t="s">
        <v>2320</v>
      </c>
      <c r="O656" s="7" t="s">
        <v>2211</v>
      </c>
      <c r="P656" s="7" t="s">
        <v>473</v>
      </c>
    </row>
    <row r="657" spans="1:16" ht="30" x14ac:dyDescent="0.25">
      <c r="A657" s="55">
        <v>8</v>
      </c>
      <c r="B657" s="64">
        <v>43132</v>
      </c>
      <c r="C657" s="1" t="s">
        <v>13</v>
      </c>
      <c r="D657" s="1" t="s">
        <v>12</v>
      </c>
      <c r="E657" s="1" t="s">
        <v>1995</v>
      </c>
      <c r="F657" s="71" t="s">
        <v>1996</v>
      </c>
      <c r="G657" s="1" t="s">
        <v>32</v>
      </c>
      <c r="H657" s="1" t="s">
        <v>17</v>
      </c>
      <c r="I657" s="1" t="s">
        <v>18</v>
      </c>
      <c r="J657" s="1" t="s">
        <v>26</v>
      </c>
      <c r="K657" s="1" t="s">
        <v>85</v>
      </c>
      <c r="L657" s="2" t="s">
        <v>2001</v>
      </c>
      <c r="M657" s="7" t="s">
        <v>2002</v>
      </c>
      <c r="N657" s="6" t="s">
        <v>2262</v>
      </c>
      <c r="O657" s="7" t="s">
        <v>1958</v>
      </c>
      <c r="P657" s="7" t="s">
        <v>1958</v>
      </c>
    </row>
    <row r="658" spans="1:16" ht="45" x14ac:dyDescent="0.25">
      <c r="A658" s="55">
        <v>9</v>
      </c>
      <c r="B658" s="64">
        <v>43132</v>
      </c>
      <c r="C658" s="1" t="s">
        <v>12</v>
      </c>
      <c r="D658" s="1" t="s">
        <v>12</v>
      </c>
      <c r="E658" s="1" t="s">
        <v>1463</v>
      </c>
      <c r="F658" s="71" t="s">
        <v>2003</v>
      </c>
      <c r="G658" s="1" t="s">
        <v>32</v>
      </c>
      <c r="H658" s="72" t="s">
        <v>239</v>
      </c>
      <c r="I658" s="1" t="s">
        <v>18</v>
      </c>
      <c r="J658" s="1" t="s">
        <v>47</v>
      </c>
      <c r="K658" s="1" t="s">
        <v>48</v>
      </c>
      <c r="L658" s="2" t="s">
        <v>2004</v>
      </c>
      <c r="M658" s="7" t="s">
        <v>2005</v>
      </c>
      <c r="N658" s="17" t="s">
        <v>2225</v>
      </c>
      <c r="O658" s="7" t="s">
        <v>2212</v>
      </c>
      <c r="P658" s="7" t="s">
        <v>2211</v>
      </c>
    </row>
    <row r="659" spans="1:16" ht="225" x14ac:dyDescent="0.25">
      <c r="A659" s="57">
        <v>10</v>
      </c>
      <c r="B659" s="64">
        <v>43132</v>
      </c>
      <c r="C659" s="3" t="s">
        <v>12</v>
      </c>
      <c r="D659" s="3" t="s">
        <v>12</v>
      </c>
      <c r="E659" s="3" t="s">
        <v>1121</v>
      </c>
      <c r="F659" s="71" t="s">
        <v>2006</v>
      </c>
      <c r="G659" s="3" t="s">
        <v>32</v>
      </c>
      <c r="H659" s="3" t="s">
        <v>17</v>
      </c>
      <c r="I659" s="3" t="s">
        <v>18</v>
      </c>
      <c r="J659" s="3" t="s">
        <v>160</v>
      </c>
      <c r="K659" s="3" t="s">
        <v>161</v>
      </c>
      <c r="L659" s="5" t="s">
        <v>328</v>
      </c>
      <c r="M659" s="6" t="s">
        <v>2007</v>
      </c>
      <c r="N659" s="7" t="s">
        <v>2248</v>
      </c>
      <c r="O659" s="7" t="s">
        <v>2277</v>
      </c>
      <c r="P659" s="7" t="s">
        <v>1145</v>
      </c>
    </row>
    <row r="660" spans="1:16" x14ac:dyDescent="0.25">
      <c r="A660" s="57">
        <v>12</v>
      </c>
      <c r="B660" s="64">
        <v>43132</v>
      </c>
      <c r="C660" s="3" t="s">
        <v>45</v>
      </c>
      <c r="D660" s="3" t="s">
        <v>45</v>
      </c>
      <c r="E660" s="3" t="s">
        <v>2008</v>
      </c>
      <c r="F660" s="73" t="s">
        <v>2009</v>
      </c>
      <c r="G660" s="3" t="s">
        <v>32</v>
      </c>
      <c r="H660" s="3" t="s">
        <v>17</v>
      </c>
      <c r="I660" s="3" t="s">
        <v>18</v>
      </c>
      <c r="J660" s="3" t="s">
        <v>112</v>
      </c>
      <c r="K660" s="3" t="s">
        <v>218</v>
      </c>
      <c r="L660" s="5" t="s">
        <v>2010</v>
      </c>
      <c r="M660" s="6" t="s">
        <v>2011</v>
      </c>
      <c r="N660" s="7" t="s">
        <v>1808</v>
      </c>
      <c r="O660" s="7" t="s">
        <v>55</v>
      </c>
      <c r="P660" s="7" t="s">
        <v>55</v>
      </c>
    </row>
    <row r="661" spans="1:16" ht="30" x14ac:dyDescent="0.25">
      <c r="A661" s="57">
        <v>12</v>
      </c>
      <c r="B661" s="64">
        <v>43132</v>
      </c>
      <c r="C661" s="3" t="s">
        <v>45</v>
      </c>
      <c r="D661" s="3" t="s">
        <v>45</v>
      </c>
      <c r="E661" s="3" t="s">
        <v>2008</v>
      </c>
      <c r="F661" s="73" t="s">
        <v>2009</v>
      </c>
      <c r="G661" s="3" t="s">
        <v>32</v>
      </c>
      <c r="H661" s="3" t="s">
        <v>17</v>
      </c>
      <c r="I661" s="3" t="s">
        <v>18</v>
      </c>
      <c r="J661" s="3" t="s">
        <v>112</v>
      </c>
      <c r="K661" s="3" t="s">
        <v>39</v>
      </c>
      <c r="L661" s="5" t="s">
        <v>2012</v>
      </c>
      <c r="M661" s="6" t="s">
        <v>2013</v>
      </c>
      <c r="N661" s="6" t="s">
        <v>42</v>
      </c>
      <c r="O661" s="7" t="s">
        <v>42</v>
      </c>
      <c r="P661" s="7" t="s">
        <v>42</v>
      </c>
    </row>
    <row r="662" spans="1:16" ht="30" x14ac:dyDescent="0.25">
      <c r="A662" s="57">
        <v>12</v>
      </c>
      <c r="B662" s="64">
        <v>43132</v>
      </c>
      <c r="C662" s="3" t="s">
        <v>12</v>
      </c>
      <c r="D662" s="3" t="s">
        <v>12</v>
      </c>
      <c r="E662" s="3" t="s">
        <v>466</v>
      </c>
      <c r="F662" s="73" t="s">
        <v>2014</v>
      </c>
      <c r="G662" s="3" t="s">
        <v>16</v>
      </c>
      <c r="H662" s="3" t="s">
        <v>17</v>
      </c>
      <c r="I662" s="3" t="s">
        <v>18</v>
      </c>
      <c r="J662" s="3" t="s">
        <v>134</v>
      </c>
      <c r="K662" s="3" t="s">
        <v>48</v>
      </c>
      <c r="L662" s="5" t="s">
        <v>2015</v>
      </c>
      <c r="M662" s="6" t="s">
        <v>2016</v>
      </c>
      <c r="N662" s="7" t="s">
        <v>1823</v>
      </c>
      <c r="O662" s="7" t="s">
        <v>2336</v>
      </c>
      <c r="P662" s="7" t="s">
        <v>2336</v>
      </c>
    </row>
    <row r="663" spans="1:16" ht="75" x14ac:dyDescent="0.25">
      <c r="A663" s="57">
        <v>13</v>
      </c>
      <c r="B663" s="64">
        <v>43132</v>
      </c>
      <c r="C663" s="3" t="s">
        <v>45</v>
      </c>
      <c r="D663" s="3" t="s">
        <v>45</v>
      </c>
      <c r="E663" s="3" t="s">
        <v>2017</v>
      </c>
      <c r="F663" s="73" t="s">
        <v>2018</v>
      </c>
      <c r="G663" s="3" t="s">
        <v>32</v>
      </c>
      <c r="H663" s="58" t="s">
        <v>239</v>
      </c>
      <c r="I663" s="3" t="s">
        <v>18</v>
      </c>
      <c r="J663" s="3" t="s">
        <v>2019</v>
      </c>
      <c r="K663" s="3" t="s">
        <v>39</v>
      </c>
      <c r="L663" s="5" t="s">
        <v>2020</v>
      </c>
      <c r="M663" s="5" t="s">
        <v>2021</v>
      </c>
      <c r="N663" s="6" t="s">
        <v>1808</v>
      </c>
      <c r="O663" s="7" t="s">
        <v>55</v>
      </c>
      <c r="P663" s="7" t="s">
        <v>55</v>
      </c>
    </row>
    <row r="664" spans="1:16" ht="75" x14ac:dyDescent="0.25">
      <c r="A664" s="55">
        <v>13</v>
      </c>
      <c r="B664" s="64">
        <v>43132</v>
      </c>
      <c r="C664" s="1" t="s">
        <v>45</v>
      </c>
      <c r="D664" s="1" t="s">
        <v>45</v>
      </c>
      <c r="E664" s="1" t="s">
        <v>2017</v>
      </c>
      <c r="F664" s="73" t="s">
        <v>2018</v>
      </c>
      <c r="G664" s="1" t="s">
        <v>32</v>
      </c>
      <c r="H664" s="56" t="s">
        <v>17</v>
      </c>
      <c r="I664" s="1" t="s">
        <v>18</v>
      </c>
      <c r="J664" s="1" t="s">
        <v>1337</v>
      </c>
      <c r="K664" s="1" t="s">
        <v>39</v>
      </c>
      <c r="L664" s="5" t="s">
        <v>2020</v>
      </c>
      <c r="M664" s="5" t="s">
        <v>2022</v>
      </c>
      <c r="N664" s="7" t="s">
        <v>1808</v>
      </c>
      <c r="O664" s="7" t="s">
        <v>55</v>
      </c>
      <c r="P664" s="7" t="s">
        <v>55</v>
      </c>
    </row>
    <row r="665" spans="1:16" ht="45" x14ac:dyDescent="0.25">
      <c r="A665" s="55">
        <v>14</v>
      </c>
      <c r="B665" s="64">
        <v>43132</v>
      </c>
      <c r="C665" s="1" t="s">
        <v>12</v>
      </c>
      <c r="D665" s="1" t="s">
        <v>12</v>
      </c>
      <c r="E665" s="1" t="s">
        <v>2023</v>
      </c>
      <c r="F665" s="73" t="s">
        <v>2024</v>
      </c>
      <c r="G665" s="1" t="s">
        <v>16</v>
      </c>
      <c r="H665" s="1" t="s">
        <v>17</v>
      </c>
      <c r="I665" s="1" t="s">
        <v>18</v>
      </c>
      <c r="J665" s="1" t="s">
        <v>246</v>
      </c>
      <c r="K665" s="1" t="s">
        <v>185</v>
      </c>
      <c r="L665" s="2" t="s">
        <v>2025</v>
      </c>
      <c r="M665" s="7" t="s">
        <v>2026</v>
      </c>
      <c r="N665" s="7" t="s">
        <v>188</v>
      </c>
      <c r="O665" s="7" t="s">
        <v>610</v>
      </c>
      <c r="P665" s="7" t="s">
        <v>2260</v>
      </c>
    </row>
    <row r="666" spans="1:16" ht="45" x14ac:dyDescent="0.25">
      <c r="A666" s="55">
        <v>15</v>
      </c>
      <c r="B666" s="64">
        <v>43132</v>
      </c>
      <c r="C666" s="1" t="s">
        <v>12</v>
      </c>
      <c r="D666" s="1" t="s">
        <v>12</v>
      </c>
      <c r="E666" s="1" t="s">
        <v>2027</v>
      </c>
      <c r="F666" s="73" t="s">
        <v>2006</v>
      </c>
      <c r="G666" s="1" t="s">
        <v>32</v>
      </c>
      <c r="H666" s="1" t="s">
        <v>17</v>
      </c>
      <c r="I666" s="1" t="s">
        <v>18</v>
      </c>
      <c r="J666" s="1" t="s">
        <v>47</v>
      </c>
      <c r="K666" s="1" t="s">
        <v>66</v>
      </c>
      <c r="L666" s="2" t="s">
        <v>2028</v>
      </c>
      <c r="M666" s="7" t="s">
        <v>2029</v>
      </c>
      <c r="N666" s="7" t="s">
        <v>65</v>
      </c>
      <c r="O666" s="7" t="s">
        <v>65</v>
      </c>
      <c r="P666" s="7" t="s">
        <v>65</v>
      </c>
    </row>
    <row r="667" spans="1:16" ht="75" x14ac:dyDescent="0.25">
      <c r="A667" s="55">
        <v>17</v>
      </c>
      <c r="B667" s="64">
        <v>43132</v>
      </c>
      <c r="C667" s="1" t="s">
        <v>45</v>
      </c>
      <c r="D667" s="1" t="s">
        <v>45</v>
      </c>
      <c r="E667" s="1" t="s">
        <v>2030</v>
      </c>
      <c r="F667" s="73" t="s">
        <v>2031</v>
      </c>
      <c r="G667" s="1" t="s">
        <v>16</v>
      </c>
      <c r="H667" s="1" t="s">
        <v>17</v>
      </c>
      <c r="I667" s="1" t="s">
        <v>18</v>
      </c>
      <c r="J667" s="1" t="s">
        <v>19</v>
      </c>
      <c r="K667" s="1" t="s">
        <v>34</v>
      </c>
      <c r="L667" s="2" t="s">
        <v>2032</v>
      </c>
      <c r="M667" s="7" t="s">
        <v>2033</v>
      </c>
      <c r="N667" s="7" t="s">
        <v>1823</v>
      </c>
      <c r="O667" s="7" t="s">
        <v>23</v>
      </c>
      <c r="P667" s="7" t="s">
        <v>23</v>
      </c>
    </row>
    <row r="668" spans="1:16" ht="90" x14ac:dyDescent="0.25">
      <c r="A668" s="55">
        <v>18</v>
      </c>
      <c r="B668" s="64">
        <v>43132</v>
      </c>
      <c r="C668" s="1" t="s">
        <v>45</v>
      </c>
      <c r="D668" s="1" t="s">
        <v>45</v>
      </c>
      <c r="E668" s="1" t="s">
        <v>2030</v>
      </c>
      <c r="F668" s="73" t="s">
        <v>2031</v>
      </c>
      <c r="G668" s="1" t="s">
        <v>16</v>
      </c>
      <c r="H668" s="1" t="s">
        <v>17</v>
      </c>
      <c r="I668" s="1" t="s">
        <v>18</v>
      </c>
      <c r="J668" s="1" t="s">
        <v>19</v>
      </c>
      <c r="K668" s="1" t="s">
        <v>34</v>
      </c>
      <c r="L668" s="2" t="s">
        <v>2034</v>
      </c>
      <c r="M668" s="7" t="s">
        <v>2035</v>
      </c>
      <c r="N668" s="7" t="s">
        <v>1823</v>
      </c>
      <c r="O668" s="7" t="s">
        <v>23</v>
      </c>
      <c r="P668" s="7" t="s">
        <v>23</v>
      </c>
    </row>
    <row r="669" spans="1:16" ht="210" x14ac:dyDescent="0.25">
      <c r="A669" s="55">
        <v>20</v>
      </c>
      <c r="B669" s="64">
        <v>43132</v>
      </c>
      <c r="C669" s="1" t="s">
        <v>45</v>
      </c>
      <c r="D669" s="1" t="s">
        <v>45</v>
      </c>
      <c r="E669" s="1" t="s">
        <v>2036</v>
      </c>
      <c r="F669" s="71" t="s">
        <v>2037</v>
      </c>
      <c r="G669" s="1" t="s">
        <v>16</v>
      </c>
      <c r="H669" s="56" t="s">
        <v>239</v>
      </c>
      <c r="I669" s="1" t="s">
        <v>18</v>
      </c>
      <c r="J669" s="1" t="s">
        <v>19</v>
      </c>
      <c r="K669" s="1" t="s">
        <v>85</v>
      </c>
      <c r="L669" s="2" t="s">
        <v>2038</v>
      </c>
      <c r="M669" s="7" t="s">
        <v>2039</v>
      </c>
      <c r="N669" s="7" t="s">
        <v>115</v>
      </c>
      <c r="O669" s="7" t="s">
        <v>2296</v>
      </c>
      <c r="P669" s="7" t="s">
        <v>2296</v>
      </c>
    </row>
    <row r="670" spans="1:16" ht="30" x14ac:dyDescent="0.25">
      <c r="A670" s="55">
        <v>21</v>
      </c>
      <c r="B670" s="64">
        <v>43132</v>
      </c>
      <c r="C670" s="1" t="s">
        <v>45</v>
      </c>
      <c r="D670" s="1" t="s">
        <v>12</v>
      </c>
      <c r="E670" s="1" t="s">
        <v>2040</v>
      </c>
      <c r="F670" s="71" t="s">
        <v>2041</v>
      </c>
      <c r="G670" s="1" t="s">
        <v>32</v>
      </c>
      <c r="H670" s="1" t="s">
        <v>17</v>
      </c>
      <c r="I670" s="1" t="s">
        <v>18</v>
      </c>
      <c r="J670" s="1" t="s">
        <v>270</v>
      </c>
      <c r="K670" s="1" t="s">
        <v>34</v>
      </c>
      <c r="L670" s="2" t="s">
        <v>2042</v>
      </c>
      <c r="M670" s="7" t="s">
        <v>2043</v>
      </c>
      <c r="N670" s="7" t="s">
        <v>1823</v>
      </c>
      <c r="O670" s="7" t="s">
        <v>23</v>
      </c>
      <c r="P670" s="7" t="s">
        <v>23</v>
      </c>
    </row>
    <row r="671" spans="1:16" ht="60" x14ac:dyDescent="0.25">
      <c r="A671" s="55">
        <v>21</v>
      </c>
      <c r="B671" s="64">
        <v>43132</v>
      </c>
      <c r="C671" s="1" t="s">
        <v>45</v>
      </c>
      <c r="D671" s="1" t="s">
        <v>12</v>
      </c>
      <c r="E671" s="1" t="s">
        <v>2040</v>
      </c>
      <c r="F671" s="71" t="s">
        <v>2041</v>
      </c>
      <c r="G671" s="1" t="s">
        <v>32</v>
      </c>
      <c r="H671" s="1" t="s">
        <v>17</v>
      </c>
      <c r="I671" s="1" t="s">
        <v>18</v>
      </c>
      <c r="J671" s="1" t="s">
        <v>270</v>
      </c>
      <c r="K671" s="1" t="s">
        <v>66</v>
      </c>
      <c r="L671" s="2" t="s">
        <v>2044</v>
      </c>
      <c r="M671" s="7" t="s">
        <v>2045</v>
      </c>
      <c r="N671" s="17" t="s">
        <v>2211</v>
      </c>
      <c r="O671" s="7" t="s">
        <v>1192</v>
      </c>
      <c r="P671" s="7" t="s">
        <v>1192</v>
      </c>
    </row>
    <row r="672" spans="1:16" ht="30" x14ac:dyDescent="0.25">
      <c r="A672" s="55">
        <v>21</v>
      </c>
      <c r="B672" s="64">
        <v>43132</v>
      </c>
      <c r="C672" s="1" t="s">
        <v>45</v>
      </c>
      <c r="D672" s="1" t="s">
        <v>12</v>
      </c>
      <c r="E672" s="1" t="s">
        <v>2040</v>
      </c>
      <c r="F672" s="71" t="s">
        <v>2041</v>
      </c>
      <c r="G672" s="1" t="s">
        <v>32</v>
      </c>
      <c r="H672" s="1" t="s">
        <v>17</v>
      </c>
      <c r="I672" s="1" t="s">
        <v>18</v>
      </c>
      <c r="J672" s="1" t="s">
        <v>468</v>
      </c>
      <c r="K672" s="1" t="s">
        <v>20</v>
      </c>
      <c r="L672" s="2" t="s">
        <v>2046</v>
      </c>
      <c r="M672" s="7" t="s">
        <v>2047</v>
      </c>
      <c r="N672" s="7" t="s">
        <v>1823</v>
      </c>
      <c r="O672" s="7" t="s">
        <v>23</v>
      </c>
      <c r="P672" s="7" t="s">
        <v>23</v>
      </c>
    </row>
    <row r="673" spans="1:16" ht="30" x14ac:dyDescent="0.25">
      <c r="A673" s="55">
        <v>21</v>
      </c>
      <c r="B673" s="64">
        <v>43132</v>
      </c>
      <c r="C673" s="1" t="s">
        <v>12</v>
      </c>
      <c r="D673" s="1" t="s">
        <v>12</v>
      </c>
      <c r="E673" s="71" t="s">
        <v>155</v>
      </c>
      <c r="F673" s="71" t="s">
        <v>2006</v>
      </c>
      <c r="G673" s="1" t="s">
        <v>32</v>
      </c>
      <c r="H673" s="1" t="s">
        <v>17</v>
      </c>
      <c r="I673" s="1" t="s">
        <v>18</v>
      </c>
      <c r="J673" s="1" t="s">
        <v>160</v>
      </c>
      <c r="K673" s="1" t="s">
        <v>85</v>
      </c>
      <c r="L673" s="2" t="s">
        <v>2048</v>
      </c>
      <c r="M673" s="7" t="s">
        <v>2049</v>
      </c>
      <c r="N673" s="7" t="s">
        <v>1823</v>
      </c>
      <c r="O673" s="7" t="s">
        <v>2326</v>
      </c>
      <c r="P673" s="7" t="s">
        <v>2326</v>
      </c>
    </row>
    <row r="674" spans="1:16" ht="30" x14ac:dyDescent="0.25">
      <c r="A674" s="55">
        <v>22</v>
      </c>
      <c r="B674" s="64">
        <v>43132</v>
      </c>
      <c r="C674" s="1" t="s">
        <v>45</v>
      </c>
      <c r="D674" s="1" t="s">
        <v>45</v>
      </c>
      <c r="E674" s="1" t="s">
        <v>212</v>
      </c>
      <c r="F674" s="71" t="s">
        <v>2050</v>
      </c>
      <c r="G674" s="1" t="s">
        <v>16</v>
      </c>
      <c r="H674" s="1" t="s">
        <v>17</v>
      </c>
      <c r="I674" s="1" t="s">
        <v>18</v>
      </c>
      <c r="J674" s="1" t="s">
        <v>1171</v>
      </c>
      <c r="K674" s="1" t="s">
        <v>234</v>
      </c>
      <c r="L674" s="2" t="s">
        <v>2051</v>
      </c>
      <c r="M674" s="2" t="s">
        <v>2052</v>
      </c>
      <c r="N674" s="7" t="s">
        <v>2053</v>
      </c>
      <c r="O674" s="17" t="s">
        <v>2263</v>
      </c>
      <c r="P674" s="17" t="s">
        <v>2263</v>
      </c>
    </row>
    <row r="675" spans="1:16" ht="105" x14ac:dyDescent="0.25">
      <c r="A675" s="55">
        <v>22</v>
      </c>
      <c r="B675" s="64">
        <v>43132</v>
      </c>
      <c r="C675" s="1" t="s">
        <v>12</v>
      </c>
      <c r="D675" s="1" t="s">
        <v>12</v>
      </c>
      <c r="E675" s="1" t="s">
        <v>600</v>
      </c>
      <c r="F675" s="71" t="s">
        <v>2054</v>
      </c>
      <c r="G675" s="1" t="s">
        <v>16</v>
      </c>
      <c r="H675" s="1" t="s">
        <v>17</v>
      </c>
      <c r="I675" s="1" t="s">
        <v>18</v>
      </c>
      <c r="J675" s="1" t="s">
        <v>78</v>
      </c>
      <c r="K675" s="1" t="s">
        <v>39</v>
      </c>
      <c r="L675" s="2" t="s">
        <v>2055</v>
      </c>
      <c r="M675" s="2" t="s">
        <v>2056</v>
      </c>
      <c r="N675" s="17" t="s">
        <v>42</v>
      </c>
      <c r="O675" s="7" t="s">
        <v>42</v>
      </c>
      <c r="P675" s="7" t="s">
        <v>42</v>
      </c>
    </row>
    <row r="676" spans="1:16" ht="75" x14ac:dyDescent="0.25">
      <c r="A676" s="55">
        <v>22</v>
      </c>
      <c r="B676" s="64">
        <v>43132</v>
      </c>
      <c r="C676" s="1" t="s">
        <v>12</v>
      </c>
      <c r="D676" s="1" t="s">
        <v>12</v>
      </c>
      <c r="E676" s="1" t="s">
        <v>56</v>
      </c>
      <c r="F676" s="71" t="s">
        <v>2057</v>
      </c>
      <c r="G676" s="1" t="s">
        <v>32</v>
      </c>
      <c r="H676" s="1" t="s">
        <v>17</v>
      </c>
      <c r="I676" s="1" t="s">
        <v>18</v>
      </c>
      <c r="J676" s="1" t="s">
        <v>52</v>
      </c>
      <c r="K676" s="1" t="s">
        <v>234</v>
      </c>
      <c r="L676" s="2" t="s">
        <v>2058</v>
      </c>
      <c r="M676" s="2" t="s">
        <v>2059</v>
      </c>
      <c r="N676" s="7" t="s">
        <v>1823</v>
      </c>
      <c r="O676" s="7" t="s">
        <v>23</v>
      </c>
      <c r="P676" s="7" t="s">
        <v>23</v>
      </c>
    </row>
    <row r="677" spans="1:16" ht="45" x14ac:dyDescent="0.25">
      <c r="A677" s="55">
        <v>23</v>
      </c>
      <c r="B677" s="64">
        <v>43132</v>
      </c>
      <c r="C677" s="1" t="s">
        <v>12</v>
      </c>
      <c r="D677" s="1" t="s">
        <v>12</v>
      </c>
      <c r="E677" s="1" t="s">
        <v>1472</v>
      </c>
      <c r="F677" s="71" t="s">
        <v>2057</v>
      </c>
      <c r="G677" s="1" t="s">
        <v>32</v>
      </c>
      <c r="H677" s="1" t="s">
        <v>17</v>
      </c>
      <c r="I677" s="1" t="s">
        <v>18</v>
      </c>
      <c r="J677" s="1" t="s">
        <v>52</v>
      </c>
      <c r="K677" s="1" t="s">
        <v>234</v>
      </c>
      <c r="L677" s="2" t="s">
        <v>2060</v>
      </c>
      <c r="M677" s="2" t="s">
        <v>2061</v>
      </c>
      <c r="N677" s="7" t="s">
        <v>2053</v>
      </c>
      <c r="O677" s="7" t="s">
        <v>2265</v>
      </c>
      <c r="P677" s="7" t="s">
        <v>2265</v>
      </c>
    </row>
    <row r="678" spans="1:16" ht="60" x14ac:dyDescent="0.25">
      <c r="A678" s="55">
        <v>24</v>
      </c>
      <c r="B678" s="64">
        <v>43132</v>
      </c>
      <c r="C678" s="1" t="s">
        <v>45</v>
      </c>
      <c r="D678" s="1" t="s">
        <v>45</v>
      </c>
      <c r="E678" s="1" t="s">
        <v>281</v>
      </c>
      <c r="F678" s="71" t="s">
        <v>2050</v>
      </c>
      <c r="G678" s="1" t="s">
        <v>16</v>
      </c>
      <c r="H678" s="1" t="s">
        <v>17</v>
      </c>
      <c r="I678" s="1" t="s">
        <v>18</v>
      </c>
      <c r="J678" s="1" t="s">
        <v>778</v>
      </c>
      <c r="K678" s="1" t="s">
        <v>48</v>
      </c>
      <c r="L678" s="2" t="s">
        <v>2062</v>
      </c>
      <c r="M678" s="7" t="s">
        <v>2063</v>
      </c>
      <c r="N678" s="17" t="s">
        <v>65</v>
      </c>
      <c r="O678" s="7" t="s">
        <v>65</v>
      </c>
      <c r="P678" s="7" t="s">
        <v>65</v>
      </c>
    </row>
    <row r="679" spans="1:16" ht="30" x14ac:dyDescent="0.25">
      <c r="A679" s="55">
        <v>24</v>
      </c>
      <c r="B679" s="64">
        <v>43132</v>
      </c>
      <c r="C679" s="1" t="s">
        <v>45</v>
      </c>
      <c r="D679" s="1" t="s">
        <v>45</v>
      </c>
      <c r="E679" s="1" t="s">
        <v>281</v>
      </c>
      <c r="F679" s="71" t="s">
        <v>2050</v>
      </c>
      <c r="G679" s="1" t="s">
        <v>16</v>
      </c>
      <c r="H679" s="1" t="s">
        <v>17</v>
      </c>
      <c r="I679" s="1" t="s">
        <v>18</v>
      </c>
      <c r="J679" s="1" t="s">
        <v>778</v>
      </c>
      <c r="K679" s="1" t="s">
        <v>69</v>
      </c>
      <c r="L679" s="2" t="s">
        <v>2064</v>
      </c>
      <c r="M679" s="7" t="s">
        <v>2065</v>
      </c>
      <c r="N679" s="7" t="s">
        <v>81</v>
      </c>
      <c r="O679" s="7" t="s">
        <v>2274</v>
      </c>
      <c r="P679" s="7" t="s">
        <v>2275</v>
      </c>
    </row>
    <row r="680" spans="1:16" ht="90" x14ac:dyDescent="0.25">
      <c r="A680" s="55">
        <v>24</v>
      </c>
      <c r="B680" s="64">
        <v>43132</v>
      </c>
      <c r="C680" s="1" t="s">
        <v>12</v>
      </c>
      <c r="D680" s="1" t="s">
        <v>12</v>
      </c>
      <c r="E680" s="1" t="s">
        <v>791</v>
      </c>
      <c r="F680" s="71" t="s">
        <v>2054</v>
      </c>
      <c r="G680" s="1" t="s">
        <v>16</v>
      </c>
      <c r="H680" s="1" t="s">
        <v>17</v>
      </c>
      <c r="I680" s="1" t="s">
        <v>18</v>
      </c>
      <c r="J680" s="1" t="s">
        <v>26</v>
      </c>
      <c r="K680" s="1" t="s">
        <v>27</v>
      </c>
      <c r="L680" s="2" t="s">
        <v>2066</v>
      </c>
      <c r="M680" s="7" t="s">
        <v>2067</v>
      </c>
      <c r="N680" s="7" t="s">
        <v>1823</v>
      </c>
      <c r="O680" s="7" t="s">
        <v>23</v>
      </c>
      <c r="P680" s="7" t="s">
        <v>23</v>
      </c>
    </row>
    <row r="681" spans="1:16" ht="75" x14ac:dyDescent="0.25">
      <c r="A681" s="55">
        <v>25</v>
      </c>
      <c r="B681" s="64">
        <v>43132</v>
      </c>
      <c r="C681" s="1" t="s">
        <v>12</v>
      </c>
      <c r="D681" s="1" t="s">
        <v>12</v>
      </c>
      <c r="E681" s="1" t="s">
        <v>2068</v>
      </c>
      <c r="F681" s="71" t="s">
        <v>2054</v>
      </c>
      <c r="G681" s="1" t="s">
        <v>16</v>
      </c>
      <c r="H681" s="1" t="s">
        <v>17</v>
      </c>
      <c r="I681" s="1" t="s">
        <v>18</v>
      </c>
      <c r="J681" s="1" t="s">
        <v>78</v>
      </c>
      <c r="K681" s="1" t="s">
        <v>85</v>
      </c>
      <c r="L681" s="2" t="s">
        <v>2069</v>
      </c>
      <c r="M681" s="7" t="s">
        <v>2070</v>
      </c>
      <c r="N681" s="17" t="s">
        <v>2207</v>
      </c>
      <c r="O681" s="7" t="s">
        <v>397</v>
      </c>
      <c r="P681" s="7" t="s">
        <v>397</v>
      </c>
    </row>
    <row r="682" spans="1:16" ht="60" x14ac:dyDescent="0.25">
      <c r="A682" s="55">
        <v>26</v>
      </c>
      <c r="B682" s="64">
        <v>43132</v>
      </c>
      <c r="C682" s="1" t="s">
        <v>12</v>
      </c>
      <c r="D682" s="1" t="s">
        <v>12</v>
      </c>
      <c r="E682" s="1" t="s">
        <v>2071</v>
      </c>
      <c r="F682" s="71" t="s">
        <v>2072</v>
      </c>
      <c r="G682" s="1" t="s">
        <v>16</v>
      </c>
      <c r="H682" s="1" t="s">
        <v>17</v>
      </c>
      <c r="I682" s="1" t="s">
        <v>18</v>
      </c>
      <c r="J682" s="1" t="s">
        <v>160</v>
      </c>
      <c r="K682" s="1" t="s">
        <v>48</v>
      </c>
      <c r="L682" s="2" t="s">
        <v>2073</v>
      </c>
      <c r="M682" s="7" t="s">
        <v>2074</v>
      </c>
      <c r="N682" s="7" t="s">
        <v>821</v>
      </c>
      <c r="O682" s="7" t="s">
        <v>2290</v>
      </c>
      <c r="P682" s="7" t="s">
        <v>2321</v>
      </c>
    </row>
    <row r="683" spans="1:16" ht="45" x14ac:dyDescent="0.25">
      <c r="A683" s="55">
        <v>28</v>
      </c>
      <c r="B683" s="64">
        <v>43132</v>
      </c>
      <c r="C683" s="1" t="s">
        <v>12</v>
      </c>
      <c r="D683" s="1" t="s">
        <v>12</v>
      </c>
      <c r="E683" s="1" t="s">
        <v>30</v>
      </c>
      <c r="F683" s="1" t="s">
        <v>2054</v>
      </c>
      <c r="G683" s="1" t="s">
        <v>16</v>
      </c>
      <c r="H683" s="56" t="s">
        <v>123</v>
      </c>
      <c r="I683" s="1" t="s">
        <v>18</v>
      </c>
      <c r="J683" s="1" t="s">
        <v>26</v>
      </c>
      <c r="K683" s="1" t="s">
        <v>48</v>
      </c>
      <c r="L683" s="2" t="s">
        <v>2075</v>
      </c>
      <c r="M683" s="7" t="s">
        <v>2076</v>
      </c>
      <c r="N683" s="7" t="s">
        <v>1823</v>
      </c>
      <c r="O683" s="7" t="s">
        <v>2336</v>
      </c>
      <c r="P683" s="7" t="s">
        <v>2336</v>
      </c>
    </row>
    <row r="684" spans="1:16" ht="30" x14ac:dyDescent="0.25">
      <c r="A684" s="55">
        <v>28</v>
      </c>
      <c r="B684" s="64">
        <v>43132</v>
      </c>
      <c r="C684" s="1" t="s">
        <v>12</v>
      </c>
      <c r="D684" s="1" t="s">
        <v>12</v>
      </c>
      <c r="E684" s="1" t="s">
        <v>30</v>
      </c>
      <c r="F684" s="1" t="s">
        <v>2054</v>
      </c>
      <c r="G684" s="1" t="s">
        <v>16</v>
      </c>
      <c r="H684" s="56" t="s">
        <v>17</v>
      </c>
      <c r="I684" s="1" t="s">
        <v>18</v>
      </c>
      <c r="J684" s="1" t="s">
        <v>78</v>
      </c>
      <c r="K684" s="1" t="s">
        <v>48</v>
      </c>
      <c r="L684" s="2" t="s">
        <v>2077</v>
      </c>
      <c r="M684" s="7" t="s">
        <v>2078</v>
      </c>
      <c r="N684" s="7" t="s">
        <v>1808</v>
      </c>
      <c r="O684" s="7" t="s">
        <v>55</v>
      </c>
      <c r="P684" s="7" t="s">
        <v>55</v>
      </c>
    </row>
    <row r="685" spans="1:16" ht="45" x14ac:dyDescent="0.25">
      <c r="A685" s="55">
        <v>1</v>
      </c>
      <c r="B685" s="64">
        <v>43160</v>
      </c>
      <c r="C685" s="1" t="s">
        <v>45</v>
      </c>
      <c r="D685" s="1" t="s">
        <v>45</v>
      </c>
      <c r="E685" s="1" t="s">
        <v>1481</v>
      </c>
      <c r="F685" s="71" t="s">
        <v>2079</v>
      </c>
      <c r="G685" s="1" t="s">
        <v>32</v>
      </c>
      <c r="H685" s="56" t="s">
        <v>239</v>
      </c>
      <c r="I685" s="1" t="s">
        <v>18</v>
      </c>
      <c r="J685" s="1" t="s">
        <v>19</v>
      </c>
      <c r="K685" s="1" t="s">
        <v>85</v>
      </c>
      <c r="L685" s="2" t="s">
        <v>2080</v>
      </c>
      <c r="M685" s="7" t="s">
        <v>2127</v>
      </c>
      <c r="N685" s="17" t="s">
        <v>115</v>
      </c>
      <c r="O685" s="7" t="s">
        <v>2295</v>
      </c>
      <c r="P685" s="7" t="s">
        <v>2295</v>
      </c>
    </row>
    <row r="686" spans="1:16" ht="90" x14ac:dyDescent="0.25">
      <c r="A686" s="55">
        <v>2</v>
      </c>
      <c r="B686" s="64">
        <v>43160</v>
      </c>
      <c r="C686" s="1" t="s">
        <v>45</v>
      </c>
      <c r="D686" s="1" t="s">
        <v>45</v>
      </c>
      <c r="E686" s="1" t="s">
        <v>212</v>
      </c>
      <c r="F686" s="71" t="s">
        <v>2081</v>
      </c>
      <c r="G686" s="1" t="s">
        <v>16</v>
      </c>
      <c r="H686" s="56" t="s">
        <v>239</v>
      </c>
      <c r="I686" s="1" t="s">
        <v>18</v>
      </c>
      <c r="J686" s="1" t="s">
        <v>468</v>
      </c>
      <c r="K686" s="1" t="s">
        <v>85</v>
      </c>
      <c r="L686" s="2" t="s">
        <v>2082</v>
      </c>
      <c r="M686" s="7" t="s">
        <v>2083</v>
      </c>
      <c r="N686" s="7" t="s">
        <v>2237</v>
      </c>
      <c r="O686" s="7" t="s">
        <v>2215</v>
      </c>
      <c r="P686" s="7" t="s">
        <v>1035</v>
      </c>
    </row>
    <row r="687" spans="1:16" ht="45" x14ac:dyDescent="0.25">
      <c r="A687" s="55">
        <v>2</v>
      </c>
      <c r="B687" s="64">
        <v>43160</v>
      </c>
      <c r="C687" s="1" t="s">
        <v>12</v>
      </c>
      <c r="D687" s="1" t="s">
        <v>12</v>
      </c>
      <c r="E687" s="1" t="s">
        <v>266</v>
      </c>
      <c r="F687" s="71" t="s">
        <v>2084</v>
      </c>
      <c r="G687" s="1" t="s">
        <v>32</v>
      </c>
      <c r="H687" s="1" t="s">
        <v>17</v>
      </c>
      <c r="I687" s="1" t="s">
        <v>18</v>
      </c>
      <c r="J687" s="1" t="s">
        <v>33</v>
      </c>
      <c r="K687" s="1" t="s">
        <v>234</v>
      </c>
      <c r="L687" s="2" t="s">
        <v>2085</v>
      </c>
      <c r="M687" s="7" t="s">
        <v>2086</v>
      </c>
      <c r="N687" s="7" t="s">
        <v>2053</v>
      </c>
      <c r="O687" s="17" t="s">
        <v>2264</v>
      </c>
      <c r="P687" s="17" t="s">
        <v>2264</v>
      </c>
    </row>
    <row r="688" spans="1:16" ht="30" x14ac:dyDescent="0.25">
      <c r="A688" s="55">
        <v>3</v>
      </c>
      <c r="B688" s="64">
        <v>43160</v>
      </c>
      <c r="C688" s="1" t="s">
        <v>45</v>
      </c>
      <c r="D688" s="1" t="s">
        <v>45</v>
      </c>
      <c r="E688" s="1" t="s">
        <v>1275</v>
      </c>
      <c r="F688" s="71" t="s">
        <v>998</v>
      </c>
      <c r="G688" s="1" t="s">
        <v>32</v>
      </c>
      <c r="H688" s="1" t="s">
        <v>17</v>
      </c>
      <c r="I688" s="1" t="s">
        <v>18</v>
      </c>
      <c r="J688" s="1" t="s">
        <v>999</v>
      </c>
      <c r="K688" s="1" t="s">
        <v>39</v>
      </c>
      <c r="L688" s="2" t="s">
        <v>2087</v>
      </c>
      <c r="M688" s="7" t="s">
        <v>2088</v>
      </c>
      <c r="N688" s="7" t="s">
        <v>42</v>
      </c>
      <c r="O688" s="7" t="s">
        <v>42</v>
      </c>
      <c r="P688" s="7" t="s">
        <v>42</v>
      </c>
    </row>
    <row r="689" spans="1:16" ht="105" x14ac:dyDescent="0.25">
      <c r="A689" s="55">
        <v>3</v>
      </c>
      <c r="B689" s="64">
        <v>43160</v>
      </c>
      <c r="C689" s="1" t="s">
        <v>45</v>
      </c>
      <c r="D689" s="1" t="s">
        <v>45</v>
      </c>
      <c r="E689" s="1" t="s">
        <v>2089</v>
      </c>
      <c r="F689" s="71" t="s">
        <v>2090</v>
      </c>
      <c r="G689" s="1" t="s">
        <v>32</v>
      </c>
      <c r="H689" s="56" t="s">
        <v>123</v>
      </c>
      <c r="I689" s="1" t="s">
        <v>18</v>
      </c>
      <c r="J689" s="1" t="s">
        <v>1337</v>
      </c>
      <c r="K689" s="1" t="s">
        <v>218</v>
      </c>
      <c r="L689" s="2" t="s">
        <v>2091</v>
      </c>
      <c r="M689" s="7" t="s">
        <v>2092</v>
      </c>
      <c r="N689" s="7" t="s">
        <v>1808</v>
      </c>
      <c r="O689" s="7" t="s">
        <v>55</v>
      </c>
      <c r="P689" s="7" t="s">
        <v>55</v>
      </c>
    </row>
    <row r="690" spans="1:16" ht="105" x14ac:dyDescent="0.25">
      <c r="A690" s="55">
        <v>3</v>
      </c>
      <c r="B690" s="64">
        <v>43160</v>
      </c>
      <c r="C690" s="1" t="s">
        <v>12</v>
      </c>
      <c r="D690" s="1" t="s">
        <v>12</v>
      </c>
      <c r="E690" s="1" t="s">
        <v>2093</v>
      </c>
      <c r="F690" s="71" t="s">
        <v>2054</v>
      </c>
      <c r="G690" s="1" t="s">
        <v>16</v>
      </c>
      <c r="H690" s="1" t="s">
        <v>17</v>
      </c>
      <c r="I690" s="1" t="s">
        <v>18</v>
      </c>
      <c r="J690" s="1" t="s">
        <v>26</v>
      </c>
      <c r="K690" s="1" t="s">
        <v>27</v>
      </c>
      <c r="L690" s="2" t="s">
        <v>2094</v>
      </c>
      <c r="M690" s="7" t="s">
        <v>2095</v>
      </c>
      <c r="N690" s="7" t="s">
        <v>1823</v>
      </c>
      <c r="O690" s="7" t="s">
        <v>23</v>
      </c>
      <c r="P690" s="7" t="s">
        <v>23</v>
      </c>
    </row>
    <row r="691" spans="1:16" ht="75" x14ac:dyDescent="0.25">
      <c r="A691" s="55">
        <v>3</v>
      </c>
      <c r="B691" s="64">
        <v>43160</v>
      </c>
      <c r="C691" s="1" t="s">
        <v>12</v>
      </c>
      <c r="D691" s="1" t="s">
        <v>12</v>
      </c>
      <c r="E691" s="1" t="s">
        <v>2093</v>
      </c>
      <c r="F691" s="71" t="s">
        <v>2054</v>
      </c>
      <c r="G691" s="1" t="s">
        <v>16</v>
      </c>
      <c r="H691" s="1" t="s">
        <v>17</v>
      </c>
      <c r="I691" s="1" t="s">
        <v>18</v>
      </c>
      <c r="J691" s="1" t="s">
        <v>78</v>
      </c>
      <c r="K691" s="1" t="s">
        <v>161</v>
      </c>
      <c r="L691" s="2" t="s">
        <v>392</v>
      </c>
      <c r="M691" s="7" t="s">
        <v>2096</v>
      </c>
      <c r="N691" s="7" t="s">
        <v>164</v>
      </c>
      <c r="O691" s="7" t="s">
        <v>164</v>
      </c>
      <c r="P691" s="7" t="s">
        <v>164</v>
      </c>
    </row>
    <row r="692" spans="1:16" ht="90" x14ac:dyDescent="0.25">
      <c r="A692" s="55">
        <v>4</v>
      </c>
      <c r="B692" s="64">
        <v>43160</v>
      </c>
      <c r="C692" s="1" t="s">
        <v>45</v>
      </c>
      <c r="D692" s="1" t="s">
        <v>45</v>
      </c>
      <c r="E692" s="1" t="s">
        <v>2097</v>
      </c>
      <c r="F692" s="71" t="s">
        <v>998</v>
      </c>
      <c r="G692" s="1" t="s">
        <v>32</v>
      </c>
      <c r="H692" s="1" t="s">
        <v>17</v>
      </c>
      <c r="I692" s="1" t="s">
        <v>18</v>
      </c>
      <c r="J692" s="1" t="s">
        <v>999</v>
      </c>
      <c r="K692" s="1" t="s">
        <v>39</v>
      </c>
      <c r="L692" s="2" t="s">
        <v>2098</v>
      </c>
      <c r="M692" s="7" t="s">
        <v>2099</v>
      </c>
      <c r="N692" s="7" t="s">
        <v>42</v>
      </c>
      <c r="O692" s="7" t="s">
        <v>42</v>
      </c>
      <c r="P692" s="7" t="s">
        <v>42</v>
      </c>
    </row>
    <row r="693" spans="1:16" s="61" customFormat="1" ht="120" customHeight="1" x14ac:dyDescent="0.25">
      <c r="A693" s="55">
        <v>6</v>
      </c>
      <c r="B693" s="64">
        <v>43160</v>
      </c>
      <c r="C693" s="1" t="s">
        <v>45</v>
      </c>
      <c r="D693" s="1" t="s">
        <v>45</v>
      </c>
      <c r="E693" s="1" t="s">
        <v>1168</v>
      </c>
      <c r="F693" s="73" t="s">
        <v>2100</v>
      </c>
      <c r="G693" s="1" t="s">
        <v>32</v>
      </c>
      <c r="H693" s="1" t="s">
        <v>17</v>
      </c>
      <c r="I693" s="1" t="s">
        <v>18</v>
      </c>
      <c r="J693" s="1" t="s">
        <v>2019</v>
      </c>
      <c r="K693" s="1" t="s">
        <v>48</v>
      </c>
      <c r="L693" s="2" t="s">
        <v>2101</v>
      </c>
      <c r="M693" s="7" t="s">
        <v>2206</v>
      </c>
      <c r="N693" s="7" t="s">
        <v>1823</v>
      </c>
      <c r="O693" s="7" t="s">
        <v>2337</v>
      </c>
      <c r="P693" s="7" t="s">
        <v>2337</v>
      </c>
    </row>
    <row r="694" spans="1:16" s="61" customFormat="1" ht="39.950000000000003" customHeight="1" x14ac:dyDescent="0.25">
      <c r="A694" s="55">
        <v>7</v>
      </c>
      <c r="B694" s="64">
        <v>43160</v>
      </c>
      <c r="C694" s="1" t="s">
        <v>45</v>
      </c>
      <c r="D694" s="1" t="s">
        <v>45</v>
      </c>
      <c r="E694" s="1" t="s">
        <v>1668</v>
      </c>
      <c r="F694" s="73" t="s">
        <v>1772</v>
      </c>
      <c r="G694" s="1" t="s">
        <v>122</v>
      </c>
      <c r="H694" s="1" t="s">
        <v>17</v>
      </c>
      <c r="I694" s="1" t="s">
        <v>18</v>
      </c>
      <c r="J694" s="1" t="s">
        <v>885</v>
      </c>
      <c r="K694" s="1" t="s">
        <v>39</v>
      </c>
      <c r="L694" s="2" t="s">
        <v>2102</v>
      </c>
      <c r="M694" s="7" t="s">
        <v>2103</v>
      </c>
      <c r="N694" s="7" t="s">
        <v>42</v>
      </c>
      <c r="O694" s="7" t="s">
        <v>42</v>
      </c>
      <c r="P694" s="7" t="s">
        <v>42</v>
      </c>
    </row>
    <row r="695" spans="1:16" ht="60" x14ac:dyDescent="0.25">
      <c r="A695" s="55">
        <v>7</v>
      </c>
      <c r="B695" s="64">
        <v>43160</v>
      </c>
      <c r="C695" s="1" t="s">
        <v>45</v>
      </c>
      <c r="D695" s="1" t="s">
        <v>45</v>
      </c>
      <c r="E695" s="1" t="s">
        <v>1897</v>
      </c>
      <c r="F695" s="73" t="s">
        <v>2104</v>
      </c>
      <c r="G695" s="1" t="s">
        <v>16</v>
      </c>
      <c r="H695" s="56" t="s">
        <v>239</v>
      </c>
      <c r="I695" s="1" t="s">
        <v>18</v>
      </c>
      <c r="J695" s="1" t="s">
        <v>1171</v>
      </c>
      <c r="K695" s="1" t="s">
        <v>39</v>
      </c>
      <c r="L695" s="2" t="s">
        <v>2105</v>
      </c>
      <c r="M695" s="7" t="s">
        <v>2106</v>
      </c>
      <c r="N695" s="7" t="s">
        <v>42</v>
      </c>
      <c r="O695" s="7" t="s">
        <v>42</v>
      </c>
      <c r="P695" s="7" t="s">
        <v>42</v>
      </c>
    </row>
    <row r="696" spans="1:16" ht="30" x14ac:dyDescent="0.25">
      <c r="A696" s="55">
        <v>8</v>
      </c>
      <c r="B696" s="64">
        <v>43160</v>
      </c>
      <c r="C696" s="1" t="s">
        <v>12</v>
      </c>
      <c r="D696" s="1" t="s">
        <v>12</v>
      </c>
      <c r="E696" s="1" t="s">
        <v>739</v>
      </c>
      <c r="F696" s="73" t="s">
        <v>2100</v>
      </c>
      <c r="G696" s="1" t="s">
        <v>32</v>
      </c>
      <c r="H696" s="1" t="s">
        <v>17</v>
      </c>
      <c r="I696" s="1" t="s">
        <v>18</v>
      </c>
      <c r="J696" s="1" t="s">
        <v>1337</v>
      </c>
      <c r="K696" s="1" t="s">
        <v>20</v>
      </c>
      <c r="L696" s="2" t="s">
        <v>2107</v>
      </c>
      <c r="M696" s="7" t="s">
        <v>2108</v>
      </c>
      <c r="N696" s="7" t="s">
        <v>1823</v>
      </c>
      <c r="O696" s="7" t="s">
        <v>23</v>
      </c>
      <c r="P696" s="7" t="s">
        <v>23</v>
      </c>
    </row>
    <row r="697" spans="1:16" ht="236.25" customHeight="1" x14ac:dyDescent="0.25">
      <c r="A697" s="55">
        <v>9</v>
      </c>
      <c r="B697" s="64">
        <v>43160</v>
      </c>
      <c r="C697" s="1" t="s">
        <v>45</v>
      </c>
      <c r="D697" s="1" t="s">
        <v>45</v>
      </c>
      <c r="E697" s="1" t="s">
        <v>2109</v>
      </c>
      <c r="F697" s="73" t="s">
        <v>884</v>
      </c>
      <c r="G697" s="1" t="s">
        <v>32</v>
      </c>
      <c r="H697" s="1" t="s">
        <v>17</v>
      </c>
      <c r="I697" s="1" t="s">
        <v>18</v>
      </c>
      <c r="J697" s="1" t="s">
        <v>885</v>
      </c>
      <c r="K697" s="1" t="s">
        <v>39</v>
      </c>
      <c r="L697" s="2" t="s">
        <v>2110</v>
      </c>
      <c r="M697" s="7" t="s">
        <v>2494</v>
      </c>
      <c r="N697" s="7" t="s">
        <v>42</v>
      </c>
      <c r="O697" s="7" t="s">
        <v>42</v>
      </c>
      <c r="P697" s="7" t="s">
        <v>42</v>
      </c>
    </row>
    <row r="698" spans="1:16" ht="150" x14ac:dyDescent="0.25">
      <c r="A698" s="55">
        <v>9</v>
      </c>
      <c r="B698" s="64">
        <v>43160</v>
      </c>
      <c r="C698" s="1" t="s">
        <v>12</v>
      </c>
      <c r="D698" s="1" t="s">
        <v>12</v>
      </c>
      <c r="E698" s="1" t="s">
        <v>2111</v>
      </c>
      <c r="F698" s="71" t="s">
        <v>2112</v>
      </c>
      <c r="G698" s="1" t="s">
        <v>32</v>
      </c>
      <c r="H698" s="1" t="s">
        <v>17</v>
      </c>
      <c r="I698" s="1" t="s">
        <v>18</v>
      </c>
      <c r="J698" s="1" t="s">
        <v>98</v>
      </c>
      <c r="K698" s="1" t="s">
        <v>85</v>
      </c>
      <c r="L698" s="2" t="s">
        <v>2113</v>
      </c>
      <c r="M698" s="7" t="s">
        <v>2114</v>
      </c>
      <c r="N698" s="7" t="s">
        <v>2237</v>
      </c>
      <c r="O698" s="7" t="s">
        <v>2215</v>
      </c>
      <c r="P698" s="7" t="s">
        <v>1035</v>
      </c>
    </row>
    <row r="699" spans="1:16" ht="75" x14ac:dyDescent="0.25">
      <c r="A699" s="55">
        <v>10</v>
      </c>
      <c r="B699" s="64">
        <v>43160</v>
      </c>
      <c r="C699" s="1" t="s">
        <v>45</v>
      </c>
      <c r="D699" s="1" t="s">
        <v>45</v>
      </c>
      <c r="E699" s="1" t="s">
        <v>1340</v>
      </c>
      <c r="F699" s="73" t="s">
        <v>2104</v>
      </c>
      <c r="G699" s="1" t="s">
        <v>16</v>
      </c>
      <c r="H699" s="1" t="s">
        <v>17</v>
      </c>
      <c r="I699" s="1" t="s">
        <v>18</v>
      </c>
      <c r="J699" s="1" t="s">
        <v>778</v>
      </c>
      <c r="K699" s="1" t="s">
        <v>39</v>
      </c>
      <c r="L699" s="2" t="s">
        <v>2115</v>
      </c>
      <c r="M699" s="7" t="s">
        <v>2116</v>
      </c>
      <c r="N699" s="7" t="s">
        <v>42</v>
      </c>
      <c r="O699" s="7" t="s">
        <v>42</v>
      </c>
      <c r="P699" s="7" t="s">
        <v>42</v>
      </c>
    </row>
    <row r="700" spans="1:16" ht="75" x14ac:dyDescent="0.25">
      <c r="A700" s="55">
        <v>10</v>
      </c>
      <c r="B700" s="64">
        <v>43160</v>
      </c>
      <c r="C700" s="1" t="s">
        <v>45</v>
      </c>
      <c r="D700" s="1" t="s">
        <v>45</v>
      </c>
      <c r="E700" s="1" t="s">
        <v>2117</v>
      </c>
      <c r="F700" s="73" t="s">
        <v>2118</v>
      </c>
      <c r="G700" s="1" t="s">
        <v>32</v>
      </c>
      <c r="H700" s="56" t="s">
        <v>239</v>
      </c>
      <c r="I700" s="1" t="s">
        <v>18</v>
      </c>
      <c r="J700" s="1" t="s">
        <v>781</v>
      </c>
      <c r="K700" s="1" t="s">
        <v>48</v>
      </c>
      <c r="L700" s="2" t="s">
        <v>2119</v>
      </c>
      <c r="M700" s="7" t="s">
        <v>2120</v>
      </c>
      <c r="N700" s="7" t="s">
        <v>1823</v>
      </c>
      <c r="O700" s="7" t="s">
        <v>2336</v>
      </c>
      <c r="P700" s="7" t="s">
        <v>2336</v>
      </c>
    </row>
    <row r="701" spans="1:16" ht="105" x14ac:dyDescent="0.25">
      <c r="A701" s="55">
        <v>10</v>
      </c>
      <c r="B701" s="64">
        <v>43160</v>
      </c>
      <c r="C701" s="1" t="s">
        <v>12</v>
      </c>
      <c r="D701" s="1" t="s">
        <v>12</v>
      </c>
      <c r="E701" s="1" t="s">
        <v>2121</v>
      </c>
      <c r="F701" s="71" t="s">
        <v>2122</v>
      </c>
      <c r="G701" s="1" t="s">
        <v>32</v>
      </c>
      <c r="H701" s="1" t="s">
        <v>17</v>
      </c>
      <c r="I701" s="1" t="s">
        <v>18</v>
      </c>
      <c r="J701" s="1" t="s">
        <v>184</v>
      </c>
      <c r="K701" s="1" t="s">
        <v>85</v>
      </c>
      <c r="L701" s="2" t="s">
        <v>2123</v>
      </c>
      <c r="M701" s="7" t="s">
        <v>2124</v>
      </c>
      <c r="N701" s="7" t="s">
        <v>2237</v>
      </c>
      <c r="O701" s="7" t="s">
        <v>314</v>
      </c>
      <c r="P701" s="7" t="s">
        <v>2254</v>
      </c>
    </row>
    <row r="702" spans="1:16" ht="105" x14ac:dyDescent="0.25">
      <c r="A702" s="55">
        <v>10</v>
      </c>
      <c r="B702" s="64">
        <v>43160</v>
      </c>
      <c r="C702" s="1" t="s">
        <v>12</v>
      </c>
      <c r="D702" s="1" t="s">
        <v>12</v>
      </c>
      <c r="E702" s="1" t="s">
        <v>2121</v>
      </c>
      <c r="F702" s="71" t="s">
        <v>2122</v>
      </c>
      <c r="G702" s="1" t="s">
        <v>32</v>
      </c>
      <c r="H702" s="1" t="s">
        <v>17</v>
      </c>
      <c r="I702" s="1" t="s">
        <v>18</v>
      </c>
      <c r="J702" s="1" t="s">
        <v>184</v>
      </c>
      <c r="K702" s="1" t="s">
        <v>48</v>
      </c>
      <c r="L702" s="2" t="s">
        <v>2128</v>
      </c>
      <c r="M702" s="7" t="s">
        <v>2125</v>
      </c>
      <c r="N702" s="7" t="s">
        <v>1823</v>
      </c>
      <c r="O702" s="7" t="s">
        <v>2336</v>
      </c>
      <c r="P702" s="7" t="s">
        <v>2336</v>
      </c>
    </row>
    <row r="703" spans="1:16" ht="75" x14ac:dyDescent="0.25">
      <c r="A703" s="55">
        <v>12</v>
      </c>
      <c r="B703" s="64">
        <v>43160</v>
      </c>
      <c r="C703" s="1" t="s">
        <v>45</v>
      </c>
      <c r="D703" s="1" t="s">
        <v>45</v>
      </c>
      <c r="E703" s="1" t="s">
        <v>1486</v>
      </c>
      <c r="F703" s="73" t="s">
        <v>2104</v>
      </c>
      <c r="G703" s="1" t="s">
        <v>16</v>
      </c>
      <c r="H703" s="1" t="s">
        <v>17</v>
      </c>
      <c r="I703" s="1" t="s">
        <v>18</v>
      </c>
      <c r="J703" s="1" t="s">
        <v>1171</v>
      </c>
      <c r="K703" s="1" t="s">
        <v>39</v>
      </c>
      <c r="L703" s="2" t="s">
        <v>2126</v>
      </c>
      <c r="M703" s="7" t="s">
        <v>2135</v>
      </c>
      <c r="N703" s="7" t="s">
        <v>1823</v>
      </c>
      <c r="O703" s="7" t="s">
        <v>23</v>
      </c>
      <c r="P703" s="7" t="s">
        <v>23</v>
      </c>
    </row>
    <row r="704" spans="1:16" ht="120" x14ac:dyDescent="0.25">
      <c r="A704" s="55">
        <v>13</v>
      </c>
      <c r="B704" s="64">
        <v>43160</v>
      </c>
      <c r="C704" s="1" t="s">
        <v>12</v>
      </c>
      <c r="D704" s="1" t="s">
        <v>12</v>
      </c>
      <c r="E704" s="1" t="s">
        <v>1340</v>
      </c>
      <c r="F704" s="73" t="s">
        <v>890</v>
      </c>
      <c r="G704" s="1" t="s">
        <v>16</v>
      </c>
      <c r="H704" s="1" t="s">
        <v>17</v>
      </c>
      <c r="I704" s="1" t="s">
        <v>18</v>
      </c>
      <c r="J704" s="1" t="s">
        <v>270</v>
      </c>
      <c r="K704" s="1" t="s">
        <v>20</v>
      </c>
      <c r="L704" s="2" t="s">
        <v>2136</v>
      </c>
      <c r="M704" s="7" t="s">
        <v>2137</v>
      </c>
      <c r="N704" s="7" t="s">
        <v>2214</v>
      </c>
      <c r="O704" s="7" t="s">
        <v>61</v>
      </c>
      <c r="P704" s="7" t="s">
        <v>61</v>
      </c>
    </row>
    <row r="705" spans="1:16" ht="75" x14ac:dyDescent="0.25">
      <c r="A705" s="55">
        <v>14</v>
      </c>
      <c r="B705" s="64">
        <v>43160</v>
      </c>
      <c r="C705" s="1" t="s">
        <v>12</v>
      </c>
      <c r="D705" s="1" t="s">
        <v>12</v>
      </c>
      <c r="E705" s="1" t="s">
        <v>1151</v>
      </c>
      <c r="F705" s="73" t="s">
        <v>2138</v>
      </c>
      <c r="G705" s="1" t="s">
        <v>16</v>
      </c>
      <c r="H705" s="1" t="s">
        <v>17</v>
      </c>
      <c r="I705" s="1" t="s">
        <v>18</v>
      </c>
      <c r="J705" s="1" t="s">
        <v>33</v>
      </c>
      <c r="K705" s="1" t="s">
        <v>161</v>
      </c>
      <c r="L705" s="2" t="s">
        <v>2139</v>
      </c>
      <c r="M705" s="7" t="s">
        <v>2140</v>
      </c>
      <c r="N705" s="7" t="s">
        <v>224</v>
      </c>
      <c r="O705" s="7" t="s">
        <v>224</v>
      </c>
      <c r="P705" s="7" t="s">
        <v>224</v>
      </c>
    </row>
    <row r="706" spans="1:16" ht="90" x14ac:dyDescent="0.25">
      <c r="A706" s="55">
        <v>15</v>
      </c>
      <c r="B706" s="64">
        <v>43160</v>
      </c>
      <c r="C706" s="1" t="s">
        <v>13</v>
      </c>
      <c r="D706" s="1" t="s">
        <v>13</v>
      </c>
      <c r="E706" s="1" t="s">
        <v>2141</v>
      </c>
      <c r="F706" s="71" t="s">
        <v>2142</v>
      </c>
      <c r="G706" s="1" t="s">
        <v>16</v>
      </c>
      <c r="H706" s="56" t="s">
        <v>123</v>
      </c>
      <c r="I706" s="1" t="s">
        <v>18</v>
      </c>
      <c r="J706" s="1" t="s">
        <v>468</v>
      </c>
      <c r="K706" s="1" t="s">
        <v>27</v>
      </c>
      <c r="L706" s="2" t="s">
        <v>2143</v>
      </c>
      <c r="M706" s="7" t="s">
        <v>2144</v>
      </c>
      <c r="N706" s="7" t="s">
        <v>1823</v>
      </c>
      <c r="O706" s="7" t="s">
        <v>23</v>
      </c>
      <c r="P706" s="7" t="s">
        <v>23</v>
      </c>
    </row>
    <row r="707" spans="1:16" ht="45" x14ac:dyDescent="0.25">
      <c r="A707" s="55">
        <v>16</v>
      </c>
      <c r="B707" s="64">
        <v>43160</v>
      </c>
      <c r="C707" s="1" t="s">
        <v>45</v>
      </c>
      <c r="D707" s="1" t="s">
        <v>45</v>
      </c>
      <c r="E707" s="1" t="s">
        <v>1275</v>
      </c>
      <c r="F707" s="73" t="s">
        <v>2145</v>
      </c>
      <c r="G707" s="1" t="s">
        <v>32</v>
      </c>
      <c r="H707" s="1" t="s">
        <v>239</v>
      </c>
      <c r="I707" s="1" t="s">
        <v>18</v>
      </c>
      <c r="J707" s="1" t="s">
        <v>1342</v>
      </c>
      <c r="K707" s="1" t="s">
        <v>85</v>
      </c>
      <c r="L707" s="2" t="s">
        <v>2146</v>
      </c>
      <c r="M707" s="7" t="s">
        <v>2147</v>
      </c>
      <c r="N707" s="7" t="s">
        <v>1808</v>
      </c>
      <c r="O707" s="7" t="s">
        <v>55</v>
      </c>
      <c r="P707" s="7" t="s">
        <v>55</v>
      </c>
    </row>
    <row r="708" spans="1:16" ht="60" x14ac:dyDescent="0.25">
      <c r="A708" s="55">
        <v>16</v>
      </c>
      <c r="B708" s="64">
        <v>43160</v>
      </c>
      <c r="C708" s="1" t="s">
        <v>45</v>
      </c>
      <c r="D708" s="1" t="s">
        <v>45</v>
      </c>
      <c r="E708" s="1" t="s">
        <v>1275</v>
      </c>
      <c r="F708" s="73" t="s">
        <v>2145</v>
      </c>
      <c r="G708" s="1" t="s">
        <v>32</v>
      </c>
      <c r="H708" s="1" t="s">
        <v>239</v>
      </c>
      <c r="I708" s="1" t="s">
        <v>18</v>
      </c>
      <c r="J708" s="1" t="s">
        <v>1342</v>
      </c>
      <c r="K708" s="1" t="s">
        <v>85</v>
      </c>
      <c r="L708" s="2" t="s">
        <v>2148</v>
      </c>
      <c r="M708" s="7" t="s">
        <v>2147</v>
      </c>
      <c r="N708" s="7" t="s">
        <v>1808</v>
      </c>
      <c r="O708" s="7" t="s">
        <v>55</v>
      </c>
      <c r="P708" s="7" t="s">
        <v>55</v>
      </c>
    </row>
    <row r="709" spans="1:16" ht="75" x14ac:dyDescent="0.25">
      <c r="A709" s="55">
        <v>20</v>
      </c>
      <c r="B709" s="64">
        <v>43160</v>
      </c>
      <c r="C709" s="1" t="s">
        <v>12</v>
      </c>
      <c r="D709" s="1" t="s">
        <v>45</v>
      </c>
      <c r="E709" s="1" t="s">
        <v>1168</v>
      </c>
      <c r="F709" s="73" t="s">
        <v>2149</v>
      </c>
      <c r="G709" s="1" t="s">
        <v>16</v>
      </c>
      <c r="H709" s="1" t="s">
        <v>17</v>
      </c>
      <c r="I709" s="1" t="s">
        <v>18</v>
      </c>
      <c r="J709" s="1" t="s">
        <v>19</v>
      </c>
      <c r="K709" s="1" t="s">
        <v>39</v>
      </c>
      <c r="L709" s="2" t="s">
        <v>2150</v>
      </c>
      <c r="M709" s="7" t="s">
        <v>2497</v>
      </c>
      <c r="N709" s="7" t="s">
        <v>42</v>
      </c>
      <c r="O709" s="7" t="s">
        <v>42</v>
      </c>
      <c r="P709" s="7" t="s">
        <v>42</v>
      </c>
    </row>
    <row r="710" spans="1:16" ht="30" x14ac:dyDescent="0.25">
      <c r="A710" s="55">
        <v>21</v>
      </c>
      <c r="B710" s="64">
        <v>43160</v>
      </c>
      <c r="C710" s="1" t="s">
        <v>45</v>
      </c>
      <c r="D710" s="1" t="s">
        <v>45</v>
      </c>
      <c r="E710" s="1" t="s">
        <v>2151</v>
      </c>
      <c r="F710" s="73" t="s">
        <v>2142</v>
      </c>
      <c r="G710" s="1" t="s">
        <v>16</v>
      </c>
      <c r="H710" s="1" t="s">
        <v>17</v>
      </c>
      <c r="I710" s="1" t="s">
        <v>18</v>
      </c>
      <c r="J710" s="1" t="s">
        <v>468</v>
      </c>
      <c r="K710" s="1" t="s">
        <v>185</v>
      </c>
      <c r="L710" s="2" t="s">
        <v>2152</v>
      </c>
      <c r="M710" s="7" t="s">
        <v>2153</v>
      </c>
      <c r="N710" s="7" t="s">
        <v>1808</v>
      </c>
      <c r="O710" s="7" t="s">
        <v>55</v>
      </c>
      <c r="P710" s="7" t="s">
        <v>55</v>
      </c>
    </row>
    <row r="711" spans="1:16" ht="30" x14ac:dyDescent="0.25">
      <c r="A711" s="55">
        <v>21</v>
      </c>
      <c r="B711" s="64">
        <v>43160</v>
      </c>
      <c r="C711" s="1" t="s">
        <v>45</v>
      </c>
      <c r="D711" s="1" t="s">
        <v>45</v>
      </c>
      <c r="E711" s="1" t="s">
        <v>822</v>
      </c>
      <c r="F711" s="73" t="s">
        <v>2154</v>
      </c>
      <c r="G711" s="1" t="s">
        <v>32</v>
      </c>
      <c r="H711" s="1" t="s">
        <v>17</v>
      </c>
      <c r="I711" s="1" t="s">
        <v>18</v>
      </c>
      <c r="J711" s="1" t="s">
        <v>999</v>
      </c>
      <c r="K711" s="1" t="s">
        <v>39</v>
      </c>
      <c r="L711" s="2" t="s">
        <v>2155</v>
      </c>
      <c r="M711" s="7" t="s">
        <v>2156</v>
      </c>
      <c r="N711" s="7" t="s">
        <v>42</v>
      </c>
      <c r="O711" s="7" t="s">
        <v>42</v>
      </c>
      <c r="P711" s="7" t="s">
        <v>42</v>
      </c>
    </row>
    <row r="712" spans="1:16" ht="45" x14ac:dyDescent="0.25">
      <c r="A712" s="55">
        <v>22</v>
      </c>
      <c r="B712" s="64">
        <v>43160</v>
      </c>
      <c r="C712" s="1" t="s">
        <v>45</v>
      </c>
      <c r="D712" s="1" t="s">
        <v>45</v>
      </c>
      <c r="E712" s="1" t="s">
        <v>474</v>
      </c>
      <c r="F712" s="73" t="s">
        <v>2142</v>
      </c>
      <c r="G712" s="1" t="s">
        <v>16</v>
      </c>
      <c r="H712" s="1" t="s">
        <v>17</v>
      </c>
      <c r="I712" s="1" t="s">
        <v>18</v>
      </c>
      <c r="J712" s="1" t="s">
        <v>468</v>
      </c>
      <c r="K712" s="1" t="s">
        <v>27</v>
      </c>
      <c r="L712" s="2" t="s">
        <v>2157</v>
      </c>
      <c r="M712" s="7" t="s">
        <v>2158</v>
      </c>
      <c r="N712" s="7" t="s">
        <v>2237</v>
      </c>
      <c r="O712" s="7" t="s">
        <v>2215</v>
      </c>
      <c r="P712" s="7" t="s">
        <v>1035</v>
      </c>
    </row>
    <row r="713" spans="1:16" ht="30" x14ac:dyDescent="0.25">
      <c r="A713" s="55">
        <v>22</v>
      </c>
      <c r="B713" s="64">
        <v>43160</v>
      </c>
      <c r="C713" s="1"/>
      <c r="D713" s="1"/>
      <c r="E713" s="1"/>
      <c r="F713" s="73" t="s">
        <v>2142</v>
      </c>
      <c r="G713" s="1" t="s">
        <v>16</v>
      </c>
      <c r="H713" s="1" t="s">
        <v>17</v>
      </c>
      <c r="I713" s="1" t="s">
        <v>18</v>
      </c>
      <c r="J713" s="1" t="s">
        <v>468</v>
      </c>
      <c r="K713" s="1" t="s">
        <v>39</v>
      </c>
      <c r="L713" s="2" t="s">
        <v>2159</v>
      </c>
      <c r="M713" s="7" t="s">
        <v>2160</v>
      </c>
      <c r="N713" s="7" t="s">
        <v>1823</v>
      </c>
      <c r="O713" s="7" t="s">
        <v>23</v>
      </c>
      <c r="P713" s="7" t="s">
        <v>23</v>
      </c>
    </row>
    <row r="714" spans="1:16" ht="75" x14ac:dyDescent="0.25">
      <c r="A714" s="55">
        <v>22</v>
      </c>
      <c r="B714" s="64">
        <v>43160</v>
      </c>
      <c r="C714" s="1" t="s">
        <v>13</v>
      </c>
      <c r="D714" s="1" t="s">
        <v>13</v>
      </c>
      <c r="E714" s="1" t="s">
        <v>2161</v>
      </c>
      <c r="F714" s="73" t="s">
        <v>2162</v>
      </c>
      <c r="G714" s="1" t="s">
        <v>16</v>
      </c>
      <c r="H714" s="1" t="s">
        <v>239</v>
      </c>
      <c r="I714" s="1" t="s">
        <v>18</v>
      </c>
      <c r="J714" s="1" t="s">
        <v>26</v>
      </c>
      <c r="K714" s="1" t="s">
        <v>85</v>
      </c>
      <c r="L714" s="2" t="s">
        <v>2163</v>
      </c>
      <c r="M714" s="7" t="s">
        <v>2164</v>
      </c>
      <c r="N714" s="6" t="s">
        <v>2262</v>
      </c>
      <c r="O714" s="7" t="s">
        <v>1958</v>
      </c>
      <c r="P714" s="7" t="s">
        <v>1958</v>
      </c>
    </row>
    <row r="715" spans="1:16" ht="75" x14ac:dyDescent="0.25">
      <c r="A715" s="55">
        <v>24</v>
      </c>
      <c r="B715" s="64">
        <v>43160</v>
      </c>
      <c r="C715" s="1" t="s">
        <v>12</v>
      </c>
      <c r="D715" s="1" t="s">
        <v>12</v>
      </c>
      <c r="E715" s="1" t="s">
        <v>2165</v>
      </c>
      <c r="F715" s="73" t="s">
        <v>2142</v>
      </c>
      <c r="G715" s="1" t="s">
        <v>16</v>
      </c>
      <c r="H715" s="1" t="s">
        <v>17</v>
      </c>
      <c r="I715" s="1" t="s">
        <v>18</v>
      </c>
      <c r="J715" s="1" t="s">
        <v>468</v>
      </c>
      <c r="K715" s="1" t="s">
        <v>39</v>
      </c>
      <c r="L715" s="2" t="s">
        <v>2166</v>
      </c>
      <c r="M715" s="7" t="s">
        <v>2167</v>
      </c>
      <c r="N715" s="7" t="s">
        <v>42</v>
      </c>
      <c r="O715" s="7" t="s">
        <v>42</v>
      </c>
      <c r="P715" s="7" t="s">
        <v>42</v>
      </c>
    </row>
    <row r="716" spans="1:16" ht="240" x14ac:dyDescent="0.25">
      <c r="A716" s="55">
        <v>24</v>
      </c>
      <c r="B716" s="64">
        <v>43160</v>
      </c>
      <c r="C716" s="1" t="s">
        <v>45</v>
      </c>
      <c r="D716" s="1" t="s">
        <v>45</v>
      </c>
      <c r="E716" s="1" t="s">
        <v>688</v>
      </c>
      <c r="F716" s="73" t="s">
        <v>2168</v>
      </c>
      <c r="G716" s="1" t="s">
        <v>32</v>
      </c>
      <c r="H716" s="1" t="s">
        <v>239</v>
      </c>
      <c r="I716" s="1" t="s">
        <v>18</v>
      </c>
      <c r="J716" s="1" t="s">
        <v>1342</v>
      </c>
      <c r="K716" s="1" t="s">
        <v>39</v>
      </c>
      <c r="L716" s="2" t="s">
        <v>2169</v>
      </c>
      <c r="M716" s="7" t="s">
        <v>2170</v>
      </c>
      <c r="N716" s="7" t="s">
        <v>1823</v>
      </c>
      <c r="O716" s="7" t="s">
        <v>23</v>
      </c>
      <c r="P716" s="7" t="s">
        <v>23</v>
      </c>
    </row>
    <row r="717" spans="1:16" ht="45" x14ac:dyDescent="0.25">
      <c r="A717" s="59">
        <v>26</v>
      </c>
      <c r="B717" s="64">
        <v>43160</v>
      </c>
      <c r="C717" s="15" t="s">
        <v>1661</v>
      </c>
      <c r="D717" s="15" t="s">
        <v>1661</v>
      </c>
      <c r="E717" s="15" t="s">
        <v>656</v>
      </c>
      <c r="F717" s="73" t="s">
        <v>2171</v>
      </c>
      <c r="G717" s="15" t="s">
        <v>32</v>
      </c>
      <c r="H717" s="1" t="s">
        <v>239</v>
      </c>
      <c r="I717" s="1" t="s">
        <v>18</v>
      </c>
      <c r="J717" s="15" t="s">
        <v>98</v>
      </c>
      <c r="K717" s="15" t="s">
        <v>85</v>
      </c>
      <c r="L717" s="54" t="s">
        <v>2172</v>
      </c>
      <c r="M717" s="16" t="s">
        <v>2173</v>
      </c>
      <c r="N717" s="16" t="s">
        <v>2207</v>
      </c>
      <c r="O717" s="7" t="s">
        <v>2252</v>
      </c>
      <c r="P717" s="7" t="s">
        <v>2252</v>
      </c>
    </row>
    <row r="718" spans="1:16" ht="75" x14ac:dyDescent="0.25">
      <c r="A718" s="59">
        <v>26</v>
      </c>
      <c r="B718" s="64">
        <v>43160</v>
      </c>
      <c r="C718" s="1" t="s">
        <v>45</v>
      </c>
      <c r="D718" s="1" t="s">
        <v>45</v>
      </c>
      <c r="E718" s="1" t="s">
        <v>1168</v>
      </c>
      <c r="F718" s="73" t="s">
        <v>2174</v>
      </c>
      <c r="G718" s="1" t="s">
        <v>16</v>
      </c>
      <c r="H718" s="1" t="s">
        <v>17</v>
      </c>
      <c r="I718" s="1" t="s">
        <v>18</v>
      </c>
      <c r="J718" s="1" t="s">
        <v>468</v>
      </c>
      <c r="K718" s="1" t="s">
        <v>85</v>
      </c>
      <c r="L718" s="2" t="s">
        <v>2175</v>
      </c>
      <c r="M718" s="7" t="s">
        <v>2176</v>
      </c>
      <c r="N718" s="6" t="s">
        <v>2262</v>
      </c>
      <c r="O718" s="7" t="s">
        <v>1958</v>
      </c>
      <c r="P718" s="7" t="s">
        <v>1958</v>
      </c>
    </row>
    <row r="719" spans="1:16" ht="75" x14ac:dyDescent="0.25">
      <c r="A719" s="55">
        <v>27</v>
      </c>
      <c r="B719" s="64">
        <v>43160</v>
      </c>
      <c r="C719" s="1" t="s">
        <v>1661</v>
      </c>
      <c r="D719" s="1" t="s">
        <v>1661</v>
      </c>
      <c r="E719" s="1" t="s">
        <v>2177</v>
      </c>
      <c r="F719" s="1" t="s">
        <v>2178</v>
      </c>
      <c r="G719" s="1" t="s">
        <v>32</v>
      </c>
      <c r="H719" s="1" t="s">
        <v>239</v>
      </c>
      <c r="I719" s="1" t="s">
        <v>18</v>
      </c>
      <c r="J719" s="1" t="s">
        <v>47</v>
      </c>
      <c r="K719" s="1" t="s">
        <v>85</v>
      </c>
      <c r="L719" s="2" t="s">
        <v>2179</v>
      </c>
      <c r="M719" s="7" t="s">
        <v>2180</v>
      </c>
      <c r="N719" s="7" t="s">
        <v>2207</v>
      </c>
      <c r="O719" s="7" t="s">
        <v>2253</v>
      </c>
      <c r="P719" s="7" t="s">
        <v>2254</v>
      </c>
    </row>
    <row r="720" spans="1:16" ht="30" x14ac:dyDescent="0.25">
      <c r="A720" s="55">
        <v>27</v>
      </c>
      <c r="B720" s="64">
        <v>43160</v>
      </c>
      <c r="C720" s="1" t="s">
        <v>12</v>
      </c>
      <c r="D720" s="1" t="s">
        <v>12</v>
      </c>
      <c r="E720" s="1" t="s">
        <v>2181</v>
      </c>
      <c r="F720" s="73" t="s">
        <v>2182</v>
      </c>
      <c r="G720" s="1" t="s">
        <v>16</v>
      </c>
      <c r="H720" s="1" t="s">
        <v>17</v>
      </c>
      <c r="I720" s="1" t="s">
        <v>18</v>
      </c>
      <c r="J720" s="1" t="s">
        <v>19</v>
      </c>
      <c r="K720" s="60" t="s">
        <v>66</v>
      </c>
      <c r="L720" s="2" t="s">
        <v>2183</v>
      </c>
      <c r="M720" s="7" t="s">
        <v>2184</v>
      </c>
      <c r="N720" s="17" t="s">
        <v>2211</v>
      </c>
      <c r="O720" s="7" t="s">
        <v>2185</v>
      </c>
      <c r="P720" s="7" t="s">
        <v>2185</v>
      </c>
    </row>
    <row r="721" spans="1:16" ht="45" x14ac:dyDescent="0.25">
      <c r="A721" s="55">
        <v>28</v>
      </c>
      <c r="B721" s="64">
        <v>43160</v>
      </c>
      <c r="C721" s="1" t="s">
        <v>12</v>
      </c>
      <c r="D721" s="1" t="s">
        <v>45</v>
      </c>
      <c r="E721" s="1" t="s">
        <v>1340</v>
      </c>
      <c r="F721" s="73" t="s">
        <v>2186</v>
      </c>
      <c r="G721" s="1" t="s">
        <v>16</v>
      </c>
      <c r="H721" s="1" t="s">
        <v>17</v>
      </c>
      <c r="I721" s="1" t="s">
        <v>18</v>
      </c>
      <c r="J721" s="1" t="s">
        <v>19</v>
      </c>
      <c r="K721" s="1" t="s">
        <v>34</v>
      </c>
      <c r="L721" s="2" t="s">
        <v>2187</v>
      </c>
      <c r="M721" s="7" t="s">
        <v>2188</v>
      </c>
      <c r="N721" s="7" t="s">
        <v>1823</v>
      </c>
      <c r="O721" s="7" t="s">
        <v>23</v>
      </c>
      <c r="P721" s="7" t="s">
        <v>23</v>
      </c>
    </row>
    <row r="722" spans="1:16" ht="75" x14ac:dyDescent="0.25">
      <c r="A722" s="55">
        <v>29</v>
      </c>
      <c r="B722" s="64">
        <v>43160</v>
      </c>
      <c r="C722" s="1" t="s">
        <v>45</v>
      </c>
      <c r="D722" s="1" t="s">
        <v>45</v>
      </c>
      <c r="E722" s="1" t="s">
        <v>2189</v>
      </c>
      <c r="F722" s="73" t="s">
        <v>2190</v>
      </c>
      <c r="G722" s="1" t="s">
        <v>122</v>
      </c>
      <c r="H722" s="1" t="s">
        <v>239</v>
      </c>
      <c r="I722" s="1" t="s">
        <v>18</v>
      </c>
      <c r="J722" s="1" t="s">
        <v>999</v>
      </c>
      <c r="K722" s="1" t="s">
        <v>39</v>
      </c>
      <c r="L722" s="2" t="s">
        <v>2191</v>
      </c>
      <c r="M722" s="7" t="s">
        <v>2192</v>
      </c>
      <c r="N722" s="7" t="s">
        <v>1823</v>
      </c>
      <c r="O722" s="7" t="s">
        <v>23</v>
      </c>
      <c r="P722" s="7" t="s">
        <v>23</v>
      </c>
    </row>
    <row r="723" spans="1:16" ht="45" x14ac:dyDescent="0.25">
      <c r="A723" s="55">
        <v>29</v>
      </c>
      <c r="B723" s="64">
        <v>43160</v>
      </c>
      <c r="C723" s="1" t="s">
        <v>1661</v>
      </c>
      <c r="D723" s="1" t="s">
        <v>12</v>
      </c>
      <c r="E723" s="1" t="s">
        <v>2193</v>
      </c>
      <c r="F723" s="1" t="s">
        <v>2178</v>
      </c>
      <c r="G723" s="1" t="s">
        <v>32</v>
      </c>
      <c r="H723" s="1" t="s">
        <v>17</v>
      </c>
      <c r="I723" s="1" t="s">
        <v>18</v>
      </c>
      <c r="J723" s="1" t="s">
        <v>47</v>
      </c>
      <c r="K723" s="1" t="s">
        <v>69</v>
      </c>
      <c r="L723" s="2" t="s">
        <v>2194</v>
      </c>
      <c r="M723" s="7" t="s">
        <v>2195</v>
      </c>
      <c r="N723" s="7" t="s">
        <v>1800</v>
      </c>
      <c r="O723" s="7" t="s">
        <v>2239</v>
      </c>
      <c r="P723" s="7" t="s">
        <v>131</v>
      </c>
    </row>
    <row r="724" spans="1:16" ht="45" x14ac:dyDescent="0.25">
      <c r="A724" s="55">
        <v>31</v>
      </c>
      <c r="B724" s="64">
        <v>43160</v>
      </c>
      <c r="C724" s="1" t="s">
        <v>13</v>
      </c>
      <c r="D724" s="1" t="s">
        <v>13</v>
      </c>
      <c r="E724" s="1" t="s">
        <v>2196</v>
      </c>
      <c r="F724" s="73" t="s">
        <v>2197</v>
      </c>
      <c r="G724" s="1" t="s">
        <v>16</v>
      </c>
      <c r="H724" s="1" t="s">
        <v>17</v>
      </c>
      <c r="I724" s="1" t="s">
        <v>18</v>
      </c>
      <c r="J724" s="1" t="s">
        <v>26</v>
      </c>
      <c r="K724" s="1" t="s">
        <v>69</v>
      </c>
      <c r="L724" s="2" t="s">
        <v>2198</v>
      </c>
      <c r="M724" s="7" t="s">
        <v>2199</v>
      </c>
      <c r="N724" s="7" t="s">
        <v>244</v>
      </c>
      <c r="O724" s="7" t="s">
        <v>544</v>
      </c>
      <c r="P724" s="7" t="s">
        <v>544</v>
      </c>
    </row>
    <row r="725" spans="1:16" ht="60" x14ac:dyDescent="0.25">
      <c r="A725" s="55">
        <v>1</v>
      </c>
      <c r="B725" s="64">
        <v>43191</v>
      </c>
      <c r="C725" s="1" t="s">
        <v>45</v>
      </c>
      <c r="D725" s="1" t="s">
        <v>45</v>
      </c>
      <c r="E725" s="1" t="s">
        <v>2200</v>
      </c>
      <c r="F725" s="73" t="s">
        <v>2201</v>
      </c>
      <c r="G725" s="1" t="s">
        <v>32</v>
      </c>
      <c r="H725" s="1" t="s">
        <v>17</v>
      </c>
      <c r="I725" s="1" t="s">
        <v>18</v>
      </c>
      <c r="J725" s="1" t="s">
        <v>778</v>
      </c>
      <c r="K725" s="1" t="s">
        <v>161</v>
      </c>
      <c r="L725" s="2" t="s">
        <v>359</v>
      </c>
      <c r="M725" s="7" t="s">
        <v>2202</v>
      </c>
      <c r="N725" s="7" t="s">
        <v>164</v>
      </c>
      <c r="O725" s="7" t="s">
        <v>164</v>
      </c>
      <c r="P725" s="7" t="s">
        <v>164</v>
      </c>
    </row>
    <row r="726" spans="1:16" x14ac:dyDescent="0.25">
      <c r="A726" s="55">
        <v>3</v>
      </c>
      <c r="B726" s="64">
        <v>43191</v>
      </c>
      <c r="C726" s="1" t="s">
        <v>45</v>
      </c>
      <c r="D726" s="1" t="s">
        <v>45</v>
      </c>
      <c r="E726" s="1" t="s">
        <v>2203</v>
      </c>
      <c r="F726" s="73" t="s">
        <v>2201</v>
      </c>
      <c r="G726" s="1" t="s">
        <v>32</v>
      </c>
      <c r="H726" s="1" t="s">
        <v>17</v>
      </c>
      <c r="I726" s="1" t="s">
        <v>18</v>
      </c>
      <c r="J726" s="1" t="s">
        <v>778</v>
      </c>
      <c r="K726" s="1" t="s">
        <v>69</v>
      </c>
      <c r="L726" s="2" t="s">
        <v>2204</v>
      </c>
      <c r="M726" s="7" t="s">
        <v>2495</v>
      </c>
      <c r="N726" s="7" t="s">
        <v>81</v>
      </c>
      <c r="O726" s="7" t="s">
        <v>2274</v>
      </c>
      <c r="P726" s="7" t="s">
        <v>2275</v>
      </c>
    </row>
    <row r="727" spans="1:16" x14ac:dyDescent="0.25">
      <c r="A727" s="55">
        <v>3</v>
      </c>
      <c r="B727" s="64">
        <v>43191</v>
      </c>
      <c r="C727" s="1" t="s">
        <v>45</v>
      </c>
      <c r="D727" s="1" t="s">
        <v>45</v>
      </c>
      <c r="E727" s="1" t="s">
        <v>2203</v>
      </c>
      <c r="F727" s="73" t="s">
        <v>2201</v>
      </c>
      <c r="G727" s="1" t="s">
        <v>32</v>
      </c>
      <c r="H727" s="1" t="s">
        <v>17</v>
      </c>
      <c r="I727" s="1" t="s">
        <v>18</v>
      </c>
      <c r="J727" s="1" t="s">
        <v>778</v>
      </c>
      <c r="K727" s="1" t="s">
        <v>69</v>
      </c>
      <c r="L727" s="2" t="s">
        <v>2205</v>
      </c>
      <c r="M727" s="7" t="s">
        <v>2496</v>
      </c>
      <c r="N727" s="7" t="s">
        <v>1800</v>
      </c>
      <c r="O727" s="7" t="s">
        <v>2564</v>
      </c>
      <c r="P727" s="7" t="s">
        <v>131</v>
      </c>
    </row>
    <row r="728" spans="1:16" ht="36.75" customHeight="1" x14ac:dyDescent="0.25">
      <c r="A728" s="63">
        <v>5</v>
      </c>
      <c r="B728" s="64">
        <v>43191</v>
      </c>
      <c r="C728" s="1" t="s">
        <v>12</v>
      </c>
      <c r="D728" s="63" t="s">
        <v>12</v>
      </c>
      <c r="E728" s="63" t="s">
        <v>2342</v>
      </c>
      <c r="F728" s="63" t="s">
        <v>2343</v>
      </c>
      <c r="G728" s="63"/>
      <c r="H728" s="63" t="s">
        <v>17</v>
      </c>
      <c r="I728" s="63" t="s">
        <v>18</v>
      </c>
      <c r="J728" s="63" t="s">
        <v>19</v>
      </c>
      <c r="K728" s="63" t="s">
        <v>218</v>
      </c>
      <c r="L728" s="7" t="s">
        <v>768</v>
      </c>
      <c r="M728" s="74" t="s">
        <v>2344</v>
      </c>
      <c r="N728" s="7" t="s">
        <v>221</v>
      </c>
      <c r="O728" s="7" t="s">
        <v>221</v>
      </c>
      <c r="P728" s="7" t="s">
        <v>221</v>
      </c>
    </row>
    <row r="729" spans="1:16" ht="25.5" x14ac:dyDescent="0.2">
      <c r="A729" s="63">
        <v>5</v>
      </c>
      <c r="B729" s="64">
        <v>43191</v>
      </c>
      <c r="C729" s="63" t="s">
        <v>12</v>
      </c>
      <c r="D729" s="63" t="s">
        <v>12</v>
      </c>
      <c r="E729" s="63" t="s">
        <v>1988</v>
      </c>
      <c r="F729" s="63" t="s">
        <v>2345</v>
      </c>
      <c r="G729" s="63" t="s">
        <v>32</v>
      </c>
      <c r="H729" s="63" t="s">
        <v>17</v>
      </c>
      <c r="I729" s="63" t="s">
        <v>18</v>
      </c>
      <c r="J729" s="63" t="s">
        <v>47</v>
      </c>
      <c r="K729" s="63" t="s">
        <v>161</v>
      </c>
      <c r="L729" s="7" t="s">
        <v>328</v>
      </c>
      <c r="M729" s="75" t="s">
        <v>2346</v>
      </c>
      <c r="N729" s="7" t="s">
        <v>164</v>
      </c>
      <c r="O729" s="7" t="s">
        <v>164</v>
      </c>
      <c r="P729" s="7" t="s">
        <v>164</v>
      </c>
    </row>
    <row r="730" spans="1:16" ht="60" x14ac:dyDescent="0.25">
      <c r="A730" s="63">
        <v>10</v>
      </c>
      <c r="B730" s="64">
        <v>43191</v>
      </c>
      <c r="C730" s="63" t="s">
        <v>45</v>
      </c>
      <c r="D730" s="63" t="s">
        <v>45</v>
      </c>
      <c r="E730" s="63" t="s">
        <v>2342</v>
      </c>
      <c r="F730" s="63" t="s">
        <v>2349</v>
      </c>
      <c r="G730" s="63" t="s">
        <v>32</v>
      </c>
      <c r="H730" s="63" t="s">
        <v>123</v>
      </c>
      <c r="I730" s="63" t="s">
        <v>18</v>
      </c>
      <c r="J730" s="63" t="s">
        <v>171</v>
      </c>
      <c r="K730" s="63"/>
      <c r="L730" s="7" t="s">
        <v>2348</v>
      </c>
      <c r="M730" s="74" t="s">
        <v>2347</v>
      </c>
      <c r="N730" s="7" t="s">
        <v>2246</v>
      </c>
      <c r="O730" s="7" t="s">
        <v>2247</v>
      </c>
      <c r="P730" s="7" t="s">
        <v>188</v>
      </c>
    </row>
    <row r="731" spans="1:16" ht="45" x14ac:dyDescent="0.25">
      <c r="A731" s="63">
        <v>10</v>
      </c>
      <c r="B731" s="64">
        <v>43191</v>
      </c>
      <c r="C731" s="63" t="s">
        <v>12</v>
      </c>
      <c r="D731" s="63" t="s">
        <v>13</v>
      </c>
      <c r="E731" s="63" t="s">
        <v>2350</v>
      </c>
      <c r="F731" s="63" t="s">
        <v>2351</v>
      </c>
      <c r="G731" s="63" t="s">
        <v>32</v>
      </c>
      <c r="H731" s="63" t="s">
        <v>17</v>
      </c>
      <c r="I731" s="63" t="s">
        <v>18</v>
      </c>
      <c r="J731" s="63" t="s">
        <v>33</v>
      </c>
      <c r="K731" s="63" t="s">
        <v>69</v>
      </c>
      <c r="L731" s="7" t="s">
        <v>2352</v>
      </c>
      <c r="M731" s="7" t="s">
        <v>2353</v>
      </c>
      <c r="N731" s="7" t="s">
        <v>1823</v>
      </c>
      <c r="O731" s="7" t="s">
        <v>1823</v>
      </c>
      <c r="P731" s="7" t="s">
        <v>1823</v>
      </c>
    </row>
    <row r="732" spans="1:16" ht="102" x14ac:dyDescent="0.25">
      <c r="A732" s="63">
        <v>10</v>
      </c>
      <c r="B732" s="64">
        <v>43191</v>
      </c>
      <c r="C732" s="63" t="s">
        <v>13</v>
      </c>
      <c r="D732" s="63" t="s">
        <v>13</v>
      </c>
      <c r="E732" s="63" t="s">
        <v>1812</v>
      </c>
      <c r="F732" s="63" t="s">
        <v>2354</v>
      </c>
      <c r="G732" s="63" t="s">
        <v>32</v>
      </c>
      <c r="H732" s="63" t="s">
        <v>17</v>
      </c>
      <c r="I732" s="63" t="s">
        <v>18</v>
      </c>
      <c r="J732" s="63" t="s">
        <v>58</v>
      </c>
      <c r="K732" s="63" t="s">
        <v>66</v>
      </c>
      <c r="L732" s="7" t="s">
        <v>2355</v>
      </c>
      <c r="M732" s="74" t="s">
        <v>2360</v>
      </c>
      <c r="N732" s="7" t="s">
        <v>2565</v>
      </c>
      <c r="O732" s="7" t="s">
        <v>2565</v>
      </c>
      <c r="P732" s="7" t="s">
        <v>2565</v>
      </c>
    </row>
    <row r="733" spans="1:16" ht="30" x14ac:dyDescent="0.25">
      <c r="A733" s="63">
        <v>11</v>
      </c>
      <c r="B733" s="64">
        <v>43191</v>
      </c>
      <c r="C733" s="63" t="s">
        <v>13</v>
      </c>
      <c r="D733" s="63" t="s">
        <v>13</v>
      </c>
      <c r="E733" s="63" t="s">
        <v>127</v>
      </c>
      <c r="F733" s="63" t="s">
        <v>2356</v>
      </c>
      <c r="G733" s="63" t="s">
        <v>32</v>
      </c>
      <c r="H733" s="63" t="s">
        <v>17</v>
      </c>
      <c r="I733" s="63" t="s">
        <v>18</v>
      </c>
      <c r="J733" s="63" t="s">
        <v>26</v>
      </c>
      <c r="K733" s="63" t="s">
        <v>69</v>
      </c>
      <c r="L733" s="7" t="s">
        <v>2357</v>
      </c>
      <c r="M733" s="7" t="s">
        <v>2566</v>
      </c>
      <c r="N733" s="7" t="s">
        <v>1800</v>
      </c>
      <c r="O733" s="7" t="s">
        <v>2564</v>
      </c>
      <c r="P733" s="7" t="s">
        <v>131</v>
      </c>
    </row>
    <row r="734" spans="1:16" ht="45" x14ac:dyDescent="0.25">
      <c r="A734" s="76">
        <v>13</v>
      </c>
      <c r="B734" s="77">
        <v>43191</v>
      </c>
      <c r="C734" s="76" t="s">
        <v>13</v>
      </c>
      <c r="D734" s="76" t="s">
        <v>13</v>
      </c>
      <c r="E734" s="76" t="s">
        <v>2358</v>
      </c>
      <c r="F734" s="76" t="s">
        <v>2351</v>
      </c>
      <c r="G734" s="76" t="s">
        <v>32</v>
      </c>
      <c r="H734" s="76" t="s">
        <v>17</v>
      </c>
      <c r="I734" s="76" t="s">
        <v>18</v>
      </c>
      <c r="J734" s="76" t="s">
        <v>47</v>
      </c>
      <c r="K734" s="76" t="s">
        <v>69</v>
      </c>
      <c r="L734" s="16" t="s">
        <v>2359</v>
      </c>
      <c r="M734" s="16" t="s">
        <v>2421</v>
      </c>
      <c r="N734" s="16" t="s">
        <v>81</v>
      </c>
      <c r="O734" s="16" t="s">
        <v>2272</v>
      </c>
      <c r="P734" s="16" t="s">
        <v>387</v>
      </c>
    </row>
    <row r="735" spans="1:16" s="65" customFormat="1" ht="30" x14ac:dyDescent="0.25">
      <c r="A735" s="63">
        <v>16</v>
      </c>
      <c r="B735" s="64">
        <v>43191</v>
      </c>
      <c r="C735" s="63" t="s">
        <v>12</v>
      </c>
      <c r="D735" s="63" t="s">
        <v>45</v>
      </c>
      <c r="E735" s="63" t="s">
        <v>2361</v>
      </c>
      <c r="F735" s="63" t="s">
        <v>2362</v>
      </c>
      <c r="G735" s="63" t="s">
        <v>32</v>
      </c>
      <c r="H735" s="63" t="s">
        <v>17</v>
      </c>
      <c r="I735" s="63" t="s">
        <v>18</v>
      </c>
      <c r="J735" s="63" t="s">
        <v>2019</v>
      </c>
      <c r="K735" s="63" t="s">
        <v>85</v>
      </c>
      <c r="L735" s="7" t="s">
        <v>2363</v>
      </c>
      <c r="M735" s="7" t="s">
        <v>2368</v>
      </c>
      <c r="N735" s="7" t="s">
        <v>2567</v>
      </c>
      <c r="O735" s="7" t="s">
        <v>2567</v>
      </c>
      <c r="P735" s="7" t="s">
        <v>2567</v>
      </c>
    </row>
    <row r="736" spans="1:16" s="65" customFormat="1" ht="60" x14ac:dyDescent="0.25">
      <c r="A736" s="63">
        <v>17</v>
      </c>
      <c r="B736" s="64">
        <v>43191</v>
      </c>
      <c r="C736" s="63" t="s">
        <v>12</v>
      </c>
      <c r="D736" s="63" t="s">
        <v>12</v>
      </c>
      <c r="E736" s="63" t="s">
        <v>215</v>
      </c>
      <c r="F736" s="63" t="s">
        <v>2364</v>
      </c>
      <c r="G736" s="63" t="s">
        <v>16</v>
      </c>
      <c r="H736" s="63" t="s">
        <v>17</v>
      </c>
      <c r="I736" s="63" t="s">
        <v>18</v>
      </c>
      <c r="J736" s="63" t="s">
        <v>778</v>
      </c>
      <c r="K736" s="63" t="s">
        <v>85</v>
      </c>
      <c r="L736" s="7" t="s">
        <v>2365</v>
      </c>
      <c r="M736" s="7" t="s">
        <v>2376</v>
      </c>
      <c r="N736" s="7" t="s">
        <v>1823</v>
      </c>
      <c r="O736" s="7" t="s">
        <v>1823</v>
      </c>
      <c r="P736" s="7" t="s">
        <v>1823</v>
      </c>
    </row>
    <row r="737" spans="1:16" s="65" customFormat="1" ht="30" x14ac:dyDescent="0.25">
      <c r="A737" s="63">
        <v>18</v>
      </c>
      <c r="B737" s="64">
        <v>43191</v>
      </c>
      <c r="C737" s="63" t="s">
        <v>12</v>
      </c>
      <c r="D737" s="63" t="s">
        <v>45</v>
      </c>
      <c r="E737" s="63" t="s">
        <v>2367</v>
      </c>
      <c r="F737" s="63" t="s">
        <v>2430</v>
      </c>
      <c r="G737" s="63" t="s">
        <v>32</v>
      </c>
      <c r="H737" s="63" t="s">
        <v>17</v>
      </c>
      <c r="I737" s="63" t="s">
        <v>18</v>
      </c>
      <c r="J737" s="63" t="s">
        <v>468</v>
      </c>
      <c r="K737" s="63" t="s">
        <v>85</v>
      </c>
      <c r="L737" s="7" t="s">
        <v>2436</v>
      </c>
      <c r="M737" s="7" t="s">
        <v>2433</v>
      </c>
      <c r="N737" s="7" t="s">
        <v>2569</v>
      </c>
      <c r="O737" s="7" t="s">
        <v>2568</v>
      </c>
      <c r="P737" s="7" t="s">
        <v>1811</v>
      </c>
    </row>
    <row r="738" spans="1:16" s="65" customFormat="1" ht="45" x14ac:dyDescent="0.25">
      <c r="A738" s="63">
        <v>18</v>
      </c>
      <c r="B738" s="64">
        <v>43191</v>
      </c>
      <c r="C738" s="63" t="s">
        <v>12</v>
      </c>
      <c r="D738" s="63" t="s">
        <v>45</v>
      </c>
      <c r="E738" s="63" t="s">
        <v>2367</v>
      </c>
      <c r="F738" s="63" t="s">
        <v>2431</v>
      </c>
      <c r="G738" s="63" t="s">
        <v>32</v>
      </c>
      <c r="H738" s="63" t="s">
        <v>17</v>
      </c>
      <c r="I738" s="63" t="s">
        <v>18</v>
      </c>
      <c r="J738" s="63" t="s">
        <v>468</v>
      </c>
      <c r="K738" s="63" t="s">
        <v>69</v>
      </c>
      <c r="L738" s="7" t="s">
        <v>2437</v>
      </c>
      <c r="M738" s="7" t="s">
        <v>2434</v>
      </c>
      <c r="N738" s="7" t="s">
        <v>2237</v>
      </c>
      <c r="O738" s="7" t="s">
        <v>2215</v>
      </c>
      <c r="P738" s="7" t="s">
        <v>1035</v>
      </c>
    </row>
    <row r="739" spans="1:16" s="65" customFormat="1" ht="30" x14ac:dyDescent="0.25">
      <c r="A739" s="63">
        <v>18</v>
      </c>
      <c r="B739" s="64">
        <v>43191</v>
      </c>
      <c r="C739" s="63" t="s">
        <v>12</v>
      </c>
      <c r="D739" s="63" t="s">
        <v>45</v>
      </c>
      <c r="E739" s="63" t="s">
        <v>2367</v>
      </c>
      <c r="F739" s="63" t="s">
        <v>2432</v>
      </c>
      <c r="G739" s="63" t="s">
        <v>32</v>
      </c>
      <c r="H739" s="63" t="s">
        <v>17</v>
      </c>
      <c r="I739" s="63" t="s">
        <v>18</v>
      </c>
      <c r="J739" s="63" t="s">
        <v>468</v>
      </c>
      <c r="K739" s="63" t="s">
        <v>69</v>
      </c>
      <c r="L739" s="7" t="s">
        <v>2438</v>
      </c>
      <c r="M739" s="7" t="s">
        <v>2435</v>
      </c>
      <c r="N739" s="7" t="s">
        <v>816</v>
      </c>
      <c r="O739" s="7" t="s">
        <v>816</v>
      </c>
      <c r="P739" s="7" t="s">
        <v>816</v>
      </c>
    </row>
    <row r="740" spans="1:16" s="65" customFormat="1" ht="180" x14ac:dyDescent="0.25">
      <c r="A740" s="63">
        <v>18</v>
      </c>
      <c r="B740" s="64">
        <v>43191</v>
      </c>
      <c r="C740" s="63" t="s">
        <v>12</v>
      </c>
      <c r="D740" s="63" t="s">
        <v>45</v>
      </c>
      <c r="E740" s="63" t="s">
        <v>2367</v>
      </c>
      <c r="F740" s="63" t="s">
        <v>2366</v>
      </c>
      <c r="G740" s="63" t="s">
        <v>32</v>
      </c>
      <c r="H740" s="63" t="s">
        <v>17</v>
      </c>
      <c r="I740" s="63" t="s">
        <v>18</v>
      </c>
      <c r="J740" s="63" t="s">
        <v>468</v>
      </c>
      <c r="K740" s="63" t="s">
        <v>48</v>
      </c>
      <c r="L740" s="7" t="s">
        <v>2440</v>
      </c>
      <c r="M740" s="7" t="s">
        <v>2439</v>
      </c>
      <c r="N740" s="7" t="s">
        <v>2320</v>
      </c>
      <c r="O740" s="7" t="s">
        <v>2320</v>
      </c>
      <c r="P740" s="7" t="s">
        <v>2320</v>
      </c>
    </row>
    <row r="741" spans="1:16" s="65" customFormat="1" ht="30" x14ac:dyDescent="0.25">
      <c r="A741" s="63">
        <v>19</v>
      </c>
      <c r="B741" s="64">
        <v>43191</v>
      </c>
      <c r="C741" s="63" t="s">
        <v>45</v>
      </c>
      <c r="D741" s="63" t="s">
        <v>12</v>
      </c>
      <c r="E741" s="63" t="s">
        <v>1562</v>
      </c>
      <c r="F741" s="63" t="s">
        <v>2369</v>
      </c>
      <c r="G741" s="63" t="s">
        <v>32</v>
      </c>
      <c r="H741" s="63" t="s">
        <v>17</v>
      </c>
      <c r="I741" s="63" t="s">
        <v>18</v>
      </c>
      <c r="J741" s="63" t="s">
        <v>1337</v>
      </c>
      <c r="K741" s="63" t="s">
        <v>20</v>
      </c>
      <c r="L741" s="7" t="s">
        <v>2370</v>
      </c>
      <c r="M741" s="7" t="s">
        <v>2375</v>
      </c>
      <c r="N741" s="7" t="s">
        <v>1823</v>
      </c>
      <c r="O741" s="7" t="s">
        <v>1823</v>
      </c>
      <c r="P741" s="7" t="s">
        <v>1823</v>
      </c>
    </row>
    <row r="742" spans="1:16" s="65" customFormat="1" ht="45" x14ac:dyDescent="0.25">
      <c r="A742" s="63">
        <v>21</v>
      </c>
      <c r="B742" s="64">
        <v>43191</v>
      </c>
      <c r="C742" s="63" t="s">
        <v>13</v>
      </c>
      <c r="D742" s="63" t="s">
        <v>13</v>
      </c>
      <c r="E742" s="63" t="s">
        <v>2372</v>
      </c>
      <c r="F742" s="63" t="s">
        <v>2371</v>
      </c>
      <c r="G742" s="63" t="s">
        <v>32</v>
      </c>
      <c r="H742" s="63" t="s">
        <v>17</v>
      </c>
      <c r="I742" s="63" t="s">
        <v>18</v>
      </c>
      <c r="J742" s="63" t="s">
        <v>98</v>
      </c>
      <c r="K742" s="63" t="s">
        <v>34</v>
      </c>
      <c r="L742" s="7" t="s">
        <v>2441</v>
      </c>
      <c r="M742" s="7" t="s">
        <v>2378</v>
      </c>
      <c r="N742" s="7" t="s">
        <v>37</v>
      </c>
      <c r="O742" s="7" t="s">
        <v>37</v>
      </c>
      <c r="P742" s="7" t="s">
        <v>37</v>
      </c>
    </row>
    <row r="743" spans="1:16" s="65" customFormat="1" ht="30" x14ac:dyDescent="0.25">
      <c r="A743" s="63">
        <v>21</v>
      </c>
      <c r="B743" s="64">
        <v>43191</v>
      </c>
      <c r="C743" s="63" t="s">
        <v>13</v>
      </c>
      <c r="D743" s="63" t="s">
        <v>13</v>
      </c>
      <c r="E743" s="63" t="s">
        <v>2372</v>
      </c>
      <c r="F743" s="63" t="s">
        <v>2371</v>
      </c>
      <c r="G743" s="63" t="s">
        <v>32</v>
      </c>
      <c r="H743" s="63" t="s">
        <v>17</v>
      </c>
      <c r="I743" s="63" t="s">
        <v>18</v>
      </c>
      <c r="J743" s="63" t="s">
        <v>98</v>
      </c>
      <c r="K743" s="63" t="s">
        <v>85</v>
      </c>
      <c r="L743" s="7" t="s">
        <v>2442</v>
      </c>
      <c r="M743" s="7" t="s">
        <v>2457</v>
      </c>
      <c r="N743" s="7" t="s">
        <v>1800</v>
      </c>
      <c r="O743" s="7" t="s">
        <v>23</v>
      </c>
      <c r="P743" s="7" t="s">
        <v>23</v>
      </c>
    </row>
    <row r="744" spans="1:16" s="65" customFormat="1" ht="30" x14ac:dyDescent="0.25">
      <c r="A744" s="63">
        <v>23</v>
      </c>
      <c r="B744" s="64">
        <v>43191</v>
      </c>
      <c r="C744" s="63" t="s">
        <v>13</v>
      </c>
      <c r="D744" s="63" t="s">
        <v>12</v>
      </c>
      <c r="E744" s="63" t="s">
        <v>1596</v>
      </c>
      <c r="F744" s="63" t="s">
        <v>2374</v>
      </c>
      <c r="G744" s="63" t="s">
        <v>32</v>
      </c>
      <c r="H744" s="63" t="s">
        <v>17</v>
      </c>
      <c r="I744" s="63" t="s">
        <v>18</v>
      </c>
      <c r="J744" s="63" t="s">
        <v>98</v>
      </c>
      <c r="K744" s="63" t="s">
        <v>34</v>
      </c>
      <c r="L744" s="7" t="s">
        <v>2373</v>
      </c>
      <c r="M744" s="7" t="s">
        <v>2377</v>
      </c>
      <c r="N744" s="7" t="s">
        <v>37</v>
      </c>
      <c r="O744" s="7" t="s">
        <v>37</v>
      </c>
      <c r="P744" s="7" t="s">
        <v>37</v>
      </c>
    </row>
    <row r="745" spans="1:16" s="65" customFormat="1" ht="45" x14ac:dyDescent="0.25">
      <c r="A745" s="63">
        <v>24</v>
      </c>
      <c r="B745" s="64">
        <v>43191</v>
      </c>
      <c r="C745" s="63" t="s">
        <v>12</v>
      </c>
      <c r="D745" s="63" t="s">
        <v>12</v>
      </c>
      <c r="E745" s="63" t="s">
        <v>2379</v>
      </c>
      <c r="F745" s="63" t="s">
        <v>2380</v>
      </c>
      <c r="G745" s="63" t="s">
        <v>32</v>
      </c>
      <c r="H745" s="63" t="s">
        <v>239</v>
      </c>
      <c r="I745" s="63" t="s">
        <v>18</v>
      </c>
      <c r="J745" s="63" t="s">
        <v>58</v>
      </c>
      <c r="K745" s="63" t="s">
        <v>48</v>
      </c>
      <c r="L745" s="7" t="s">
        <v>2381</v>
      </c>
      <c r="M745" s="7" t="s">
        <v>2382</v>
      </c>
      <c r="N745" s="7" t="s">
        <v>2211</v>
      </c>
      <c r="O745" s="7" t="s">
        <v>2570</v>
      </c>
      <c r="P745" s="7" t="s">
        <v>2570</v>
      </c>
    </row>
    <row r="746" spans="1:16" s="65" customFormat="1" ht="30" x14ac:dyDescent="0.25">
      <c r="A746" s="63">
        <v>25</v>
      </c>
      <c r="B746" s="64">
        <v>43191</v>
      </c>
      <c r="C746" s="63" t="s">
        <v>12</v>
      </c>
      <c r="D746" s="63" t="s">
        <v>12</v>
      </c>
      <c r="E746" s="63" t="s">
        <v>880</v>
      </c>
      <c r="F746" s="63" t="s">
        <v>2384</v>
      </c>
      <c r="G746" s="63" t="s">
        <v>32</v>
      </c>
      <c r="H746" s="63" t="s">
        <v>17</v>
      </c>
      <c r="I746" s="63" t="s">
        <v>18</v>
      </c>
      <c r="J746" s="63" t="s">
        <v>26</v>
      </c>
      <c r="K746" s="63" t="s">
        <v>218</v>
      </c>
      <c r="L746" s="7" t="s">
        <v>2385</v>
      </c>
      <c r="M746" s="7" t="s">
        <v>2389</v>
      </c>
      <c r="N746" s="7" t="s">
        <v>1823</v>
      </c>
      <c r="O746" s="7" t="s">
        <v>1823</v>
      </c>
      <c r="P746" s="7" t="s">
        <v>1823</v>
      </c>
    </row>
    <row r="747" spans="1:16" s="65" customFormat="1" ht="30" x14ac:dyDescent="0.25">
      <c r="A747" s="63">
        <v>25</v>
      </c>
      <c r="B747" s="64">
        <v>43191</v>
      </c>
      <c r="C747" s="63" t="s">
        <v>12</v>
      </c>
      <c r="D747" s="63" t="s">
        <v>45</v>
      </c>
      <c r="E747" s="63" t="s">
        <v>2036</v>
      </c>
      <c r="F747" s="63" t="s">
        <v>2387</v>
      </c>
      <c r="G747" s="63" t="s">
        <v>32</v>
      </c>
      <c r="H747" s="63" t="s">
        <v>239</v>
      </c>
      <c r="I747" s="63" t="s">
        <v>18</v>
      </c>
      <c r="J747" s="63" t="s">
        <v>778</v>
      </c>
      <c r="K747" s="63" t="s">
        <v>48</v>
      </c>
      <c r="L747" s="7" t="s">
        <v>2386</v>
      </c>
      <c r="M747" s="7" t="s">
        <v>2388</v>
      </c>
      <c r="N747" s="7" t="s">
        <v>2571</v>
      </c>
      <c r="O747" s="7" t="s">
        <v>2572</v>
      </c>
      <c r="P747" s="7" t="s">
        <v>2572</v>
      </c>
    </row>
    <row r="748" spans="1:16" s="65" customFormat="1" ht="45" x14ac:dyDescent="0.25">
      <c r="A748" s="63">
        <v>26</v>
      </c>
      <c r="B748" s="64">
        <v>43191</v>
      </c>
      <c r="C748" s="63" t="s">
        <v>12</v>
      </c>
      <c r="D748" s="63" t="s">
        <v>12</v>
      </c>
      <c r="E748" s="63" t="s">
        <v>1121</v>
      </c>
      <c r="F748" s="63" t="s">
        <v>2380</v>
      </c>
      <c r="G748" s="63" t="s">
        <v>32</v>
      </c>
      <c r="H748" s="63" t="s">
        <v>17</v>
      </c>
      <c r="I748" s="63" t="s">
        <v>18</v>
      </c>
      <c r="J748" s="63" t="s">
        <v>58</v>
      </c>
      <c r="K748" s="63" t="s">
        <v>161</v>
      </c>
      <c r="L748" s="7" t="s">
        <v>328</v>
      </c>
      <c r="M748" s="7" t="s">
        <v>2390</v>
      </c>
      <c r="N748" s="7" t="s">
        <v>2248</v>
      </c>
      <c r="O748" s="7" t="s">
        <v>873</v>
      </c>
      <c r="P748" s="7" t="s">
        <v>873</v>
      </c>
    </row>
    <row r="749" spans="1:16" s="65" customFormat="1" ht="45" x14ac:dyDescent="0.25">
      <c r="A749" s="63">
        <v>27</v>
      </c>
      <c r="B749" s="64">
        <v>43191</v>
      </c>
      <c r="C749" s="63" t="s">
        <v>45</v>
      </c>
      <c r="D749" s="63" t="s">
        <v>45</v>
      </c>
      <c r="E749" s="63" t="s">
        <v>249</v>
      </c>
      <c r="F749" s="63" t="s">
        <v>2392</v>
      </c>
      <c r="G749" s="63" t="s">
        <v>32</v>
      </c>
      <c r="H749" s="63" t="s">
        <v>17</v>
      </c>
      <c r="I749" s="63" t="s">
        <v>18</v>
      </c>
      <c r="J749" s="63" t="s">
        <v>52</v>
      </c>
      <c r="K749" s="63" t="s">
        <v>69</v>
      </c>
      <c r="L749" s="7" t="s">
        <v>2391</v>
      </c>
      <c r="M749" s="7" t="s">
        <v>2393</v>
      </c>
      <c r="N749" s="7" t="s">
        <v>1823</v>
      </c>
      <c r="O749" s="7" t="s">
        <v>1823</v>
      </c>
      <c r="P749" s="7" t="s">
        <v>1823</v>
      </c>
    </row>
    <row r="750" spans="1:16" s="65" customFormat="1" ht="45" x14ac:dyDescent="0.25">
      <c r="A750" s="63">
        <v>28</v>
      </c>
      <c r="B750" s="64">
        <v>43191</v>
      </c>
      <c r="C750" s="63" t="s">
        <v>45</v>
      </c>
      <c r="D750" s="63" t="s">
        <v>45</v>
      </c>
      <c r="E750" s="78" t="s">
        <v>2383</v>
      </c>
      <c r="F750" s="79" t="s">
        <v>2018</v>
      </c>
      <c r="G750" s="63" t="s">
        <v>32</v>
      </c>
      <c r="H750" s="63" t="s">
        <v>123</v>
      </c>
      <c r="I750" s="63" t="s">
        <v>18</v>
      </c>
      <c r="J750" s="63" t="s">
        <v>1337</v>
      </c>
      <c r="K750" s="63" t="s">
        <v>20</v>
      </c>
      <c r="L750" s="7" t="s">
        <v>2394</v>
      </c>
      <c r="M750" s="7" t="s">
        <v>2498</v>
      </c>
      <c r="N750" s="7" t="s">
        <v>2214</v>
      </c>
      <c r="O750" s="7" t="s">
        <v>2575</v>
      </c>
      <c r="P750" s="7" t="s">
        <v>2576</v>
      </c>
    </row>
    <row r="751" spans="1:16" s="65" customFormat="1" ht="90" x14ac:dyDescent="0.25">
      <c r="A751" s="63">
        <v>28</v>
      </c>
      <c r="B751" s="64">
        <v>43191</v>
      </c>
      <c r="C751" s="63" t="s">
        <v>12</v>
      </c>
      <c r="D751" s="63" t="s">
        <v>12</v>
      </c>
      <c r="E751" s="78" t="s">
        <v>880</v>
      </c>
      <c r="F751" s="79" t="s">
        <v>2397</v>
      </c>
      <c r="G751" s="63" t="s">
        <v>32</v>
      </c>
      <c r="H751" s="63" t="s">
        <v>17</v>
      </c>
      <c r="I751" s="63" t="s">
        <v>18</v>
      </c>
      <c r="J751" s="63" t="s">
        <v>47</v>
      </c>
      <c r="K751" s="63" t="s">
        <v>27</v>
      </c>
      <c r="L751" s="7" t="s">
        <v>2395</v>
      </c>
      <c r="M751" s="7" t="s">
        <v>2400</v>
      </c>
      <c r="N751" s="7" t="s">
        <v>2577</v>
      </c>
      <c r="O751" s="7" t="s">
        <v>2578</v>
      </c>
      <c r="P751" s="7" t="s">
        <v>2578</v>
      </c>
    </row>
    <row r="752" spans="1:16" s="65" customFormat="1" ht="30" x14ac:dyDescent="0.25">
      <c r="A752" s="63">
        <v>28</v>
      </c>
      <c r="B752" s="64">
        <v>43191</v>
      </c>
      <c r="C752" s="63" t="s">
        <v>12</v>
      </c>
      <c r="D752" s="63" t="s">
        <v>12</v>
      </c>
      <c r="E752" s="63" t="s">
        <v>30</v>
      </c>
      <c r="F752" s="79" t="s">
        <v>2398</v>
      </c>
      <c r="G752" s="63" t="s">
        <v>32</v>
      </c>
      <c r="H752" s="63" t="s">
        <v>17</v>
      </c>
      <c r="I752" s="63" t="s">
        <v>18</v>
      </c>
      <c r="J752" s="63" t="s">
        <v>778</v>
      </c>
      <c r="K752" s="63" t="s">
        <v>48</v>
      </c>
      <c r="L752" s="7" t="s">
        <v>2396</v>
      </c>
      <c r="M752" s="7" t="s">
        <v>2399</v>
      </c>
      <c r="N752" s="7" t="s">
        <v>1808</v>
      </c>
      <c r="O752" s="7" t="s">
        <v>1808</v>
      </c>
      <c r="P752" s="7" t="s">
        <v>1808</v>
      </c>
    </row>
    <row r="753" spans="1:16" s="65" customFormat="1" ht="105" x14ac:dyDescent="0.25">
      <c r="A753" s="63">
        <v>29</v>
      </c>
      <c r="B753" s="64">
        <v>43191</v>
      </c>
      <c r="C753" s="63" t="s">
        <v>12</v>
      </c>
      <c r="D753" s="63" t="s">
        <v>45</v>
      </c>
      <c r="E753" s="63" t="s">
        <v>2402</v>
      </c>
      <c r="F753" s="79" t="s">
        <v>2403</v>
      </c>
      <c r="G753" s="63" t="s">
        <v>32</v>
      </c>
      <c r="H753" s="63" t="s">
        <v>123</v>
      </c>
      <c r="I753" s="63" t="s">
        <v>18</v>
      </c>
      <c r="J753" s="63" t="s">
        <v>78</v>
      </c>
      <c r="K753" s="63" t="s">
        <v>48</v>
      </c>
      <c r="L753" s="7" t="s">
        <v>2401</v>
      </c>
      <c r="M753" s="7" t="s">
        <v>2404</v>
      </c>
      <c r="N753" s="7" t="s">
        <v>821</v>
      </c>
      <c r="O753" s="7" t="s">
        <v>2290</v>
      </c>
      <c r="P753" s="7" t="s">
        <v>2579</v>
      </c>
    </row>
    <row r="754" spans="1:16" s="65" customFormat="1" ht="75" x14ac:dyDescent="0.25">
      <c r="A754" s="63">
        <v>2</v>
      </c>
      <c r="B754" s="64">
        <v>43221</v>
      </c>
      <c r="C754" s="63" t="s">
        <v>12</v>
      </c>
      <c r="D754" s="63" t="s">
        <v>12</v>
      </c>
      <c r="E754" s="63" t="s">
        <v>742</v>
      </c>
      <c r="F754" s="63" t="s">
        <v>2405</v>
      </c>
      <c r="G754" s="63" t="s">
        <v>32</v>
      </c>
      <c r="H754" s="63" t="s">
        <v>17</v>
      </c>
      <c r="I754" s="63" t="s">
        <v>18</v>
      </c>
      <c r="J754" s="63" t="s">
        <v>246</v>
      </c>
      <c r="K754" s="1" t="s">
        <v>20</v>
      </c>
      <c r="L754" s="7" t="s">
        <v>2406</v>
      </c>
      <c r="M754" s="7" t="s">
        <v>2499</v>
      </c>
      <c r="N754" s="7" t="s">
        <v>1823</v>
      </c>
      <c r="O754" s="7" t="s">
        <v>23</v>
      </c>
      <c r="P754" s="7" t="s">
        <v>23</v>
      </c>
    </row>
    <row r="755" spans="1:16" s="80" customFormat="1" ht="90" x14ac:dyDescent="0.25">
      <c r="A755" s="63">
        <v>3</v>
      </c>
      <c r="B755" s="64">
        <v>43221</v>
      </c>
      <c r="C755" s="63" t="s">
        <v>45</v>
      </c>
      <c r="D755" s="63" t="s">
        <v>45</v>
      </c>
      <c r="E755" s="63" t="s">
        <v>1098</v>
      </c>
      <c r="F755" s="63" t="s">
        <v>2411</v>
      </c>
      <c r="G755" s="63" t="s">
        <v>32</v>
      </c>
      <c r="H755" s="63" t="s">
        <v>17</v>
      </c>
      <c r="I755" s="63" t="s">
        <v>18</v>
      </c>
      <c r="J755" s="63" t="s">
        <v>778</v>
      </c>
      <c r="K755" s="63" t="s">
        <v>20</v>
      </c>
      <c r="L755" s="7" t="s">
        <v>378</v>
      </c>
      <c r="M755" s="7" t="s">
        <v>2415</v>
      </c>
      <c r="N755" s="7" t="s">
        <v>421</v>
      </c>
      <c r="O755" s="7" t="s">
        <v>421</v>
      </c>
      <c r="P755" s="7" t="s">
        <v>421</v>
      </c>
    </row>
    <row r="756" spans="1:16" s="80" customFormat="1" ht="75" x14ac:dyDescent="0.25">
      <c r="A756" s="63">
        <v>3</v>
      </c>
      <c r="B756" s="64">
        <v>43221</v>
      </c>
      <c r="C756" s="63" t="s">
        <v>45</v>
      </c>
      <c r="D756" s="63" t="s">
        <v>45</v>
      </c>
      <c r="E756" s="63" t="s">
        <v>1098</v>
      </c>
      <c r="F756" s="63" t="s">
        <v>2411</v>
      </c>
      <c r="G756" s="63" t="s">
        <v>32</v>
      </c>
      <c r="H756" s="63" t="s">
        <v>17</v>
      </c>
      <c r="I756" s="63" t="s">
        <v>18</v>
      </c>
      <c r="J756" s="63" t="s">
        <v>112</v>
      </c>
      <c r="K756" s="63" t="s">
        <v>85</v>
      </c>
      <c r="L756" s="7" t="s">
        <v>2407</v>
      </c>
      <c r="M756" s="81" t="s">
        <v>2580</v>
      </c>
      <c r="N756" s="7" t="s">
        <v>115</v>
      </c>
      <c r="O756" s="7" t="s">
        <v>115</v>
      </c>
      <c r="P756" s="7" t="s">
        <v>115</v>
      </c>
    </row>
    <row r="757" spans="1:16" s="80" customFormat="1" ht="120" x14ac:dyDescent="0.25">
      <c r="A757" s="63">
        <v>3</v>
      </c>
      <c r="B757" s="64">
        <v>43221</v>
      </c>
      <c r="C757" s="63" t="s">
        <v>12</v>
      </c>
      <c r="D757" s="63" t="s">
        <v>12</v>
      </c>
      <c r="E757" s="63" t="s">
        <v>638</v>
      </c>
      <c r="F757" s="63" t="s">
        <v>2412</v>
      </c>
      <c r="G757" s="63" t="s">
        <v>32</v>
      </c>
      <c r="H757" s="63" t="s">
        <v>17</v>
      </c>
      <c r="I757" s="63" t="s">
        <v>18</v>
      </c>
      <c r="J757" s="63" t="s">
        <v>98</v>
      </c>
      <c r="K757" s="63" t="s">
        <v>48</v>
      </c>
      <c r="L757" s="7" t="s">
        <v>2408</v>
      </c>
      <c r="M757" s="7" t="s">
        <v>2416</v>
      </c>
      <c r="N757" s="7" t="s">
        <v>1139</v>
      </c>
      <c r="O757" s="7" t="s">
        <v>2581</v>
      </c>
      <c r="P757" s="7" t="s">
        <v>1139</v>
      </c>
    </row>
    <row r="758" spans="1:16" s="80" customFormat="1" ht="75" x14ac:dyDescent="0.25">
      <c r="A758" s="63">
        <v>3</v>
      </c>
      <c r="B758" s="64">
        <v>43221</v>
      </c>
      <c r="C758" s="63" t="s">
        <v>12</v>
      </c>
      <c r="D758" s="63" t="s">
        <v>12</v>
      </c>
      <c r="E758" s="63" t="s">
        <v>807</v>
      </c>
      <c r="F758" s="63" t="s">
        <v>2413</v>
      </c>
      <c r="G758" s="63" t="s">
        <v>32</v>
      </c>
      <c r="H758" s="63" t="s">
        <v>17</v>
      </c>
      <c r="I758" s="63" t="s">
        <v>18</v>
      </c>
      <c r="J758" s="63" t="s">
        <v>26</v>
      </c>
      <c r="K758" s="1" t="s">
        <v>48</v>
      </c>
      <c r="L758" s="7" t="s">
        <v>2409</v>
      </c>
      <c r="M758" s="7" t="s">
        <v>2417</v>
      </c>
      <c r="N758" s="7" t="s">
        <v>1808</v>
      </c>
      <c r="O758" s="7" t="s">
        <v>1808</v>
      </c>
      <c r="P758" s="7" t="s">
        <v>1808</v>
      </c>
    </row>
    <row r="759" spans="1:16" s="80" customFormat="1" ht="60" x14ac:dyDescent="0.25">
      <c r="A759" s="63">
        <v>3</v>
      </c>
      <c r="B759" s="64">
        <v>43221</v>
      </c>
      <c r="C759" s="63" t="s">
        <v>12</v>
      </c>
      <c r="D759" s="63" t="s">
        <v>12</v>
      </c>
      <c r="E759" s="63" t="s">
        <v>2414</v>
      </c>
      <c r="F759" s="63" t="s">
        <v>2405</v>
      </c>
      <c r="G759" s="63" t="s">
        <v>32</v>
      </c>
      <c r="H759" s="63" t="s">
        <v>17</v>
      </c>
      <c r="I759" s="63" t="s">
        <v>18</v>
      </c>
      <c r="J759" s="63" t="s">
        <v>52</v>
      </c>
      <c r="K759" s="63" t="s">
        <v>85</v>
      </c>
      <c r="L759" s="7" t="s">
        <v>2410</v>
      </c>
      <c r="M759" s="7" t="s">
        <v>2418</v>
      </c>
      <c r="N759" s="7" t="s">
        <v>2257</v>
      </c>
      <c r="O759" s="7" t="s">
        <v>154</v>
      </c>
      <c r="P759" s="7" t="s">
        <v>154</v>
      </c>
    </row>
    <row r="760" spans="1:16" s="65" customFormat="1" ht="90" x14ac:dyDescent="0.25">
      <c r="A760" s="63">
        <v>4</v>
      </c>
      <c r="B760" s="64">
        <v>43221</v>
      </c>
      <c r="C760" s="63" t="s">
        <v>45</v>
      </c>
      <c r="D760" s="63" t="s">
        <v>45</v>
      </c>
      <c r="E760" s="63" t="s">
        <v>1233</v>
      </c>
      <c r="F760" s="63" t="s">
        <v>2420</v>
      </c>
      <c r="G760" s="63" t="s">
        <v>32</v>
      </c>
      <c r="H760" s="63" t="s">
        <v>17</v>
      </c>
      <c r="I760" s="63" t="s">
        <v>18</v>
      </c>
      <c r="J760" s="63" t="s">
        <v>112</v>
      </c>
      <c r="K760" s="63" t="s">
        <v>39</v>
      </c>
      <c r="L760" s="7" t="s">
        <v>2419</v>
      </c>
      <c r="M760" s="7" t="s">
        <v>2458</v>
      </c>
      <c r="N760" s="7" t="s">
        <v>42</v>
      </c>
      <c r="O760" s="7" t="s">
        <v>42</v>
      </c>
      <c r="P760" s="7" t="s">
        <v>42</v>
      </c>
    </row>
    <row r="761" spans="1:16" s="65" customFormat="1" ht="141" customHeight="1" x14ac:dyDescent="0.25">
      <c r="A761" s="63">
        <v>4</v>
      </c>
      <c r="B761" s="64">
        <v>43221</v>
      </c>
      <c r="C761" s="63" t="s">
        <v>45</v>
      </c>
      <c r="D761" s="63" t="s">
        <v>45</v>
      </c>
      <c r="E761" s="63" t="s">
        <v>1233</v>
      </c>
      <c r="F761" s="63" t="s">
        <v>2420</v>
      </c>
      <c r="G761" s="63" t="s">
        <v>32</v>
      </c>
      <c r="H761" s="63" t="s">
        <v>17</v>
      </c>
      <c r="I761" s="63" t="s">
        <v>18</v>
      </c>
      <c r="J761" s="63" t="s">
        <v>134</v>
      </c>
      <c r="K761" s="63" t="s">
        <v>39</v>
      </c>
      <c r="L761" s="7" t="s">
        <v>2419</v>
      </c>
      <c r="M761" s="7" t="s">
        <v>2459</v>
      </c>
      <c r="N761" s="7" t="s">
        <v>42</v>
      </c>
      <c r="O761" s="7" t="s">
        <v>42</v>
      </c>
      <c r="P761" s="7" t="s">
        <v>42</v>
      </c>
    </row>
    <row r="762" spans="1:16" s="65" customFormat="1" ht="30" x14ac:dyDescent="0.25">
      <c r="A762" s="63">
        <v>5</v>
      </c>
      <c r="B762" s="64">
        <v>43221</v>
      </c>
      <c r="C762" s="63" t="s">
        <v>45</v>
      </c>
      <c r="D762" s="63" t="s">
        <v>45</v>
      </c>
      <c r="E762" s="63" t="s">
        <v>1663</v>
      </c>
      <c r="F762" s="63" t="s">
        <v>2425</v>
      </c>
      <c r="G762" s="63" t="s">
        <v>32</v>
      </c>
      <c r="H762" s="63" t="s">
        <v>17</v>
      </c>
      <c r="I762" s="63" t="s">
        <v>18</v>
      </c>
      <c r="J762" s="63" t="s">
        <v>468</v>
      </c>
      <c r="K762" s="63" t="s">
        <v>69</v>
      </c>
      <c r="L762" s="7" t="s">
        <v>342</v>
      </c>
      <c r="M762" s="7" t="s">
        <v>2423</v>
      </c>
      <c r="N762" s="7" t="s">
        <v>244</v>
      </c>
      <c r="O762" s="7" t="s">
        <v>1320</v>
      </c>
      <c r="P762" s="7" t="s">
        <v>1320</v>
      </c>
    </row>
    <row r="763" spans="1:16" s="65" customFormat="1" ht="30" x14ac:dyDescent="0.25">
      <c r="A763" s="63">
        <v>5</v>
      </c>
      <c r="B763" s="64">
        <v>43221</v>
      </c>
      <c r="C763" s="63" t="s">
        <v>12</v>
      </c>
      <c r="D763" s="63" t="s">
        <v>13</v>
      </c>
      <c r="E763" s="63" t="s">
        <v>1911</v>
      </c>
      <c r="F763" s="63" t="s">
        <v>2412</v>
      </c>
      <c r="G763" s="63" t="s">
        <v>32</v>
      </c>
      <c r="H763" s="63" t="s">
        <v>17</v>
      </c>
      <c r="I763" s="63" t="s">
        <v>18</v>
      </c>
      <c r="J763" s="63" t="s">
        <v>98</v>
      </c>
      <c r="K763" s="63" t="s">
        <v>234</v>
      </c>
      <c r="L763" s="7" t="s">
        <v>2422</v>
      </c>
      <c r="M763" s="7" t="s">
        <v>2424</v>
      </c>
      <c r="N763" s="7" t="s">
        <v>1823</v>
      </c>
      <c r="O763" s="7" t="s">
        <v>1823</v>
      </c>
      <c r="P763" s="7" t="s">
        <v>1823</v>
      </c>
    </row>
    <row r="764" spans="1:16" ht="75" x14ac:dyDescent="0.25">
      <c r="A764" s="63">
        <v>6</v>
      </c>
      <c r="B764" s="64">
        <v>43221</v>
      </c>
      <c r="C764" s="63" t="s">
        <v>45</v>
      </c>
      <c r="D764" s="63" t="s">
        <v>45</v>
      </c>
      <c r="E764" s="63" t="s">
        <v>1663</v>
      </c>
      <c r="F764" s="63" t="s">
        <v>2403</v>
      </c>
      <c r="G764" s="63" t="s">
        <v>32</v>
      </c>
      <c r="H764" s="63" t="s">
        <v>17</v>
      </c>
      <c r="I764" s="63" t="s">
        <v>18</v>
      </c>
      <c r="J764" s="63" t="s">
        <v>1171</v>
      </c>
      <c r="K764" s="63" t="s">
        <v>161</v>
      </c>
      <c r="L764" s="7" t="s">
        <v>2426</v>
      </c>
      <c r="M764" s="7" t="s">
        <v>2428</v>
      </c>
      <c r="N764" s="7" t="s">
        <v>224</v>
      </c>
      <c r="O764" s="7" t="s">
        <v>224</v>
      </c>
      <c r="P764" s="7" t="s">
        <v>224</v>
      </c>
    </row>
    <row r="765" spans="1:16" ht="31.5" x14ac:dyDescent="0.25">
      <c r="A765" s="63">
        <v>6</v>
      </c>
      <c r="B765" s="64">
        <v>43221</v>
      </c>
      <c r="C765" s="63" t="s">
        <v>45</v>
      </c>
      <c r="D765" s="63" t="s">
        <v>45</v>
      </c>
      <c r="E765" s="63" t="s">
        <v>1168</v>
      </c>
      <c r="F765" s="63" t="s">
        <v>2425</v>
      </c>
      <c r="G765" s="63" t="s">
        <v>32</v>
      </c>
      <c r="H765" s="63" t="s">
        <v>17</v>
      </c>
      <c r="I765" s="63" t="s">
        <v>18</v>
      </c>
      <c r="J765" s="63" t="s">
        <v>468</v>
      </c>
      <c r="K765" s="63" t="s">
        <v>69</v>
      </c>
      <c r="L765" s="7" t="s">
        <v>2427</v>
      </c>
      <c r="M765" s="82" t="s">
        <v>2429</v>
      </c>
      <c r="N765" s="7" t="s">
        <v>2259</v>
      </c>
      <c r="O765" s="7" t="s">
        <v>2582</v>
      </c>
      <c r="P765" s="7" t="s">
        <v>2582</v>
      </c>
    </row>
    <row r="766" spans="1:16" ht="30" x14ac:dyDescent="0.25">
      <c r="A766" s="63">
        <v>7</v>
      </c>
      <c r="B766" s="64">
        <v>43221</v>
      </c>
      <c r="C766" s="63" t="s">
        <v>45</v>
      </c>
      <c r="D766" s="63" t="s">
        <v>45</v>
      </c>
      <c r="E766" s="63" t="s">
        <v>2449</v>
      </c>
      <c r="F766" s="63" t="s">
        <v>2446</v>
      </c>
      <c r="G766" s="63" t="s">
        <v>32</v>
      </c>
      <c r="H766" s="63" t="s">
        <v>17</v>
      </c>
      <c r="I766" s="63" t="s">
        <v>18</v>
      </c>
      <c r="J766" s="63" t="s">
        <v>78</v>
      </c>
      <c r="K766" s="63" t="s">
        <v>161</v>
      </c>
      <c r="L766" s="7" t="s">
        <v>2455</v>
      </c>
      <c r="M766" s="7" t="s">
        <v>2456</v>
      </c>
      <c r="N766" s="7" t="s">
        <v>164</v>
      </c>
      <c r="O766" s="7" t="s">
        <v>164</v>
      </c>
      <c r="P766" s="7" t="s">
        <v>164</v>
      </c>
    </row>
    <row r="767" spans="1:16" ht="225" x14ac:dyDescent="0.25">
      <c r="A767" s="63">
        <v>7</v>
      </c>
      <c r="B767" s="64">
        <v>43221</v>
      </c>
      <c r="C767" s="63" t="s">
        <v>45</v>
      </c>
      <c r="D767" s="63" t="s">
        <v>45</v>
      </c>
      <c r="E767" s="63" t="s">
        <v>2448</v>
      </c>
      <c r="F767" s="63" t="s">
        <v>2447</v>
      </c>
      <c r="G767" s="63" t="s">
        <v>32</v>
      </c>
      <c r="H767" s="63" t="s">
        <v>17</v>
      </c>
      <c r="I767" s="63" t="s">
        <v>18</v>
      </c>
      <c r="J767" s="63" t="s">
        <v>246</v>
      </c>
      <c r="K767" s="63" t="s">
        <v>39</v>
      </c>
      <c r="L767" s="7" t="s">
        <v>2443</v>
      </c>
      <c r="M767" s="7" t="s">
        <v>2453</v>
      </c>
      <c r="N767" s="7" t="s">
        <v>42</v>
      </c>
      <c r="O767" s="7" t="s">
        <v>42</v>
      </c>
      <c r="P767" s="7" t="s">
        <v>42</v>
      </c>
    </row>
    <row r="768" spans="1:16" ht="90" x14ac:dyDescent="0.25">
      <c r="A768" s="63">
        <v>7</v>
      </c>
      <c r="B768" s="64">
        <v>43221</v>
      </c>
      <c r="C768" s="63" t="s">
        <v>45</v>
      </c>
      <c r="D768" s="63" t="s">
        <v>45</v>
      </c>
      <c r="E768" s="63" t="s">
        <v>2450</v>
      </c>
      <c r="F768" s="63" t="s">
        <v>1924</v>
      </c>
      <c r="G768" s="63" t="s">
        <v>32</v>
      </c>
      <c r="H768" s="63" t="s">
        <v>123</v>
      </c>
      <c r="I768" s="63" t="s">
        <v>18</v>
      </c>
      <c r="J768" s="63" t="s">
        <v>468</v>
      </c>
      <c r="K768" s="63" t="s">
        <v>27</v>
      </c>
      <c r="L768" s="7" t="s">
        <v>2444</v>
      </c>
      <c r="M768" s="7" t="s">
        <v>2454</v>
      </c>
      <c r="N768" s="7" t="s">
        <v>2237</v>
      </c>
      <c r="O768" s="7" t="s">
        <v>2215</v>
      </c>
      <c r="P768" s="7" t="s">
        <v>1035</v>
      </c>
    </row>
    <row r="769" spans="1:16" ht="60" x14ac:dyDescent="0.25">
      <c r="A769" s="63">
        <v>7</v>
      </c>
      <c r="B769" s="64">
        <v>43221</v>
      </c>
      <c r="C769" s="63" t="s">
        <v>45</v>
      </c>
      <c r="D769" s="63" t="s">
        <v>45</v>
      </c>
      <c r="E769" s="63" t="s">
        <v>2450</v>
      </c>
      <c r="F769" s="63" t="s">
        <v>1924</v>
      </c>
      <c r="G769" s="63" t="s">
        <v>32</v>
      </c>
      <c r="H769" s="63" t="s">
        <v>123</v>
      </c>
      <c r="I769" s="63" t="s">
        <v>18</v>
      </c>
      <c r="J769" s="63" t="s">
        <v>270</v>
      </c>
      <c r="K769" s="63" t="s">
        <v>85</v>
      </c>
      <c r="L769" s="7" t="s">
        <v>2445</v>
      </c>
      <c r="M769" s="7" t="s">
        <v>2452</v>
      </c>
      <c r="N769" s="7" t="s">
        <v>2207</v>
      </c>
      <c r="O769" s="7" t="s">
        <v>280</v>
      </c>
      <c r="P769" s="7" t="s">
        <v>2583</v>
      </c>
    </row>
    <row r="770" spans="1:16" ht="120" x14ac:dyDescent="0.25">
      <c r="A770" s="63">
        <v>8</v>
      </c>
      <c r="B770" s="64">
        <v>43221</v>
      </c>
      <c r="C770" s="63" t="s">
        <v>45</v>
      </c>
      <c r="D770" s="63" t="s">
        <v>45</v>
      </c>
      <c r="E770" s="63" t="s">
        <v>2462</v>
      </c>
      <c r="F770" s="63" t="s">
        <v>2446</v>
      </c>
      <c r="G770" s="63" t="s">
        <v>32</v>
      </c>
      <c r="H770" s="63" t="s">
        <v>17</v>
      </c>
      <c r="I770" s="63" t="s">
        <v>18</v>
      </c>
      <c r="J770" s="63" t="s">
        <v>78</v>
      </c>
      <c r="K770" s="63" t="s">
        <v>161</v>
      </c>
      <c r="L770" s="7" t="s">
        <v>2461</v>
      </c>
      <c r="M770" s="7" t="s">
        <v>2466</v>
      </c>
      <c r="N770" s="7" t="s">
        <v>2248</v>
      </c>
      <c r="O770" s="7" t="s">
        <v>367</v>
      </c>
      <c r="P770" s="7" t="s">
        <v>2574</v>
      </c>
    </row>
    <row r="771" spans="1:16" ht="75" x14ac:dyDescent="0.25">
      <c r="A771" s="63">
        <v>8</v>
      </c>
      <c r="B771" s="64">
        <v>43221</v>
      </c>
      <c r="C771" s="63" t="s">
        <v>45</v>
      </c>
      <c r="D771" s="63" t="s">
        <v>45</v>
      </c>
      <c r="E771" s="63" t="s">
        <v>2463</v>
      </c>
      <c r="F771" s="63" t="s">
        <v>2464</v>
      </c>
      <c r="G771" s="63" t="s">
        <v>32</v>
      </c>
      <c r="H771" s="63" t="s">
        <v>17</v>
      </c>
      <c r="I771" s="63" t="s">
        <v>495</v>
      </c>
      <c r="J771" s="63" t="s">
        <v>270</v>
      </c>
      <c r="K771" s="63" t="s">
        <v>850</v>
      </c>
      <c r="L771" s="7" t="s">
        <v>2460</v>
      </c>
      <c r="M771" s="7" t="s">
        <v>2465</v>
      </c>
      <c r="N771" s="7" t="s">
        <v>2246</v>
      </c>
      <c r="O771" s="7" t="s">
        <v>2247</v>
      </c>
      <c r="P771" s="7" t="s">
        <v>2245</v>
      </c>
    </row>
    <row r="772" spans="1:16" ht="45" x14ac:dyDescent="0.25">
      <c r="A772" s="63">
        <v>9</v>
      </c>
      <c r="B772" s="64">
        <v>43221</v>
      </c>
      <c r="C772" s="63" t="s">
        <v>45</v>
      </c>
      <c r="D772" s="63" t="s">
        <v>45</v>
      </c>
      <c r="E772" s="63" t="s">
        <v>2467</v>
      </c>
      <c r="F772" s="63" t="s">
        <v>2446</v>
      </c>
      <c r="G772" s="63" t="s">
        <v>32</v>
      </c>
      <c r="H772" s="63" t="s">
        <v>17</v>
      </c>
      <c r="I772" s="63" t="s">
        <v>18</v>
      </c>
      <c r="J772" s="63" t="s">
        <v>1171</v>
      </c>
      <c r="K772" s="1"/>
      <c r="L772" s="7" t="s">
        <v>2472</v>
      </c>
      <c r="M772" s="7" t="s">
        <v>2471</v>
      </c>
      <c r="N772" s="7" t="s">
        <v>188</v>
      </c>
      <c r="O772" s="7" t="s">
        <v>610</v>
      </c>
      <c r="P772" s="7" t="s">
        <v>188</v>
      </c>
    </row>
    <row r="773" spans="1:16" ht="30" x14ac:dyDescent="0.25">
      <c r="A773" s="63">
        <v>9</v>
      </c>
      <c r="B773" s="64">
        <v>43221</v>
      </c>
      <c r="C773" s="63" t="s">
        <v>45</v>
      </c>
      <c r="D773" s="63" t="s">
        <v>45</v>
      </c>
      <c r="E773" s="63" t="s">
        <v>2467</v>
      </c>
      <c r="F773" s="63" t="s">
        <v>2446</v>
      </c>
      <c r="G773" s="63" t="s">
        <v>32</v>
      </c>
      <c r="H773" s="63" t="s">
        <v>17</v>
      </c>
      <c r="I773" s="63" t="s">
        <v>18</v>
      </c>
      <c r="J773" s="63" t="s">
        <v>1171</v>
      </c>
      <c r="K773" s="63" t="s">
        <v>66</v>
      </c>
      <c r="L773" s="7" t="s">
        <v>2469</v>
      </c>
      <c r="M773" s="7" t="s">
        <v>2470</v>
      </c>
      <c r="N773" s="7" t="s">
        <v>2584</v>
      </c>
      <c r="O773" s="7" t="s">
        <v>2585</v>
      </c>
      <c r="P773" s="7" t="s">
        <v>2585</v>
      </c>
    </row>
    <row r="774" spans="1:16" ht="30" x14ac:dyDescent="0.25">
      <c r="A774" s="63">
        <v>9</v>
      </c>
      <c r="B774" s="64">
        <v>43221</v>
      </c>
      <c r="C774" s="63" t="s">
        <v>45</v>
      </c>
      <c r="D774" s="63" t="s">
        <v>45</v>
      </c>
      <c r="E774" s="63" t="s">
        <v>1771</v>
      </c>
      <c r="F774" s="63" t="s">
        <v>2468</v>
      </c>
      <c r="G774" s="63" t="s">
        <v>32</v>
      </c>
      <c r="H774" s="63" t="s">
        <v>17</v>
      </c>
      <c r="I774" s="63" t="s">
        <v>495</v>
      </c>
      <c r="J774" s="63" t="s">
        <v>112</v>
      </c>
      <c r="K774" s="63" t="s">
        <v>218</v>
      </c>
      <c r="L774" s="7" t="s">
        <v>2473</v>
      </c>
      <c r="M774" s="7" t="s">
        <v>2478</v>
      </c>
      <c r="N774" s="7" t="s">
        <v>2246</v>
      </c>
      <c r="O774" s="7" t="s">
        <v>1624</v>
      </c>
      <c r="P774" s="7" t="s">
        <v>2232</v>
      </c>
    </row>
    <row r="775" spans="1:16" ht="45" x14ac:dyDescent="0.25">
      <c r="A775" s="63">
        <v>10</v>
      </c>
      <c r="B775" s="64">
        <v>43221</v>
      </c>
      <c r="C775" s="63" t="s">
        <v>45</v>
      </c>
      <c r="D775" s="63" t="s">
        <v>45</v>
      </c>
      <c r="E775" s="63" t="s">
        <v>1668</v>
      </c>
      <c r="F775" s="63" t="s">
        <v>2476</v>
      </c>
      <c r="G775" s="63" t="s">
        <v>32</v>
      </c>
      <c r="H775" s="63" t="s">
        <v>17</v>
      </c>
      <c r="I775" s="63" t="s">
        <v>18</v>
      </c>
      <c r="J775" s="63" t="s">
        <v>778</v>
      </c>
      <c r="K775" s="63" t="s">
        <v>161</v>
      </c>
      <c r="L775" s="7" t="s">
        <v>1054</v>
      </c>
      <c r="M775" s="7" t="s">
        <v>2480</v>
      </c>
      <c r="N775" s="7" t="s">
        <v>164</v>
      </c>
      <c r="O775" s="7" t="s">
        <v>164</v>
      </c>
      <c r="P775" s="7" t="s">
        <v>164</v>
      </c>
    </row>
    <row r="776" spans="1:16" ht="65.25" customHeight="1" x14ac:dyDescent="0.25">
      <c r="A776" s="63">
        <v>10</v>
      </c>
      <c r="B776" s="64">
        <v>43221</v>
      </c>
      <c r="C776" s="63" t="s">
        <v>45</v>
      </c>
      <c r="D776" s="63" t="s">
        <v>45</v>
      </c>
      <c r="E776" s="63" t="s">
        <v>2467</v>
      </c>
      <c r="F776" s="63" t="s">
        <v>2446</v>
      </c>
      <c r="G776" s="63" t="s">
        <v>32</v>
      </c>
      <c r="H776" s="63" t="s">
        <v>123</v>
      </c>
      <c r="I776" s="63" t="s">
        <v>18</v>
      </c>
      <c r="J776" s="63" t="s">
        <v>78</v>
      </c>
      <c r="K776" s="63" t="s">
        <v>48</v>
      </c>
      <c r="L776" s="7" t="s">
        <v>2474</v>
      </c>
      <c r="M776" s="7" t="s">
        <v>2541</v>
      </c>
      <c r="N776" s="7" t="s">
        <v>821</v>
      </c>
      <c r="O776" s="7" t="s">
        <v>2290</v>
      </c>
      <c r="P776" s="7" t="s">
        <v>2579</v>
      </c>
    </row>
    <row r="777" spans="1:16" ht="75" x14ac:dyDescent="0.25">
      <c r="A777" s="63">
        <v>10</v>
      </c>
      <c r="B777" s="64">
        <v>43221</v>
      </c>
      <c r="C777" s="63" t="s">
        <v>12</v>
      </c>
      <c r="D777" s="63" t="s">
        <v>12</v>
      </c>
      <c r="E777" s="63" t="s">
        <v>1261</v>
      </c>
      <c r="F777" s="63" t="s">
        <v>2477</v>
      </c>
      <c r="G777" s="63" t="s">
        <v>32</v>
      </c>
      <c r="H777" s="63" t="s">
        <v>123</v>
      </c>
      <c r="I777" s="63" t="s">
        <v>18</v>
      </c>
      <c r="J777" s="63" t="s">
        <v>246</v>
      </c>
      <c r="K777" s="1" t="s">
        <v>20</v>
      </c>
      <c r="L777" s="7" t="s">
        <v>2475</v>
      </c>
      <c r="M777" s="7" t="s">
        <v>2481</v>
      </c>
      <c r="N777" s="7" t="s">
        <v>1823</v>
      </c>
      <c r="O777" s="7" t="s">
        <v>1823</v>
      </c>
      <c r="P777" s="7" t="s">
        <v>1823</v>
      </c>
    </row>
    <row r="778" spans="1:16" ht="90" x14ac:dyDescent="0.25">
      <c r="A778" s="63">
        <v>11</v>
      </c>
      <c r="B778" s="64">
        <v>43221</v>
      </c>
      <c r="C778" s="63" t="s">
        <v>45</v>
      </c>
      <c r="D778" s="63" t="s">
        <v>45</v>
      </c>
      <c r="E778" s="63" t="s">
        <v>2467</v>
      </c>
      <c r="F778" s="63" t="s">
        <v>2484</v>
      </c>
      <c r="G778" s="63" t="s">
        <v>2479</v>
      </c>
      <c r="H778" s="63" t="s">
        <v>17</v>
      </c>
      <c r="I778" s="63" t="s">
        <v>18</v>
      </c>
      <c r="J778" s="63" t="s">
        <v>112</v>
      </c>
      <c r="K778" s="63" t="s">
        <v>39</v>
      </c>
      <c r="L778" s="7" t="s">
        <v>2482</v>
      </c>
      <c r="M778" s="7" t="s">
        <v>2483</v>
      </c>
      <c r="N778" s="7" t="s">
        <v>42</v>
      </c>
      <c r="O778" s="7" t="s">
        <v>42</v>
      </c>
      <c r="P778" s="7" t="s">
        <v>42</v>
      </c>
    </row>
    <row r="779" spans="1:16" ht="90" x14ac:dyDescent="0.25">
      <c r="A779" s="63">
        <v>12</v>
      </c>
      <c r="B779" s="83">
        <v>43221</v>
      </c>
      <c r="C779" s="63" t="s">
        <v>45</v>
      </c>
      <c r="D779" s="63" t="s">
        <v>45</v>
      </c>
      <c r="E779" s="63" t="s">
        <v>750</v>
      </c>
      <c r="F779" s="63" t="s">
        <v>2486</v>
      </c>
      <c r="G779" s="63" t="s">
        <v>32</v>
      </c>
      <c r="H779" s="63" t="s">
        <v>17</v>
      </c>
      <c r="I779" s="63" t="s">
        <v>18</v>
      </c>
      <c r="J779" s="63" t="s">
        <v>270</v>
      </c>
      <c r="K779" s="63" t="s">
        <v>85</v>
      </c>
      <c r="L779" s="7" t="s">
        <v>2485</v>
      </c>
      <c r="M779" s="7" t="s">
        <v>2487</v>
      </c>
      <c r="N779" s="17" t="s">
        <v>2207</v>
      </c>
      <c r="O779" s="7" t="s">
        <v>397</v>
      </c>
      <c r="P779" s="7" t="s">
        <v>397</v>
      </c>
    </row>
    <row r="780" spans="1:16" ht="67.5" customHeight="1" x14ac:dyDescent="0.25">
      <c r="A780" s="63">
        <v>16</v>
      </c>
      <c r="B780" s="83">
        <v>43221</v>
      </c>
      <c r="C780" s="63" t="s">
        <v>45</v>
      </c>
      <c r="D780" s="63" t="s">
        <v>45</v>
      </c>
      <c r="E780" s="63" t="s">
        <v>2492</v>
      </c>
      <c r="F780" s="63" t="s">
        <v>2493</v>
      </c>
      <c r="G780" s="63" t="s">
        <v>32</v>
      </c>
      <c r="H780" s="63" t="s">
        <v>17</v>
      </c>
      <c r="I780" s="63" t="s">
        <v>18</v>
      </c>
      <c r="J780" s="63" t="s">
        <v>2489</v>
      </c>
      <c r="K780" s="63" t="s">
        <v>34</v>
      </c>
      <c r="L780" s="7" t="s">
        <v>2488</v>
      </c>
      <c r="M780" s="7" t="s">
        <v>2501</v>
      </c>
      <c r="N780" s="7" t="s">
        <v>37</v>
      </c>
      <c r="O780" s="7" t="s">
        <v>37</v>
      </c>
      <c r="P780" s="7" t="s">
        <v>37</v>
      </c>
    </row>
    <row r="781" spans="1:16" ht="30" x14ac:dyDescent="0.25">
      <c r="A781" s="63">
        <v>16</v>
      </c>
      <c r="B781" s="83">
        <v>43221</v>
      </c>
      <c r="C781" s="63" t="s">
        <v>45</v>
      </c>
      <c r="D781" s="63" t="s">
        <v>45</v>
      </c>
      <c r="E781" s="63" t="s">
        <v>2492</v>
      </c>
      <c r="F781" s="63" t="s">
        <v>2493</v>
      </c>
      <c r="G781" s="63" t="s">
        <v>32</v>
      </c>
      <c r="H781" s="63" t="s">
        <v>17</v>
      </c>
      <c r="I781" s="63" t="s">
        <v>18</v>
      </c>
      <c r="J781" s="63" t="s">
        <v>2491</v>
      </c>
      <c r="K781" s="63" t="s">
        <v>69</v>
      </c>
      <c r="L781" s="7" t="s">
        <v>2490</v>
      </c>
      <c r="M781" s="7" t="s">
        <v>2500</v>
      </c>
      <c r="N781" s="7" t="s">
        <v>1808</v>
      </c>
      <c r="O781" s="7" t="s">
        <v>1808</v>
      </c>
      <c r="P781" s="7" t="s">
        <v>1808</v>
      </c>
    </row>
    <row r="782" spans="1:16" ht="45" x14ac:dyDescent="0.25">
      <c r="A782" s="63">
        <v>18</v>
      </c>
      <c r="B782" s="83">
        <v>43221</v>
      </c>
      <c r="C782" s="63" t="s">
        <v>12</v>
      </c>
      <c r="D782" s="63" t="s">
        <v>45</v>
      </c>
      <c r="E782" s="63" t="s">
        <v>2503</v>
      </c>
      <c r="F782" s="63" t="s">
        <v>2504</v>
      </c>
      <c r="G782" s="63" t="s">
        <v>32</v>
      </c>
      <c r="H782" s="63" t="s">
        <v>17</v>
      </c>
      <c r="I782" s="63" t="s">
        <v>18</v>
      </c>
      <c r="J782" s="63" t="s">
        <v>52</v>
      </c>
      <c r="K782" s="63" t="s">
        <v>34</v>
      </c>
      <c r="L782" s="7" t="s">
        <v>2502</v>
      </c>
      <c r="M782" s="7" t="s">
        <v>2505</v>
      </c>
      <c r="N782" s="7" t="s">
        <v>37</v>
      </c>
      <c r="O782" s="7" t="s">
        <v>37</v>
      </c>
      <c r="P782" s="7" t="s">
        <v>37</v>
      </c>
    </row>
    <row r="783" spans="1:16" ht="45" x14ac:dyDescent="0.25">
      <c r="A783" s="63">
        <v>19</v>
      </c>
      <c r="B783" s="83">
        <v>43221</v>
      </c>
      <c r="C783" s="63" t="s">
        <v>45</v>
      </c>
      <c r="D783" s="63" t="s">
        <v>45</v>
      </c>
      <c r="E783" s="63" t="s">
        <v>2509</v>
      </c>
      <c r="F783" s="63" t="s">
        <v>2510</v>
      </c>
      <c r="G783" s="63" t="s">
        <v>32</v>
      </c>
      <c r="H783" s="63" t="s">
        <v>17</v>
      </c>
      <c r="I783" s="63" t="s">
        <v>18</v>
      </c>
      <c r="J783" s="63" t="s">
        <v>246</v>
      </c>
      <c r="K783" s="63" t="s">
        <v>234</v>
      </c>
      <c r="L783" s="7" t="s">
        <v>2508</v>
      </c>
      <c r="M783" s="7" t="s">
        <v>2512</v>
      </c>
      <c r="N783" s="7" t="s">
        <v>1823</v>
      </c>
      <c r="O783" s="7" t="s">
        <v>1823</v>
      </c>
      <c r="P783" s="7" t="s">
        <v>1823</v>
      </c>
    </row>
    <row r="784" spans="1:16" ht="30" x14ac:dyDescent="0.25">
      <c r="A784" s="63">
        <v>19</v>
      </c>
      <c r="B784" s="83">
        <v>43221</v>
      </c>
      <c r="C784" s="63" t="s">
        <v>45</v>
      </c>
      <c r="D784" s="63" t="s">
        <v>45</v>
      </c>
      <c r="E784" s="63" t="s">
        <v>2509</v>
      </c>
      <c r="F784" s="63" t="s">
        <v>2510</v>
      </c>
      <c r="G784" s="63" t="s">
        <v>32</v>
      </c>
      <c r="H784" s="63" t="s">
        <v>17</v>
      </c>
      <c r="I784" s="63" t="s">
        <v>18</v>
      </c>
      <c r="J784" s="63" t="s">
        <v>52</v>
      </c>
      <c r="K784" s="63" t="s">
        <v>34</v>
      </c>
      <c r="L784" s="7" t="s">
        <v>2507</v>
      </c>
      <c r="M784" s="7" t="s">
        <v>2513</v>
      </c>
      <c r="N784" s="7" t="s">
        <v>37</v>
      </c>
      <c r="O784" s="7" t="s">
        <v>37</v>
      </c>
      <c r="P784" s="7" t="s">
        <v>37</v>
      </c>
    </row>
    <row r="785" spans="1:71" ht="45" x14ac:dyDescent="0.25">
      <c r="A785" s="63">
        <v>19</v>
      </c>
      <c r="B785" s="83">
        <v>43221</v>
      </c>
      <c r="C785" s="63" t="s">
        <v>45</v>
      </c>
      <c r="D785" s="63" t="s">
        <v>45</v>
      </c>
      <c r="E785" s="63" t="s">
        <v>680</v>
      </c>
      <c r="F785" s="63" t="s">
        <v>2511</v>
      </c>
      <c r="G785" s="63" t="s">
        <v>32</v>
      </c>
      <c r="H785" s="63" t="s">
        <v>17</v>
      </c>
      <c r="I785" s="63" t="s">
        <v>18</v>
      </c>
      <c r="J785" s="63" t="s">
        <v>270</v>
      </c>
      <c r="K785" s="63" t="s">
        <v>27</v>
      </c>
      <c r="L785" s="7" t="s">
        <v>2506</v>
      </c>
      <c r="M785" s="7" t="s">
        <v>2514</v>
      </c>
      <c r="N785" s="7" t="s">
        <v>1823</v>
      </c>
      <c r="O785" s="7" t="s">
        <v>23</v>
      </c>
      <c r="P785" s="7" t="s">
        <v>23</v>
      </c>
    </row>
    <row r="786" spans="1:71" ht="105" x14ac:dyDescent="0.25">
      <c r="A786" s="63">
        <v>20</v>
      </c>
      <c r="B786" s="83">
        <v>43221</v>
      </c>
      <c r="C786" s="63" t="s">
        <v>45</v>
      </c>
      <c r="D786" s="63" t="s">
        <v>45</v>
      </c>
      <c r="E786" s="63" t="s">
        <v>2516</v>
      </c>
      <c r="F786" s="63" t="s">
        <v>2517</v>
      </c>
      <c r="G786" s="63" t="s">
        <v>32</v>
      </c>
      <c r="H786" s="63" t="s">
        <v>17</v>
      </c>
      <c r="I786" s="63" t="s">
        <v>18</v>
      </c>
      <c r="J786" s="63" t="s">
        <v>52</v>
      </c>
      <c r="K786" s="63" t="s">
        <v>34</v>
      </c>
      <c r="L786" s="7" t="s">
        <v>2515</v>
      </c>
      <c r="M786" s="7" t="s">
        <v>2518</v>
      </c>
      <c r="N786" s="7" t="s">
        <v>37</v>
      </c>
      <c r="O786" s="7" t="s">
        <v>37</v>
      </c>
      <c r="P786" s="7" t="s">
        <v>37</v>
      </c>
    </row>
    <row r="787" spans="1:71" ht="30" x14ac:dyDescent="0.25">
      <c r="A787" s="63">
        <v>21</v>
      </c>
      <c r="B787" s="83">
        <v>43221</v>
      </c>
      <c r="C787" s="63" t="s">
        <v>45</v>
      </c>
      <c r="D787" s="63" t="s">
        <v>45</v>
      </c>
      <c r="E787" s="63" t="s">
        <v>545</v>
      </c>
      <c r="F787" s="63" t="s">
        <v>2521</v>
      </c>
      <c r="G787" s="63" t="s">
        <v>32</v>
      </c>
      <c r="H787" s="63" t="s">
        <v>17</v>
      </c>
      <c r="I787" s="63" t="s">
        <v>18</v>
      </c>
      <c r="J787" s="63" t="s">
        <v>246</v>
      </c>
      <c r="K787" s="63" t="s">
        <v>69</v>
      </c>
      <c r="L787" s="7" t="s">
        <v>2519</v>
      </c>
      <c r="M787" s="7" t="s">
        <v>2527</v>
      </c>
      <c r="N787" s="7" t="s">
        <v>1823</v>
      </c>
      <c r="O787" s="7" t="s">
        <v>23</v>
      </c>
      <c r="P787" s="7" t="s">
        <v>23</v>
      </c>
    </row>
    <row r="788" spans="1:71" ht="45" x14ac:dyDescent="0.25">
      <c r="A788" s="63">
        <v>21</v>
      </c>
      <c r="B788" s="83">
        <v>43221</v>
      </c>
      <c r="C788" s="63" t="s">
        <v>45</v>
      </c>
      <c r="D788" s="63" t="s">
        <v>45</v>
      </c>
      <c r="E788" s="63" t="s">
        <v>1381</v>
      </c>
      <c r="F788" s="63" t="s">
        <v>2517</v>
      </c>
      <c r="G788" s="63" t="s">
        <v>32</v>
      </c>
      <c r="H788" s="63" t="s">
        <v>17</v>
      </c>
      <c r="I788" s="63" t="s">
        <v>18</v>
      </c>
      <c r="J788" s="63" t="s">
        <v>52</v>
      </c>
      <c r="K788" s="63" t="s">
        <v>34</v>
      </c>
      <c r="L788" s="7" t="s">
        <v>2520</v>
      </c>
      <c r="M788" s="7" t="s">
        <v>2528</v>
      </c>
      <c r="N788" s="7" t="s">
        <v>37</v>
      </c>
      <c r="O788" s="7" t="s">
        <v>37</v>
      </c>
      <c r="P788" s="7" t="s">
        <v>37</v>
      </c>
    </row>
    <row r="789" spans="1:71" ht="45" x14ac:dyDescent="0.25">
      <c r="A789" s="63">
        <v>22</v>
      </c>
      <c r="B789" s="83">
        <v>43221</v>
      </c>
      <c r="C789" s="63" t="s">
        <v>45</v>
      </c>
      <c r="D789" s="63" t="s">
        <v>45</v>
      </c>
      <c r="E789" s="63" t="s">
        <v>1378</v>
      </c>
      <c r="F789" s="63" t="s">
        <v>2523</v>
      </c>
      <c r="G789" s="63" t="s">
        <v>32</v>
      </c>
      <c r="H789" s="63" t="s">
        <v>17</v>
      </c>
      <c r="I789" s="63" t="s">
        <v>18</v>
      </c>
      <c r="J789" s="63" t="s">
        <v>26</v>
      </c>
      <c r="K789" s="63" t="s">
        <v>48</v>
      </c>
      <c r="L789" s="7" t="s">
        <v>2522</v>
      </c>
      <c r="M789" s="7" t="s">
        <v>2538</v>
      </c>
      <c r="N789" s="7" t="s">
        <v>2225</v>
      </c>
      <c r="O789" s="7" t="s">
        <v>2212</v>
      </c>
      <c r="P789" s="7" t="s">
        <v>2211</v>
      </c>
    </row>
    <row r="790" spans="1:71" ht="30" x14ac:dyDescent="0.25">
      <c r="A790" s="63">
        <v>22</v>
      </c>
      <c r="B790" s="83">
        <v>43221</v>
      </c>
      <c r="C790" s="63" t="s">
        <v>45</v>
      </c>
      <c r="D790" s="63" t="s">
        <v>45</v>
      </c>
      <c r="E790" s="63" t="s">
        <v>1467</v>
      </c>
      <c r="F790" s="63" t="s">
        <v>2524</v>
      </c>
      <c r="G790" s="63" t="s">
        <v>32</v>
      </c>
      <c r="H790" s="63" t="s">
        <v>17</v>
      </c>
      <c r="I790" s="63" t="s">
        <v>18</v>
      </c>
      <c r="J790" s="63" t="s">
        <v>270</v>
      </c>
      <c r="K790" s="63" t="s">
        <v>161</v>
      </c>
      <c r="L790" s="7" t="s">
        <v>392</v>
      </c>
      <c r="M790" s="7" t="s">
        <v>2531</v>
      </c>
      <c r="N790" s="7" t="s">
        <v>164</v>
      </c>
      <c r="O790" s="7" t="s">
        <v>164</v>
      </c>
      <c r="P790" s="7" t="s">
        <v>164</v>
      </c>
    </row>
    <row r="791" spans="1:71" ht="32.25" customHeight="1" x14ac:dyDescent="0.25">
      <c r="A791" s="63">
        <v>22</v>
      </c>
      <c r="B791" s="83">
        <v>43221</v>
      </c>
      <c r="C791" s="63" t="s">
        <v>45</v>
      </c>
      <c r="D791" s="63" t="s">
        <v>12</v>
      </c>
      <c r="E791" s="63" t="s">
        <v>2525</v>
      </c>
      <c r="F791" s="63" t="s">
        <v>2526</v>
      </c>
      <c r="G791" s="63" t="s">
        <v>32</v>
      </c>
      <c r="H791" s="63" t="s">
        <v>17</v>
      </c>
      <c r="I791" s="63" t="s">
        <v>18</v>
      </c>
      <c r="J791" s="63" t="s">
        <v>778</v>
      </c>
      <c r="K791" s="63" t="s">
        <v>27</v>
      </c>
      <c r="L791" s="7" t="s">
        <v>2532</v>
      </c>
      <c r="M791" s="7" t="s">
        <v>2534</v>
      </c>
      <c r="N791" s="7" t="s">
        <v>1823</v>
      </c>
      <c r="O791" s="7" t="s">
        <v>23</v>
      </c>
      <c r="P791" s="7" t="s">
        <v>23</v>
      </c>
    </row>
    <row r="792" spans="1:71" ht="32.25" customHeight="1" x14ac:dyDescent="0.25">
      <c r="A792" s="63">
        <v>22</v>
      </c>
      <c r="B792" s="83">
        <v>43221</v>
      </c>
      <c r="C792" s="63" t="s">
        <v>45</v>
      </c>
      <c r="D792" s="63" t="s">
        <v>12</v>
      </c>
      <c r="E792" s="63" t="s">
        <v>2525</v>
      </c>
      <c r="F792" s="63" t="s">
        <v>2526</v>
      </c>
      <c r="G792" s="63" t="s">
        <v>32</v>
      </c>
      <c r="H792" s="63" t="s">
        <v>17</v>
      </c>
      <c r="I792" s="63" t="s">
        <v>18</v>
      </c>
      <c r="J792" s="63" t="s">
        <v>778</v>
      </c>
      <c r="K792" s="63" t="s">
        <v>85</v>
      </c>
      <c r="L792" s="7" t="s">
        <v>2533</v>
      </c>
      <c r="M792" s="7" t="s">
        <v>2535</v>
      </c>
      <c r="N792" s="7" t="s">
        <v>1823</v>
      </c>
      <c r="O792" s="7" t="s">
        <v>1823</v>
      </c>
      <c r="P792" s="7" t="s">
        <v>1823</v>
      </c>
    </row>
    <row r="793" spans="1:71" ht="32.25" customHeight="1" x14ac:dyDescent="0.25">
      <c r="A793" s="63">
        <v>22</v>
      </c>
      <c r="B793" s="83">
        <v>43221</v>
      </c>
      <c r="C793" s="63" t="s">
        <v>45</v>
      </c>
      <c r="D793" s="63" t="s">
        <v>12</v>
      </c>
      <c r="E793" s="63" t="s">
        <v>2525</v>
      </c>
      <c r="F793" s="63" t="s">
        <v>2526</v>
      </c>
      <c r="G793" s="63" t="s">
        <v>32</v>
      </c>
      <c r="H793" s="63" t="s">
        <v>17</v>
      </c>
      <c r="I793" s="63" t="s">
        <v>18</v>
      </c>
      <c r="J793" s="63" t="s">
        <v>778</v>
      </c>
      <c r="K793" s="63" t="s">
        <v>69</v>
      </c>
      <c r="L793" s="7" t="s">
        <v>1227</v>
      </c>
      <c r="M793" s="7" t="s">
        <v>2536</v>
      </c>
      <c r="N793" s="7" t="s">
        <v>81</v>
      </c>
      <c r="O793" s="7" t="s">
        <v>2274</v>
      </c>
      <c r="P793" s="7" t="s">
        <v>2275</v>
      </c>
    </row>
    <row r="794" spans="1:71" ht="30" x14ac:dyDescent="0.25">
      <c r="A794" s="63">
        <v>22</v>
      </c>
      <c r="B794" s="83">
        <v>43221</v>
      </c>
      <c r="C794" s="63" t="s">
        <v>45</v>
      </c>
      <c r="D794" s="63" t="s">
        <v>12</v>
      </c>
      <c r="E794" s="63" t="s">
        <v>2525</v>
      </c>
      <c r="F794" s="63" t="s">
        <v>2526</v>
      </c>
      <c r="G794" s="63" t="s">
        <v>32</v>
      </c>
      <c r="H794" s="63" t="s">
        <v>17</v>
      </c>
      <c r="I794" s="63" t="s">
        <v>18</v>
      </c>
      <c r="J794" s="63" t="s">
        <v>778</v>
      </c>
      <c r="K794" s="63" t="s">
        <v>34</v>
      </c>
      <c r="L794" s="7" t="s">
        <v>2529</v>
      </c>
      <c r="M794" s="7" t="s">
        <v>2537</v>
      </c>
      <c r="N794" s="7" t="s">
        <v>37</v>
      </c>
      <c r="O794" s="7" t="s">
        <v>37</v>
      </c>
      <c r="P794" s="7" t="s">
        <v>37</v>
      </c>
    </row>
    <row r="795" spans="1:71" ht="30" x14ac:dyDescent="0.25">
      <c r="A795" s="63">
        <v>22</v>
      </c>
      <c r="B795" s="83">
        <v>43221</v>
      </c>
      <c r="C795" s="63" t="s">
        <v>45</v>
      </c>
      <c r="D795" s="63" t="s">
        <v>12</v>
      </c>
      <c r="E795" s="63" t="s">
        <v>2525</v>
      </c>
      <c r="F795" s="63" t="s">
        <v>2526</v>
      </c>
      <c r="G795" s="63" t="s">
        <v>32</v>
      </c>
      <c r="H795" s="63" t="s">
        <v>17</v>
      </c>
      <c r="I795" s="63" t="s">
        <v>18</v>
      </c>
      <c r="J795" s="63" t="s">
        <v>134</v>
      </c>
      <c r="K795" s="63" t="s">
        <v>161</v>
      </c>
      <c r="L795" s="7" t="s">
        <v>812</v>
      </c>
      <c r="M795" s="7" t="s">
        <v>2539</v>
      </c>
      <c r="N795" s="7" t="s">
        <v>164</v>
      </c>
      <c r="O795" s="7" t="s">
        <v>164</v>
      </c>
      <c r="P795" s="7" t="s">
        <v>164</v>
      </c>
    </row>
    <row r="796" spans="1:71" ht="30" x14ac:dyDescent="0.25">
      <c r="A796" s="63">
        <v>22</v>
      </c>
      <c r="B796" s="83">
        <v>43221</v>
      </c>
      <c r="C796" s="63" t="s">
        <v>45</v>
      </c>
      <c r="D796" s="63" t="s">
        <v>12</v>
      </c>
      <c r="E796" s="63" t="s">
        <v>2525</v>
      </c>
      <c r="F796" s="63" t="s">
        <v>2526</v>
      </c>
      <c r="G796" s="63" t="s">
        <v>32</v>
      </c>
      <c r="H796" s="63" t="s">
        <v>17</v>
      </c>
      <c r="I796" s="63" t="s">
        <v>18</v>
      </c>
      <c r="J796" s="63" t="s">
        <v>134</v>
      </c>
      <c r="K796" s="63" t="s">
        <v>34</v>
      </c>
      <c r="L796" s="7" t="s">
        <v>2530</v>
      </c>
      <c r="M796" s="7" t="s">
        <v>2540</v>
      </c>
      <c r="N796" s="7" t="s">
        <v>37</v>
      </c>
      <c r="O796" s="7" t="s">
        <v>37</v>
      </c>
      <c r="P796" s="7" t="s">
        <v>37</v>
      </c>
    </row>
    <row r="797" spans="1:71" s="65" customFormat="1" ht="45" x14ac:dyDescent="0.25">
      <c r="A797" s="63">
        <v>24</v>
      </c>
      <c r="B797" s="83">
        <v>43221</v>
      </c>
      <c r="C797" s="63" t="s">
        <v>45</v>
      </c>
      <c r="D797" s="63" t="s">
        <v>45</v>
      </c>
      <c r="E797" s="63" t="s">
        <v>209</v>
      </c>
      <c r="F797" s="63" t="s">
        <v>998</v>
      </c>
      <c r="G797" s="63" t="s">
        <v>32</v>
      </c>
      <c r="H797" s="63" t="s">
        <v>17</v>
      </c>
      <c r="I797" s="63" t="s">
        <v>18</v>
      </c>
      <c r="J797" s="63" t="s">
        <v>999</v>
      </c>
      <c r="K797" s="63" t="s">
        <v>85</v>
      </c>
      <c r="L797" s="7" t="s">
        <v>2542</v>
      </c>
      <c r="M797" s="7" t="s">
        <v>2547</v>
      </c>
      <c r="N797" s="7" t="s">
        <v>2586</v>
      </c>
      <c r="O797" s="7" t="s">
        <v>154</v>
      </c>
      <c r="P797" s="7" t="s">
        <v>154</v>
      </c>
      <c r="AW797" s="62"/>
      <c r="AX797" s="62"/>
      <c r="AY797" s="62"/>
      <c r="AZ797" s="62"/>
      <c r="BA797" s="62"/>
      <c r="BB797" s="62"/>
      <c r="BC797" s="62"/>
      <c r="BD797" s="62"/>
      <c r="BE797" s="62"/>
      <c r="BF797" s="62"/>
      <c r="BG797" s="62"/>
      <c r="BH797" s="62"/>
      <c r="BI797" s="62"/>
      <c r="BJ797" s="62"/>
      <c r="BK797" s="62"/>
      <c r="BL797" s="62"/>
      <c r="BM797" s="62"/>
      <c r="BN797" s="62"/>
      <c r="BO797" s="62"/>
      <c r="BP797" s="62"/>
      <c r="BQ797" s="62"/>
      <c r="BR797" s="62"/>
      <c r="BS797" s="62"/>
    </row>
    <row r="798" spans="1:71" ht="45" x14ac:dyDescent="0.25">
      <c r="A798" s="63">
        <v>24</v>
      </c>
      <c r="B798" s="83">
        <v>43221</v>
      </c>
      <c r="C798" s="63" t="s">
        <v>45</v>
      </c>
      <c r="D798" s="63" t="s">
        <v>45</v>
      </c>
      <c r="E798" s="63" t="s">
        <v>2544</v>
      </c>
      <c r="F798" s="63" t="s">
        <v>2521</v>
      </c>
      <c r="G798" s="63" t="s">
        <v>32</v>
      </c>
      <c r="H798" s="63" t="s">
        <v>17</v>
      </c>
      <c r="I798" s="63" t="s">
        <v>18</v>
      </c>
      <c r="J798" s="63" t="s">
        <v>246</v>
      </c>
      <c r="K798" s="63" t="s">
        <v>48</v>
      </c>
      <c r="L798" s="7" t="s">
        <v>2543</v>
      </c>
      <c r="M798" s="7" t="s">
        <v>2546</v>
      </c>
      <c r="N798" s="7" t="s">
        <v>2320</v>
      </c>
      <c r="O798" s="7" t="s">
        <v>2211</v>
      </c>
      <c r="P798" s="7" t="s">
        <v>473</v>
      </c>
    </row>
    <row r="799" spans="1:71" ht="90" x14ac:dyDescent="0.25">
      <c r="A799" s="63">
        <v>25</v>
      </c>
      <c r="B799" s="83">
        <v>43221</v>
      </c>
      <c r="C799" s="63" t="s">
        <v>45</v>
      </c>
      <c r="D799" s="63" t="s">
        <v>45</v>
      </c>
      <c r="E799" s="63" t="s">
        <v>212</v>
      </c>
      <c r="F799" s="63" t="s">
        <v>2545</v>
      </c>
      <c r="G799" s="63" t="s">
        <v>32</v>
      </c>
      <c r="H799" s="63" t="s">
        <v>17</v>
      </c>
      <c r="I799" s="63" t="s">
        <v>18</v>
      </c>
      <c r="J799" s="63" t="s">
        <v>134</v>
      </c>
      <c r="K799" s="63" t="s">
        <v>161</v>
      </c>
      <c r="L799" s="7" t="s">
        <v>812</v>
      </c>
      <c r="M799" s="7" t="s">
        <v>2548</v>
      </c>
      <c r="N799" s="7" t="s">
        <v>164</v>
      </c>
      <c r="O799" s="7" t="s">
        <v>1139</v>
      </c>
      <c r="P799" s="7" t="s">
        <v>1139</v>
      </c>
    </row>
    <row r="800" spans="1:71" ht="45" x14ac:dyDescent="0.25">
      <c r="A800" s="63">
        <v>26</v>
      </c>
      <c r="B800" s="83">
        <v>43221</v>
      </c>
      <c r="C800" s="63" t="s">
        <v>13</v>
      </c>
      <c r="D800" s="63" t="s">
        <v>12</v>
      </c>
      <c r="E800" s="63" t="s">
        <v>1117</v>
      </c>
      <c r="F800" s="63" t="s">
        <v>2549</v>
      </c>
      <c r="G800" s="63" t="s">
        <v>32</v>
      </c>
      <c r="H800" s="63" t="s">
        <v>17</v>
      </c>
      <c r="I800" s="63" t="s">
        <v>18</v>
      </c>
      <c r="J800" s="63" t="s">
        <v>33</v>
      </c>
      <c r="K800" s="63" t="s">
        <v>161</v>
      </c>
      <c r="L800" s="7" t="s">
        <v>812</v>
      </c>
      <c r="M800" s="7" t="s">
        <v>2554</v>
      </c>
      <c r="N800" s="7" t="s">
        <v>164</v>
      </c>
      <c r="O800" s="7" t="s">
        <v>164</v>
      </c>
      <c r="P800" s="7" t="s">
        <v>164</v>
      </c>
    </row>
    <row r="801" spans="1:16" ht="30" x14ac:dyDescent="0.25">
      <c r="A801" s="63">
        <v>27</v>
      </c>
      <c r="B801" s="83">
        <v>43221</v>
      </c>
      <c r="C801" s="63" t="s">
        <v>45</v>
      </c>
      <c r="D801" s="63" t="s">
        <v>45</v>
      </c>
      <c r="E801" s="63" t="s">
        <v>2551</v>
      </c>
      <c r="F801" s="63" t="s">
        <v>2545</v>
      </c>
      <c r="G801" s="63" t="s">
        <v>32</v>
      </c>
      <c r="H801" s="63" t="s">
        <v>17</v>
      </c>
      <c r="I801" s="63" t="s">
        <v>18</v>
      </c>
      <c r="J801" s="63" t="s">
        <v>134</v>
      </c>
      <c r="K801" s="63" t="s">
        <v>161</v>
      </c>
      <c r="L801" s="7" t="s">
        <v>812</v>
      </c>
      <c r="M801" s="7" t="s">
        <v>2555</v>
      </c>
      <c r="N801" s="7" t="s">
        <v>164</v>
      </c>
      <c r="O801" s="7" t="s">
        <v>164</v>
      </c>
      <c r="P801" s="7" t="s">
        <v>164</v>
      </c>
    </row>
    <row r="802" spans="1:16" ht="72.75" customHeight="1" x14ac:dyDescent="0.25">
      <c r="A802" s="63">
        <v>27</v>
      </c>
      <c r="B802" s="83">
        <v>43221</v>
      </c>
      <c r="C802" s="63" t="s">
        <v>12</v>
      </c>
      <c r="D802" s="63" t="s">
        <v>12</v>
      </c>
      <c r="E802" s="63" t="s">
        <v>155</v>
      </c>
      <c r="F802" s="63" t="s">
        <v>2549</v>
      </c>
      <c r="G802" s="63" t="s">
        <v>32</v>
      </c>
      <c r="H802" s="63" t="s">
        <v>17</v>
      </c>
      <c r="I802" s="63" t="s">
        <v>18</v>
      </c>
      <c r="J802" s="63" t="s">
        <v>33</v>
      </c>
      <c r="K802" s="63" t="s">
        <v>39</v>
      </c>
      <c r="L802" s="7" t="s">
        <v>2550</v>
      </c>
      <c r="M802" s="7" t="s">
        <v>2556</v>
      </c>
      <c r="N802" s="7" t="s">
        <v>42</v>
      </c>
      <c r="O802" s="7" t="s">
        <v>42</v>
      </c>
      <c r="P802" s="7" t="s">
        <v>42</v>
      </c>
    </row>
    <row r="803" spans="1:16" ht="60" x14ac:dyDescent="0.25">
      <c r="A803" s="63">
        <v>28</v>
      </c>
      <c r="B803" s="83">
        <v>43221</v>
      </c>
      <c r="C803" s="63" t="s">
        <v>45</v>
      </c>
      <c r="D803" s="63" t="s">
        <v>45</v>
      </c>
      <c r="E803" s="63" t="s">
        <v>2342</v>
      </c>
      <c r="F803" s="63" t="s">
        <v>2553</v>
      </c>
      <c r="G803" s="63" t="s">
        <v>32</v>
      </c>
      <c r="H803" s="63" t="s">
        <v>17</v>
      </c>
      <c r="I803" s="63" t="s">
        <v>18</v>
      </c>
      <c r="J803" s="63" t="s">
        <v>52</v>
      </c>
      <c r="K803" s="63" t="s">
        <v>85</v>
      </c>
      <c r="L803" s="7" t="s">
        <v>2552</v>
      </c>
      <c r="M803" s="7" t="s">
        <v>2561</v>
      </c>
      <c r="N803" s="17" t="s">
        <v>2207</v>
      </c>
      <c r="O803" s="7" t="s">
        <v>397</v>
      </c>
      <c r="P803" s="7" t="s">
        <v>397</v>
      </c>
    </row>
    <row r="804" spans="1:16" ht="45" x14ac:dyDescent="0.25">
      <c r="A804" s="63">
        <v>29</v>
      </c>
      <c r="B804" s="83">
        <v>43221</v>
      </c>
      <c r="C804" s="63" t="s">
        <v>12</v>
      </c>
      <c r="D804" s="63" t="s">
        <v>13</v>
      </c>
      <c r="E804" s="63" t="s">
        <v>111</v>
      </c>
      <c r="F804" s="63" t="s">
        <v>2559</v>
      </c>
      <c r="G804" s="63" t="s">
        <v>32</v>
      </c>
      <c r="H804" s="63" t="s">
        <v>123</v>
      </c>
      <c r="I804" s="63" t="s">
        <v>18</v>
      </c>
      <c r="J804" s="63" t="s">
        <v>52</v>
      </c>
      <c r="K804" s="63" t="s">
        <v>39</v>
      </c>
      <c r="L804" s="7" t="s">
        <v>2558</v>
      </c>
      <c r="M804" s="7" t="s">
        <v>2562</v>
      </c>
      <c r="N804" s="7" t="s">
        <v>42</v>
      </c>
      <c r="O804" s="7" t="s">
        <v>42</v>
      </c>
      <c r="P804" s="7" t="s">
        <v>42</v>
      </c>
    </row>
    <row r="805" spans="1:16" ht="60" x14ac:dyDescent="0.25">
      <c r="A805" s="63">
        <v>29</v>
      </c>
      <c r="B805" s="83">
        <v>43221</v>
      </c>
      <c r="C805" s="63" t="s">
        <v>12</v>
      </c>
      <c r="D805" s="63" t="s">
        <v>13</v>
      </c>
      <c r="E805" s="63" t="s">
        <v>111</v>
      </c>
      <c r="F805" s="63" t="s">
        <v>2560</v>
      </c>
      <c r="G805" s="63" t="s">
        <v>32</v>
      </c>
      <c r="H805" s="63" t="s">
        <v>123</v>
      </c>
      <c r="I805" s="63" t="s">
        <v>18</v>
      </c>
      <c r="J805" s="63" t="s">
        <v>52</v>
      </c>
      <c r="K805" s="63" t="s">
        <v>39</v>
      </c>
      <c r="L805" s="7" t="s">
        <v>2557</v>
      </c>
      <c r="M805" s="7" t="s">
        <v>2563</v>
      </c>
      <c r="N805" s="7" t="s">
        <v>2207</v>
      </c>
      <c r="O805" s="7" t="s">
        <v>397</v>
      </c>
      <c r="P805" s="7" t="s">
        <v>397</v>
      </c>
    </row>
    <row r="825" spans="15:15" x14ac:dyDescent="0.25">
      <c r="O825" s="84" t="s">
        <v>2573</v>
      </c>
    </row>
  </sheetData>
  <protectedRanges>
    <protectedRange sqref="F3" name="Range1_24_1"/>
    <protectedRange sqref="F43:F44" name="Range1"/>
    <protectedRange sqref="F41:F42 F47:F48" name="Range1_1"/>
    <protectedRange sqref="F66:F70 F74:F78" name="Range1_24_1_1"/>
    <protectedRange sqref="F581" name="Range1_24_1_2"/>
    <protectedRange sqref="F637:F638" name="Range1_2"/>
    <protectedRange sqref="F639:F640 F636" name="Range1_1_1"/>
    <protectedRange sqref="F667:F671 F659:F663" name="Range1_24_1_1_1"/>
    <protectedRange sqref="F687" name="Range2_1_6"/>
    <protectedRange sqref="F688" name="Range2_1_1_3"/>
    <protectedRange sqref="F689" name="Range2_1_2_3"/>
    <protectedRange sqref="F692" name="Range2_1_3_3"/>
    <protectedRange sqref="F695" name="Range2_2_3"/>
    <protectedRange sqref="F696" name="Range2_3_3"/>
    <protectedRange sqref="F704" name="Range2"/>
    <protectedRange sqref="F705" name="Range2_1"/>
    <protectedRange sqref="F706" name="Range2_2"/>
    <protectedRange sqref="F707:F708" name="Range2_3"/>
    <protectedRange sqref="F709" name="Range2_5"/>
    <protectedRange sqref="F711" name="Range2_6"/>
    <protectedRange sqref="F710" name="Range2_8"/>
    <protectedRange sqref="F712:F713" name="Range2_9"/>
    <protectedRange sqref="F714" name="Range2_11"/>
    <protectedRange sqref="F715" name="Range2_4"/>
    <protectedRange sqref="F716" name="Range2_13"/>
    <protectedRange sqref="F717" name="Range2_14"/>
    <protectedRange sqref="F718" name="Range2_15"/>
    <protectedRange sqref="F720" name="Range2_16"/>
    <protectedRange sqref="F721" name="Range2_17"/>
    <protectedRange sqref="F722" name="Range2_18"/>
    <protectedRange sqref="F724" name="Range2_19"/>
    <protectedRange sqref="F725" name="Range2_20"/>
    <protectedRange sqref="F726" name="Range2_10"/>
    <protectedRange sqref="F727" name="Range2_21"/>
    <protectedRange sqref="F693" name="Range2_7_1"/>
    <protectedRange sqref="F694" name="Range2_4_3_1"/>
    <protectedRange sqref="F750" name="Range2_3_1"/>
    <protectedRange sqref="F751" name="Range2_3_2"/>
    <protectedRange sqref="F752" name="Range2_3_4"/>
    <protectedRange sqref="F753" name="Range2_3_6"/>
  </protectedRanges>
  <autoFilter ref="A2:P805"/>
  <mergeCells count="1">
    <mergeCell ref="A1:P1"/>
  </mergeCells>
  <conditionalFormatting sqref="M751:M1048576 M1:M541 M710:M749 M543:M708">
    <cfRule type="containsText" dxfId="7" priority="5" operator="containsText" text="pending...">
      <formula>NOT(ISERROR(SEARCH("pending...",M1)))</formula>
    </cfRule>
    <cfRule type="containsText" dxfId="6" priority="6" operator="containsText" text="Pending">
      <formula>NOT(ISERROR(SEARCH("Pending",M1)))</formula>
    </cfRule>
  </conditionalFormatting>
  <conditionalFormatting sqref="N2:P805">
    <cfRule type="containsBlanks" dxfId="5" priority="1">
      <formula>LEN(TRIM(N2))=0</formula>
    </cfRule>
  </conditionalFormatting>
  <dataValidations count="3">
    <dataValidation allowBlank="1" showInputMessage="1" showErrorMessage="1" sqref="E66:F70 F74:F78 L71 L66:M70 O68:P68 N100 F667:F671 E659:F663 M663:N663 N661 M659:M662 L659:L663 L664:M664 N67 N200 N353 N416 N482 N509 N515 N577 N642 N657 N714 N718"/>
    <dataValidation type="list" allowBlank="1" showInputMessage="1" showErrorMessage="1" sqref="I3:I727">
      <formula1>"YES, NO"</formula1>
    </dataValidation>
    <dataValidation type="list" allowBlank="1" showInputMessage="1" showErrorMessage="1" sqref="C3:D727 C728">
      <formula1>Depot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[2]LEGEND!#REF!</xm:f>
          </x14:formula1>
          <xm:sqref>A581:A684 J581:J684 G581:H684</xm:sqref>
        </x14:dataValidation>
        <x14:dataValidation type="list" allowBlank="1" showInputMessage="1" showErrorMessage="1">
          <x14:formula1>
            <xm:f>[3]LEGEND!#REF!</xm:f>
          </x14:formula1>
          <xm:sqref>J685:J727 G685:H727 A685:A727</xm:sqref>
        </x14:dataValidation>
        <x14:dataValidation type="list" allowBlank="1" showInputMessage="1" showErrorMessage="1">
          <x14:formula1>
            <xm:f>[4]LEGEND!#REF!</xm:f>
          </x14:formula1>
          <xm:sqref>K703:K727 K693:K694 K758 K772</xm:sqref>
        </x14:dataValidation>
        <x14:dataValidation type="list" allowBlank="1" showInputMessage="1" showErrorMessage="1">
          <x14:formula1>
            <xm:f>[1]LEGEND!#REF!</xm:f>
          </x14:formula1>
          <xm:sqref>J3:J580 A3:A580 G3:H580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4"/>
  <sheetViews>
    <sheetView topLeftCell="F7" workbookViewId="0">
      <selection activeCell="V16" sqref="V16"/>
    </sheetView>
  </sheetViews>
  <sheetFormatPr defaultRowHeight="15" x14ac:dyDescent="0.25"/>
  <cols>
    <col min="1" max="1" width="28.140625" customWidth="1"/>
    <col min="2" max="2" width="16.28515625" bestFit="1" customWidth="1"/>
    <col min="3" max="3" width="7" bestFit="1" customWidth="1"/>
    <col min="4" max="4" width="7.28515625" bestFit="1" customWidth="1"/>
    <col min="5" max="5" width="6.85546875" bestFit="1" customWidth="1"/>
    <col min="6" max="6" width="7.5703125" bestFit="1" customWidth="1"/>
    <col min="7" max="7" width="6.7109375" bestFit="1" customWidth="1"/>
    <col min="8" max="8" width="6.140625" bestFit="1" customWidth="1"/>
    <col min="9" max="9" width="7.140625" bestFit="1" customWidth="1"/>
    <col min="10" max="10" width="7" bestFit="1" customWidth="1"/>
    <col min="11" max="11" width="6.7109375" bestFit="1" customWidth="1"/>
    <col min="12" max="12" width="7.28515625" bestFit="1" customWidth="1"/>
    <col min="13" max="13" width="7" bestFit="1" customWidth="1"/>
    <col min="14" max="14" width="11.28515625" bestFit="1" customWidth="1"/>
    <col min="16" max="16" width="22.28515625" bestFit="1" customWidth="1"/>
    <col min="19" max="19" width="19.140625" bestFit="1" customWidth="1"/>
  </cols>
  <sheetData>
    <row r="1" spans="1:20" x14ac:dyDescent="0.25">
      <c r="A1" s="11" t="s">
        <v>2300</v>
      </c>
      <c r="B1" s="11" t="s">
        <v>2132</v>
      </c>
    </row>
    <row r="2" spans="1:20" x14ac:dyDescent="0.25">
      <c r="A2" s="11" t="s">
        <v>2129</v>
      </c>
      <c r="B2" s="14">
        <v>42736</v>
      </c>
      <c r="C2" s="14">
        <v>42767</v>
      </c>
      <c r="D2" s="14">
        <v>42795</v>
      </c>
      <c r="E2" s="14">
        <v>42826</v>
      </c>
      <c r="F2" s="14">
        <v>42856</v>
      </c>
      <c r="G2" s="14">
        <v>42887</v>
      </c>
      <c r="H2" s="14">
        <v>42917</v>
      </c>
      <c r="I2" s="14">
        <v>42948</v>
      </c>
      <c r="J2" s="14">
        <v>42979</v>
      </c>
      <c r="K2" s="14">
        <v>43009</v>
      </c>
      <c r="L2" s="14">
        <v>43040</v>
      </c>
      <c r="M2" s="14">
        <v>43070</v>
      </c>
      <c r="N2" s="14" t="s">
        <v>2130</v>
      </c>
    </row>
    <row r="3" spans="1:20" x14ac:dyDescent="0.25">
      <c r="A3" s="12" t="s">
        <v>161</v>
      </c>
      <c r="B3" s="13">
        <v>3</v>
      </c>
      <c r="C3" s="13">
        <v>9</v>
      </c>
      <c r="D3" s="13">
        <v>5</v>
      </c>
      <c r="E3" s="13">
        <v>8</v>
      </c>
      <c r="F3" s="13">
        <v>15</v>
      </c>
      <c r="G3" s="13">
        <v>11</v>
      </c>
      <c r="H3" s="13">
        <v>10</v>
      </c>
      <c r="I3" s="13">
        <v>10</v>
      </c>
      <c r="J3" s="13">
        <v>8</v>
      </c>
      <c r="K3" s="13">
        <v>12</v>
      </c>
      <c r="L3" s="13">
        <v>5</v>
      </c>
      <c r="M3" s="13">
        <v>12</v>
      </c>
      <c r="N3" s="13">
        <v>108</v>
      </c>
      <c r="P3" s="18"/>
      <c r="Q3" s="13"/>
    </row>
    <row r="4" spans="1:20" x14ac:dyDescent="0.25">
      <c r="A4" s="12" t="s">
        <v>69</v>
      </c>
      <c r="B4" s="13">
        <v>7</v>
      </c>
      <c r="C4" s="13">
        <v>8</v>
      </c>
      <c r="D4" s="13">
        <v>1</v>
      </c>
      <c r="E4" s="13">
        <v>6</v>
      </c>
      <c r="F4" s="13">
        <v>2</v>
      </c>
      <c r="G4" s="13">
        <v>10</v>
      </c>
      <c r="H4" s="13">
        <v>10</v>
      </c>
      <c r="I4" s="13">
        <v>4</v>
      </c>
      <c r="J4" s="13">
        <v>5</v>
      </c>
      <c r="K4" s="13">
        <v>4</v>
      </c>
      <c r="L4" s="13">
        <v>10</v>
      </c>
      <c r="M4" s="13">
        <v>5</v>
      </c>
      <c r="N4" s="13">
        <v>72</v>
      </c>
      <c r="P4" s="18" t="s">
        <v>2336</v>
      </c>
      <c r="Q4" s="13">
        <v>13</v>
      </c>
      <c r="S4" s="18" t="s">
        <v>2334</v>
      </c>
      <c r="T4" s="13">
        <v>7</v>
      </c>
    </row>
    <row r="5" spans="1:20" x14ac:dyDescent="0.25">
      <c r="A5" s="12" t="s">
        <v>66</v>
      </c>
      <c r="B5" s="13">
        <v>1</v>
      </c>
      <c r="C5" s="13">
        <v>1</v>
      </c>
      <c r="D5" s="13"/>
      <c r="E5" s="13"/>
      <c r="F5" s="13"/>
      <c r="G5" s="13"/>
      <c r="H5" s="13"/>
      <c r="I5" s="13">
        <v>2</v>
      </c>
      <c r="J5" s="13">
        <v>1</v>
      </c>
      <c r="K5" s="13">
        <v>2</v>
      </c>
      <c r="L5" s="13">
        <v>1</v>
      </c>
      <c r="M5" s="13"/>
      <c r="N5" s="13">
        <v>8</v>
      </c>
      <c r="P5" s="18" t="s">
        <v>2335</v>
      </c>
      <c r="Q5" s="13">
        <v>5</v>
      </c>
      <c r="S5" s="18" t="s">
        <v>2330</v>
      </c>
      <c r="T5" s="13">
        <v>6</v>
      </c>
    </row>
    <row r="6" spans="1:20" x14ac:dyDescent="0.25">
      <c r="A6" s="12" t="s">
        <v>1099</v>
      </c>
      <c r="B6" s="13"/>
      <c r="C6" s="13"/>
      <c r="D6" s="13"/>
      <c r="E6" s="13"/>
      <c r="F6" s="13"/>
      <c r="G6" s="13"/>
      <c r="H6" s="13">
        <v>1</v>
      </c>
      <c r="I6" s="13"/>
      <c r="J6" s="13"/>
      <c r="K6" s="13"/>
      <c r="L6" s="13"/>
      <c r="M6" s="13"/>
      <c r="N6" s="13">
        <v>1</v>
      </c>
      <c r="P6" s="18" t="s">
        <v>2338</v>
      </c>
      <c r="Q6" s="13">
        <v>1</v>
      </c>
      <c r="S6" s="18" t="s">
        <v>2326</v>
      </c>
      <c r="T6" s="13">
        <v>5</v>
      </c>
    </row>
    <row r="7" spans="1:20" x14ac:dyDescent="0.25">
      <c r="A7" s="12" t="s">
        <v>34</v>
      </c>
      <c r="B7" s="13">
        <v>3</v>
      </c>
      <c r="C7" s="13">
        <v>4</v>
      </c>
      <c r="D7" s="13">
        <v>2</v>
      </c>
      <c r="E7" s="13">
        <v>3</v>
      </c>
      <c r="F7" s="13">
        <v>4</v>
      </c>
      <c r="G7" s="13">
        <v>2</v>
      </c>
      <c r="H7" s="13">
        <v>4</v>
      </c>
      <c r="I7" s="13">
        <v>2</v>
      </c>
      <c r="J7" s="13">
        <v>2</v>
      </c>
      <c r="K7" s="13">
        <v>3</v>
      </c>
      <c r="L7" s="13"/>
      <c r="M7" s="13">
        <v>8</v>
      </c>
      <c r="N7" s="13">
        <v>37</v>
      </c>
      <c r="P7" s="18" t="s">
        <v>2337</v>
      </c>
      <c r="Q7" s="13">
        <v>1</v>
      </c>
      <c r="S7" s="18" t="s">
        <v>2329</v>
      </c>
      <c r="T7" s="13">
        <v>3</v>
      </c>
    </row>
    <row r="8" spans="1:20" x14ac:dyDescent="0.25">
      <c r="A8" s="12" t="s">
        <v>203</v>
      </c>
      <c r="B8" s="13">
        <v>1</v>
      </c>
      <c r="C8" s="13"/>
      <c r="D8" s="13"/>
      <c r="E8" s="13">
        <v>2</v>
      </c>
      <c r="F8" s="13">
        <v>1</v>
      </c>
      <c r="G8" s="13"/>
      <c r="H8" s="13"/>
      <c r="I8" s="13"/>
      <c r="J8" s="13">
        <v>1</v>
      </c>
      <c r="K8" s="13"/>
      <c r="L8" s="13"/>
      <c r="M8" s="13"/>
      <c r="N8" s="13">
        <v>5</v>
      </c>
      <c r="S8" s="18" t="s">
        <v>2327</v>
      </c>
      <c r="T8" s="13">
        <v>3</v>
      </c>
    </row>
    <row r="9" spans="1:20" x14ac:dyDescent="0.25">
      <c r="A9" s="12" t="s">
        <v>709</v>
      </c>
      <c r="B9" s="13"/>
      <c r="C9" s="13"/>
      <c r="D9" s="13"/>
      <c r="E9" s="13"/>
      <c r="F9" s="13">
        <v>1</v>
      </c>
      <c r="G9" s="13"/>
      <c r="H9" s="13"/>
      <c r="I9" s="13"/>
      <c r="J9" s="13"/>
      <c r="K9" s="13"/>
      <c r="L9" s="13"/>
      <c r="M9" s="13"/>
      <c r="N9" s="13">
        <v>1</v>
      </c>
      <c r="S9" s="18" t="s">
        <v>2332</v>
      </c>
      <c r="T9" s="13">
        <v>2</v>
      </c>
    </row>
    <row r="10" spans="1:20" x14ac:dyDescent="0.25">
      <c r="A10" s="12" t="s">
        <v>85</v>
      </c>
      <c r="B10" s="13">
        <v>11</v>
      </c>
      <c r="C10" s="13">
        <v>10</v>
      </c>
      <c r="D10" s="13">
        <v>10</v>
      </c>
      <c r="E10" s="13">
        <v>8</v>
      </c>
      <c r="F10" s="13">
        <v>9</v>
      </c>
      <c r="G10" s="13">
        <v>5</v>
      </c>
      <c r="H10" s="13">
        <v>8</v>
      </c>
      <c r="I10" s="13">
        <v>5</v>
      </c>
      <c r="J10" s="13">
        <v>8</v>
      </c>
      <c r="K10" s="13">
        <v>11</v>
      </c>
      <c r="L10" s="13">
        <v>6</v>
      </c>
      <c r="M10" s="13">
        <v>9</v>
      </c>
      <c r="N10" s="13">
        <v>100</v>
      </c>
      <c r="S10" s="18" t="s">
        <v>2328</v>
      </c>
      <c r="T10" s="13">
        <v>2</v>
      </c>
    </row>
    <row r="11" spans="1:20" x14ac:dyDescent="0.25">
      <c r="A11" s="18" t="s">
        <v>55</v>
      </c>
      <c r="B11" s="13">
        <v>1</v>
      </c>
      <c r="C11" s="13">
        <v>1</v>
      </c>
      <c r="D11" s="13"/>
      <c r="E11" s="13">
        <v>3</v>
      </c>
      <c r="F11" s="13">
        <v>1</v>
      </c>
      <c r="G11" s="13">
        <v>1</v>
      </c>
      <c r="H11" s="13"/>
      <c r="I11" s="13"/>
      <c r="J11" s="13"/>
      <c r="K11" s="13">
        <v>1</v>
      </c>
      <c r="L11" s="13"/>
      <c r="M11" s="13">
        <v>2</v>
      </c>
      <c r="N11" s="13">
        <v>10</v>
      </c>
      <c r="S11" s="18" t="s">
        <v>2333</v>
      </c>
      <c r="T11" s="13">
        <v>2</v>
      </c>
    </row>
    <row r="12" spans="1:20" x14ac:dyDescent="0.25">
      <c r="A12" s="18" t="s">
        <v>314</v>
      </c>
      <c r="B12" s="13"/>
      <c r="C12" s="13">
        <v>1</v>
      </c>
      <c r="D12" s="13"/>
      <c r="E12" s="13">
        <v>2</v>
      </c>
      <c r="F12" s="13">
        <v>1</v>
      </c>
      <c r="G12" s="13">
        <v>1</v>
      </c>
      <c r="H12" s="13">
        <v>1</v>
      </c>
      <c r="I12" s="13"/>
      <c r="J12" s="13"/>
      <c r="K12" s="13"/>
      <c r="L12" s="13"/>
      <c r="M12" s="13">
        <v>1</v>
      </c>
      <c r="N12" s="13">
        <v>7</v>
      </c>
      <c r="S12" s="18" t="s">
        <v>2331</v>
      </c>
      <c r="T12" s="13">
        <v>1</v>
      </c>
    </row>
    <row r="13" spans="1:20" x14ac:dyDescent="0.25">
      <c r="A13" s="18" t="s">
        <v>2215</v>
      </c>
      <c r="B13" s="13"/>
      <c r="C13" s="13"/>
      <c r="D13" s="13"/>
      <c r="E13" s="13"/>
      <c r="F13" s="13"/>
      <c r="G13" s="13"/>
      <c r="H13" s="13">
        <v>1</v>
      </c>
      <c r="I13" s="13">
        <v>1</v>
      </c>
      <c r="J13" s="13"/>
      <c r="K13" s="13">
        <v>2</v>
      </c>
      <c r="L13" s="13">
        <v>1</v>
      </c>
      <c r="M13" s="13">
        <v>2</v>
      </c>
      <c r="N13" s="13">
        <v>7</v>
      </c>
    </row>
    <row r="14" spans="1:20" x14ac:dyDescent="0.25">
      <c r="A14" s="18" t="s">
        <v>2334</v>
      </c>
      <c r="B14" s="13">
        <v>2</v>
      </c>
      <c r="C14" s="13"/>
      <c r="D14" s="13"/>
      <c r="E14" s="13"/>
      <c r="F14" s="13"/>
      <c r="G14" s="13"/>
      <c r="H14" s="13">
        <v>2</v>
      </c>
      <c r="I14" s="13"/>
      <c r="J14" s="13">
        <v>1</v>
      </c>
      <c r="K14" s="13">
        <v>1</v>
      </c>
      <c r="L14" s="13"/>
      <c r="M14" s="13">
        <v>1</v>
      </c>
      <c r="N14" s="13">
        <v>7</v>
      </c>
    </row>
    <row r="15" spans="1:20" x14ac:dyDescent="0.25">
      <c r="A15" s="18" t="s">
        <v>1958</v>
      </c>
      <c r="B15" s="13"/>
      <c r="C15" s="13">
        <v>1</v>
      </c>
      <c r="D15" s="13"/>
      <c r="E15" s="13"/>
      <c r="F15" s="13">
        <v>1</v>
      </c>
      <c r="G15" s="13"/>
      <c r="H15" s="13"/>
      <c r="I15" s="13"/>
      <c r="J15" s="13">
        <v>1</v>
      </c>
      <c r="K15" s="13"/>
      <c r="L15" s="13">
        <v>3</v>
      </c>
      <c r="M15" s="13">
        <v>1</v>
      </c>
      <c r="N15" s="13">
        <v>7</v>
      </c>
    </row>
    <row r="16" spans="1:20" x14ac:dyDescent="0.25">
      <c r="A16" s="18" t="s">
        <v>154</v>
      </c>
      <c r="B16" s="13">
        <v>1</v>
      </c>
      <c r="C16" s="13">
        <v>1</v>
      </c>
      <c r="D16" s="13"/>
      <c r="E16" s="13"/>
      <c r="F16" s="13">
        <v>2</v>
      </c>
      <c r="G16" s="13"/>
      <c r="H16" s="13"/>
      <c r="I16" s="13">
        <v>1</v>
      </c>
      <c r="J16" s="13">
        <v>1</v>
      </c>
      <c r="K16" s="13"/>
      <c r="L16" s="13"/>
      <c r="M16" s="13"/>
      <c r="N16" s="13">
        <v>6</v>
      </c>
    </row>
    <row r="17" spans="1:14" x14ac:dyDescent="0.25">
      <c r="A17" s="18" t="s">
        <v>2330</v>
      </c>
      <c r="B17" s="13"/>
      <c r="C17" s="13"/>
      <c r="D17" s="13"/>
      <c r="E17" s="13">
        <v>1</v>
      </c>
      <c r="F17" s="13"/>
      <c r="G17" s="13"/>
      <c r="H17" s="13"/>
      <c r="I17" s="13"/>
      <c r="J17" s="13">
        <v>3</v>
      </c>
      <c r="K17" s="13">
        <v>1</v>
      </c>
      <c r="L17" s="13">
        <v>1</v>
      </c>
      <c r="M17" s="13"/>
      <c r="N17" s="13">
        <v>6</v>
      </c>
    </row>
    <row r="18" spans="1:14" x14ac:dyDescent="0.25">
      <c r="A18" s="18" t="s">
        <v>2326</v>
      </c>
      <c r="B18" s="13"/>
      <c r="C18" s="13"/>
      <c r="D18" s="13"/>
      <c r="E18" s="13"/>
      <c r="F18" s="13">
        <v>2</v>
      </c>
      <c r="G18" s="13">
        <v>1</v>
      </c>
      <c r="H18" s="13"/>
      <c r="I18" s="13"/>
      <c r="J18" s="13"/>
      <c r="K18" s="13">
        <v>2</v>
      </c>
      <c r="L18" s="13"/>
      <c r="M18" s="13"/>
      <c r="N18" s="13">
        <v>5</v>
      </c>
    </row>
    <row r="19" spans="1:14" x14ac:dyDescent="0.25">
      <c r="A19" s="18" t="s">
        <v>2261</v>
      </c>
      <c r="B19" s="13">
        <v>1</v>
      </c>
      <c r="C19" s="13"/>
      <c r="D19" s="13">
        <v>1</v>
      </c>
      <c r="E19" s="13"/>
      <c r="F19" s="13">
        <v>1</v>
      </c>
      <c r="G19" s="13"/>
      <c r="H19" s="13"/>
      <c r="I19" s="13">
        <v>1</v>
      </c>
      <c r="J19" s="13"/>
      <c r="K19" s="13"/>
      <c r="L19" s="13"/>
      <c r="M19" s="13"/>
      <c r="N19" s="13">
        <v>4</v>
      </c>
    </row>
    <row r="20" spans="1:14" x14ac:dyDescent="0.25">
      <c r="A20" s="18" t="s">
        <v>280</v>
      </c>
      <c r="B20" s="13"/>
      <c r="C20" s="13">
        <v>2</v>
      </c>
      <c r="D20" s="13"/>
      <c r="E20" s="13"/>
      <c r="F20" s="13"/>
      <c r="G20" s="13"/>
      <c r="H20" s="13">
        <v>1</v>
      </c>
      <c r="I20" s="13"/>
      <c r="J20" s="13"/>
      <c r="K20" s="13"/>
      <c r="L20" s="13"/>
      <c r="M20" s="13"/>
      <c r="N20" s="13">
        <v>3</v>
      </c>
    </row>
    <row r="21" spans="1:14" x14ac:dyDescent="0.25">
      <c r="A21" s="18" t="s">
        <v>2329</v>
      </c>
      <c r="B21" s="13">
        <v>1</v>
      </c>
      <c r="C21" s="13"/>
      <c r="D21" s="13"/>
      <c r="E21" s="13"/>
      <c r="F21" s="13"/>
      <c r="G21" s="13"/>
      <c r="H21" s="13">
        <v>1</v>
      </c>
      <c r="I21" s="13">
        <v>1</v>
      </c>
      <c r="J21" s="13"/>
      <c r="K21" s="13"/>
      <c r="L21" s="13"/>
      <c r="M21" s="13"/>
      <c r="N21" s="13">
        <v>3</v>
      </c>
    </row>
    <row r="22" spans="1:14" x14ac:dyDescent="0.25">
      <c r="A22" s="18" t="s">
        <v>2327</v>
      </c>
      <c r="B22" s="13"/>
      <c r="C22" s="13">
        <v>1</v>
      </c>
      <c r="D22" s="13"/>
      <c r="E22" s="13"/>
      <c r="F22" s="13">
        <v>1</v>
      </c>
      <c r="G22" s="13">
        <v>1</v>
      </c>
      <c r="H22" s="13"/>
      <c r="I22" s="13"/>
      <c r="J22" s="13"/>
      <c r="K22" s="13"/>
      <c r="L22" s="13"/>
      <c r="M22" s="13"/>
      <c r="N22" s="13">
        <v>3</v>
      </c>
    </row>
    <row r="23" spans="1:14" x14ac:dyDescent="0.25">
      <c r="A23" s="18" t="s">
        <v>397</v>
      </c>
      <c r="B23" s="13"/>
      <c r="C23" s="13"/>
      <c r="D23" s="13">
        <v>3</v>
      </c>
      <c r="E23" s="13"/>
      <c r="F23" s="13"/>
      <c r="G23" s="13"/>
      <c r="H23" s="13"/>
      <c r="I23" s="13"/>
      <c r="J23" s="13"/>
      <c r="K23" s="13"/>
      <c r="L23" s="13"/>
      <c r="M23" s="13"/>
      <c r="N23" s="13">
        <v>3</v>
      </c>
    </row>
    <row r="24" spans="1:14" x14ac:dyDescent="0.25">
      <c r="A24" s="18" t="s">
        <v>2328</v>
      </c>
      <c r="B24" s="13">
        <v>1</v>
      </c>
      <c r="C24" s="13">
        <v>1</v>
      </c>
      <c r="D24" s="13"/>
      <c r="E24" s="13"/>
      <c r="F24" s="13"/>
      <c r="G24" s="13"/>
      <c r="H24" s="13"/>
      <c r="I24" s="13"/>
      <c r="J24" s="13"/>
      <c r="K24" s="13"/>
      <c r="L24" s="13"/>
      <c r="M24" s="13"/>
      <c r="N24" s="13">
        <v>2</v>
      </c>
    </row>
    <row r="25" spans="1:14" x14ac:dyDescent="0.25">
      <c r="A25" s="18" t="s">
        <v>126</v>
      </c>
      <c r="B25" s="13">
        <v>1</v>
      </c>
      <c r="C25" s="13">
        <v>1</v>
      </c>
      <c r="D25" s="13"/>
      <c r="E25" s="13"/>
      <c r="F25" s="13"/>
      <c r="G25" s="13"/>
      <c r="H25" s="13"/>
      <c r="I25" s="13"/>
      <c r="J25" s="13"/>
      <c r="K25" s="13"/>
      <c r="L25" s="13"/>
      <c r="M25" s="13"/>
      <c r="N25" s="13">
        <v>2</v>
      </c>
    </row>
    <row r="26" spans="1:14" x14ac:dyDescent="0.25">
      <c r="A26" s="18" t="s">
        <v>115</v>
      </c>
      <c r="B26" s="13">
        <v>1</v>
      </c>
      <c r="C26" s="13"/>
      <c r="D26" s="13">
        <v>1</v>
      </c>
      <c r="E26" s="13"/>
      <c r="F26" s="13"/>
      <c r="G26" s="13"/>
      <c r="H26" s="13"/>
      <c r="I26" s="13"/>
      <c r="J26" s="13"/>
      <c r="K26" s="13"/>
      <c r="L26" s="13"/>
      <c r="M26" s="13"/>
      <c r="N26" s="13">
        <v>2</v>
      </c>
    </row>
    <row r="27" spans="1:14" x14ac:dyDescent="0.25">
      <c r="A27" s="18" t="s">
        <v>2333</v>
      </c>
      <c r="B27" s="13"/>
      <c r="C27" s="13"/>
      <c r="D27" s="13"/>
      <c r="E27" s="13"/>
      <c r="F27" s="13"/>
      <c r="G27" s="13">
        <v>1</v>
      </c>
      <c r="H27" s="13"/>
      <c r="I27" s="13">
        <v>1</v>
      </c>
      <c r="J27" s="13"/>
      <c r="K27" s="13"/>
      <c r="L27" s="13"/>
      <c r="M27" s="13"/>
      <c r="N27" s="13">
        <v>2</v>
      </c>
    </row>
    <row r="28" spans="1:14" x14ac:dyDescent="0.25">
      <c r="A28" s="18" t="s">
        <v>1439</v>
      </c>
      <c r="B28" s="13"/>
      <c r="C28" s="13"/>
      <c r="D28" s="13"/>
      <c r="E28" s="13"/>
      <c r="F28" s="13"/>
      <c r="G28" s="13"/>
      <c r="H28" s="13"/>
      <c r="I28" s="13"/>
      <c r="J28" s="13"/>
      <c r="K28" s="13">
        <v>2</v>
      </c>
      <c r="L28" s="13"/>
      <c r="M28" s="13"/>
      <c r="N28" s="13">
        <v>2</v>
      </c>
    </row>
    <row r="29" spans="1:14" x14ac:dyDescent="0.25">
      <c r="A29" s="18" t="s">
        <v>2332</v>
      </c>
      <c r="B29" s="13"/>
      <c r="C29" s="13"/>
      <c r="D29" s="13"/>
      <c r="E29" s="13"/>
      <c r="F29" s="13"/>
      <c r="G29" s="13"/>
      <c r="H29" s="13">
        <v>1</v>
      </c>
      <c r="I29" s="13"/>
      <c r="J29" s="13">
        <v>1</v>
      </c>
      <c r="K29" s="13"/>
      <c r="L29" s="13"/>
      <c r="M29" s="13"/>
      <c r="N29" s="13">
        <v>2</v>
      </c>
    </row>
    <row r="30" spans="1:14" x14ac:dyDescent="0.25">
      <c r="A30" s="18" t="s">
        <v>2289</v>
      </c>
      <c r="B30" s="13"/>
      <c r="C30" s="13"/>
      <c r="D30" s="13">
        <v>1</v>
      </c>
      <c r="E30" s="13"/>
      <c r="F30" s="13"/>
      <c r="G30" s="13"/>
      <c r="H30" s="13"/>
      <c r="I30" s="13"/>
      <c r="J30" s="13"/>
      <c r="K30" s="13"/>
      <c r="L30" s="13"/>
      <c r="M30" s="13"/>
      <c r="N30" s="13">
        <v>1</v>
      </c>
    </row>
    <row r="31" spans="1:14" x14ac:dyDescent="0.25">
      <c r="A31" s="18" t="s">
        <v>457</v>
      </c>
      <c r="B31" s="13"/>
      <c r="C31" s="13"/>
      <c r="D31" s="13">
        <v>1</v>
      </c>
      <c r="E31" s="13"/>
      <c r="F31" s="13"/>
      <c r="G31" s="13"/>
      <c r="H31" s="13"/>
      <c r="I31" s="13"/>
      <c r="J31" s="13"/>
      <c r="K31" s="13"/>
      <c r="L31" s="13"/>
      <c r="M31" s="13"/>
      <c r="N31" s="13">
        <v>1</v>
      </c>
    </row>
    <row r="32" spans="1:14" x14ac:dyDescent="0.25">
      <c r="A32" s="18" t="s">
        <v>2252</v>
      </c>
      <c r="B32" s="13"/>
      <c r="C32" s="13"/>
      <c r="D32" s="13"/>
      <c r="E32" s="13"/>
      <c r="F32" s="13"/>
      <c r="G32" s="13"/>
      <c r="H32" s="13"/>
      <c r="I32" s="13"/>
      <c r="J32" s="13"/>
      <c r="K32" s="13"/>
      <c r="L32" s="13"/>
      <c r="M32" s="13">
        <v>1</v>
      </c>
      <c r="N32" s="13">
        <v>1</v>
      </c>
    </row>
    <row r="33" spans="1:14" x14ac:dyDescent="0.25">
      <c r="A33" s="18" t="s">
        <v>1501</v>
      </c>
      <c r="B33" s="13"/>
      <c r="C33" s="13"/>
      <c r="D33" s="13"/>
      <c r="E33" s="13"/>
      <c r="F33" s="13"/>
      <c r="G33" s="13"/>
      <c r="H33" s="13"/>
      <c r="I33" s="13"/>
      <c r="J33" s="13"/>
      <c r="K33" s="13">
        <v>1</v>
      </c>
      <c r="L33" s="13"/>
      <c r="M33" s="13"/>
      <c r="N33" s="13">
        <v>1</v>
      </c>
    </row>
    <row r="34" spans="1:14" x14ac:dyDescent="0.25">
      <c r="A34" s="18" t="s">
        <v>2331</v>
      </c>
      <c r="B34" s="13"/>
      <c r="C34" s="13"/>
      <c r="D34" s="13"/>
      <c r="E34" s="13"/>
      <c r="F34" s="13"/>
      <c r="G34" s="13"/>
      <c r="H34" s="13">
        <v>1</v>
      </c>
      <c r="I34" s="13"/>
      <c r="J34" s="13"/>
      <c r="K34" s="13"/>
      <c r="L34" s="13"/>
      <c r="M34" s="13"/>
      <c r="N34" s="13">
        <v>1</v>
      </c>
    </row>
    <row r="35" spans="1:14" x14ac:dyDescent="0.25">
      <c r="A35" s="18" t="s">
        <v>37</v>
      </c>
      <c r="B35" s="13"/>
      <c r="C35" s="13"/>
      <c r="D35" s="13"/>
      <c r="E35" s="13">
        <v>1</v>
      </c>
      <c r="F35" s="13"/>
      <c r="G35" s="13"/>
      <c r="H35" s="13"/>
      <c r="I35" s="13"/>
      <c r="J35" s="13"/>
      <c r="K35" s="13"/>
      <c r="L35" s="13"/>
      <c r="M35" s="13"/>
      <c r="N35" s="13">
        <v>1</v>
      </c>
    </row>
    <row r="36" spans="1:14" x14ac:dyDescent="0.25">
      <c r="A36" s="18" t="s">
        <v>2256</v>
      </c>
      <c r="B36" s="13"/>
      <c r="C36" s="13"/>
      <c r="D36" s="13"/>
      <c r="E36" s="13"/>
      <c r="F36" s="13"/>
      <c r="G36" s="13"/>
      <c r="H36" s="13"/>
      <c r="I36" s="13"/>
      <c r="J36" s="13"/>
      <c r="K36" s="13"/>
      <c r="L36" s="13">
        <v>1</v>
      </c>
      <c r="M36" s="13"/>
      <c r="N36" s="13">
        <v>1</v>
      </c>
    </row>
    <row r="37" spans="1:14" x14ac:dyDescent="0.25">
      <c r="A37" s="18" t="s">
        <v>2238</v>
      </c>
      <c r="B37" s="13"/>
      <c r="C37" s="13"/>
      <c r="D37" s="13">
        <v>1</v>
      </c>
      <c r="E37" s="13"/>
      <c r="F37" s="13"/>
      <c r="G37" s="13"/>
      <c r="H37" s="13"/>
      <c r="I37" s="13"/>
      <c r="J37" s="13"/>
      <c r="K37" s="13"/>
      <c r="L37" s="13"/>
      <c r="M37" s="13"/>
      <c r="N37" s="13">
        <v>1</v>
      </c>
    </row>
    <row r="38" spans="1:14" x14ac:dyDescent="0.25">
      <c r="A38" s="18" t="s">
        <v>265</v>
      </c>
      <c r="B38" s="13"/>
      <c r="C38" s="13">
        <v>1</v>
      </c>
      <c r="D38" s="13"/>
      <c r="E38" s="13"/>
      <c r="F38" s="13"/>
      <c r="G38" s="13"/>
      <c r="H38" s="13"/>
      <c r="I38" s="13"/>
      <c r="J38" s="13"/>
      <c r="K38" s="13"/>
      <c r="L38" s="13"/>
      <c r="M38" s="13"/>
      <c r="N38" s="13">
        <v>1</v>
      </c>
    </row>
    <row r="39" spans="1:14" x14ac:dyDescent="0.25">
      <c r="A39" s="18" t="s">
        <v>1384</v>
      </c>
      <c r="B39" s="13"/>
      <c r="C39" s="13"/>
      <c r="D39" s="13"/>
      <c r="E39" s="13"/>
      <c r="F39" s="13"/>
      <c r="G39" s="13"/>
      <c r="H39" s="13"/>
      <c r="I39" s="13"/>
      <c r="J39" s="13"/>
      <c r="K39" s="13">
        <v>1</v>
      </c>
      <c r="L39" s="13"/>
      <c r="M39" s="13"/>
      <c r="N39" s="13">
        <v>1</v>
      </c>
    </row>
    <row r="40" spans="1:14" x14ac:dyDescent="0.25">
      <c r="A40" s="18" t="s">
        <v>438</v>
      </c>
      <c r="B40" s="13"/>
      <c r="C40" s="13"/>
      <c r="D40" s="13">
        <v>1</v>
      </c>
      <c r="E40" s="13"/>
      <c r="F40" s="13"/>
      <c r="G40" s="13"/>
      <c r="H40" s="13"/>
      <c r="I40" s="13"/>
      <c r="J40" s="13"/>
      <c r="K40" s="13"/>
      <c r="L40" s="13"/>
      <c r="M40" s="13"/>
      <c r="N40" s="13">
        <v>1</v>
      </c>
    </row>
    <row r="41" spans="1:14" x14ac:dyDescent="0.25">
      <c r="A41" s="18" t="s">
        <v>2323</v>
      </c>
      <c r="B41" s="13"/>
      <c r="C41" s="13"/>
      <c r="D41" s="13">
        <v>1</v>
      </c>
      <c r="E41" s="13"/>
      <c r="F41" s="13"/>
      <c r="G41" s="13"/>
      <c r="H41" s="13"/>
      <c r="I41" s="13"/>
      <c r="J41" s="13"/>
      <c r="K41" s="13"/>
      <c r="L41" s="13"/>
      <c r="M41" s="13"/>
      <c r="N41" s="13">
        <v>1</v>
      </c>
    </row>
    <row r="42" spans="1:14" x14ac:dyDescent="0.25">
      <c r="A42" s="18" t="s">
        <v>1712</v>
      </c>
      <c r="B42" s="13"/>
      <c r="C42" s="13"/>
      <c r="D42" s="13"/>
      <c r="E42" s="13"/>
      <c r="F42" s="13"/>
      <c r="G42" s="13"/>
      <c r="H42" s="13"/>
      <c r="I42" s="13"/>
      <c r="J42" s="13"/>
      <c r="K42" s="13"/>
      <c r="L42" s="13"/>
      <c r="M42" s="13">
        <v>1</v>
      </c>
      <c r="N42" s="13">
        <v>1</v>
      </c>
    </row>
    <row r="43" spans="1:14" x14ac:dyDescent="0.25">
      <c r="A43" s="18" t="s">
        <v>2324</v>
      </c>
      <c r="B43" s="13">
        <v>1</v>
      </c>
      <c r="C43" s="13"/>
      <c r="D43" s="13"/>
      <c r="E43" s="13"/>
      <c r="F43" s="13"/>
      <c r="G43" s="13"/>
      <c r="H43" s="13"/>
      <c r="I43" s="13"/>
      <c r="J43" s="13"/>
      <c r="K43" s="13"/>
      <c r="L43" s="13"/>
      <c r="M43" s="13"/>
      <c r="N43" s="13">
        <v>1</v>
      </c>
    </row>
    <row r="44" spans="1:14" x14ac:dyDescent="0.25">
      <c r="A44" s="18" t="s">
        <v>2221</v>
      </c>
      <c r="B44" s="13">
        <v>1</v>
      </c>
      <c r="C44" s="13"/>
      <c r="D44" s="13"/>
      <c r="E44" s="13"/>
      <c r="F44" s="13"/>
      <c r="G44" s="13"/>
      <c r="H44" s="13"/>
      <c r="I44" s="13"/>
      <c r="J44" s="13"/>
      <c r="K44" s="13"/>
      <c r="L44" s="13"/>
      <c r="M44" s="13"/>
      <c r="N44" s="13">
        <v>1</v>
      </c>
    </row>
    <row r="45" spans="1:14" x14ac:dyDescent="0.25">
      <c r="A45" s="18" t="s">
        <v>544</v>
      </c>
      <c r="B45" s="13"/>
      <c r="C45" s="13"/>
      <c r="D45" s="13"/>
      <c r="E45" s="13">
        <v>1</v>
      </c>
      <c r="F45" s="13"/>
      <c r="G45" s="13"/>
      <c r="H45" s="13"/>
      <c r="I45" s="13"/>
      <c r="J45" s="13"/>
      <c r="K45" s="13"/>
      <c r="L45" s="13"/>
      <c r="M45" s="13"/>
      <c r="N45" s="13">
        <v>1</v>
      </c>
    </row>
    <row r="46" spans="1:14" x14ac:dyDescent="0.25">
      <c r="A46" s="18" t="s">
        <v>1279</v>
      </c>
      <c r="B46" s="13"/>
      <c r="C46" s="13"/>
      <c r="D46" s="13"/>
      <c r="E46" s="13"/>
      <c r="F46" s="13"/>
      <c r="G46" s="13"/>
      <c r="H46" s="13"/>
      <c r="I46" s="13"/>
      <c r="J46" s="13">
        <v>1</v>
      </c>
      <c r="K46" s="13"/>
      <c r="L46" s="13"/>
      <c r="M46" s="13"/>
      <c r="N46" s="13">
        <v>1</v>
      </c>
    </row>
    <row r="47" spans="1:14" x14ac:dyDescent="0.25">
      <c r="A47" s="12" t="s">
        <v>27</v>
      </c>
      <c r="B47" s="13">
        <v>8</v>
      </c>
      <c r="C47" s="13">
        <v>4</v>
      </c>
      <c r="D47" s="13">
        <v>1</v>
      </c>
      <c r="E47" s="13">
        <v>2</v>
      </c>
      <c r="F47" s="13">
        <v>1</v>
      </c>
      <c r="G47" s="13">
        <v>1</v>
      </c>
      <c r="H47" s="13">
        <v>3</v>
      </c>
      <c r="I47" s="13">
        <v>2</v>
      </c>
      <c r="J47" s="13">
        <v>1</v>
      </c>
      <c r="K47" s="13">
        <v>1</v>
      </c>
      <c r="L47" s="13">
        <v>1</v>
      </c>
      <c r="M47" s="13">
        <v>1</v>
      </c>
      <c r="N47" s="13">
        <v>26</v>
      </c>
    </row>
    <row r="48" spans="1:14" x14ac:dyDescent="0.25">
      <c r="A48" s="18" t="s">
        <v>23</v>
      </c>
      <c r="B48" s="13">
        <v>4</v>
      </c>
      <c r="C48" s="13">
        <v>4</v>
      </c>
      <c r="D48" s="13"/>
      <c r="E48" s="13"/>
      <c r="F48" s="13"/>
      <c r="G48" s="13">
        <v>1</v>
      </c>
      <c r="H48" s="13"/>
      <c r="I48" s="13">
        <v>1</v>
      </c>
      <c r="J48" s="13"/>
      <c r="K48" s="13">
        <v>1</v>
      </c>
      <c r="L48" s="13">
        <v>1</v>
      </c>
      <c r="M48" s="13"/>
      <c r="N48" s="13">
        <v>12</v>
      </c>
    </row>
    <row r="49" spans="1:14" x14ac:dyDescent="0.25">
      <c r="A49" s="18" t="s">
        <v>55</v>
      </c>
      <c r="B49" s="13">
        <v>2</v>
      </c>
      <c r="C49" s="13"/>
      <c r="D49" s="13"/>
      <c r="E49" s="13"/>
      <c r="F49" s="13"/>
      <c r="G49" s="13"/>
      <c r="H49" s="13">
        <v>1</v>
      </c>
      <c r="I49" s="13"/>
      <c r="J49" s="13"/>
      <c r="K49" s="13"/>
      <c r="L49" s="13"/>
      <c r="M49" s="13">
        <v>1</v>
      </c>
      <c r="N49" s="13">
        <v>4</v>
      </c>
    </row>
    <row r="50" spans="1:14" x14ac:dyDescent="0.25">
      <c r="A50" s="18" t="s">
        <v>191</v>
      </c>
      <c r="B50" s="13">
        <v>2</v>
      </c>
      <c r="C50" s="13"/>
      <c r="D50" s="13">
        <v>1</v>
      </c>
      <c r="E50" s="13"/>
      <c r="F50" s="13"/>
      <c r="G50" s="13"/>
      <c r="H50" s="13"/>
      <c r="I50" s="13"/>
      <c r="J50" s="13"/>
      <c r="K50" s="13"/>
      <c r="L50" s="13"/>
      <c r="M50" s="13"/>
      <c r="N50" s="13">
        <v>3</v>
      </c>
    </row>
    <row r="51" spans="1:14" x14ac:dyDescent="0.25">
      <c r="A51" s="18" t="s">
        <v>2281</v>
      </c>
      <c r="B51" s="13"/>
      <c r="C51" s="13"/>
      <c r="D51" s="13"/>
      <c r="E51" s="13">
        <v>1</v>
      </c>
      <c r="F51" s="13"/>
      <c r="G51" s="13"/>
      <c r="H51" s="13"/>
      <c r="I51" s="13"/>
      <c r="J51" s="13"/>
      <c r="K51" s="13"/>
      <c r="L51" s="13"/>
      <c r="M51" s="13"/>
      <c r="N51" s="13">
        <v>1</v>
      </c>
    </row>
    <row r="52" spans="1:14" x14ac:dyDescent="0.25">
      <c r="A52" s="18" t="s">
        <v>498</v>
      </c>
      <c r="B52" s="13"/>
      <c r="C52" s="13"/>
      <c r="D52" s="13"/>
      <c r="E52" s="13">
        <v>1</v>
      </c>
      <c r="F52" s="13"/>
      <c r="G52" s="13"/>
      <c r="H52" s="13"/>
      <c r="I52" s="13"/>
      <c r="J52" s="13"/>
      <c r="K52" s="13"/>
      <c r="L52" s="13"/>
      <c r="M52" s="13"/>
      <c r="N52" s="13">
        <v>1</v>
      </c>
    </row>
    <row r="53" spans="1:14" x14ac:dyDescent="0.25">
      <c r="A53" s="18" t="s">
        <v>677</v>
      </c>
      <c r="B53" s="13"/>
      <c r="C53" s="13"/>
      <c r="D53" s="13"/>
      <c r="E53" s="13"/>
      <c r="F53" s="13">
        <v>1</v>
      </c>
      <c r="G53" s="13"/>
      <c r="H53" s="13"/>
      <c r="I53" s="13"/>
      <c r="J53" s="13"/>
      <c r="K53" s="13"/>
      <c r="L53" s="13"/>
      <c r="M53" s="13"/>
      <c r="N53" s="13">
        <v>1</v>
      </c>
    </row>
    <row r="54" spans="1:14" x14ac:dyDescent="0.25">
      <c r="A54" s="18" t="s">
        <v>2280</v>
      </c>
      <c r="B54" s="13"/>
      <c r="C54" s="13"/>
      <c r="D54" s="13"/>
      <c r="E54" s="13"/>
      <c r="F54" s="13"/>
      <c r="G54" s="13"/>
      <c r="H54" s="13"/>
      <c r="I54" s="13">
        <v>1</v>
      </c>
      <c r="J54" s="13"/>
      <c r="K54" s="13"/>
      <c r="L54" s="13"/>
      <c r="M54" s="13"/>
      <c r="N54" s="13">
        <v>1</v>
      </c>
    </row>
    <row r="55" spans="1:14" x14ac:dyDescent="0.25">
      <c r="A55" s="18" t="s">
        <v>1127</v>
      </c>
      <c r="B55" s="13"/>
      <c r="C55" s="13"/>
      <c r="D55" s="13"/>
      <c r="E55" s="13"/>
      <c r="F55" s="13"/>
      <c r="G55" s="13"/>
      <c r="H55" s="13">
        <v>1</v>
      </c>
      <c r="I55" s="13"/>
      <c r="J55" s="13"/>
      <c r="K55" s="13"/>
      <c r="L55" s="13"/>
      <c r="M55" s="13"/>
      <c r="N55" s="13">
        <v>1</v>
      </c>
    </row>
    <row r="56" spans="1:14" x14ac:dyDescent="0.25">
      <c r="A56" s="18" t="s">
        <v>980</v>
      </c>
      <c r="B56" s="13"/>
      <c r="C56" s="13"/>
      <c r="D56" s="13"/>
      <c r="E56" s="13"/>
      <c r="F56" s="13"/>
      <c r="G56" s="13"/>
      <c r="H56" s="13">
        <v>1</v>
      </c>
      <c r="I56" s="13"/>
      <c r="J56" s="13"/>
      <c r="K56" s="13"/>
      <c r="L56" s="13"/>
      <c r="M56" s="13"/>
      <c r="N56" s="13">
        <v>1</v>
      </c>
    </row>
    <row r="57" spans="1:14" x14ac:dyDescent="0.25">
      <c r="A57" s="18" t="s">
        <v>2287</v>
      </c>
      <c r="B57" s="13"/>
      <c r="C57" s="13"/>
      <c r="D57" s="13"/>
      <c r="E57" s="13"/>
      <c r="F57" s="13"/>
      <c r="G57" s="13"/>
      <c r="H57" s="13"/>
      <c r="I57" s="13"/>
      <c r="J57" s="13">
        <v>1</v>
      </c>
      <c r="K57" s="13"/>
      <c r="L57" s="13"/>
      <c r="M57" s="13"/>
      <c r="N57" s="13">
        <v>1</v>
      </c>
    </row>
    <row r="58" spans="1:14" x14ac:dyDescent="0.25">
      <c r="A58" s="12" t="s">
        <v>185</v>
      </c>
      <c r="B58" s="13">
        <v>1</v>
      </c>
      <c r="C58" s="13"/>
      <c r="D58" s="13">
        <v>1</v>
      </c>
      <c r="E58" s="13">
        <v>5</v>
      </c>
      <c r="F58" s="13">
        <v>1</v>
      </c>
      <c r="G58" s="13">
        <v>2</v>
      </c>
      <c r="H58" s="13">
        <v>2</v>
      </c>
      <c r="I58" s="13"/>
      <c r="J58" s="13">
        <v>3</v>
      </c>
      <c r="K58" s="13"/>
      <c r="L58" s="13"/>
      <c r="M58" s="13">
        <v>1</v>
      </c>
      <c r="N58" s="13">
        <v>16</v>
      </c>
    </row>
    <row r="59" spans="1:14" x14ac:dyDescent="0.25">
      <c r="A59" s="18" t="s">
        <v>55</v>
      </c>
      <c r="B59" s="13"/>
      <c r="C59" s="13"/>
      <c r="D59" s="13"/>
      <c r="E59" s="13">
        <v>2</v>
      </c>
      <c r="F59" s="13">
        <v>1</v>
      </c>
      <c r="G59" s="13">
        <v>2</v>
      </c>
      <c r="H59" s="13">
        <v>2</v>
      </c>
      <c r="I59" s="13"/>
      <c r="J59" s="13">
        <v>3</v>
      </c>
      <c r="K59" s="13"/>
      <c r="L59" s="13"/>
      <c r="M59" s="13">
        <v>1</v>
      </c>
      <c r="N59" s="13">
        <v>11</v>
      </c>
    </row>
    <row r="60" spans="1:14" x14ac:dyDescent="0.25">
      <c r="A60" s="18" t="s">
        <v>432</v>
      </c>
      <c r="B60" s="13"/>
      <c r="C60" s="13"/>
      <c r="D60" s="13">
        <v>1</v>
      </c>
      <c r="E60" s="13">
        <v>1</v>
      </c>
      <c r="F60" s="13"/>
      <c r="G60" s="13"/>
      <c r="H60" s="13"/>
      <c r="I60" s="13"/>
      <c r="J60" s="13"/>
      <c r="K60" s="13"/>
      <c r="L60" s="13"/>
      <c r="M60" s="13"/>
      <c r="N60" s="13">
        <v>2</v>
      </c>
    </row>
    <row r="61" spans="1:14" x14ac:dyDescent="0.25">
      <c r="A61" s="18" t="s">
        <v>594</v>
      </c>
      <c r="B61" s="13"/>
      <c r="C61" s="13"/>
      <c r="D61" s="13"/>
      <c r="E61" s="13">
        <v>2</v>
      </c>
      <c r="F61" s="13"/>
      <c r="G61" s="13"/>
      <c r="H61" s="13"/>
      <c r="I61" s="13"/>
      <c r="J61" s="13"/>
      <c r="K61" s="13"/>
      <c r="L61" s="13"/>
      <c r="M61" s="13"/>
      <c r="N61" s="13">
        <v>2</v>
      </c>
    </row>
    <row r="62" spans="1:14" x14ac:dyDescent="0.25">
      <c r="A62" s="18" t="s">
        <v>188</v>
      </c>
      <c r="B62" s="13">
        <v>1</v>
      </c>
      <c r="C62" s="13"/>
      <c r="D62" s="13"/>
      <c r="E62" s="13"/>
      <c r="F62" s="13"/>
      <c r="G62" s="13"/>
      <c r="H62" s="13"/>
      <c r="I62" s="13"/>
      <c r="J62" s="13"/>
      <c r="K62" s="13"/>
      <c r="L62" s="13"/>
      <c r="M62" s="13"/>
      <c r="N62" s="13">
        <v>1</v>
      </c>
    </row>
    <row r="63" spans="1:14" x14ac:dyDescent="0.25">
      <c r="A63" s="12" t="s">
        <v>48</v>
      </c>
      <c r="B63" s="13">
        <v>15</v>
      </c>
      <c r="C63" s="13"/>
      <c r="D63" s="13">
        <v>2</v>
      </c>
      <c r="E63" s="13">
        <v>5</v>
      </c>
      <c r="F63" s="13">
        <v>8</v>
      </c>
      <c r="G63" s="13">
        <v>8</v>
      </c>
      <c r="H63" s="13">
        <v>3</v>
      </c>
      <c r="I63" s="13">
        <v>1</v>
      </c>
      <c r="J63" s="13">
        <v>6</v>
      </c>
      <c r="K63" s="13">
        <v>3</v>
      </c>
      <c r="L63" s="13">
        <v>6</v>
      </c>
      <c r="M63" s="13">
        <v>4</v>
      </c>
      <c r="N63" s="13">
        <v>61</v>
      </c>
    </row>
    <row r="64" spans="1:14" x14ac:dyDescent="0.25">
      <c r="A64" s="18" t="s">
        <v>2336</v>
      </c>
      <c r="B64" s="13">
        <v>2</v>
      </c>
      <c r="C64" s="13"/>
      <c r="D64" s="13"/>
      <c r="E64" s="13">
        <v>1</v>
      </c>
      <c r="F64" s="13">
        <v>1</v>
      </c>
      <c r="G64" s="13"/>
      <c r="H64" s="13">
        <v>2</v>
      </c>
      <c r="I64" s="13"/>
      <c r="J64" s="13">
        <v>1</v>
      </c>
      <c r="K64" s="13">
        <v>3</v>
      </c>
      <c r="L64" s="13">
        <v>2</v>
      </c>
      <c r="M64" s="13">
        <v>1</v>
      </c>
      <c r="N64" s="13">
        <v>13</v>
      </c>
    </row>
    <row r="65" spans="1:14" x14ac:dyDescent="0.25">
      <c r="A65" s="18" t="s">
        <v>2211</v>
      </c>
      <c r="B65" s="13">
        <v>1</v>
      </c>
      <c r="C65" s="13"/>
      <c r="D65" s="13">
        <v>2</v>
      </c>
      <c r="E65" s="13">
        <v>1</v>
      </c>
      <c r="F65" s="13"/>
      <c r="G65" s="13"/>
      <c r="H65" s="13"/>
      <c r="I65" s="13"/>
      <c r="J65" s="13">
        <v>1</v>
      </c>
      <c r="K65" s="13"/>
      <c r="L65" s="13">
        <v>1</v>
      </c>
      <c r="M65" s="13">
        <v>1</v>
      </c>
      <c r="N65" s="13">
        <v>7</v>
      </c>
    </row>
    <row r="66" spans="1:14" x14ac:dyDescent="0.25">
      <c r="A66" s="18" t="s">
        <v>2223</v>
      </c>
      <c r="B66" s="13">
        <v>1</v>
      </c>
      <c r="C66" s="13"/>
      <c r="D66" s="13"/>
      <c r="E66" s="13"/>
      <c r="F66" s="13">
        <v>2</v>
      </c>
      <c r="G66" s="13"/>
      <c r="H66" s="13">
        <v>1</v>
      </c>
      <c r="I66" s="13"/>
      <c r="J66" s="13">
        <v>1</v>
      </c>
      <c r="K66" s="13"/>
      <c r="L66" s="13"/>
      <c r="M66" s="13"/>
      <c r="N66" s="13">
        <v>5</v>
      </c>
    </row>
    <row r="67" spans="1:14" x14ac:dyDescent="0.25">
      <c r="A67" s="18" t="s">
        <v>2335</v>
      </c>
      <c r="B67" s="13">
        <v>5</v>
      </c>
      <c r="C67" s="13"/>
      <c r="D67" s="13"/>
      <c r="E67" s="13"/>
      <c r="F67" s="13"/>
      <c r="G67" s="13"/>
      <c r="H67" s="13"/>
      <c r="I67" s="13"/>
      <c r="J67" s="13"/>
      <c r="K67" s="13"/>
      <c r="L67" s="13"/>
      <c r="M67" s="13"/>
      <c r="N67" s="13">
        <v>5</v>
      </c>
    </row>
    <row r="68" spans="1:14" x14ac:dyDescent="0.25">
      <c r="A68" s="18" t="s">
        <v>2212</v>
      </c>
      <c r="B68" s="13">
        <v>1</v>
      </c>
      <c r="C68" s="13"/>
      <c r="D68" s="13"/>
      <c r="E68" s="13">
        <v>1</v>
      </c>
      <c r="F68" s="13"/>
      <c r="G68" s="13"/>
      <c r="H68" s="13"/>
      <c r="I68" s="13"/>
      <c r="J68" s="13">
        <v>1</v>
      </c>
      <c r="K68" s="13"/>
      <c r="L68" s="13"/>
      <c r="M68" s="13">
        <v>1</v>
      </c>
      <c r="N68" s="13">
        <v>4</v>
      </c>
    </row>
    <row r="69" spans="1:14" x14ac:dyDescent="0.25">
      <c r="A69" s="18" t="s">
        <v>2290</v>
      </c>
      <c r="B69" s="13"/>
      <c r="C69" s="13"/>
      <c r="D69" s="13"/>
      <c r="E69" s="13">
        <v>1</v>
      </c>
      <c r="F69" s="13">
        <v>2</v>
      </c>
      <c r="G69" s="13"/>
      <c r="H69" s="13"/>
      <c r="I69" s="13"/>
      <c r="J69" s="13"/>
      <c r="K69" s="13"/>
      <c r="L69" s="13">
        <v>1</v>
      </c>
      <c r="M69" s="13"/>
      <c r="N69" s="13">
        <v>4</v>
      </c>
    </row>
    <row r="70" spans="1:14" x14ac:dyDescent="0.25">
      <c r="A70" s="18" t="s">
        <v>55</v>
      </c>
      <c r="B70" s="13">
        <v>1</v>
      </c>
      <c r="C70" s="13"/>
      <c r="D70" s="13"/>
      <c r="E70" s="13"/>
      <c r="F70" s="13"/>
      <c r="G70" s="13">
        <v>2</v>
      </c>
      <c r="H70" s="13"/>
      <c r="I70" s="13"/>
      <c r="J70" s="13"/>
      <c r="K70" s="13"/>
      <c r="L70" s="13"/>
      <c r="M70" s="13"/>
      <c r="N70" s="13">
        <v>3</v>
      </c>
    </row>
    <row r="71" spans="1:14" x14ac:dyDescent="0.25">
      <c r="A71" s="18" t="s">
        <v>582</v>
      </c>
      <c r="B71" s="13"/>
      <c r="C71" s="13"/>
      <c r="D71" s="13"/>
      <c r="E71" s="13">
        <v>1</v>
      </c>
      <c r="F71" s="13"/>
      <c r="G71" s="13">
        <v>2</v>
      </c>
      <c r="H71" s="13"/>
      <c r="I71" s="13"/>
      <c r="J71" s="13"/>
      <c r="K71" s="13"/>
      <c r="L71" s="13"/>
      <c r="M71" s="13"/>
      <c r="N71" s="13">
        <v>3</v>
      </c>
    </row>
    <row r="72" spans="1:14" x14ac:dyDescent="0.25">
      <c r="A72" s="18" t="s">
        <v>65</v>
      </c>
      <c r="B72" s="13">
        <v>2</v>
      </c>
      <c r="C72" s="13"/>
      <c r="D72" s="13"/>
      <c r="E72" s="13"/>
      <c r="F72" s="13"/>
      <c r="G72" s="13"/>
      <c r="H72" s="13"/>
      <c r="I72" s="13"/>
      <c r="J72" s="13">
        <v>1</v>
      </c>
      <c r="K72" s="13"/>
      <c r="L72" s="13"/>
      <c r="M72" s="13"/>
      <c r="N72" s="13">
        <v>3</v>
      </c>
    </row>
    <row r="73" spans="1:14" x14ac:dyDescent="0.25">
      <c r="A73" s="18" t="s">
        <v>928</v>
      </c>
      <c r="B73" s="13"/>
      <c r="C73" s="13"/>
      <c r="D73" s="13"/>
      <c r="E73" s="13"/>
      <c r="F73" s="13"/>
      <c r="G73" s="13">
        <v>1</v>
      </c>
      <c r="H73" s="13"/>
      <c r="I73" s="13"/>
      <c r="J73" s="13"/>
      <c r="K73" s="13"/>
      <c r="L73" s="13">
        <v>1</v>
      </c>
      <c r="M73" s="13">
        <v>1</v>
      </c>
      <c r="N73" s="13">
        <v>3</v>
      </c>
    </row>
    <row r="74" spans="1:14" x14ac:dyDescent="0.25">
      <c r="A74" s="18" t="s">
        <v>802</v>
      </c>
      <c r="B74" s="13"/>
      <c r="C74" s="13"/>
      <c r="D74" s="13"/>
      <c r="E74" s="13"/>
      <c r="F74" s="13"/>
      <c r="G74" s="13">
        <v>1</v>
      </c>
      <c r="H74" s="13"/>
      <c r="I74" s="13">
        <v>1</v>
      </c>
      <c r="J74" s="13"/>
      <c r="K74" s="13"/>
      <c r="L74" s="13"/>
      <c r="M74" s="13"/>
      <c r="N74" s="13">
        <v>2</v>
      </c>
    </row>
    <row r="75" spans="1:14" x14ac:dyDescent="0.25">
      <c r="A75" s="18" t="s">
        <v>2226</v>
      </c>
      <c r="B75" s="13"/>
      <c r="C75" s="13"/>
      <c r="D75" s="13"/>
      <c r="E75" s="13"/>
      <c r="F75" s="13"/>
      <c r="G75" s="13"/>
      <c r="H75" s="13"/>
      <c r="I75" s="13"/>
      <c r="J75" s="13">
        <v>1</v>
      </c>
      <c r="K75" s="13"/>
      <c r="L75" s="13"/>
      <c r="M75" s="13"/>
      <c r="N75" s="13">
        <v>1</v>
      </c>
    </row>
    <row r="76" spans="1:14" x14ac:dyDescent="0.25">
      <c r="A76" s="18" t="s">
        <v>1583</v>
      </c>
      <c r="B76" s="13"/>
      <c r="C76" s="13"/>
      <c r="D76" s="13"/>
      <c r="E76" s="13"/>
      <c r="F76" s="13"/>
      <c r="G76" s="13"/>
      <c r="H76" s="13"/>
      <c r="I76" s="13"/>
      <c r="J76" s="13"/>
      <c r="K76" s="13"/>
      <c r="L76" s="13">
        <v>1</v>
      </c>
      <c r="M76" s="13"/>
      <c r="N76" s="13">
        <v>1</v>
      </c>
    </row>
    <row r="77" spans="1:14" x14ac:dyDescent="0.25">
      <c r="A77" s="18" t="s">
        <v>2337</v>
      </c>
      <c r="B77" s="13"/>
      <c r="C77" s="13"/>
      <c r="D77" s="13"/>
      <c r="E77" s="13"/>
      <c r="F77" s="13">
        <v>1</v>
      </c>
      <c r="G77" s="13"/>
      <c r="H77" s="13"/>
      <c r="I77" s="13"/>
      <c r="J77" s="13"/>
      <c r="K77" s="13"/>
      <c r="L77" s="13"/>
      <c r="M77" s="13"/>
      <c r="N77" s="13">
        <v>1</v>
      </c>
    </row>
    <row r="78" spans="1:14" x14ac:dyDescent="0.25">
      <c r="A78" s="18" t="s">
        <v>849</v>
      </c>
      <c r="B78" s="13"/>
      <c r="C78" s="13"/>
      <c r="D78" s="13"/>
      <c r="E78" s="13"/>
      <c r="F78" s="13"/>
      <c r="G78" s="13">
        <v>1</v>
      </c>
      <c r="H78" s="13"/>
      <c r="I78" s="13"/>
      <c r="J78" s="13"/>
      <c r="K78" s="13"/>
      <c r="L78" s="13"/>
      <c r="M78" s="13"/>
      <c r="N78" s="13">
        <v>1</v>
      </c>
    </row>
    <row r="79" spans="1:14" x14ac:dyDescent="0.25">
      <c r="A79" s="18" t="s">
        <v>2216</v>
      </c>
      <c r="B79" s="13">
        <v>1</v>
      </c>
      <c r="C79" s="13"/>
      <c r="D79" s="13"/>
      <c r="E79" s="13"/>
      <c r="F79" s="13"/>
      <c r="G79" s="13"/>
      <c r="H79" s="13"/>
      <c r="I79" s="13"/>
      <c r="J79" s="13"/>
      <c r="K79" s="13"/>
      <c r="L79" s="13"/>
      <c r="M79" s="13"/>
      <c r="N79" s="13">
        <v>1</v>
      </c>
    </row>
    <row r="80" spans="1:14" x14ac:dyDescent="0.25">
      <c r="A80" s="18" t="s">
        <v>413</v>
      </c>
      <c r="B80" s="13"/>
      <c r="C80" s="13"/>
      <c r="D80" s="13"/>
      <c r="E80" s="13"/>
      <c r="F80" s="13">
        <v>1</v>
      </c>
      <c r="G80" s="13"/>
      <c r="H80" s="13"/>
      <c r="I80" s="13"/>
      <c r="J80" s="13"/>
      <c r="K80" s="13"/>
      <c r="L80" s="13"/>
      <c r="M80" s="13"/>
      <c r="N80" s="13">
        <v>1</v>
      </c>
    </row>
    <row r="81" spans="1:14" x14ac:dyDescent="0.25">
      <c r="A81" s="18" t="s">
        <v>2218</v>
      </c>
      <c r="B81" s="13">
        <v>1</v>
      </c>
      <c r="C81" s="13"/>
      <c r="D81" s="13"/>
      <c r="E81" s="13"/>
      <c r="F81" s="13"/>
      <c r="G81" s="13"/>
      <c r="H81" s="13"/>
      <c r="I81" s="13"/>
      <c r="J81" s="13"/>
      <c r="K81" s="13"/>
      <c r="L81" s="13"/>
      <c r="M81" s="13"/>
      <c r="N81" s="13">
        <v>1</v>
      </c>
    </row>
    <row r="82" spans="1:14" x14ac:dyDescent="0.25">
      <c r="A82" s="18" t="s">
        <v>2338</v>
      </c>
      <c r="B82" s="13"/>
      <c r="C82" s="13"/>
      <c r="D82" s="13"/>
      <c r="E82" s="13"/>
      <c r="F82" s="13"/>
      <c r="G82" s="13">
        <v>1</v>
      </c>
      <c r="H82" s="13"/>
      <c r="I82" s="13"/>
      <c r="J82" s="13"/>
      <c r="K82" s="13"/>
      <c r="L82" s="13"/>
      <c r="M82" s="13"/>
      <c r="N82" s="13">
        <v>1</v>
      </c>
    </row>
    <row r="83" spans="1:14" x14ac:dyDescent="0.25">
      <c r="A83" s="18" t="s">
        <v>2227</v>
      </c>
      <c r="B83" s="13"/>
      <c r="C83" s="13"/>
      <c r="D83" s="13"/>
      <c r="E83" s="13"/>
      <c r="F83" s="13">
        <v>1</v>
      </c>
      <c r="G83" s="13"/>
      <c r="H83" s="13"/>
      <c r="I83" s="13"/>
      <c r="J83" s="13"/>
      <c r="K83" s="13"/>
      <c r="L83" s="13"/>
      <c r="M83" s="13"/>
      <c r="N83" s="13">
        <v>1</v>
      </c>
    </row>
    <row r="84" spans="1:14" x14ac:dyDescent="0.25">
      <c r="A84" s="12" t="s">
        <v>20</v>
      </c>
      <c r="B84" s="13">
        <v>2</v>
      </c>
      <c r="C84" s="13"/>
      <c r="D84" s="13">
        <v>1</v>
      </c>
      <c r="E84" s="13">
        <v>2</v>
      </c>
      <c r="F84" s="13">
        <v>2</v>
      </c>
      <c r="G84" s="13">
        <v>2</v>
      </c>
      <c r="H84" s="13">
        <v>3</v>
      </c>
      <c r="I84" s="13"/>
      <c r="J84" s="13">
        <v>3</v>
      </c>
      <c r="K84" s="13"/>
      <c r="L84" s="13">
        <v>4</v>
      </c>
      <c r="M84" s="13">
        <v>1</v>
      </c>
      <c r="N84" s="13">
        <v>20</v>
      </c>
    </row>
    <row r="85" spans="1:14" x14ac:dyDescent="0.25">
      <c r="A85" s="18" t="s">
        <v>23</v>
      </c>
      <c r="B85" s="13">
        <v>1</v>
      </c>
      <c r="C85" s="13"/>
      <c r="D85" s="13"/>
      <c r="E85" s="13"/>
      <c r="F85" s="13"/>
      <c r="G85" s="13">
        <v>1</v>
      </c>
      <c r="H85" s="13"/>
      <c r="I85" s="13"/>
      <c r="J85" s="13">
        <v>1</v>
      </c>
      <c r="K85" s="13"/>
      <c r="L85" s="13">
        <v>1</v>
      </c>
      <c r="M85" s="13">
        <v>1</v>
      </c>
      <c r="N85" s="13">
        <v>5</v>
      </c>
    </row>
    <row r="86" spans="1:14" x14ac:dyDescent="0.25">
      <c r="A86" s="18" t="s">
        <v>55</v>
      </c>
      <c r="B86" s="13"/>
      <c r="C86" s="13"/>
      <c r="D86" s="13"/>
      <c r="E86" s="13"/>
      <c r="F86" s="13"/>
      <c r="G86" s="13"/>
      <c r="H86" s="13"/>
      <c r="I86" s="13"/>
      <c r="J86" s="13">
        <v>1</v>
      </c>
      <c r="K86" s="13"/>
      <c r="L86" s="13">
        <v>1</v>
      </c>
      <c r="M86" s="13"/>
      <c r="N86" s="13">
        <v>2</v>
      </c>
    </row>
    <row r="87" spans="1:14" x14ac:dyDescent="0.25">
      <c r="A87" s="18" t="s">
        <v>421</v>
      </c>
      <c r="B87" s="13"/>
      <c r="C87" s="13"/>
      <c r="D87" s="13">
        <v>1</v>
      </c>
      <c r="E87" s="13"/>
      <c r="F87" s="13"/>
      <c r="G87" s="13"/>
      <c r="H87" s="13">
        <v>1</v>
      </c>
      <c r="I87" s="13"/>
      <c r="J87" s="13"/>
      <c r="K87" s="13"/>
      <c r="L87" s="13"/>
      <c r="M87" s="13"/>
      <c r="N87" s="13">
        <v>2</v>
      </c>
    </row>
    <row r="88" spans="1:14" x14ac:dyDescent="0.25">
      <c r="A88" s="18" t="s">
        <v>925</v>
      </c>
      <c r="B88" s="13"/>
      <c r="C88" s="13"/>
      <c r="D88" s="13"/>
      <c r="E88" s="13"/>
      <c r="F88" s="13"/>
      <c r="G88" s="13">
        <v>1</v>
      </c>
      <c r="H88" s="13">
        <v>1</v>
      </c>
      <c r="I88" s="13"/>
      <c r="J88" s="13"/>
      <c r="K88" s="13"/>
      <c r="L88" s="13"/>
      <c r="M88" s="13"/>
      <c r="N88" s="13">
        <v>2</v>
      </c>
    </row>
    <row r="89" spans="1:14" x14ac:dyDescent="0.25">
      <c r="A89" s="18" t="s">
        <v>493</v>
      </c>
      <c r="B89" s="13"/>
      <c r="C89" s="13"/>
      <c r="D89" s="13"/>
      <c r="E89" s="13">
        <v>1</v>
      </c>
      <c r="F89" s="13"/>
      <c r="G89" s="13"/>
      <c r="H89" s="13"/>
      <c r="I89" s="13"/>
      <c r="J89" s="13">
        <v>1</v>
      </c>
      <c r="K89" s="13"/>
      <c r="L89" s="13"/>
      <c r="M89" s="13"/>
      <c r="N89" s="13">
        <v>2</v>
      </c>
    </row>
    <row r="90" spans="1:14" x14ac:dyDescent="0.25">
      <c r="A90" s="18" t="s">
        <v>2235</v>
      </c>
      <c r="B90" s="13"/>
      <c r="C90" s="13"/>
      <c r="D90" s="13"/>
      <c r="E90" s="13">
        <v>1</v>
      </c>
      <c r="F90" s="13"/>
      <c r="G90" s="13"/>
      <c r="H90" s="13"/>
      <c r="I90" s="13"/>
      <c r="J90" s="13"/>
      <c r="K90" s="13"/>
      <c r="L90" s="13"/>
      <c r="M90" s="13"/>
      <c r="N90" s="13">
        <v>1</v>
      </c>
    </row>
    <row r="91" spans="1:14" x14ac:dyDescent="0.25">
      <c r="A91" s="18" t="s">
        <v>2233</v>
      </c>
      <c r="B91" s="13"/>
      <c r="C91" s="13"/>
      <c r="D91" s="13"/>
      <c r="E91" s="13"/>
      <c r="F91" s="13"/>
      <c r="G91" s="13"/>
      <c r="H91" s="13"/>
      <c r="I91" s="13"/>
      <c r="J91" s="13"/>
      <c r="K91" s="13"/>
      <c r="L91" s="13">
        <v>1</v>
      </c>
      <c r="M91" s="13"/>
      <c r="N91" s="13">
        <v>1</v>
      </c>
    </row>
    <row r="92" spans="1:14" x14ac:dyDescent="0.25">
      <c r="A92" s="18" t="s">
        <v>785</v>
      </c>
      <c r="B92" s="13"/>
      <c r="C92" s="13"/>
      <c r="D92" s="13"/>
      <c r="E92" s="13"/>
      <c r="F92" s="13">
        <v>1</v>
      </c>
      <c r="G92" s="13"/>
      <c r="H92" s="13"/>
      <c r="I92" s="13"/>
      <c r="J92" s="13"/>
      <c r="K92" s="13"/>
      <c r="L92" s="13"/>
      <c r="M92" s="13"/>
      <c r="N92" s="13">
        <v>1</v>
      </c>
    </row>
    <row r="93" spans="1:14" x14ac:dyDescent="0.25">
      <c r="A93" s="18" t="s">
        <v>983</v>
      </c>
      <c r="B93" s="13"/>
      <c r="C93" s="13"/>
      <c r="D93" s="13"/>
      <c r="E93" s="13"/>
      <c r="F93" s="13"/>
      <c r="G93" s="13"/>
      <c r="H93" s="13">
        <v>1</v>
      </c>
      <c r="I93" s="13"/>
      <c r="J93" s="13"/>
      <c r="K93" s="13"/>
      <c r="L93" s="13"/>
      <c r="M93" s="13"/>
      <c r="N93" s="13">
        <v>1</v>
      </c>
    </row>
    <row r="94" spans="1:14" x14ac:dyDescent="0.25">
      <c r="A94" s="18" t="s">
        <v>1811</v>
      </c>
      <c r="B94" s="13"/>
      <c r="C94" s="13"/>
      <c r="D94" s="13"/>
      <c r="E94" s="13"/>
      <c r="F94" s="13"/>
      <c r="G94" s="13"/>
      <c r="H94" s="13"/>
      <c r="I94" s="13"/>
      <c r="J94" s="13"/>
      <c r="K94" s="13"/>
      <c r="L94" s="13">
        <v>1</v>
      </c>
      <c r="M94" s="13"/>
      <c r="N94" s="13">
        <v>1</v>
      </c>
    </row>
    <row r="95" spans="1:14" x14ac:dyDescent="0.25">
      <c r="A95" s="18" t="s">
        <v>667</v>
      </c>
      <c r="B95" s="13"/>
      <c r="C95" s="13"/>
      <c r="D95" s="13"/>
      <c r="E95" s="13"/>
      <c r="F95" s="13">
        <v>1</v>
      </c>
      <c r="G95" s="13"/>
      <c r="H95" s="13"/>
      <c r="I95" s="13"/>
      <c r="J95" s="13"/>
      <c r="K95" s="13"/>
      <c r="L95" s="13"/>
      <c r="M95" s="13"/>
      <c r="N95" s="13">
        <v>1</v>
      </c>
    </row>
    <row r="96" spans="1:14" x14ac:dyDescent="0.25">
      <c r="A96" s="18" t="s">
        <v>61</v>
      </c>
      <c r="B96" s="13">
        <v>1</v>
      </c>
      <c r="C96" s="13"/>
      <c r="D96" s="13"/>
      <c r="E96" s="13"/>
      <c r="F96" s="13"/>
      <c r="G96" s="13"/>
      <c r="H96" s="13"/>
      <c r="I96" s="13"/>
      <c r="J96" s="13"/>
      <c r="K96" s="13"/>
      <c r="L96" s="13"/>
      <c r="M96" s="13"/>
      <c r="N96" s="13">
        <v>1</v>
      </c>
    </row>
    <row r="97" spans="1:14" x14ac:dyDescent="0.25">
      <c r="A97" s="12" t="s">
        <v>234</v>
      </c>
      <c r="B97" s="13"/>
      <c r="C97" s="13">
        <v>2</v>
      </c>
      <c r="D97" s="13"/>
      <c r="E97" s="13">
        <v>4</v>
      </c>
      <c r="F97" s="13"/>
      <c r="G97" s="13">
        <v>1</v>
      </c>
      <c r="H97" s="13"/>
      <c r="I97" s="13"/>
      <c r="J97" s="13"/>
      <c r="K97" s="13">
        <v>1</v>
      </c>
      <c r="L97" s="13"/>
      <c r="M97" s="13">
        <v>1</v>
      </c>
      <c r="N97" s="13">
        <v>9</v>
      </c>
    </row>
    <row r="98" spans="1:14" x14ac:dyDescent="0.25">
      <c r="A98" s="18" t="s">
        <v>2269</v>
      </c>
      <c r="B98" s="13"/>
      <c r="C98" s="13">
        <v>1</v>
      </c>
      <c r="D98" s="13"/>
      <c r="E98" s="13">
        <v>1</v>
      </c>
      <c r="F98" s="13"/>
      <c r="G98" s="13">
        <v>1</v>
      </c>
      <c r="H98" s="13"/>
      <c r="I98" s="13"/>
      <c r="J98" s="13"/>
      <c r="K98" s="13"/>
      <c r="L98" s="13"/>
      <c r="M98" s="13"/>
      <c r="N98" s="13">
        <v>3</v>
      </c>
    </row>
    <row r="99" spans="1:14" x14ac:dyDescent="0.25">
      <c r="A99" s="18" t="s">
        <v>2265</v>
      </c>
      <c r="B99" s="13"/>
      <c r="C99" s="13"/>
      <c r="D99" s="13"/>
      <c r="E99" s="13">
        <v>1</v>
      </c>
      <c r="F99" s="13"/>
      <c r="G99" s="13"/>
      <c r="H99" s="13"/>
      <c r="I99" s="13"/>
      <c r="J99" s="13"/>
      <c r="K99" s="13"/>
      <c r="L99" s="13"/>
      <c r="M99" s="13">
        <v>1</v>
      </c>
      <c r="N99" s="13">
        <v>2</v>
      </c>
    </row>
    <row r="100" spans="1:14" x14ac:dyDescent="0.25">
      <c r="A100" s="18" t="s">
        <v>2268</v>
      </c>
      <c r="B100" s="13"/>
      <c r="C100" s="13"/>
      <c r="D100" s="13"/>
      <c r="E100" s="13">
        <v>1</v>
      </c>
      <c r="F100" s="13"/>
      <c r="G100" s="13"/>
      <c r="H100" s="13"/>
      <c r="I100" s="13"/>
      <c r="J100" s="13"/>
      <c r="K100" s="13"/>
      <c r="L100" s="13"/>
      <c r="M100" s="13"/>
      <c r="N100" s="13">
        <v>1</v>
      </c>
    </row>
    <row r="101" spans="1:14" x14ac:dyDescent="0.25">
      <c r="A101" s="18" t="s">
        <v>23</v>
      </c>
      <c r="B101" s="13"/>
      <c r="C101" s="13"/>
      <c r="D101" s="13"/>
      <c r="E101" s="13"/>
      <c r="F101" s="13"/>
      <c r="G101" s="13"/>
      <c r="H101" s="13"/>
      <c r="I101" s="13"/>
      <c r="J101" s="13"/>
      <c r="K101" s="13">
        <v>1</v>
      </c>
      <c r="L101" s="13"/>
      <c r="M101" s="13"/>
      <c r="N101" s="13">
        <v>1</v>
      </c>
    </row>
    <row r="102" spans="1:14" x14ac:dyDescent="0.25">
      <c r="A102" s="18" t="s">
        <v>2270</v>
      </c>
      <c r="B102" s="13"/>
      <c r="C102" s="13">
        <v>1</v>
      </c>
      <c r="D102" s="13"/>
      <c r="E102" s="13"/>
      <c r="F102" s="13"/>
      <c r="G102" s="13"/>
      <c r="H102" s="13"/>
      <c r="I102" s="13"/>
      <c r="J102" s="13"/>
      <c r="K102" s="13"/>
      <c r="L102" s="13"/>
      <c r="M102" s="13"/>
      <c r="N102" s="13">
        <v>1</v>
      </c>
    </row>
    <row r="103" spans="1:14" x14ac:dyDescent="0.25">
      <c r="A103" s="18" t="s">
        <v>2271</v>
      </c>
      <c r="B103" s="13"/>
      <c r="C103" s="13"/>
      <c r="D103" s="13"/>
      <c r="E103" s="13">
        <v>1</v>
      </c>
      <c r="F103" s="13"/>
      <c r="G103" s="13"/>
      <c r="H103" s="13"/>
      <c r="I103" s="13"/>
      <c r="J103" s="13"/>
      <c r="K103" s="13"/>
      <c r="L103" s="13"/>
      <c r="M103" s="13"/>
      <c r="N103" s="13">
        <v>1</v>
      </c>
    </row>
    <row r="104" spans="1:14" x14ac:dyDescent="0.25">
      <c r="A104" s="12" t="s">
        <v>39</v>
      </c>
      <c r="B104" s="13">
        <v>3</v>
      </c>
      <c r="C104" s="13">
        <v>3</v>
      </c>
      <c r="D104" s="13">
        <v>5</v>
      </c>
      <c r="E104" s="13">
        <v>5</v>
      </c>
      <c r="F104" s="13">
        <v>3</v>
      </c>
      <c r="G104" s="13">
        <v>13</v>
      </c>
      <c r="H104" s="13">
        <v>11</v>
      </c>
      <c r="I104" s="13">
        <v>7</v>
      </c>
      <c r="J104" s="13">
        <v>8</v>
      </c>
      <c r="K104" s="13">
        <v>9</v>
      </c>
      <c r="L104" s="13">
        <v>10</v>
      </c>
      <c r="M104" s="13">
        <v>8</v>
      </c>
      <c r="N104" s="13">
        <v>85</v>
      </c>
    </row>
    <row r="105" spans="1:14" x14ac:dyDescent="0.25">
      <c r="A105" s="18" t="s">
        <v>42</v>
      </c>
      <c r="B105" s="13">
        <v>3</v>
      </c>
      <c r="C105" s="13">
        <v>3</v>
      </c>
      <c r="D105" s="13">
        <v>5</v>
      </c>
      <c r="E105" s="13">
        <v>5</v>
      </c>
      <c r="F105" s="13">
        <v>3</v>
      </c>
      <c r="G105" s="13">
        <v>13</v>
      </c>
      <c r="H105" s="13">
        <v>11</v>
      </c>
      <c r="I105" s="13">
        <v>7</v>
      </c>
      <c r="J105" s="13">
        <v>8</v>
      </c>
      <c r="K105" s="13">
        <v>9</v>
      </c>
      <c r="L105" s="13">
        <v>10</v>
      </c>
      <c r="M105" s="13">
        <v>8</v>
      </c>
      <c r="N105" s="13">
        <v>85</v>
      </c>
    </row>
    <row r="106" spans="1:14" x14ac:dyDescent="0.25">
      <c r="A106" s="12" t="s">
        <v>850</v>
      </c>
      <c r="B106" s="13"/>
      <c r="C106" s="13"/>
      <c r="D106" s="13"/>
      <c r="E106" s="13"/>
      <c r="F106" s="13"/>
      <c r="G106" s="13">
        <v>1</v>
      </c>
      <c r="H106" s="13"/>
      <c r="I106" s="13"/>
      <c r="J106" s="13"/>
      <c r="K106" s="13"/>
      <c r="L106" s="13"/>
      <c r="M106" s="13"/>
      <c r="N106" s="13">
        <v>1</v>
      </c>
    </row>
    <row r="107" spans="1:14" x14ac:dyDescent="0.25">
      <c r="A107" s="18" t="s">
        <v>2247</v>
      </c>
      <c r="B107" s="13"/>
      <c r="C107" s="13"/>
      <c r="D107" s="13"/>
      <c r="E107" s="13"/>
      <c r="F107" s="13"/>
      <c r="G107" s="13">
        <v>1</v>
      </c>
      <c r="H107" s="13"/>
      <c r="I107" s="13"/>
      <c r="J107" s="13"/>
      <c r="K107" s="13"/>
      <c r="L107" s="13"/>
      <c r="M107" s="13"/>
      <c r="N107" s="13">
        <v>1</v>
      </c>
    </row>
    <row r="108" spans="1:14" x14ac:dyDescent="0.25">
      <c r="A108" s="12" t="s">
        <v>218</v>
      </c>
      <c r="B108" s="13">
        <v>1</v>
      </c>
      <c r="C108" s="13"/>
      <c r="D108" s="13"/>
      <c r="E108" s="13">
        <v>1</v>
      </c>
      <c r="F108" s="13">
        <v>2</v>
      </c>
      <c r="G108" s="13">
        <v>1</v>
      </c>
      <c r="H108" s="13">
        <v>5</v>
      </c>
      <c r="I108" s="13"/>
      <c r="J108" s="13">
        <v>3</v>
      </c>
      <c r="K108" s="13">
        <v>2</v>
      </c>
      <c r="L108" s="13">
        <v>7</v>
      </c>
      <c r="M108" s="13">
        <v>6</v>
      </c>
      <c r="N108" s="13">
        <v>28</v>
      </c>
    </row>
    <row r="109" spans="1:14" x14ac:dyDescent="0.25">
      <c r="A109" s="18" t="s">
        <v>221</v>
      </c>
      <c r="B109" s="13">
        <v>1</v>
      </c>
      <c r="C109" s="13"/>
      <c r="D109" s="13"/>
      <c r="E109" s="13">
        <v>1</v>
      </c>
      <c r="F109" s="13">
        <v>1</v>
      </c>
      <c r="G109" s="13">
        <v>1</v>
      </c>
      <c r="H109" s="13">
        <v>3</v>
      </c>
      <c r="I109" s="13"/>
      <c r="J109" s="13">
        <v>3</v>
      </c>
      <c r="K109" s="13">
        <v>2</v>
      </c>
      <c r="L109" s="13">
        <v>2</v>
      </c>
      <c r="M109" s="13">
        <v>4</v>
      </c>
      <c r="N109" s="13">
        <v>18</v>
      </c>
    </row>
    <row r="110" spans="1:14" x14ac:dyDescent="0.25">
      <c r="A110" s="18" t="s">
        <v>55</v>
      </c>
      <c r="B110" s="13"/>
      <c r="C110" s="13"/>
      <c r="D110" s="13"/>
      <c r="E110" s="13"/>
      <c r="F110" s="13"/>
      <c r="G110" s="13"/>
      <c r="H110" s="13"/>
      <c r="I110" s="13"/>
      <c r="J110" s="13"/>
      <c r="K110" s="13"/>
      <c r="L110" s="13">
        <v>4</v>
      </c>
      <c r="M110" s="13">
        <v>2</v>
      </c>
      <c r="N110" s="13">
        <v>6</v>
      </c>
    </row>
    <row r="111" spans="1:14" x14ac:dyDescent="0.25">
      <c r="A111" s="18" t="s">
        <v>23</v>
      </c>
      <c r="B111" s="13"/>
      <c r="C111" s="13"/>
      <c r="D111" s="13"/>
      <c r="E111" s="13"/>
      <c r="F111" s="13"/>
      <c r="G111" s="13"/>
      <c r="H111" s="13">
        <v>2</v>
      </c>
      <c r="I111" s="13"/>
      <c r="J111" s="13"/>
      <c r="K111" s="13"/>
      <c r="L111" s="13"/>
      <c r="M111" s="13"/>
      <c r="N111" s="13">
        <v>2</v>
      </c>
    </row>
    <row r="112" spans="1:14" x14ac:dyDescent="0.25">
      <c r="A112" s="18" t="s">
        <v>770</v>
      </c>
      <c r="B112" s="13"/>
      <c r="C112" s="13"/>
      <c r="D112" s="13"/>
      <c r="E112" s="13"/>
      <c r="F112" s="13">
        <v>1</v>
      </c>
      <c r="G112" s="13"/>
      <c r="H112" s="13"/>
      <c r="I112" s="13"/>
      <c r="J112" s="13"/>
      <c r="K112" s="13"/>
      <c r="L112" s="13"/>
      <c r="M112" s="13"/>
      <c r="N112" s="13">
        <v>1</v>
      </c>
    </row>
    <row r="113" spans="1:14" x14ac:dyDescent="0.25">
      <c r="A113" s="18" t="s">
        <v>1624</v>
      </c>
      <c r="B113" s="13"/>
      <c r="C113" s="13"/>
      <c r="D113" s="13"/>
      <c r="E113" s="13"/>
      <c r="F113" s="13"/>
      <c r="G113" s="13"/>
      <c r="H113" s="13"/>
      <c r="I113" s="13"/>
      <c r="J113" s="13"/>
      <c r="K113" s="13"/>
      <c r="L113" s="13">
        <v>1</v>
      </c>
      <c r="M113" s="13"/>
      <c r="N113" s="13">
        <v>1</v>
      </c>
    </row>
    <row r="114" spans="1:14" x14ac:dyDescent="0.25">
      <c r="A114" s="12" t="s">
        <v>2130</v>
      </c>
      <c r="B114" s="13">
        <v>56</v>
      </c>
      <c r="C114" s="13">
        <v>41</v>
      </c>
      <c r="D114" s="13">
        <v>28</v>
      </c>
      <c r="E114" s="13">
        <v>51</v>
      </c>
      <c r="F114" s="13">
        <v>49</v>
      </c>
      <c r="G114" s="13">
        <v>57</v>
      </c>
      <c r="H114" s="13">
        <v>60</v>
      </c>
      <c r="I114" s="13">
        <v>33</v>
      </c>
      <c r="J114" s="13">
        <v>49</v>
      </c>
      <c r="K114" s="13">
        <v>48</v>
      </c>
      <c r="L114" s="13">
        <v>50</v>
      </c>
      <c r="M114" s="13">
        <v>56</v>
      </c>
      <c r="N114" s="13">
        <v>578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3"/>
  <sheetViews>
    <sheetView topLeftCell="Q31" workbookViewId="0">
      <selection activeCell="AH32" sqref="AH32"/>
    </sheetView>
  </sheetViews>
  <sheetFormatPr defaultRowHeight="15" x14ac:dyDescent="0.25"/>
  <cols>
    <col min="1" max="1" width="29.5703125" customWidth="1"/>
    <col min="2" max="2" width="16.28515625" bestFit="1" customWidth="1"/>
    <col min="3" max="3" width="7" customWidth="1"/>
    <col min="4" max="4" width="7.28515625" customWidth="1"/>
    <col min="5" max="5" width="6.85546875" customWidth="1"/>
    <col min="6" max="6" width="7.5703125" customWidth="1"/>
    <col min="7" max="7" width="6.7109375" customWidth="1"/>
    <col min="8" max="8" width="6.140625" customWidth="1"/>
    <col min="9" max="9" width="7.140625" customWidth="1"/>
    <col min="10" max="10" width="7" customWidth="1"/>
    <col min="11" max="11" width="6.7109375" customWidth="1"/>
    <col min="12" max="12" width="7.28515625" customWidth="1"/>
    <col min="13" max="13" width="7" customWidth="1"/>
    <col min="14" max="14" width="6.5703125" customWidth="1"/>
    <col min="15" max="15" width="7" customWidth="1"/>
    <col min="16" max="16" width="7.28515625" customWidth="1"/>
    <col min="17" max="17" width="11.28515625" bestFit="1" customWidth="1"/>
    <col min="19" max="19" width="22.28515625" bestFit="1" customWidth="1"/>
  </cols>
  <sheetData>
    <row r="1" spans="1:34" x14ac:dyDescent="0.25">
      <c r="A1" s="11" t="s">
        <v>2131</v>
      </c>
      <c r="B1" s="11" t="s">
        <v>2132</v>
      </c>
    </row>
    <row r="2" spans="1:34" x14ac:dyDescent="0.25">
      <c r="A2" s="11" t="s">
        <v>2129</v>
      </c>
      <c r="B2" s="14">
        <v>42736</v>
      </c>
      <c r="C2" s="14">
        <v>42767</v>
      </c>
      <c r="D2" s="14">
        <v>42795</v>
      </c>
      <c r="E2" s="14">
        <v>42826</v>
      </c>
      <c r="F2" s="14">
        <v>42856</v>
      </c>
      <c r="G2" s="14">
        <v>42887</v>
      </c>
      <c r="H2" s="14">
        <v>42917</v>
      </c>
      <c r="I2" s="14">
        <v>42948</v>
      </c>
      <c r="J2" s="14">
        <v>42979</v>
      </c>
      <c r="K2" s="14">
        <v>43009</v>
      </c>
      <c r="L2" s="14">
        <v>43040</v>
      </c>
      <c r="M2" s="14">
        <v>43070</v>
      </c>
      <c r="N2" s="14">
        <v>43101</v>
      </c>
      <c r="O2" s="14">
        <v>43132</v>
      </c>
      <c r="P2" s="14">
        <v>43160</v>
      </c>
      <c r="Q2" s="14" t="s">
        <v>2130</v>
      </c>
      <c r="S2" s="32" t="s">
        <v>2339</v>
      </c>
      <c r="T2" s="52">
        <v>42736</v>
      </c>
      <c r="U2" s="52">
        <v>42767</v>
      </c>
      <c r="V2" s="52">
        <v>42795</v>
      </c>
      <c r="W2" s="52">
        <v>42826</v>
      </c>
      <c r="X2" s="52">
        <v>42856</v>
      </c>
      <c r="Y2" s="52">
        <v>42887</v>
      </c>
      <c r="Z2" s="52">
        <v>42917</v>
      </c>
      <c r="AA2" s="52">
        <v>42948</v>
      </c>
      <c r="AB2" s="52">
        <v>42979</v>
      </c>
      <c r="AC2" s="52">
        <v>43009</v>
      </c>
      <c r="AD2" s="52">
        <v>43040</v>
      </c>
      <c r="AE2" s="52">
        <v>43070</v>
      </c>
      <c r="AF2" s="52">
        <v>43101</v>
      </c>
      <c r="AG2" s="52">
        <v>43132</v>
      </c>
      <c r="AH2" s="52">
        <v>43160</v>
      </c>
    </row>
    <row r="3" spans="1:34" x14ac:dyDescent="0.25">
      <c r="A3" s="12" t="s">
        <v>65</v>
      </c>
      <c r="B3" s="13">
        <v>2</v>
      </c>
      <c r="C3" s="13"/>
      <c r="D3" s="13"/>
      <c r="E3" s="13"/>
      <c r="F3" s="13"/>
      <c r="G3" s="13"/>
      <c r="H3" s="13"/>
      <c r="I3" s="13"/>
      <c r="J3" s="13">
        <v>1</v>
      </c>
      <c r="K3" s="13"/>
      <c r="L3" s="13"/>
      <c r="M3" s="13"/>
      <c r="N3" s="13"/>
      <c r="O3" s="13">
        <v>2</v>
      </c>
      <c r="P3" s="13"/>
      <c r="Q3" s="13">
        <v>5</v>
      </c>
      <c r="S3" s="30" t="s">
        <v>2336</v>
      </c>
      <c r="T3" s="31">
        <v>2</v>
      </c>
      <c r="U3" s="31"/>
      <c r="V3" s="31"/>
      <c r="W3" s="31">
        <v>1</v>
      </c>
      <c r="X3" s="31">
        <v>1</v>
      </c>
      <c r="Y3" s="31"/>
      <c r="Z3" s="31">
        <v>2</v>
      </c>
      <c r="AA3" s="31"/>
      <c r="AB3" s="31">
        <v>1</v>
      </c>
      <c r="AC3" s="31">
        <v>3</v>
      </c>
      <c r="AD3" s="31">
        <v>2</v>
      </c>
      <c r="AE3" s="31">
        <v>1</v>
      </c>
      <c r="AF3" s="31">
        <v>1</v>
      </c>
      <c r="AG3" s="31">
        <v>4</v>
      </c>
      <c r="AH3" s="31">
        <v>2</v>
      </c>
    </row>
    <row r="4" spans="1:34" x14ac:dyDescent="0.25">
      <c r="A4" s="18" t="s">
        <v>65</v>
      </c>
      <c r="B4" s="13">
        <v>2</v>
      </c>
      <c r="C4" s="13"/>
      <c r="D4" s="13"/>
      <c r="E4" s="13"/>
      <c r="F4" s="13"/>
      <c r="G4" s="13"/>
      <c r="H4" s="13"/>
      <c r="I4" s="13"/>
      <c r="J4" s="13">
        <v>1</v>
      </c>
      <c r="K4" s="13"/>
      <c r="L4" s="13"/>
      <c r="M4" s="13"/>
      <c r="N4" s="13"/>
      <c r="O4" s="13">
        <v>2</v>
      </c>
      <c r="P4" s="13"/>
      <c r="Q4" s="13">
        <v>5</v>
      </c>
      <c r="S4" s="30" t="s">
        <v>2335</v>
      </c>
      <c r="T4" s="31">
        <v>5</v>
      </c>
      <c r="U4" s="31"/>
      <c r="V4" s="31"/>
      <c r="W4" s="31"/>
      <c r="X4" s="31"/>
      <c r="Y4" s="31"/>
      <c r="Z4" s="31"/>
      <c r="AA4" s="31"/>
      <c r="AB4" s="31"/>
      <c r="AC4" s="31"/>
      <c r="AD4" s="31"/>
      <c r="AE4" s="31"/>
      <c r="AF4" s="31"/>
      <c r="AG4" s="31"/>
      <c r="AH4" s="31"/>
    </row>
    <row r="5" spans="1:34" x14ac:dyDescent="0.25">
      <c r="A5" s="12" t="s">
        <v>821</v>
      </c>
      <c r="B5" s="13">
        <v>1</v>
      </c>
      <c r="C5" s="13"/>
      <c r="D5" s="13">
        <v>1</v>
      </c>
      <c r="E5" s="13">
        <v>3</v>
      </c>
      <c r="F5" s="13">
        <v>2</v>
      </c>
      <c r="G5" s="13">
        <v>3</v>
      </c>
      <c r="H5" s="13"/>
      <c r="I5" s="13"/>
      <c r="J5" s="13"/>
      <c r="K5" s="13"/>
      <c r="L5" s="13">
        <v>3</v>
      </c>
      <c r="M5" s="13">
        <v>2</v>
      </c>
      <c r="N5" s="13">
        <v>3</v>
      </c>
      <c r="O5" s="13">
        <v>1</v>
      </c>
      <c r="P5" s="13"/>
      <c r="Q5" s="13">
        <v>19</v>
      </c>
      <c r="S5" s="30" t="s">
        <v>2337</v>
      </c>
      <c r="T5" s="31"/>
      <c r="U5" s="31"/>
      <c r="V5" s="31"/>
      <c r="W5" s="31"/>
      <c r="X5" s="31">
        <v>1</v>
      </c>
      <c r="Y5" s="31"/>
      <c r="Z5" s="31"/>
      <c r="AA5" s="31"/>
      <c r="AB5" s="31"/>
      <c r="AC5" s="31"/>
      <c r="AD5" s="31"/>
      <c r="AE5" s="31"/>
      <c r="AF5" s="31"/>
      <c r="AG5" s="31"/>
      <c r="AH5" s="31">
        <v>1</v>
      </c>
    </row>
    <row r="6" spans="1:34" x14ac:dyDescent="0.25">
      <c r="A6" s="18" t="s">
        <v>2211</v>
      </c>
      <c r="B6" s="13">
        <v>1</v>
      </c>
      <c r="C6" s="13"/>
      <c r="D6" s="13">
        <v>1</v>
      </c>
      <c r="E6" s="13">
        <v>1</v>
      </c>
      <c r="F6" s="13"/>
      <c r="G6" s="13"/>
      <c r="H6" s="13"/>
      <c r="I6" s="13"/>
      <c r="J6" s="13"/>
      <c r="K6" s="13"/>
      <c r="L6" s="13">
        <v>1</v>
      </c>
      <c r="M6" s="13">
        <v>1</v>
      </c>
      <c r="N6" s="13">
        <v>3</v>
      </c>
      <c r="O6" s="13"/>
      <c r="P6" s="13"/>
      <c r="Q6" s="13">
        <v>8</v>
      </c>
      <c r="S6" s="30" t="s">
        <v>2338</v>
      </c>
      <c r="T6" s="31"/>
      <c r="U6" s="31"/>
      <c r="V6" s="31"/>
      <c r="W6" s="31"/>
      <c r="X6" s="31"/>
      <c r="Y6" s="31">
        <v>1</v>
      </c>
      <c r="Z6" s="31"/>
      <c r="AA6" s="31"/>
      <c r="AB6" s="31"/>
      <c r="AC6" s="31"/>
      <c r="AD6" s="31"/>
      <c r="AE6" s="31"/>
      <c r="AF6" s="31"/>
      <c r="AG6" s="31"/>
      <c r="AH6" s="31"/>
    </row>
    <row r="7" spans="1:34" x14ac:dyDescent="0.25">
      <c r="A7" s="18" t="s">
        <v>2290</v>
      </c>
      <c r="B7" s="13"/>
      <c r="C7" s="13"/>
      <c r="D7" s="13"/>
      <c r="E7" s="13">
        <v>1</v>
      </c>
      <c r="F7" s="13">
        <v>2</v>
      </c>
      <c r="G7" s="13"/>
      <c r="H7" s="13"/>
      <c r="I7" s="13"/>
      <c r="J7" s="13"/>
      <c r="K7" s="13"/>
      <c r="L7" s="13">
        <v>1</v>
      </c>
      <c r="M7" s="13"/>
      <c r="N7" s="13"/>
      <c r="O7" s="13">
        <v>1</v>
      </c>
      <c r="P7" s="13"/>
      <c r="Q7" s="13">
        <v>5</v>
      </c>
      <c r="S7" s="53" t="s">
        <v>2341</v>
      </c>
      <c r="T7">
        <f>SUM(T3:T6)</f>
        <v>7</v>
      </c>
      <c r="U7">
        <f t="shared" ref="U7:AH7" si="0">SUM(U3:U6)</f>
        <v>0</v>
      </c>
      <c r="V7">
        <f t="shared" si="0"/>
        <v>0</v>
      </c>
      <c r="W7">
        <f t="shared" si="0"/>
        <v>1</v>
      </c>
      <c r="X7">
        <f t="shared" si="0"/>
        <v>2</v>
      </c>
      <c r="Y7">
        <f t="shared" si="0"/>
        <v>1</v>
      </c>
      <c r="Z7">
        <f t="shared" si="0"/>
        <v>2</v>
      </c>
      <c r="AA7">
        <f t="shared" si="0"/>
        <v>0</v>
      </c>
      <c r="AB7">
        <f t="shared" si="0"/>
        <v>1</v>
      </c>
      <c r="AC7">
        <f t="shared" si="0"/>
        <v>3</v>
      </c>
      <c r="AD7">
        <f t="shared" si="0"/>
        <v>2</v>
      </c>
      <c r="AE7">
        <f t="shared" si="0"/>
        <v>1</v>
      </c>
      <c r="AF7">
        <f t="shared" si="0"/>
        <v>1</v>
      </c>
      <c r="AG7">
        <f t="shared" si="0"/>
        <v>4</v>
      </c>
      <c r="AH7">
        <f t="shared" si="0"/>
        <v>3</v>
      </c>
    </row>
    <row r="8" spans="1:34" x14ac:dyDescent="0.25">
      <c r="A8" s="18" t="s">
        <v>582</v>
      </c>
      <c r="B8" s="13"/>
      <c r="C8" s="13"/>
      <c r="D8" s="13"/>
      <c r="E8" s="13">
        <v>1</v>
      </c>
      <c r="F8" s="13"/>
      <c r="G8" s="13">
        <v>2</v>
      </c>
      <c r="H8" s="13"/>
      <c r="I8" s="13"/>
      <c r="J8" s="13"/>
      <c r="K8" s="13"/>
      <c r="L8" s="13"/>
      <c r="M8" s="13"/>
      <c r="N8" s="13"/>
      <c r="O8" s="13"/>
      <c r="P8" s="13"/>
      <c r="Q8" s="13">
        <v>3</v>
      </c>
    </row>
    <row r="9" spans="1:34" x14ac:dyDescent="0.25">
      <c r="A9" s="18" t="s">
        <v>928</v>
      </c>
      <c r="B9" s="13"/>
      <c r="C9" s="13"/>
      <c r="D9" s="13"/>
      <c r="E9" s="13"/>
      <c r="F9" s="13"/>
      <c r="G9" s="13">
        <v>1</v>
      </c>
      <c r="H9" s="13"/>
      <c r="I9" s="13"/>
      <c r="J9" s="13"/>
      <c r="K9" s="13"/>
      <c r="L9" s="13">
        <v>1</v>
      </c>
      <c r="M9" s="13">
        <v>1</v>
      </c>
      <c r="N9" s="13"/>
      <c r="O9" s="13"/>
      <c r="P9" s="13"/>
      <c r="Q9" s="13">
        <v>3</v>
      </c>
      <c r="S9" s="32"/>
      <c r="T9" s="52">
        <v>42736</v>
      </c>
      <c r="U9" s="52">
        <v>42767</v>
      </c>
      <c r="V9" s="52">
        <v>42795</v>
      </c>
      <c r="W9" s="52">
        <v>42826</v>
      </c>
      <c r="X9" s="52">
        <v>42856</v>
      </c>
      <c r="Y9" s="52">
        <v>42887</v>
      </c>
      <c r="Z9" s="52">
        <v>42917</v>
      </c>
      <c r="AA9" s="52">
        <v>42948</v>
      </c>
      <c r="AB9" s="52">
        <v>42979</v>
      </c>
      <c r="AC9" s="52">
        <v>43009</v>
      </c>
      <c r="AD9" s="52">
        <v>43040</v>
      </c>
      <c r="AE9" s="52">
        <v>43070</v>
      </c>
      <c r="AF9" s="52">
        <v>43101</v>
      </c>
      <c r="AG9" s="52">
        <v>43132</v>
      </c>
      <c r="AH9" s="52">
        <v>43160</v>
      </c>
    </row>
    <row r="10" spans="1:34" x14ac:dyDescent="0.25">
      <c r="A10" s="12" t="s">
        <v>2248</v>
      </c>
      <c r="B10" s="13"/>
      <c r="C10" s="13">
        <v>2</v>
      </c>
      <c r="D10" s="13"/>
      <c r="E10" s="13">
        <v>1</v>
      </c>
      <c r="F10" s="13">
        <v>1</v>
      </c>
      <c r="G10" s="13">
        <v>2</v>
      </c>
      <c r="H10" s="13">
        <v>2</v>
      </c>
      <c r="I10" s="13">
        <v>2</v>
      </c>
      <c r="J10" s="13">
        <v>2</v>
      </c>
      <c r="K10" s="13"/>
      <c r="L10" s="13"/>
      <c r="M10" s="13">
        <v>1</v>
      </c>
      <c r="N10" s="13">
        <v>3</v>
      </c>
      <c r="O10" s="13">
        <v>1</v>
      </c>
      <c r="P10" s="13"/>
      <c r="Q10" s="13">
        <v>17</v>
      </c>
      <c r="S10" s="30" t="s">
        <v>2334</v>
      </c>
      <c r="T10" s="31">
        <v>2</v>
      </c>
      <c r="U10" s="31"/>
      <c r="V10" s="31"/>
      <c r="W10" s="31"/>
      <c r="X10" s="31"/>
      <c r="Y10" s="31"/>
      <c r="Z10" s="31">
        <v>2</v>
      </c>
      <c r="AA10" s="31"/>
      <c r="AB10" s="31">
        <v>1</v>
      </c>
      <c r="AC10" s="31">
        <v>1</v>
      </c>
      <c r="AD10" s="31"/>
      <c r="AE10" s="31">
        <v>1</v>
      </c>
      <c r="AF10" s="31"/>
      <c r="AG10" s="31"/>
      <c r="AH10" s="31"/>
    </row>
    <row r="11" spans="1:34" x14ac:dyDescent="0.25">
      <c r="A11" s="18" t="s">
        <v>2277</v>
      </c>
      <c r="B11" s="13"/>
      <c r="C11" s="13">
        <v>1</v>
      </c>
      <c r="D11" s="13"/>
      <c r="E11" s="13">
        <v>1</v>
      </c>
      <c r="F11" s="13">
        <v>1</v>
      </c>
      <c r="G11" s="13"/>
      <c r="H11" s="13">
        <v>1</v>
      </c>
      <c r="I11" s="13">
        <v>2</v>
      </c>
      <c r="J11" s="13">
        <v>1</v>
      </c>
      <c r="K11" s="13"/>
      <c r="L11" s="13"/>
      <c r="M11" s="13">
        <v>1</v>
      </c>
      <c r="N11" s="13">
        <v>1</v>
      </c>
      <c r="O11" s="13">
        <v>1</v>
      </c>
      <c r="P11" s="13"/>
      <c r="Q11" s="13">
        <v>10</v>
      </c>
      <c r="S11" s="30" t="s">
        <v>2326</v>
      </c>
      <c r="T11" s="31"/>
      <c r="U11" s="31"/>
      <c r="V11" s="31"/>
      <c r="W11" s="31"/>
      <c r="X11" s="31">
        <v>2</v>
      </c>
      <c r="Y11" s="31">
        <v>1</v>
      </c>
      <c r="Z11" s="31"/>
      <c r="AA11" s="31"/>
      <c r="AB11" s="31"/>
      <c r="AC11" s="31">
        <v>2</v>
      </c>
      <c r="AD11" s="31"/>
      <c r="AE11" s="31"/>
      <c r="AF11" s="31"/>
      <c r="AG11" s="31">
        <v>1</v>
      </c>
      <c r="AH11" s="31"/>
    </row>
    <row r="12" spans="1:34" x14ac:dyDescent="0.25">
      <c r="A12" s="18" t="s">
        <v>367</v>
      </c>
      <c r="B12" s="13"/>
      <c r="C12" s="13">
        <v>1</v>
      </c>
      <c r="D12" s="13"/>
      <c r="E12" s="13"/>
      <c r="F12" s="13"/>
      <c r="G12" s="13">
        <v>1</v>
      </c>
      <c r="H12" s="13">
        <v>1</v>
      </c>
      <c r="I12" s="13"/>
      <c r="J12" s="13"/>
      <c r="K12" s="13"/>
      <c r="L12" s="13"/>
      <c r="M12" s="13"/>
      <c r="N12" s="13"/>
      <c r="O12" s="13"/>
      <c r="P12" s="13"/>
      <c r="Q12" s="13">
        <v>3</v>
      </c>
      <c r="S12" s="30" t="s">
        <v>2330</v>
      </c>
      <c r="T12" s="31"/>
      <c r="U12" s="31"/>
      <c r="V12" s="31"/>
      <c r="W12" s="31">
        <v>1</v>
      </c>
      <c r="X12" s="31"/>
      <c r="Y12" s="31"/>
      <c r="Z12" s="31"/>
      <c r="AA12" s="31"/>
      <c r="AB12" s="31">
        <v>3</v>
      </c>
      <c r="AC12" s="31">
        <v>1</v>
      </c>
      <c r="AD12" s="31">
        <v>1</v>
      </c>
      <c r="AE12" s="31"/>
      <c r="AF12" s="31"/>
      <c r="AG12" s="31"/>
      <c r="AH12" s="31"/>
    </row>
    <row r="13" spans="1:34" x14ac:dyDescent="0.25">
      <c r="A13" s="18" t="s">
        <v>2325</v>
      </c>
      <c r="B13" s="13"/>
      <c r="C13" s="13"/>
      <c r="D13" s="13"/>
      <c r="E13" s="13"/>
      <c r="F13" s="13"/>
      <c r="G13" s="13"/>
      <c r="H13" s="13"/>
      <c r="I13" s="13"/>
      <c r="J13" s="13"/>
      <c r="K13" s="13"/>
      <c r="L13" s="13"/>
      <c r="M13" s="13"/>
      <c r="N13" s="13">
        <v>2</v>
      </c>
      <c r="O13" s="13"/>
      <c r="P13" s="13"/>
      <c r="Q13" s="13">
        <v>2</v>
      </c>
      <c r="S13" s="30" t="s">
        <v>2328</v>
      </c>
      <c r="T13" s="31">
        <v>1</v>
      </c>
      <c r="U13" s="31">
        <v>1</v>
      </c>
      <c r="V13" s="31"/>
      <c r="W13" s="31"/>
      <c r="X13" s="31"/>
      <c r="Y13" s="31"/>
      <c r="Z13" s="31"/>
      <c r="AA13" s="31"/>
      <c r="AB13" s="31"/>
      <c r="AC13" s="31"/>
      <c r="AD13" s="31"/>
      <c r="AE13" s="31"/>
      <c r="AF13" s="31">
        <v>1</v>
      </c>
      <c r="AG13" s="31"/>
      <c r="AH13" s="31"/>
    </row>
    <row r="14" spans="1:34" x14ac:dyDescent="0.25">
      <c r="A14" s="18" t="s">
        <v>1245</v>
      </c>
      <c r="B14" s="13"/>
      <c r="C14" s="13"/>
      <c r="D14" s="13"/>
      <c r="E14" s="13"/>
      <c r="F14" s="13"/>
      <c r="G14" s="13"/>
      <c r="H14" s="13"/>
      <c r="I14" s="13"/>
      <c r="J14" s="13">
        <v>1</v>
      </c>
      <c r="K14" s="13"/>
      <c r="L14" s="13"/>
      <c r="M14" s="13"/>
      <c r="N14" s="13"/>
      <c r="O14" s="13"/>
      <c r="P14" s="13"/>
      <c r="Q14" s="13">
        <v>1</v>
      </c>
      <c r="S14" s="30" t="s">
        <v>2329</v>
      </c>
      <c r="T14" s="31">
        <v>1</v>
      </c>
      <c r="U14" s="31"/>
      <c r="V14" s="31"/>
      <c r="W14" s="31"/>
      <c r="X14" s="31"/>
      <c r="Y14" s="31"/>
      <c r="Z14" s="31">
        <v>1</v>
      </c>
      <c r="AA14" s="31">
        <v>1</v>
      </c>
      <c r="AB14" s="31"/>
      <c r="AC14" s="31"/>
      <c r="AD14" s="31"/>
      <c r="AE14" s="31"/>
      <c r="AF14" s="31"/>
      <c r="AG14" s="31"/>
      <c r="AH14" s="31"/>
    </row>
    <row r="15" spans="1:34" x14ac:dyDescent="0.25">
      <c r="A15" s="18" t="s">
        <v>873</v>
      </c>
      <c r="B15" s="13"/>
      <c r="C15" s="13"/>
      <c r="D15" s="13"/>
      <c r="E15" s="13"/>
      <c r="F15" s="13"/>
      <c r="G15" s="13">
        <v>1</v>
      </c>
      <c r="H15" s="13"/>
      <c r="I15" s="13"/>
      <c r="J15" s="13"/>
      <c r="K15" s="13"/>
      <c r="L15" s="13"/>
      <c r="M15" s="13"/>
      <c r="N15" s="13"/>
      <c r="O15" s="13"/>
      <c r="P15" s="13"/>
      <c r="Q15" s="13">
        <v>1</v>
      </c>
      <c r="S15" s="30" t="s">
        <v>2327</v>
      </c>
      <c r="T15" s="31"/>
      <c r="U15" s="31">
        <v>1</v>
      </c>
      <c r="V15" s="31"/>
      <c r="W15" s="31"/>
      <c r="X15" s="31">
        <v>1</v>
      </c>
      <c r="Y15" s="31">
        <v>1</v>
      </c>
      <c r="Z15" s="31"/>
      <c r="AA15" s="31"/>
      <c r="AB15" s="31"/>
      <c r="AC15" s="31"/>
      <c r="AD15" s="31"/>
      <c r="AE15" s="31"/>
      <c r="AF15" s="31"/>
      <c r="AG15" s="31"/>
      <c r="AH15" s="31"/>
    </row>
    <row r="16" spans="1:34" x14ac:dyDescent="0.25">
      <c r="A16" s="12" t="s">
        <v>421</v>
      </c>
      <c r="B16" s="13"/>
      <c r="C16" s="13"/>
      <c r="D16" s="13">
        <v>1</v>
      </c>
      <c r="E16" s="13"/>
      <c r="F16" s="13"/>
      <c r="G16" s="13"/>
      <c r="H16" s="13">
        <v>1</v>
      </c>
      <c r="I16" s="13"/>
      <c r="J16" s="13"/>
      <c r="K16" s="13"/>
      <c r="L16" s="13"/>
      <c r="M16" s="13"/>
      <c r="N16" s="13"/>
      <c r="O16" s="13"/>
      <c r="P16" s="13"/>
      <c r="Q16" s="13">
        <v>2</v>
      </c>
      <c r="S16" s="30" t="s">
        <v>2333</v>
      </c>
      <c r="T16" s="31"/>
      <c r="U16" s="31"/>
      <c r="V16" s="31"/>
      <c r="W16" s="31"/>
      <c r="X16" s="31"/>
      <c r="Y16" s="31">
        <v>1</v>
      </c>
      <c r="Z16" s="31"/>
      <c r="AA16" s="31">
        <v>1</v>
      </c>
      <c r="AB16" s="31"/>
      <c r="AC16" s="31"/>
      <c r="AD16" s="31"/>
      <c r="AE16" s="31"/>
      <c r="AF16" s="31"/>
      <c r="AG16" s="31"/>
      <c r="AH16" s="31"/>
    </row>
    <row r="17" spans="1:34" x14ac:dyDescent="0.25">
      <c r="A17" s="18" t="s">
        <v>421</v>
      </c>
      <c r="B17" s="13"/>
      <c r="C17" s="13"/>
      <c r="D17" s="13">
        <v>1</v>
      </c>
      <c r="E17" s="13"/>
      <c r="F17" s="13"/>
      <c r="G17" s="13"/>
      <c r="H17" s="13">
        <v>1</v>
      </c>
      <c r="I17" s="13"/>
      <c r="J17" s="13"/>
      <c r="K17" s="13"/>
      <c r="L17" s="13"/>
      <c r="M17" s="13"/>
      <c r="N17" s="13"/>
      <c r="O17" s="13"/>
      <c r="P17" s="13"/>
      <c r="Q17" s="13">
        <v>2</v>
      </c>
      <c r="S17" s="30" t="s">
        <v>2332</v>
      </c>
      <c r="T17" s="31"/>
      <c r="U17" s="31"/>
      <c r="V17" s="31"/>
      <c r="W17" s="31"/>
      <c r="X17" s="31"/>
      <c r="Y17" s="31"/>
      <c r="Z17" s="31">
        <v>1</v>
      </c>
      <c r="AA17" s="31"/>
      <c r="AB17" s="31">
        <v>1</v>
      </c>
      <c r="AC17" s="31"/>
      <c r="AD17" s="31"/>
      <c r="AE17" s="31"/>
      <c r="AF17" s="31">
        <v>1</v>
      </c>
      <c r="AG17" s="31"/>
      <c r="AH17" s="31"/>
    </row>
    <row r="18" spans="1:34" x14ac:dyDescent="0.25">
      <c r="A18" s="12" t="s">
        <v>42</v>
      </c>
      <c r="B18" s="13">
        <v>3</v>
      </c>
      <c r="C18" s="13">
        <v>3</v>
      </c>
      <c r="D18" s="13">
        <v>5</v>
      </c>
      <c r="E18" s="13">
        <v>5</v>
      </c>
      <c r="F18" s="13">
        <v>3</v>
      </c>
      <c r="G18" s="13">
        <v>13</v>
      </c>
      <c r="H18" s="13">
        <v>11</v>
      </c>
      <c r="I18" s="13">
        <v>7</v>
      </c>
      <c r="J18" s="13">
        <v>8</v>
      </c>
      <c r="K18" s="13">
        <v>9</v>
      </c>
      <c r="L18" s="13">
        <v>10</v>
      </c>
      <c r="M18" s="13">
        <v>8</v>
      </c>
      <c r="N18" s="13">
        <v>4</v>
      </c>
      <c r="O18" s="13">
        <v>3</v>
      </c>
      <c r="P18" s="13">
        <v>9</v>
      </c>
      <c r="Q18" s="13">
        <v>101</v>
      </c>
      <c r="S18" s="30" t="s">
        <v>2331</v>
      </c>
      <c r="T18" s="31"/>
      <c r="U18" s="31"/>
      <c r="V18" s="31"/>
      <c r="W18" s="31"/>
      <c r="X18" s="31"/>
      <c r="Y18" s="31"/>
      <c r="Z18" s="31">
        <v>1</v>
      </c>
      <c r="AA18" s="31"/>
      <c r="AB18" s="31"/>
      <c r="AC18" s="31"/>
      <c r="AD18" s="31"/>
      <c r="AE18" s="31"/>
      <c r="AF18" s="31"/>
      <c r="AG18" s="31"/>
      <c r="AH18" s="31"/>
    </row>
    <row r="19" spans="1:34" x14ac:dyDescent="0.25">
      <c r="A19" s="18" t="s">
        <v>42</v>
      </c>
      <c r="B19" s="13">
        <v>3</v>
      </c>
      <c r="C19" s="13">
        <v>3</v>
      </c>
      <c r="D19" s="13">
        <v>5</v>
      </c>
      <c r="E19" s="13">
        <v>5</v>
      </c>
      <c r="F19" s="13">
        <v>3</v>
      </c>
      <c r="G19" s="13">
        <v>13</v>
      </c>
      <c r="H19" s="13">
        <v>11</v>
      </c>
      <c r="I19" s="13">
        <v>7</v>
      </c>
      <c r="J19" s="13">
        <v>8</v>
      </c>
      <c r="K19" s="13">
        <v>9</v>
      </c>
      <c r="L19" s="13">
        <v>10</v>
      </c>
      <c r="M19" s="13">
        <v>8</v>
      </c>
      <c r="N19" s="13">
        <v>4</v>
      </c>
      <c r="O19" s="13">
        <v>3</v>
      </c>
      <c r="P19" s="13">
        <v>9</v>
      </c>
      <c r="Q19" s="13">
        <v>101</v>
      </c>
      <c r="S19" s="53" t="s">
        <v>2340</v>
      </c>
      <c r="T19">
        <f>SUM(T10:T18)</f>
        <v>4</v>
      </c>
      <c r="U19">
        <f t="shared" ref="U19:AH19" si="1">SUM(U10:U18)</f>
        <v>2</v>
      </c>
      <c r="V19">
        <f t="shared" si="1"/>
        <v>0</v>
      </c>
      <c r="W19">
        <f t="shared" si="1"/>
        <v>1</v>
      </c>
      <c r="X19">
        <f t="shared" si="1"/>
        <v>3</v>
      </c>
      <c r="Y19">
        <f t="shared" si="1"/>
        <v>3</v>
      </c>
      <c r="Z19">
        <f t="shared" si="1"/>
        <v>5</v>
      </c>
      <c r="AA19">
        <f t="shared" si="1"/>
        <v>2</v>
      </c>
      <c r="AB19">
        <f t="shared" si="1"/>
        <v>5</v>
      </c>
      <c r="AC19">
        <f t="shared" si="1"/>
        <v>4</v>
      </c>
      <c r="AD19">
        <f t="shared" si="1"/>
        <v>1</v>
      </c>
      <c r="AE19">
        <f t="shared" si="1"/>
        <v>1</v>
      </c>
      <c r="AF19">
        <f t="shared" si="1"/>
        <v>2</v>
      </c>
      <c r="AG19">
        <f t="shared" si="1"/>
        <v>1</v>
      </c>
      <c r="AH19">
        <f t="shared" si="1"/>
        <v>0</v>
      </c>
    </row>
    <row r="20" spans="1:34" x14ac:dyDescent="0.25">
      <c r="A20" s="12" t="s">
        <v>2214</v>
      </c>
      <c r="B20" s="13">
        <v>1</v>
      </c>
      <c r="C20" s="13"/>
      <c r="D20" s="13"/>
      <c r="E20" s="13"/>
      <c r="F20" s="13"/>
      <c r="G20" s="13">
        <v>1</v>
      </c>
      <c r="H20" s="13">
        <v>1</v>
      </c>
      <c r="I20" s="13"/>
      <c r="J20" s="13"/>
      <c r="K20" s="13"/>
      <c r="L20" s="13">
        <v>1</v>
      </c>
      <c r="M20" s="13"/>
      <c r="N20" s="13">
        <v>1</v>
      </c>
      <c r="O20" s="13"/>
      <c r="P20" s="13">
        <v>1</v>
      </c>
      <c r="Q20" s="13">
        <v>6</v>
      </c>
    </row>
    <row r="21" spans="1:34" x14ac:dyDescent="0.25">
      <c r="A21" s="18" t="s">
        <v>61</v>
      </c>
      <c r="B21" s="13">
        <v>1</v>
      </c>
      <c r="C21" s="13"/>
      <c r="D21" s="13"/>
      <c r="E21" s="13"/>
      <c r="F21" s="13"/>
      <c r="G21" s="13"/>
      <c r="H21" s="13"/>
      <c r="I21" s="13"/>
      <c r="J21" s="13"/>
      <c r="K21" s="13"/>
      <c r="L21" s="13"/>
      <c r="M21" s="13"/>
      <c r="N21" s="13">
        <v>1</v>
      </c>
      <c r="O21" s="13"/>
      <c r="P21" s="13">
        <v>1</v>
      </c>
      <c r="Q21" s="13">
        <v>3</v>
      </c>
    </row>
    <row r="22" spans="1:34" x14ac:dyDescent="0.25">
      <c r="A22" s="18" t="s">
        <v>925</v>
      </c>
      <c r="B22" s="13"/>
      <c r="C22" s="13"/>
      <c r="D22" s="13"/>
      <c r="E22" s="13"/>
      <c r="F22" s="13"/>
      <c r="G22" s="13">
        <v>1</v>
      </c>
      <c r="H22" s="13">
        <v>1</v>
      </c>
      <c r="I22" s="13"/>
      <c r="J22" s="13"/>
      <c r="K22" s="13"/>
      <c r="L22" s="13"/>
      <c r="M22" s="13"/>
      <c r="N22" s="13"/>
      <c r="O22" s="13"/>
      <c r="P22" s="13"/>
      <c r="Q22" s="13">
        <v>2</v>
      </c>
    </row>
    <row r="23" spans="1:34" x14ac:dyDescent="0.25">
      <c r="A23" s="18" t="s">
        <v>2233</v>
      </c>
      <c r="B23" s="13"/>
      <c r="C23" s="13"/>
      <c r="D23" s="13"/>
      <c r="E23" s="13"/>
      <c r="F23" s="13"/>
      <c r="G23" s="13"/>
      <c r="H23" s="13"/>
      <c r="I23" s="13"/>
      <c r="J23" s="13"/>
      <c r="K23" s="13"/>
      <c r="L23" s="13">
        <v>1</v>
      </c>
      <c r="M23" s="13"/>
      <c r="N23" s="13"/>
      <c r="O23" s="13"/>
      <c r="P23" s="13"/>
      <c r="Q23" s="13">
        <v>1</v>
      </c>
    </row>
    <row r="24" spans="1:34" x14ac:dyDescent="0.25">
      <c r="A24" s="12" t="s">
        <v>380</v>
      </c>
      <c r="B24" s="13"/>
      <c r="C24" s="13"/>
      <c r="D24" s="13">
        <v>1</v>
      </c>
      <c r="E24" s="13">
        <v>1</v>
      </c>
      <c r="F24" s="13"/>
      <c r="G24" s="13">
        <v>1</v>
      </c>
      <c r="H24" s="13"/>
      <c r="I24" s="13"/>
      <c r="J24" s="13"/>
      <c r="K24" s="13">
        <v>1</v>
      </c>
      <c r="L24" s="13"/>
      <c r="M24" s="13"/>
      <c r="N24" s="13"/>
      <c r="O24" s="13"/>
      <c r="P24" s="13"/>
      <c r="Q24" s="13">
        <v>4</v>
      </c>
    </row>
    <row r="25" spans="1:34" x14ac:dyDescent="0.25">
      <c r="A25" s="18" t="s">
        <v>2234</v>
      </c>
      <c r="B25" s="13"/>
      <c r="C25" s="13"/>
      <c r="D25" s="13">
        <v>1</v>
      </c>
      <c r="E25" s="13"/>
      <c r="F25" s="13"/>
      <c r="G25" s="13">
        <v>1</v>
      </c>
      <c r="H25" s="13"/>
      <c r="I25" s="13"/>
      <c r="J25" s="13"/>
      <c r="K25" s="13">
        <v>1</v>
      </c>
      <c r="L25" s="13"/>
      <c r="M25" s="13"/>
      <c r="N25" s="13"/>
      <c r="O25" s="13"/>
      <c r="P25" s="13"/>
      <c r="Q25" s="13">
        <v>3</v>
      </c>
    </row>
    <row r="26" spans="1:34" x14ac:dyDescent="0.25">
      <c r="A26" s="18" t="s">
        <v>2235</v>
      </c>
      <c r="B26" s="13"/>
      <c r="C26" s="13"/>
      <c r="D26" s="13"/>
      <c r="E26" s="13">
        <v>1</v>
      </c>
      <c r="F26" s="13"/>
      <c r="G26" s="13"/>
      <c r="H26" s="13"/>
      <c r="I26" s="13"/>
      <c r="J26" s="13"/>
      <c r="K26" s="13"/>
      <c r="L26" s="13"/>
      <c r="M26" s="13"/>
      <c r="N26" s="13"/>
      <c r="O26" s="13"/>
      <c r="P26" s="13"/>
      <c r="Q26" s="13">
        <v>1</v>
      </c>
    </row>
    <row r="27" spans="1:34" x14ac:dyDescent="0.25">
      <c r="A27" s="12" t="s">
        <v>224</v>
      </c>
      <c r="B27" s="13">
        <v>1</v>
      </c>
      <c r="C27" s="13"/>
      <c r="D27" s="13">
        <v>2</v>
      </c>
      <c r="E27" s="13">
        <v>3</v>
      </c>
      <c r="F27" s="13">
        <v>5</v>
      </c>
      <c r="G27" s="13">
        <v>2</v>
      </c>
      <c r="H27" s="13"/>
      <c r="I27" s="13"/>
      <c r="J27" s="13">
        <v>1</v>
      </c>
      <c r="K27" s="13"/>
      <c r="L27" s="13"/>
      <c r="M27" s="13"/>
      <c r="N27" s="13">
        <v>2</v>
      </c>
      <c r="O27" s="13"/>
      <c r="P27" s="13">
        <v>1</v>
      </c>
      <c r="Q27" s="13">
        <v>17</v>
      </c>
    </row>
    <row r="28" spans="1:34" x14ac:dyDescent="0.25">
      <c r="A28" s="18" t="s">
        <v>224</v>
      </c>
      <c r="B28" s="13">
        <v>1</v>
      </c>
      <c r="C28" s="13"/>
      <c r="D28" s="13">
        <v>2</v>
      </c>
      <c r="E28" s="13">
        <v>3</v>
      </c>
      <c r="F28" s="13">
        <v>5</v>
      </c>
      <c r="G28" s="13">
        <v>2</v>
      </c>
      <c r="H28" s="13"/>
      <c r="I28" s="13"/>
      <c r="J28" s="13">
        <v>1</v>
      </c>
      <c r="K28" s="13"/>
      <c r="L28" s="13"/>
      <c r="M28" s="13"/>
      <c r="N28" s="13">
        <v>2</v>
      </c>
      <c r="O28" s="13"/>
      <c r="P28" s="13">
        <v>1</v>
      </c>
      <c r="Q28" s="13">
        <v>17</v>
      </c>
    </row>
    <row r="29" spans="1:34" x14ac:dyDescent="0.25">
      <c r="A29" s="12" t="s">
        <v>1222</v>
      </c>
      <c r="B29" s="13"/>
      <c r="C29" s="13"/>
      <c r="D29" s="13"/>
      <c r="E29" s="13"/>
      <c r="F29" s="13"/>
      <c r="G29" s="13"/>
      <c r="H29" s="13"/>
      <c r="I29" s="13">
        <v>1</v>
      </c>
      <c r="J29" s="13"/>
      <c r="K29" s="13"/>
      <c r="L29" s="13"/>
      <c r="M29" s="13"/>
      <c r="N29" s="13"/>
      <c r="O29" s="13"/>
      <c r="P29" s="13"/>
      <c r="Q29" s="13">
        <v>1</v>
      </c>
    </row>
    <row r="30" spans="1:34" x14ac:dyDescent="0.25">
      <c r="A30" s="18" t="s">
        <v>1222</v>
      </c>
      <c r="B30" s="13"/>
      <c r="C30" s="13"/>
      <c r="D30" s="13"/>
      <c r="E30" s="13"/>
      <c r="F30" s="13"/>
      <c r="G30" s="13"/>
      <c r="H30" s="13"/>
      <c r="I30" s="13">
        <v>1</v>
      </c>
      <c r="J30" s="13"/>
      <c r="K30" s="13"/>
      <c r="L30" s="13"/>
      <c r="M30" s="13"/>
      <c r="N30" s="13"/>
      <c r="O30" s="13"/>
      <c r="P30" s="13"/>
      <c r="Q30" s="13">
        <v>1</v>
      </c>
    </row>
    <row r="31" spans="1:34" x14ac:dyDescent="0.25">
      <c r="A31" s="12" t="s">
        <v>816</v>
      </c>
      <c r="B31" s="13"/>
      <c r="C31" s="13"/>
      <c r="D31" s="13"/>
      <c r="E31" s="13"/>
      <c r="F31" s="13"/>
      <c r="G31" s="13">
        <v>2</v>
      </c>
      <c r="H31" s="13"/>
      <c r="I31" s="13"/>
      <c r="J31" s="13"/>
      <c r="K31" s="13"/>
      <c r="L31" s="13"/>
      <c r="M31" s="13"/>
      <c r="N31" s="13"/>
      <c r="O31" s="13"/>
      <c r="P31" s="13"/>
      <c r="Q31" s="13">
        <v>2</v>
      </c>
    </row>
    <row r="32" spans="1:34" x14ac:dyDescent="0.25">
      <c r="A32" s="18" t="s">
        <v>816</v>
      </c>
      <c r="B32" s="13"/>
      <c r="C32" s="13"/>
      <c r="D32" s="13"/>
      <c r="E32" s="13"/>
      <c r="F32" s="13"/>
      <c r="G32" s="13">
        <v>2</v>
      </c>
      <c r="H32" s="13"/>
      <c r="I32" s="13"/>
      <c r="J32" s="13"/>
      <c r="K32" s="13"/>
      <c r="L32" s="13"/>
      <c r="M32" s="13"/>
      <c r="N32" s="13"/>
      <c r="O32" s="13"/>
      <c r="P32" s="13"/>
      <c r="Q32" s="13">
        <v>2</v>
      </c>
    </row>
    <row r="33" spans="1:17" x14ac:dyDescent="0.25">
      <c r="A33" s="12" t="s">
        <v>23</v>
      </c>
      <c r="B33" s="13">
        <v>17</v>
      </c>
      <c r="C33" s="13">
        <v>9</v>
      </c>
      <c r="D33" s="13">
        <v>1</v>
      </c>
      <c r="E33" s="13">
        <v>2</v>
      </c>
      <c r="F33" s="13">
        <v>6</v>
      </c>
      <c r="G33" s="13">
        <v>9</v>
      </c>
      <c r="H33" s="13">
        <v>14</v>
      </c>
      <c r="I33" s="13">
        <v>5</v>
      </c>
      <c r="J33" s="13">
        <v>10</v>
      </c>
      <c r="K33" s="13">
        <v>15</v>
      </c>
      <c r="L33" s="13">
        <v>8</v>
      </c>
      <c r="M33" s="13">
        <v>13</v>
      </c>
      <c r="N33" s="13">
        <v>16</v>
      </c>
      <c r="O33" s="13">
        <v>11</v>
      </c>
      <c r="P33" s="13">
        <v>11</v>
      </c>
      <c r="Q33" s="13">
        <v>147</v>
      </c>
    </row>
    <row r="34" spans="1:17" x14ac:dyDescent="0.25">
      <c r="A34" s="18" t="s">
        <v>23</v>
      </c>
      <c r="B34" s="13">
        <v>6</v>
      </c>
      <c r="C34" s="13">
        <v>7</v>
      </c>
      <c r="D34" s="13">
        <v>1</v>
      </c>
      <c r="E34" s="13"/>
      <c r="F34" s="13">
        <v>1</v>
      </c>
      <c r="G34" s="13">
        <v>5</v>
      </c>
      <c r="H34" s="13">
        <v>7</v>
      </c>
      <c r="I34" s="13">
        <v>3</v>
      </c>
      <c r="J34" s="13">
        <v>4</v>
      </c>
      <c r="K34" s="13">
        <v>8</v>
      </c>
      <c r="L34" s="13">
        <v>5</v>
      </c>
      <c r="M34" s="13">
        <v>11</v>
      </c>
      <c r="N34" s="13">
        <v>13</v>
      </c>
      <c r="O34" s="13">
        <v>6</v>
      </c>
      <c r="P34" s="13">
        <v>8</v>
      </c>
      <c r="Q34" s="13">
        <v>85</v>
      </c>
    </row>
    <row r="35" spans="1:17" x14ac:dyDescent="0.25">
      <c r="A35" s="18" t="s">
        <v>2336</v>
      </c>
      <c r="B35" s="13">
        <v>2</v>
      </c>
      <c r="C35" s="13"/>
      <c r="D35" s="13"/>
      <c r="E35" s="13">
        <v>1</v>
      </c>
      <c r="F35" s="13">
        <v>1</v>
      </c>
      <c r="G35" s="13"/>
      <c r="H35" s="13">
        <v>2</v>
      </c>
      <c r="I35" s="13"/>
      <c r="J35" s="13">
        <v>1</v>
      </c>
      <c r="K35" s="13">
        <v>3</v>
      </c>
      <c r="L35" s="13">
        <v>2</v>
      </c>
      <c r="M35" s="13">
        <v>1</v>
      </c>
      <c r="N35" s="13">
        <v>1</v>
      </c>
      <c r="O35" s="13">
        <v>4</v>
      </c>
      <c r="P35" s="13">
        <v>2</v>
      </c>
      <c r="Q35" s="13">
        <v>20</v>
      </c>
    </row>
    <row r="36" spans="1:17" x14ac:dyDescent="0.25">
      <c r="A36" s="18" t="s">
        <v>2334</v>
      </c>
      <c r="B36" s="13">
        <v>2</v>
      </c>
      <c r="C36" s="13"/>
      <c r="D36" s="13"/>
      <c r="E36" s="13"/>
      <c r="F36" s="13"/>
      <c r="G36" s="13"/>
      <c r="H36" s="13">
        <v>2</v>
      </c>
      <c r="I36" s="13"/>
      <c r="J36" s="13">
        <v>1</v>
      </c>
      <c r="K36" s="13">
        <v>1</v>
      </c>
      <c r="L36" s="13"/>
      <c r="M36" s="13">
        <v>1</v>
      </c>
      <c r="N36" s="13"/>
      <c r="O36" s="13"/>
      <c r="P36" s="13"/>
      <c r="Q36" s="13">
        <v>7</v>
      </c>
    </row>
    <row r="37" spans="1:17" x14ac:dyDescent="0.25">
      <c r="A37" s="18" t="s">
        <v>2330</v>
      </c>
      <c r="B37" s="13"/>
      <c r="C37" s="13"/>
      <c r="D37" s="13"/>
      <c r="E37" s="13">
        <v>1</v>
      </c>
      <c r="F37" s="13"/>
      <c r="G37" s="13"/>
      <c r="H37" s="13"/>
      <c r="I37" s="13"/>
      <c r="J37" s="13">
        <v>3</v>
      </c>
      <c r="K37" s="13">
        <v>1</v>
      </c>
      <c r="L37" s="13">
        <v>1</v>
      </c>
      <c r="M37" s="13"/>
      <c r="N37" s="13"/>
      <c r="O37" s="13"/>
      <c r="P37" s="13"/>
      <c r="Q37" s="13">
        <v>6</v>
      </c>
    </row>
    <row r="38" spans="1:17" x14ac:dyDescent="0.25">
      <c r="A38" s="18" t="s">
        <v>2326</v>
      </c>
      <c r="B38" s="13"/>
      <c r="C38" s="13"/>
      <c r="D38" s="13"/>
      <c r="E38" s="13"/>
      <c r="F38" s="13">
        <v>2</v>
      </c>
      <c r="G38" s="13">
        <v>1</v>
      </c>
      <c r="H38" s="13"/>
      <c r="I38" s="13"/>
      <c r="J38" s="13"/>
      <c r="K38" s="13">
        <v>2</v>
      </c>
      <c r="L38" s="13"/>
      <c r="M38" s="13"/>
      <c r="N38" s="13"/>
      <c r="O38" s="13">
        <v>1</v>
      </c>
      <c r="P38" s="13"/>
      <c r="Q38" s="13">
        <v>6</v>
      </c>
    </row>
    <row r="39" spans="1:17" x14ac:dyDescent="0.25">
      <c r="A39" s="18" t="s">
        <v>2335</v>
      </c>
      <c r="B39" s="13">
        <v>5</v>
      </c>
      <c r="C39" s="13"/>
      <c r="D39" s="13"/>
      <c r="E39" s="13"/>
      <c r="F39" s="13"/>
      <c r="G39" s="13"/>
      <c r="H39" s="13"/>
      <c r="I39" s="13"/>
      <c r="J39" s="13"/>
      <c r="K39" s="13"/>
      <c r="L39" s="13"/>
      <c r="M39" s="13"/>
      <c r="N39" s="13"/>
      <c r="O39" s="13"/>
      <c r="P39" s="13"/>
      <c r="Q39" s="13">
        <v>5</v>
      </c>
    </row>
    <row r="40" spans="1:17" x14ac:dyDescent="0.25">
      <c r="A40" s="18" t="s">
        <v>2328</v>
      </c>
      <c r="B40" s="13">
        <v>1</v>
      </c>
      <c r="C40" s="13">
        <v>1</v>
      </c>
      <c r="D40" s="13"/>
      <c r="E40" s="13"/>
      <c r="F40" s="13"/>
      <c r="G40" s="13"/>
      <c r="H40" s="13"/>
      <c r="I40" s="13"/>
      <c r="J40" s="13"/>
      <c r="K40" s="13"/>
      <c r="L40" s="13"/>
      <c r="M40" s="13"/>
      <c r="N40" s="13">
        <v>1</v>
      </c>
      <c r="O40" s="13"/>
      <c r="P40" s="13"/>
      <c r="Q40" s="13">
        <v>3</v>
      </c>
    </row>
    <row r="41" spans="1:17" x14ac:dyDescent="0.25">
      <c r="A41" s="18" t="s">
        <v>2329</v>
      </c>
      <c r="B41" s="13">
        <v>1</v>
      </c>
      <c r="C41" s="13"/>
      <c r="D41" s="13"/>
      <c r="E41" s="13"/>
      <c r="F41" s="13"/>
      <c r="G41" s="13"/>
      <c r="H41" s="13">
        <v>1</v>
      </c>
      <c r="I41" s="13">
        <v>1</v>
      </c>
      <c r="J41" s="13"/>
      <c r="K41" s="13"/>
      <c r="L41" s="13"/>
      <c r="M41" s="13"/>
      <c r="N41" s="13"/>
      <c r="O41" s="13"/>
      <c r="P41" s="13"/>
      <c r="Q41" s="13">
        <v>3</v>
      </c>
    </row>
    <row r="42" spans="1:17" x14ac:dyDescent="0.25">
      <c r="A42" s="18" t="s">
        <v>2332</v>
      </c>
      <c r="B42" s="13"/>
      <c r="C42" s="13"/>
      <c r="D42" s="13"/>
      <c r="E42" s="13"/>
      <c r="F42" s="13"/>
      <c r="G42" s="13"/>
      <c r="H42" s="13">
        <v>1</v>
      </c>
      <c r="I42" s="13"/>
      <c r="J42" s="13">
        <v>1</v>
      </c>
      <c r="K42" s="13"/>
      <c r="L42" s="13"/>
      <c r="M42" s="13"/>
      <c r="N42" s="13">
        <v>1</v>
      </c>
      <c r="O42" s="13"/>
      <c r="P42" s="13"/>
      <c r="Q42" s="13">
        <v>3</v>
      </c>
    </row>
    <row r="43" spans="1:17" x14ac:dyDescent="0.25">
      <c r="A43" s="18" t="s">
        <v>2327</v>
      </c>
      <c r="B43" s="13"/>
      <c r="C43" s="13">
        <v>1</v>
      </c>
      <c r="D43" s="13"/>
      <c r="E43" s="13"/>
      <c r="F43" s="13">
        <v>1</v>
      </c>
      <c r="G43" s="13">
        <v>1</v>
      </c>
      <c r="H43" s="13"/>
      <c r="I43" s="13"/>
      <c r="J43" s="13"/>
      <c r="K43" s="13"/>
      <c r="L43" s="13"/>
      <c r="M43" s="13"/>
      <c r="N43" s="13"/>
      <c r="O43" s="13"/>
      <c r="P43" s="13"/>
      <c r="Q43" s="13">
        <v>3</v>
      </c>
    </row>
    <row r="44" spans="1:17" x14ac:dyDescent="0.25">
      <c r="A44" s="18" t="s">
        <v>2333</v>
      </c>
      <c r="B44" s="13"/>
      <c r="C44" s="13"/>
      <c r="D44" s="13"/>
      <c r="E44" s="13"/>
      <c r="F44" s="13"/>
      <c r="G44" s="13">
        <v>1</v>
      </c>
      <c r="H44" s="13"/>
      <c r="I44" s="13">
        <v>1</v>
      </c>
      <c r="J44" s="13"/>
      <c r="K44" s="13"/>
      <c r="L44" s="13"/>
      <c r="M44" s="13"/>
      <c r="N44" s="13"/>
      <c r="O44" s="13"/>
      <c r="P44" s="13"/>
      <c r="Q44" s="13">
        <v>2</v>
      </c>
    </row>
    <row r="45" spans="1:17" x14ac:dyDescent="0.25">
      <c r="A45" s="18" t="s">
        <v>2337</v>
      </c>
      <c r="B45" s="13"/>
      <c r="C45" s="13"/>
      <c r="D45" s="13"/>
      <c r="E45" s="13"/>
      <c r="F45" s="13">
        <v>1</v>
      </c>
      <c r="G45" s="13"/>
      <c r="H45" s="13"/>
      <c r="I45" s="13"/>
      <c r="J45" s="13"/>
      <c r="K45" s="13"/>
      <c r="L45" s="13"/>
      <c r="M45" s="13"/>
      <c r="N45" s="13"/>
      <c r="O45" s="13"/>
      <c r="P45" s="13">
        <v>1</v>
      </c>
      <c r="Q45" s="13">
        <v>2</v>
      </c>
    </row>
    <row r="46" spans="1:17" x14ac:dyDescent="0.25">
      <c r="A46" s="18" t="s">
        <v>2338</v>
      </c>
      <c r="B46" s="13"/>
      <c r="C46" s="13"/>
      <c r="D46" s="13"/>
      <c r="E46" s="13"/>
      <c r="F46" s="13"/>
      <c r="G46" s="13">
        <v>1</v>
      </c>
      <c r="H46" s="13"/>
      <c r="I46" s="13"/>
      <c r="J46" s="13"/>
      <c r="K46" s="13"/>
      <c r="L46" s="13"/>
      <c r="M46" s="13"/>
      <c r="N46" s="13"/>
      <c r="O46" s="13"/>
      <c r="P46" s="13"/>
      <c r="Q46" s="13">
        <v>1</v>
      </c>
    </row>
    <row r="47" spans="1:17" x14ac:dyDescent="0.25">
      <c r="A47" s="18" t="s">
        <v>2331</v>
      </c>
      <c r="B47" s="13"/>
      <c r="C47" s="13"/>
      <c r="D47" s="13"/>
      <c r="E47" s="13"/>
      <c r="F47" s="13"/>
      <c r="G47" s="13"/>
      <c r="H47" s="13">
        <v>1</v>
      </c>
      <c r="I47" s="13"/>
      <c r="J47" s="13"/>
      <c r="K47" s="13"/>
      <c r="L47" s="13"/>
      <c r="M47" s="13"/>
      <c r="N47" s="13"/>
      <c r="O47" s="13"/>
      <c r="P47" s="13"/>
      <c r="Q47" s="13">
        <v>1</v>
      </c>
    </row>
    <row r="48" spans="1:17" x14ac:dyDescent="0.25">
      <c r="A48" s="12" t="s">
        <v>1469</v>
      </c>
      <c r="B48" s="13"/>
      <c r="C48" s="13"/>
      <c r="D48" s="13"/>
      <c r="E48" s="13"/>
      <c r="F48" s="13"/>
      <c r="G48" s="13"/>
      <c r="H48" s="13"/>
      <c r="I48" s="13"/>
      <c r="J48" s="13"/>
      <c r="K48" s="13">
        <v>1</v>
      </c>
      <c r="L48" s="13"/>
      <c r="M48" s="13"/>
      <c r="N48" s="13"/>
      <c r="O48" s="13"/>
      <c r="P48" s="13"/>
      <c r="Q48" s="13">
        <v>1</v>
      </c>
    </row>
    <row r="49" spans="1:17" x14ac:dyDescent="0.25">
      <c r="A49" s="18" t="s">
        <v>1469</v>
      </c>
      <c r="B49" s="13"/>
      <c r="C49" s="13"/>
      <c r="D49" s="13"/>
      <c r="E49" s="13"/>
      <c r="F49" s="13"/>
      <c r="G49" s="13"/>
      <c r="H49" s="13"/>
      <c r="I49" s="13"/>
      <c r="J49" s="13"/>
      <c r="K49" s="13">
        <v>1</v>
      </c>
      <c r="L49" s="13"/>
      <c r="M49" s="13"/>
      <c r="N49" s="13"/>
      <c r="O49" s="13"/>
      <c r="P49" s="13"/>
      <c r="Q49" s="13">
        <v>1</v>
      </c>
    </row>
    <row r="50" spans="1:17" x14ac:dyDescent="0.25">
      <c r="A50" s="12" t="s">
        <v>785</v>
      </c>
      <c r="B50" s="13"/>
      <c r="C50" s="13"/>
      <c r="D50" s="13"/>
      <c r="E50" s="13"/>
      <c r="F50" s="13">
        <v>1</v>
      </c>
      <c r="G50" s="13"/>
      <c r="H50" s="13"/>
      <c r="I50" s="13"/>
      <c r="J50" s="13"/>
      <c r="K50" s="13"/>
      <c r="L50" s="13"/>
      <c r="M50" s="13"/>
      <c r="N50" s="13"/>
      <c r="O50" s="13"/>
      <c r="P50" s="13"/>
      <c r="Q50" s="13">
        <v>1</v>
      </c>
    </row>
    <row r="51" spans="1:17" x14ac:dyDescent="0.25">
      <c r="A51" s="18" t="s">
        <v>785</v>
      </c>
      <c r="B51" s="13"/>
      <c r="C51" s="13"/>
      <c r="D51" s="13"/>
      <c r="E51" s="13"/>
      <c r="F51" s="13">
        <v>1</v>
      </c>
      <c r="G51" s="13"/>
      <c r="H51" s="13"/>
      <c r="I51" s="13"/>
      <c r="J51" s="13"/>
      <c r="K51" s="13"/>
      <c r="L51" s="13"/>
      <c r="M51" s="13"/>
      <c r="N51" s="13"/>
      <c r="O51" s="13"/>
      <c r="P51" s="13"/>
      <c r="Q51" s="13">
        <v>1</v>
      </c>
    </row>
    <row r="52" spans="1:17" x14ac:dyDescent="0.25">
      <c r="A52" s="12" t="s">
        <v>2292</v>
      </c>
      <c r="B52" s="13"/>
      <c r="C52" s="13"/>
      <c r="D52" s="13"/>
      <c r="E52" s="13"/>
      <c r="F52" s="13"/>
      <c r="G52" s="13"/>
      <c r="H52" s="13">
        <v>1</v>
      </c>
      <c r="I52" s="13"/>
      <c r="J52" s="13"/>
      <c r="K52" s="13"/>
      <c r="L52" s="13"/>
      <c r="M52" s="13"/>
      <c r="N52" s="13"/>
      <c r="O52" s="13"/>
      <c r="P52" s="13"/>
      <c r="Q52" s="13">
        <v>1</v>
      </c>
    </row>
    <row r="53" spans="1:17" x14ac:dyDescent="0.25">
      <c r="A53" s="18" t="s">
        <v>980</v>
      </c>
      <c r="B53" s="13"/>
      <c r="C53" s="13"/>
      <c r="D53" s="13"/>
      <c r="E53" s="13"/>
      <c r="F53" s="13"/>
      <c r="G53" s="13"/>
      <c r="H53" s="13">
        <v>1</v>
      </c>
      <c r="I53" s="13"/>
      <c r="J53" s="13"/>
      <c r="K53" s="13"/>
      <c r="L53" s="13"/>
      <c r="M53" s="13"/>
      <c r="N53" s="13"/>
      <c r="O53" s="13"/>
      <c r="P53" s="13"/>
      <c r="Q53" s="13">
        <v>1</v>
      </c>
    </row>
    <row r="54" spans="1:17" x14ac:dyDescent="0.25">
      <c r="A54" s="12" t="s">
        <v>983</v>
      </c>
      <c r="B54" s="13"/>
      <c r="C54" s="13"/>
      <c r="D54" s="13"/>
      <c r="E54" s="13"/>
      <c r="F54" s="13"/>
      <c r="G54" s="13"/>
      <c r="H54" s="13">
        <v>1</v>
      </c>
      <c r="I54" s="13"/>
      <c r="J54" s="13"/>
      <c r="K54" s="13"/>
      <c r="L54" s="13"/>
      <c r="M54" s="13"/>
      <c r="N54" s="13"/>
      <c r="O54" s="13"/>
      <c r="P54" s="13"/>
      <c r="Q54" s="13">
        <v>1</v>
      </c>
    </row>
    <row r="55" spans="1:17" x14ac:dyDescent="0.25">
      <c r="A55" s="18" t="s">
        <v>983</v>
      </c>
      <c r="B55" s="13"/>
      <c r="C55" s="13"/>
      <c r="D55" s="13"/>
      <c r="E55" s="13"/>
      <c r="F55" s="13"/>
      <c r="G55" s="13"/>
      <c r="H55" s="13">
        <v>1</v>
      </c>
      <c r="I55" s="13"/>
      <c r="J55" s="13"/>
      <c r="K55" s="13"/>
      <c r="L55" s="13"/>
      <c r="M55" s="13"/>
      <c r="N55" s="13"/>
      <c r="O55" s="13"/>
      <c r="P55" s="13"/>
      <c r="Q55" s="13">
        <v>1</v>
      </c>
    </row>
    <row r="56" spans="1:17" x14ac:dyDescent="0.25">
      <c r="A56" s="12" t="s">
        <v>667</v>
      </c>
      <c r="B56" s="13"/>
      <c r="C56" s="13"/>
      <c r="D56" s="13"/>
      <c r="E56" s="13"/>
      <c r="F56" s="13">
        <v>1</v>
      </c>
      <c r="G56" s="13"/>
      <c r="H56" s="13"/>
      <c r="I56" s="13"/>
      <c r="J56" s="13"/>
      <c r="K56" s="13"/>
      <c r="L56" s="13">
        <v>1</v>
      </c>
      <c r="M56" s="13"/>
      <c r="N56" s="13"/>
      <c r="O56" s="13"/>
      <c r="P56" s="13"/>
      <c r="Q56" s="13">
        <v>2</v>
      </c>
    </row>
    <row r="57" spans="1:17" x14ac:dyDescent="0.25">
      <c r="A57" s="18" t="s">
        <v>1811</v>
      </c>
      <c r="B57" s="13"/>
      <c r="C57" s="13"/>
      <c r="D57" s="13"/>
      <c r="E57" s="13"/>
      <c r="F57" s="13"/>
      <c r="G57" s="13"/>
      <c r="H57" s="13"/>
      <c r="I57" s="13"/>
      <c r="J57" s="13"/>
      <c r="K57" s="13"/>
      <c r="L57" s="13">
        <v>1</v>
      </c>
      <c r="M57" s="13"/>
      <c r="N57" s="13"/>
      <c r="O57" s="13"/>
      <c r="P57" s="13"/>
      <c r="Q57" s="13">
        <v>1</v>
      </c>
    </row>
    <row r="58" spans="1:17" x14ac:dyDescent="0.25">
      <c r="A58" s="18" t="s">
        <v>667</v>
      </c>
      <c r="B58" s="13"/>
      <c r="C58" s="13"/>
      <c r="D58" s="13"/>
      <c r="E58" s="13"/>
      <c r="F58" s="13">
        <v>1</v>
      </c>
      <c r="G58" s="13"/>
      <c r="H58" s="13"/>
      <c r="I58" s="13"/>
      <c r="J58" s="13"/>
      <c r="K58" s="13"/>
      <c r="L58" s="13"/>
      <c r="M58" s="13"/>
      <c r="N58" s="13"/>
      <c r="O58" s="13"/>
      <c r="P58" s="13"/>
      <c r="Q58" s="13">
        <v>1</v>
      </c>
    </row>
    <row r="59" spans="1:17" x14ac:dyDescent="0.25">
      <c r="A59" s="12" t="s">
        <v>115</v>
      </c>
      <c r="B59" s="13">
        <v>1</v>
      </c>
      <c r="C59" s="13"/>
      <c r="D59" s="13">
        <v>1</v>
      </c>
      <c r="E59" s="13"/>
      <c r="F59" s="13"/>
      <c r="G59" s="13"/>
      <c r="H59" s="13"/>
      <c r="I59" s="13"/>
      <c r="J59" s="13"/>
      <c r="K59" s="13"/>
      <c r="L59" s="13"/>
      <c r="M59" s="13"/>
      <c r="N59" s="13"/>
      <c r="O59" s="13">
        <v>1</v>
      </c>
      <c r="P59" s="13">
        <v>1</v>
      </c>
      <c r="Q59" s="13">
        <v>4</v>
      </c>
    </row>
    <row r="60" spans="1:17" x14ac:dyDescent="0.25">
      <c r="A60" s="18" t="s">
        <v>115</v>
      </c>
      <c r="B60" s="13">
        <v>1</v>
      </c>
      <c r="C60" s="13"/>
      <c r="D60" s="13">
        <v>1</v>
      </c>
      <c r="E60" s="13"/>
      <c r="F60" s="13"/>
      <c r="G60" s="13"/>
      <c r="H60" s="13"/>
      <c r="I60" s="13"/>
      <c r="J60" s="13"/>
      <c r="K60" s="13"/>
      <c r="L60" s="13"/>
      <c r="M60" s="13"/>
      <c r="N60" s="13"/>
      <c r="O60" s="13"/>
      <c r="P60" s="13"/>
      <c r="Q60" s="13">
        <v>2</v>
      </c>
    </row>
    <row r="61" spans="1:17" x14ac:dyDescent="0.25">
      <c r="A61" s="18" t="s">
        <v>2295</v>
      </c>
      <c r="B61" s="13"/>
      <c r="C61" s="13"/>
      <c r="D61" s="13"/>
      <c r="E61" s="13"/>
      <c r="F61" s="13"/>
      <c r="G61" s="13"/>
      <c r="H61" s="13"/>
      <c r="I61" s="13"/>
      <c r="J61" s="13"/>
      <c r="K61" s="13"/>
      <c r="L61" s="13"/>
      <c r="M61" s="13"/>
      <c r="N61" s="13"/>
      <c r="O61" s="13"/>
      <c r="P61" s="13">
        <v>1</v>
      </c>
      <c r="Q61" s="13">
        <v>1</v>
      </c>
    </row>
    <row r="62" spans="1:17" x14ac:dyDescent="0.25">
      <c r="A62" s="18" t="s">
        <v>2296</v>
      </c>
      <c r="B62" s="13"/>
      <c r="C62" s="13"/>
      <c r="D62" s="13"/>
      <c r="E62" s="13"/>
      <c r="F62" s="13"/>
      <c r="G62" s="13"/>
      <c r="H62" s="13"/>
      <c r="I62" s="13"/>
      <c r="J62" s="13"/>
      <c r="K62" s="13"/>
      <c r="L62" s="13"/>
      <c r="M62" s="13"/>
      <c r="N62" s="13"/>
      <c r="O62" s="13">
        <v>1</v>
      </c>
      <c r="P62" s="13"/>
      <c r="Q62" s="13">
        <v>1</v>
      </c>
    </row>
    <row r="63" spans="1:17" x14ac:dyDescent="0.25">
      <c r="A63" s="12" t="s">
        <v>2249</v>
      </c>
      <c r="B63" s="13"/>
      <c r="C63" s="13"/>
      <c r="D63" s="13"/>
      <c r="E63" s="13"/>
      <c r="F63" s="13"/>
      <c r="G63" s="13"/>
      <c r="H63" s="13">
        <v>1</v>
      </c>
      <c r="I63" s="13"/>
      <c r="J63" s="13"/>
      <c r="K63" s="13"/>
      <c r="L63" s="13"/>
      <c r="M63" s="13"/>
      <c r="N63" s="13"/>
      <c r="O63" s="13"/>
      <c r="P63" s="13"/>
      <c r="Q63" s="13">
        <v>1</v>
      </c>
    </row>
    <row r="64" spans="1:17" x14ac:dyDescent="0.25">
      <c r="A64" s="18" t="s">
        <v>2251</v>
      </c>
      <c r="B64" s="13"/>
      <c r="C64" s="13"/>
      <c r="D64" s="13"/>
      <c r="E64" s="13"/>
      <c r="F64" s="13"/>
      <c r="G64" s="13"/>
      <c r="H64" s="13">
        <v>1</v>
      </c>
      <c r="I64" s="13"/>
      <c r="J64" s="13"/>
      <c r="K64" s="13"/>
      <c r="L64" s="13"/>
      <c r="M64" s="13"/>
      <c r="N64" s="13"/>
      <c r="O64" s="13"/>
      <c r="P64" s="13"/>
      <c r="Q64" s="13">
        <v>1</v>
      </c>
    </row>
    <row r="65" spans="1:17" x14ac:dyDescent="0.25">
      <c r="A65" s="12" t="s">
        <v>2320</v>
      </c>
      <c r="B65" s="13"/>
      <c r="C65" s="13"/>
      <c r="D65" s="13">
        <v>1</v>
      </c>
      <c r="E65" s="13"/>
      <c r="F65" s="13"/>
      <c r="G65" s="13"/>
      <c r="H65" s="13"/>
      <c r="I65" s="13"/>
      <c r="J65" s="13">
        <v>1</v>
      </c>
      <c r="K65" s="13"/>
      <c r="L65" s="13"/>
      <c r="M65" s="13"/>
      <c r="N65" s="13"/>
      <c r="O65" s="13">
        <v>1</v>
      </c>
      <c r="P65" s="13"/>
      <c r="Q65" s="13">
        <v>3</v>
      </c>
    </row>
    <row r="66" spans="1:17" x14ac:dyDescent="0.25">
      <c r="A66" s="18" t="s">
        <v>2211</v>
      </c>
      <c r="B66" s="13"/>
      <c r="C66" s="13"/>
      <c r="D66" s="13">
        <v>1</v>
      </c>
      <c r="E66" s="13"/>
      <c r="F66" s="13"/>
      <c r="G66" s="13"/>
      <c r="H66" s="13"/>
      <c r="I66" s="13"/>
      <c r="J66" s="13">
        <v>1</v>
      </c>
      <c r="K66" s="13"/>
      <c r="L66" s="13"/>
      <c r="M66" s="13"/>
      <c r="N66" s="13"/>
      <c r="O66" s="13">
        <v>1</v>
      </c>
      <c r="P66" s="13"/>
      <c r="Q66" s="13">
        <v>3</v>
      </c>
    </row>
    <row r="67" spans="1:17" x14ac:dyDescent="0.25">
      <c r="A67" s="12" t="s">
        <v>2207</v>
      </c>
      <c r="B67" s="13">
        <v>1</v>
      </c>
      <c r="C67" s="13">
        <v>2</v>
      </c>
      <c r="D67" s="13">
        <v>4</v>
      </c>
      <c r="E67" s="13"/>
      <c r="F67" s="13"/>
      <c r="G67" s="13"/>
      <c r="H67" s="13">
        <v>1</v>
      </c>
      <c r="I67" s="13"/>
      <c r="J67" s="13"/>
      <c r="K67" s="13">
        <v>1</v>
      </c>
      <c r="L67" s="13">
        <v>1</v>
      </c>
      <c r="M67" s="13">
        <v>1</v>
      </c>
      <c r="N67" s="13">
        <v>2</v>
      </c>
      <c r="O67" s="13">
        <v>2</v>
      </c>
      <c r="P67" s="13">
        <v>2</v>
      </c>
      <c r="Q67" s="13">
        <v>17</v>
      </c>
    </row>
    <row r="68" spans="1:17" x14ac:dyDescent="0.25">
      <c r="A68" s="18" t="s">
        <v>397</v>
      </c>
      <c r="B68" s="13"/>
      <c r="C68" s="13"/>
      <c r="D68" s="13">
        <v>3</v>
      </c>
      <c r="E68" s="13"/>
      <c r="F68" s="13"/>
      <c r="G68" s="13"/>
      <c r="H68" s="13"/>
      <c r="I68" s="13"/>
      <c r="J68" s="13"/>
      <c r="K68" s="13"/>
      <c r="L68" s="13"/>
      <c r="M68" s="13"/>
      <c r="N68" s="13"/>
      <c r="O68" s="13">
        <v>1</v>
      </c>
      <c r="P68" s="13"/>
      <c r="Q68" s="13">
        <v>4</v>
      </c>
    </row>
    <row r="69" spans="1:17" x14ac:dyDescent="0.25">
      <c r="A69" s="18" t="s">
        <v>280</v>
      </c>
      <c r="B69" s="13"/>
      <c r="C69" s="13">
        <v>2</v>
      </c>
      <c r="D69" s="13"/>
      <c r="E69" s="13"/>
      <c r="F69" s="13"/>
      <c r="G69" s="13"/>
      <c r="H69" s="13">
        <v>1</v>
      </c>
      <c r="I69" s="13"/>
      <c r="J69" s="13"/>
      <c r="K69" s="13"/>
      <c r="L69" s="13"/>
      <c r="M69" s="13"/>
      <c r="N69" s="13"/>
      <c r="O69" s="13"/>
      <c r="P69" s="13"/>
      <c r="Q69" s="13">
        <v>3</v>
      </c>
    </row>
    <row r="70" spans="1:17" x14ac:dyDescent="0.25">
      <c r="A70" s="18" t="s">
        <v>2252</v>
      </c>
      <c r="B70" s="13"/>
      <c r="C70" s="13"/>
      <c r="D70" s="13"/>
      <c r="E70" s="13"/>
      <c r="F70" s="13"/>
      <c r="G70" s="13"/>
      <c r="H70" s="13"/>
      <c r="I70" s="13"/>
      <c r="J70" s="13"/>
      <c r="K70" s="13"/>
      <c r="L70" s="13"/>
      <c r="M70" s="13">
        <v>1</v>
      </c>
      <c r="N70" s="13"/>
      <c r="O70" s="13"/>
      <c r="P70" s="13">
        <v>1</v>
      </c>
      <c r="Q70" s="13">
        <v>2</v>
      </c>
    </row>
    <row r="71" spans="1:17" x14ac:dyDescent="0.25">
      <c r="A71" s="18" t="s">
        <v>2255</v>
      </c>
      <c r="B71" s="13"/>
      <c r="C71" s="13"/>
      <c r="D71" s="13"/>
      <c r="E71" s="13"/>
      <c r="F71" s="13"/>
      <c r="G71" s="13"/>
      <c r="H71" s="13"/>
      <c r="I71" s="13"/>
      <c r="J71" s="13"/>
      <c r="K71" s="13"/>
      <c r="L71" s="13"/>
      <c r="M71" s="13"/>
      <c r="N71" s="13">
        <v>1</v>
      </c>
      <c r="O71" s="13">
        <v>1</v>
      </c>
      <c r="P71" s="13"/>
      <c r="Q71" s="13">
        <v>2</v>
      </c>
    </row>
    <row r="72" spans="1:17" x14ac:dyDescent="0.25">
      <c r="A72" s="18" t="s">
        <v>191</v>
      </c>
      <c r="B72" s="13">
        <v>1</v>
      </c>
      <c r="C72" s="13"/>
      <c r="D72" s="13">
        <v>1</v>
      </c>
      <c r="E72" s="13"/>
      <c r="F72" s="13"/>
      <c r="G72" s="13"/>
      <c r="H72" s="13"/>
      <c r="I72" s="13"/>
      <c r="J72" s="13"/>
      <c r="K72" s="13"/>
      <c r="L72" s="13"/>
      <c r="M72" s="13"/>
      <c r="N72" s="13"/>
      <c r="O72" s="13"/>
      <c r="P72" s="13"/>
      <c r="Q72" s="13">
        <v>2</v>
      </c>
    </row>
    <row r="73" spans="1:17" x14ac:dyDescent="0.25">
      <c r="A73" s="18" t="s">
        <v>2253</v>
      </c>
      <c r="B73" s="13"/>
      <c r="C73" s="13"/>
      <c r="D73" s="13"/>
      <c r="E73" s="13"/>
      <c r="F73" s="13"/>
      <c r="G73" s="13"/>
      <c r="H73" s="13"/>
      <c r="I73" s="13"/>
      <c r="J73" s="13"/>
      <c r="K73" s="13"/>
      <c r="L73" s="13"/>
      <c r="M73" s="13"/>
      <c r="N73" s="13"/>
      <c r="O73" s="13"/>
      <c r="P73" s="13">
        <v>1</v>
      </c>
      <c r="Q73" s="13">
        <v>1</v>
      </c>
    </row>
    <row r="74" spans="1:17" x14ac:dyDescent="0.25">
      <c r="A74" s="18" t="s">
        <v>1501</v>
      </c>
      <c r="B74" s="13"/>
      <c r="C74" s="13"/>
      <c r="D74" s="13"/>
      <c r="E74" s="13"/>
      <c r="F74" s="13"/>
      <c r="G74" s="13"/>
      <c r="H74" s="13"/>
      <c r="I74" s="13"/>
      <c r="J74" s="13"/>
      <c r="K74" s="13">
        <v>1</v>
      </c>
      <c r="L74" s="13"/>
      <c r="M74" s="13"/>
      <c r="N74" s="13"/>
      <c r="O74" s="13"/>
      <c r="P74" s="13"/>
      <c r="Q74" s="13">
        <v>1</v>
      </c>
    </row>
    <row r="75" spans="1:17" x14ac:dyDescent="0.25">
      <c r="A75" s="18" t="s">
        <v>2285</v>
      </c>
      <c r="B75" s="13"/>
      <c r="C75" s="13"/>
      <c r="D75" s="13"/>
      <c r="E75" s="13"/>
      <c r="F75" s="13"/>
      <c r="G75" s="13"/>
      <c r="H75" s="13"/>
      <c r="I75" s="13"/>
      <c r="J75" s="13"/>
      <c r="K75" s="13"/>
      <c r="L75" s="13"/>
      <c r="M75" s="13"/>
      <c r="N75" s="13">
        <v>1</v>
      </c>
      <c r="O75" s="13"/>
      <c r="P75" s="13"/>
      <c r="Q75" s="13">
        <v>1</v>
      </c>
    </row>
    <row r="76" spans="1:17" x14ac:dyDescent="0.25">
      <c r="A76" s="18" t="s">
        <v>2256</v>
      </c>
      <c r="B76" s="13"/>
      <c r="C76" s="13"/>
      <c r="D76" s="13"/>
      <c r="E76" s="13"/>
      <c r="F76" s="13"/>
      <c r="G76" s="13"/>
      <c r="H76" s="13"/>
      <c r="I76" s="13"/>
      <c r="J76" s="13"/>
      <c r="K76" s="13"/>
      <c r="L76" s="13">
        <v>1</v>
      </c>
      <c r="M76" s="13"/>
      <c r="N76" s="13"/>
      <c r="O76" s="13"/>
      <c r="P76" s="13"/>
      <c r="Q76" s="13">
        <v>1</v>
      </c>
    </row>
    <row r="77" spans="1:17" x14ac:dyDescent="0.25">
      <c r="A77" s="12" t="s">
        <v>677</v>
      </c>
      <c r="B77" s="13"/>
      <c r="C77" s="13"/>
      <c r="D77" s="13"/>
      <c r="E77" s="13"/>
      <c r="F77" s="13">
        <v>1</v>
      </c>
      <c r="G77" s="13"/>
      <c r="H77" s="13"/>
      <c r="I77" s="13"/>
      <c r="J77" s="13"/>
      <c r="K77" s="13"/>
      <c r="L77" s="13"/>
      <c r="M77" s="13"/>
      <c r="N77" s="13"/>
      <c r="O77" s="13"/>
      <c r="P77" s="13"/>
      <c r="Q77" s="13">
        <v>1</v>
      </c>
    </row>
    <row r="78" spans="1:17" x14ac:dyDescent="0.25">
      <c r="A78" s="18" t="s">
        <v>677</v>
      </c>
      <c r="B78" s="13"/>
      <c r="C78" s="13"/>
      <c r="D78" s="13"/>
      <c r="E78" s="13"/>
      <c r="F78" s="13">
        <v>1</v>
      </c>
      <c r="G78" s="13"/>
      <c r="H78" s="13"/>
      <c r="I78" s="13"/>
      <c r="J78" s="13"/>
      <c r="K78" s="13"/>
      <c r="L78" s="13"/>
      <c r="M78" s="13"/>
      <c r="N78" s="13"/>
      <c r="O78" s="13"/>
      <c r="P78" s="13"/>
      <c r="Q78" s="13">
        <v>1</v>
      </c>
    </row>
    <row r="79" spans="1:17" x14ac:dyDescent="0.25">
      <c r="A79" s="12" t="s">
        <v>1520</v>
      </c>
      <c r="B79" s="13"/>
      <c r="C79" s="13"/>
      <c r="D79" s="13"/>
      <c r="E79" s="13"/>
      <c r="F79" s="13"/>
      <c r="G79" s="13"/>
      <c r="H79" s="13"/>
      <c r="I79" s="13"/>
      <c r="J79" s="13"/>
      <c r="K79" s="13">
        <v>4</v>
      </c>
      <c r="L79" s="13">
        <v>1</v>
      </c>
      <c r="M79" s="13"/>
      <c r="N79" s="13"/>
      <c r="O79" s="13"/>
      <c r="P79" s="13"/>
      <c r="Q79" s="13">
        <v>5</v>
      </c>
    </row>
    <row r="80" spans="1:17" x14ac:dyDescent="0.25">
      <c r="A80" s="18" t="s">
        <v>1419</v>
      </c>
      <c r="B80" s="13"/>
      <c r="C80" s="13"/>
      <c r="D80" s="13"/>
      <c r="E80" s="13"/>
      <c r="F80" s="13"/>
      <c r="G80" s="13"/>
      <c r="H80" s="13"/>
      <c r="I80" s="13"/>
      <c r="J80" s="13"/>
      <c r="K80" s="13">
        <v>4</v>
      </c>
      <c r="L80" s="13"/>
      <c r="M80" s="13"/>
      <c r="N80" s="13"/>
      <c r="O80" s="13"/>
      <c r="P80" s="13"/>
      <c r="Q80" s="13">
        <v>4</v>
      </c>
    </row>
    <row r="81" spans="1:17" x14ac:dyDescent="0.25">
      <c r="A81" s="18" t="s">
        <v>1520</v>
      </c>
      <c r="B81" s="13"/>
      <c r="C81" s="13"/>
      <c r="D81" s="13"/>
      <c r="E81" s="13"/>
      <c r="F81" s="13"/>
      <c r="G81" s="13"/>
      <c r="H81" s="13"/>
      <c r="I81" s="13"/>
      <c r="J81" s="13"/>
      <c r="K81" s="13"/>
      <c r="L81" s="13">
        <v>1</v>
      </c>
      <c r="M81" s="13"/>
      <c r="N81" s="13"/>
      <c r="O81" s="13"/>
      <c r="P81" s="13"/>
      <c r="Q81" s="13">
        <v>1</v>
      </c>
    </row>
    <row r="82" spans="1:17" x14ac:dyDescent="0.25">
      <c r="A82" s="12" t="s">
        <v>1917</v>
      </c>
      <c r="B82" s="13"/>
      <c r="C82" s="13"/>
      <c r="D82" s="13"/>
      <c r="E82" s="13"/>
      <c r="F82" s="13"/>
      <c r="G82" s="13"/>
      <c r="H82" s="13"/>
      <c r="I82" s="13"/>
      <c r="J82" s="13"/>
      <c r="K82" s="13"/>
      <c r="L82" s="13"/>
      <c r="M82" s="13"/>
      <c r="N82" s="13">
        <v>1</v>
      </c>
      <c r="O82" s="13"/>
      <c r="P82" s="13"/>
      <c r="Q82" s="13">
        <v>1</v>
      </c>
    </row>
    <row r="83" spans="1:17" x14ac:dyDescent="0.25">
      <c r="A83" s="18" t="s">
        <v>2294</v>
      </c>
      <c r="B83" s="13"/>
      <c r="C83" s="13"/>
      <c r="D83" s="13"/>
      <c r="E83" s="13"/>
      <c r="F83" s="13"/>
      <c r="G83" s="13"/>
      <c r="H83" s="13"/>
      <c r="I83" s="13"/>
      <c r="J83" s="13"/>
      <c r="K83" s="13"/>
      <c r="L83" s="13"/>
      <c r="M83" s="13"/>
      <c r="N83" s="13">
        <v>1</v>
      </c>
      <c r="O83" s="13"/>
      <c r="P83" s="13"/>
      <c r="Q83" s="13">
        <v>1</v>
      </c>
    </row>
    <row r="84" spans="1:17" x14ac:dyDescent="0.25">
      <c r="A84" s="12" t="s">
        <v>2278</v>
      </c>
      <c r="B84" s="13"/>
      <c r="C84" s="13"/>
      <c r="D84" s="13"/>
      <c r="E84" s="13"/>
      <c r="F84" s="13"/>
      <c r="G84" s="13"/>
      <c r="H84" s="13">
        <v>1</v>
      </c>
      <c r="I84" s="13"/>
      <c r="J84" s="13"/>
      <c r="K84" s="13"/>
      <c r="L84" s="13"/>
      <c r="M84" s="13"/>
      <c r="N84" s="13"/>
      <c r="O84" s="13"/>
      <c r="P84" s="13"/>
      <c r="Q84" s="13">
        <v>1</v>
      </c>
    </row>
    <row r="85" spans="1:17" x14ac:dyDescent="0.25">
      <c r="A85" s="18" t="s">
        <v>1145</v>
      </c>
      <c r="B85" s="13"/>
      <c r="C85" s="13"/>
      <c r="D85" s="13"/>
      <c r="E85" s="13"/>
      <c r="F85" s="13"/>
      <c r="G85" s="13"/>
      <c r="H85" s="13">
        <v>1</v>
      </c>
      <c r="I85" s="13"/>
      <c r="J85" s="13"/>
      <c r="K85" s="13"/>
      <c r="L85" s="13"/>
      <c r="M85" s="13"/>
      <c r="N85" s="13"/>
      <c r="O85" s="13"/>
      <c r="P85" s="13"/>
      <c r="Q85" s="13">
        <v>1</v>
      </c>
    </row>
    <row r="86" spans="1:17" x14ac:dyDescent="0.25">
      <c r="A86" s="12" t="s">
        <v>2225</v>
      </c>
      <c r="B86" s="13">
        <v>2</v>
      </c>
      <c r="C86" s="13"/>
      <c r="D86" s="13"/>
      <c r="E86" s="13">
        <v>1</v>
      </c>
      <c r="F86" s="13">
        <v>3</v>
      </c>
      <c r="G86" s="13"/>
      <c r="H86" s="13">
        <v>1</v>
      </c>
      <c r="I86" s="13"/>
      <c r="J86" s="13">
        <v>3</v>
      </c>
      <c r="K86" s="13"/>
      <c r="L86" s="13"/>
      <c r="M86" s="13">
        <v>1</v>
      </c>
      <c r="N86" s="13">
        <v>1</v>
      </c>
      <c r="O86" s="13">
        <v>1</v>
      </c>
      <c r="P86" s="13"/>
      <c r="Q86" s="13">
        <v>13</v>
      </c>
    </row>
    <row r="87" spans="1:17" x14ac:dyDescent="0.25">
      <c r="A87" s="18" t="s">
        <v>2212</v>
      </c>
      <c r="B87" s="13">
        <v>1</v>
      </c>
      <c r="C87" s="13"/>
      <c r="D87" s="13"/>
      <c r="E87" s="13">
        <v>1</v>
      </c>
      <c r="F87" s="13"/>
      <c r="G87" s="13"/>
      <c r="H87" s="13"/>
      <c r="I87" s="13"/>
      <c r="J87" s="13">
        <v>1</v>
      </c>
      <c r="K87" s="13"/>
      <c r="L87" s="13"/>
      <c r="M87" s="13">
        <v>1</v>
      </c>
      <c r="N87" s="13"/>
      <c r="O87" s="13">
        <v>1</v>
      </c>
      <c r="P87" s="13"/>
      <c r="Q87" s="13">
        <v>5</v>
      </c>
    </row>
    <row r="88" spans="1:17" x14ac:dyDescent="0.25">
      <c r="A88" s="18" t="s">
        <v>2223</v>
      </c>
      <c r="B88" s="13">
        <v>1</v>
      </c>
      <c r="C88" s="13"/>
      <c r="D88" s="13"/>
      <c r="E88" s="13"/>
      <c r="F88" s="13">
        <v>2</v>
      </c>
      <c r="G88" s="13"/>
      <c r="H88" s="13">
        <v>1</v>
      </c>
      <c r="I88" s="13"/>
      <c r="J88" s="13">
        <v>1</v>
      </c>
      <c r="K88" s="13"/>
      <c r="L88" s="13"/>
      <c r="M88" s="13"/>
      <c r="N88" s="13"/>
      <c r="O88" s="13"/>
      <c r="P88" s="13"/>
      <c r="Q88" s="13">
        <v>5</v>
      </c>
    </row>
    <row r="89" spans="1:17" x14ac:dyDescent="0.25">
      <c r="A89" s="18" t="s">
        <v>2226</v>
      </c>
      <c r="B89" s="13"/>
      <c r="C89" s="13"/>
      <c r="D89" s="13"/>
      <c r="E89" s="13"/>
      <c r="F89" s="13"/>
      <c r="G89" s="13"/>
      <c r="H89" s="13"/>
      <c r="I89" s="13"/>
      <c r="J89" s="13">
        <v>1</v>
      </c>
      <c r="K89" s="13"/>
      <c r="L89" s="13"/>
      <c r="M89" s="13"/>
      <c r="N89" s="13"/>
      <c r="O89" s="13"/>
      <c r="P89" s="13"/>
      <c r="Q89" s="13">
        <v>1</v>
      </c>
    </row>
    <row r="90" spans="1:17" x14ac:dyDescent="0.25">
      <c r="A90" s="18" t="s">
        <v>2224</v>
      </c>
      <c r="B90" s="13"/>
      <c r="C90" s="13"/>
      <c r="D90" s="13"/>
      <c r="E90" s="13"/>
      <c r="F90" s="13"/>
      <c r="G90" s="13"/>
      <c r="H90" s="13"/>
      <c r="I90" s="13"/>
      <c r="J90" s="13"/>
      <c r="K90" s="13"/>
      <c r="L90" s="13"/>
      <c r="M90" s="13"/>
      <c r="N90" s="13">
        <v>1</v>
      </c>
      <c r="O90" s="13"/>
      <c r="P90" s="13"/>
      <c r="Q90" s="13">
        <v>1</v>
      </c>
    </row>
    <row r="91" spans="1:17" x14ac:dyDescent="0.25">
      <c r="A91" s="18" t="s">
        <v>2227</v>
      </c>
      <c r="B91" s="13"/>
      <c r="C91" s="13"/>
      <c r="D91" s="13"/>
      <c r="E91" s="13"/>
      <c r="F91" s="13">
        <v>1</v>
      </c>
      <c r="G91" s="13"/>
      <c r="H91" s="13"/>
      <c r="I91" s="13"/>
      <c r="J91" s="13"/>
      <c r="K91" s="13"/>
      <c r="L91" s="13"/>
      <c r="M91" s="13"/>
      <c r="N91" s="13"/>
      <c r="O91" s="13"/>
      <c r="P91" s="13"/>
      <c r="Q91" s="13">
        <v>1</v>
      </c>
    </row>
    <row r="92" spans="1:17" x14ac:dyDescent="0.25">
      <c r="A92" s="12" t="s">
        <v>164</v>
      </c>
      <c r="B92" s="13">
        <v>2</v>
      </c>
      <c r="C92" s="13">
        <v>4</v>
      </c>
      <c r="D92" s="13">
        <v>1</v>
      </c>
      <c r="E92" s="13">
        <v>4</v>
      </c>
      <c r="F92" s="13">
        <v>9</v>
      </c>
      <c r="G92" s="13">
        <v>5</v>
      </c>
      <c r="H92" s="13">
        <v>8</v>
      </c>
      <c r="I92" s="13">
        <v>6</v>
      </c>
      <c r="J92" s="13">
        <v>4</v>
      </c>
      <c r="K92" s="13">
        <v>3</v>
      </c>
      <c r="L92" s="13">
        <v>3</v>
      </c>
      <c r="M92" s="13">
        <v>6</v>
      </c>
      <c r="N92" s="13">
        <v>1</v>
      </c>
      <c r="O92" s="13"/>
      <c r="P92" s="13">
        <v>1</v>
      </c>
      <c r="Q92" s="13">
        <v>57</v>
      </c>
    </row>
    <row r="93" spans="1:17" x14ac:dyDescent="0.25">
      <c r="A93" s="18" t="s">
        <v>164</v>
      </c>
      <c r="B93" s="13">
        <v>2</v>
      </c>
      <c r="C93" s="13">
        <v>4</v>
      </c>
      <c r="D93" s="13">
        <v>1</v>
      </c>
      <c r="E93" s="13">
        <v>4</v>
      </c>
      <c r="F93" s="13">
        <v>9</v>
      </c>
      <c r="G93" s="13">
        <v>5</v>
      </c>
      <c r="H93" s="13">
        <v>8</v>
      </c>
      <c r="I93" s="13">
        <v>6</v>
      </c>
      <c r="J93" s="13">
        <v>4</v>
      </c>
      <c r="K93" s="13">
        <v>3</v>
      </c>
      <c r="L93" s="13">
        <v>3</v>
      </c>
      <c r="M93" s="13">
        <v>6</v>
      </c>
      <c r="N93" s="13">
        <v>1</v>
      </c>
      <c r="O93" s="13"/>
      <c r="P93" s="13">
        <v>1</v>
      </c>
      <c r="Q93" s="13">
        <v>57</v>
      </c>
    </row>
    <row r="94" spans="1:17" x14ac:dyDescent="0.25">
      <c r="A94" s="12" t="s">
        <v>2286</v>
      </c>
      <c r="B94" s="13"/>
      <c r="C94" s="13"/>
      <c r="D94" s="13"/>
      <c r="E94" s="13"/>
      <c r="F94" s="13"/>
      <c r="G94" s="13"/>
      <c r="H94" s="13"/>
      <c r="I94" s="13"/>
      <c r="J94" s="13">
        <v>1</v>
      </c>
      <c r="K94" s="13"/>
      <c r="L94" s="13"/>
      <c r="M94" s="13"/>
      <c r="N94" s="13"/>
      <c r="O94" s="13"/>
      <c r="P94" s="13"/>
      <c r="Q94" s="13">
        <v>1</v>
      </c>
    </row>
    <row r="95" spans="1:17" x14ac:dyDescent="0.25">
      <c r="A95" s="18" t="s">
        <v>2287</v>
      </c>
      <c r="B95" s="13"/>
      <c r="C95" s="13"/>
      <c r="D95" s="13"/>
      <c r="E95" s="13"/>
      <c r="F95" s="13"/>
      <c r="G95" s="13"/>
      <c r="H95" s="13"/>
      <c r="I95" s="13"/>
      <c r="J95" s="13">
        <v>1</v>
      </c>
      <c r="K95" s="13"/>
      <c r="L95" s="13"/>
      <c r="M95" s="13"/>
      <c r="N95" s="13"/>
      <c r="O95" s="13"/>
      <c r="P95" s="13"/>
      <c r="Q95" s="13">
        <v>1</v>
      </c>
    </row>
    <row r="96" spans="1:17" x14ac:dyDescent="0.25">
      <c r="A96" s="12" t="s">
        <v>2246</v>
      </c>
      <c r="B96" s="13"/>
      <c r="C96" s="13"/>
      <c r="D96" s="13"/>
      <c r="E96" s="13"/>
      <c r="F96" s="13"/>
      <c r="G96" s="13">
        <v>1</v>
      </c>
      <c r="H96" s="13"/>
      <c r="I96" s="13"/>
      <c r="J96" s="13"/>
      <c r="K96" s="13"/>
      <c r="L96" s="13">
        <v>1</v>
      </c>
      <c r="M96" s="13"/>
      <c r="N96" s="13"/>
      <c r="O96" s="13"/>
      <c r="P96" s="13"/>
      <c r="Q96" s="13">
        <v>2</v>
      </c>
    </row>
    <row r="97" spans="1:17" x14ac:dyDescent="0.25">
      <c r="A97" s="18" t="s">
        <v>2247</v>
      </c>
      <c r="B97" s="13"/>
      <c r="C97" s="13"/>
      <c r="D97" s="13"/>
      <c r="E97" s="13"/>
      <c r="F97" s="13"/>
      <c r="G97" s="13">
        <v>1</v>
      </c>
      <c r="H97" s="13"/>
      <c r="I97" s="13"/>
      <c r="J97" s="13"/>
      <c r="K97" s="13"/>
      <c r="L97" s="13"/>
      <c r="M97" s="13"/>
      <c r="N97" s="13"/>
      <c r="O97" s="13"/>
      <c r="P97" s="13"/>
      <c r="Q97" s="13">
        <v>1</v>
      </c>
    </row>
    <row r="98" spans="1:17" x14ac:dyDescent="0.25">
      <c r="A98" s="18" t="s">
        <v>1624</v>
      </c>
      <c r="B98" s="13"/>
      <c r="C98" s="13"/>
      <c r="D98" s="13"/>
      <c r="E98" s="13"/>
      <c r="F98" s="13"/>
      <c r="G98" s="13"/>
      <c r="H98" s="13"/>
      <c r="I98" s="13"/>
      <c r="J98" s="13"/>
      <c r="K98" s="13"/>
      <c r="L98" s="13">
        <v>1</v>
      </c>
      <c r="M98" s="13"/>
      <c r="N98" s="13"/>
      <c r="O98" s="13"/>
      <c r="P98" s="13"/>
      <c r="Q98" s="13">
        <v>1</v>
      </c>
    </row>
    <row r="99" spans="1:17" x14ac:dyDescent="0.25">
      <c r="A99" s="12" t="s">
        <v>1139</v>
      </c>
      <c r="B99" s="13"/>
      <c r="C99" s="13"/>
      <c r="D99" s="13"/>
      <c r="E99" s="13"/>
      <c r="F99" s="13"/>
      <c r="G99" s="13"/>
      <c r="H99" s="13"/>
      <c r="I99" s="13">
        <v>1</v>
      </c>
      <c r="J99" s="13"/>
      <c r="K99" s="13">
        <v>1</v>
      </c>
      <c r="L99" s="13"/>
      <c r="M99" s="13"/>
      <c r="N99" s="13"/>
      <c r="O99" s="13"/>
      <c r="P99" s="13"/>
      <c r="Q99" s="13">
        <v>2</v>
      </c>
    </row>
    <row r="100" spans="1:17" x14ac:dyDescent="0.25">
      <c r="A100" s="18" t="s">
        <v>1139</v>
      </c>
      <c r="B100" s="13"/>
      <c r="C100" s="13"/>
      <c r="D100" s="13"/>
      <c r="E100" s="13"/>
      <c r="F100" s="13"/>
      <c r="G100" s="13"/>
      <c r="H100" s="13"/>
      <c r="I100" s="13">
        <v>1</v>
      </c>
      <c r="J100" s="13"/>
      <c r="K100" s="13">
        <v>1</v>
      </c>
      <c r="L100" s="13"/>
      <c r="M100" s="13"/>
      <c r="N100" s="13"/>
      <c r="O100" s="13"/>
      <c r="P100" s="13"/>
      <c r="Q100" s="13">
        <v>2</v>
      </c>
    </row>
    <row r="101" spans="1:17" x14ac:dyDescent="0.25">
      <c r="A101" s="12" t="s">
        <v>2237</v>
      </c>
      <c r="B101" s="13">
        <v>1</v>
      </c>
      <c r="C101" s="13">
        <v>1</v>
      </c>
      <c r="D101" s="13"/>
      <c r="E101" s="13">
        <v>3</v>
      </c>
      <c r="F101" s="13">
        <v>1</v>
      </c>
      <c r="G101" s="13">
        <v>2</v>
      </c>
      <c r="H101" s="13">
        <v>5</v>
      </c>
      <c r="I101" s="13">
        <v>1</v>
      </c>
      <c r="J101" s="13"/>
      <c r="K101" s="13">
        <v>3</v>
      </c>
      <c r="L101" s="13">
        <v>4</v>
      </c>
      <c r="M101" s="13">
        <v>4</v>
      </c>
      <c r="N101" s="13">
        <v>3</v>
      </c>
      <c r="O101" s="13"/>
      <c r="P101" s="13">
        <v>4</v>
      </c>
      <c r="Q101" s="13">
        <v>32</v>
      </c>
    </row>
    <row r="102" spans="1:17" x14ac:dyDescent="0.25">
      <c r="A102" s="18" t="s">
        <v>2215</v>
      </c>
      <c r="B102" s="13">
        <v>1</v>
      </c>
      <c r="C102" s="13"/>
      <c r="D102" s="13"/>
      <c r="E102" s="13"/>
      <c r="F102" s="13"/>
      <c r="G102" s="13">
        <v>1</v>
      </c>
      <c r="H102" s="13">
        <v>3</v>
      </c>
      <c r="I102" s="13">
        <v>1</v>
      </c>
      <c r="J102" s="13"/>
      <c r="K102" s="13">
        <v>2</v>
      </c>
      <c r="L102" s="13">
        <v>1</v>
      </c>
      <c r="M102" s="13">
        <v>2</v>
      </c>
      <c r="N102" s="13">
        <v>1</v>
      </c>
      <c r="O102" s="13"/>
      <c r="P102" s="13">
        <v>3</v>
      </c>
      <c r="Q102" s="13">
        <v>15</v>
      </c>
    </row>
    <row r="103" spans="1:17" x14ac:dyDescent="0.25">
      <c r="A103" s="18" t="s">
        <v>314</v>
      </c>
      <c r="B103" s="13"/>
      <c r="C103" s="13">
        <v>1</v>
      </c>
      <c r="D103" s="13"/>
      <c r="E103" s="13">
        <v>2</v>
      </c>
      <c r="F103" s="13">
        <v>1</v>
      </c>
      <c r="G103" s="13">
        <v>1</v>
      </c>
      <c r="H103" s="13">
        <v>1</v>
      </c>
      <c r="I103" s="13"/>
      <c r="J103" s="13"/>
      <c r="K103" s="13"/>
      <c r="L103" s="13">
        <v>1</v>
      </c>
      <c r="M103" s="13">
        <v>1</v>
      </c>
      <c r="N103" s="13">
        <v>1</v>
      </c>
      <c r="O103" s="13"/>
      <c r="P103" s="13">
        <v>1</v>
      </c>
      <c r="Q103" s="13">
        <v>10</v>
      </c>
    </row>
    <row r="104" spans="1:17" x14ac:dyDescent="0.25">
      <c r="A104" s="18" t="s">
        <v>1712</v>
      </c>
      <c r="B104" s="13"/>
      <c r="C104" s="13"/>
      <c r="D104" s="13"/>
      <c r="E104" s="13"/>
      <c r="F104" s="13"/>
      <c r="G104" s="13"/>
      <c r="H104" s="13"/>
      <c r="I104" s="13"/>
      <c r="J104" s="13"/>
      <c r="K104" s="13"/>
      <c r="L104" s="13"/>
      <c r="M104" s="13">
        <v>1</v>
      </c>
      <c r="N104" s="13">
        <v>1</v>
      </c>
      <c r="O104" s="13"/>
      <c r="P104" s="13"/>
      <c r="Q104" s="13">
        <v>2</v>
      </c>
    </row>
    <row r="105" spans="1:17" x14ac:dyDescent="0.25">
      <c r="A105" s="18" t="s">
        <v>1384</v>
      </c>
      <c r="B105" s="13"/>
      <c r="C105" s="13"/>
      <c r="D105" s="13"/>
      <c r="E105" s="13"/>
      <c r="F105" s="13"/>
      <c r="G105" s="13"/>
      <c r="H105" s="13"/>
      <c r="I105" s="13"/>
      <c r="J105" s="13"/>
      <c r="K105" s="13">
        <v>1</v>
      </c>
      <c r="L105" s="13"/>
      <c r="M105" s="13"/>
      <c r="N105" s="13"/>
      <c r="O105" s="13"/>
      <c r="P105" s="13"/>
      <c r="Q105" s="13">
        <v>1</v>
      </c>
    </row>
    <row r="106" spans="1:17" x14ac:dyDescent="0.25">
      <c r="A106" s="18" t="s">
        <v>2243</v>
      </c>
      <c r="B106" s="13"/>
      <c r="C106" s="13"/>
      <c r="D106" s="13"/>
      <c r="E106" s="13"/>
      <c r="F106" s="13"/>
      <c r="G106" s="13"/>
      <c r="H106" s="13"/>
      <c r="I106" s="13"/>
      <c r="J106" s="13"/>
      <c r="K106" s="13"/>
      <c r="L106" s="13">
        <v>1</v>
      </c>
      <c r="M106" s="13"/>
      <c r="N106" s="13"/>
      <c r="O106" s="13"/>
      <c r="P106" s="13"/>
      <c r="Q106" s="13">
        <v>1</v>
      </c>
    </row>
    <row r="107" spans="1:17" x14ac:dyDescent="0.25">
      <c r="A107" s="18" t="s">
        <v>1127</v>
      </c>
      <c r="B107" s="13"/>
      <c r="C107" s="13"/>
      <c r="D107" s="13"/>
      <c r="E107" s="13"/>
      <c r="F107" s="13"/>
      <c r="G107" s="13"/>
      <c r="H107" s="13">
        <v>1</v>
      </c>
      <c r="I107" s="13"/>
      <c r="J107" s="13"/>
      <c r="K107" s="13"/>
      <c r="L107" s="13"/>
      <c r="M107" s="13"/>
      <c r="N107" s="13"/>
      <c r="O107" s="13"/>
      <c r="P107" s="13"/>
      <c r="Q107" s="13">
        <v>1</v>
      </c>
    </row>
    <row r="108" spans="1:17" x14ac:dyDescent="0.25">
      <c r="A108" s="18" t="s">
        <v>2244</v>
      </c>
      <c r="B108" s="13"/>
      <c r="C108" s="13"/>
      <c r="D108" s="13"/>
      <c r="E108" s="13"/>
      <c r="F108" s="13"/>
      <c r="G108" s="13"/>
      <c r="H108" s="13"/>
      <c r="I108" s="13"/>
      <c r="J108" s="13"/>
      <c r="K108" s="13"/>
      <c r="L108" s="13">
        <v>1</v>
      </c>
      <c r="M108" s="13"/>
      <c r="N108" s="13"/>
      <c r="O108" s="13"/>
      <c r="P108" s="13"/>
      <c r="Q108" s="13">
        <v>1</v>
      </c>
    </row>
    <row r="109" spans="1:17" x14ac:dyDescent="0.25">
      <c r="A109" s="18" t="s">
        <v>2240</v>
      </c>
      <c r="B109" s="13"/>
      <c r="C109" s="13"/>
      <c r="D109" s="13"/>
      <c r="E109" s="13">
        <v>1</v>
      </c>
      <c r="F109" s="13"/>
      <c r="G109" s="13"/>
      <c r="H109" s="13"/>
      <c r="I109" s="13"/>
      <c r="J109" s="13"/>
      <c r="K109" s="13"/>
      <c r="L109" s="13"/>
      <c r="M109" s="13"/>
      <c r="N109" s="13"/>
      <c r="O109" s="13"/>
      <c r="P109" s="13"/>
      <c r="Q109" s="13">
        <v>1</v>
      </c>
    </row>
    <row r="110" spans="1:17" x14ac:dyDescent="0.25">
      <c r="A110" s="12" t="s">
        <v>2208</v>
      </c>
      <c r="B110" s="13"/>
      <c r="C110" s="13"/>
      <c r="D110" s="13"/>
      <c r="E110" s="13"/>
      <c r="F110" s="13"/>
      <c r="G110" s="13"/>
      <c r="H110" s="13"/>
      <c r="I110" s="13"/>
      <c r="J110" s="13"/>
      <c r="K110" s="13">
        <v>1</v>
      </c>
      <c r="L110" s="13"/>
      <c r="M110" s="13"/>
      <c r="N110" s="13"/>
      <c r="O110" s="13"/>
      <c r="P110" s="13"/>
      <c r="Q110" s="13">
        <v>1</v>
      </c>
    </row>
    <row r="111" spans="1:17" x14ac:dyDescent="0.25">
      <c r="A111" s="18" t="s">
        <v>1459</v>
      </c>
      <c r="B111" s="13"/>
      <c r="C111" s="13"/>
      <c r="D111" s="13"/>
      <c r="E111" s="13"/>
      <c r="F111" s="13"/>
      <c r="G111" s="13"/>
      <c r="H111" s="13"/>
      <c r="I111" s="13"/>
      <c r="J111" s="13"/>
      <c r="K111" s="13">
        <v>1</v>
      </c>
      <c r="L111" s="13"/>
      <c r="M111" s="13"/>
      <c r="N111" s="13"/>
      <c r="O111" s="13"/>
      <c r="P111" s="13"/>
      <c r="Q111" s="13">
        <v>1</v>
      </c>
    </row>
    <row r="112" spans="1:17" x14ac:dyDescent="0.25">
      <c r="A112" s="12" t="s">
        <v>1800</v>
      </c>
      <c r="B112" s="13">
        <v>2</v>
      </c>
      <c r="C112" s="13">
        <v>2</v>
      </c>
      <c r="D112" s="13"/>
      <c r="E112" s="13"/>
      <c r="F112" s="13">
        <v>1</v>
      </c>
      <c r="G112" s="13">
        <v>2</v>
      </c>
      <c r="H112" s="13">
        <v>2</v>
      </c>
      <c r="I112" s="13"/>
      <c r="J112" s="13">
        <v>2</v>
      </c>
      <c r="K112" s="13"/>
      <c r="L112" s="13"/>
      <c r="M112" s="13">
        <v>1</v>
      </c>
      <c r="N112" s="13"/>
      <c r="O112" s="13"/>
      <c r="P112" s="13">
        <v>1</v>
      </c>
      <c r="Q112" s="13">
        <v>13</v>
      </c>
    </row>
    <row r="113" spans="1:17" x14ac:dyDescent="0.25">
      <c r="A113" s="18" t="s">
        <v>2239</v>
      </c>
      <c r="B113" s="13">
        <v>1</v>
      </c>
      <c r="C113" s="13">
        <v>1</v>
      </c>
      <c r="D113" s="13"/>
      <c r="E113" s="13"/>
      <c r="F113" s="13">
        <v>1</v>
      </c>
      <c r="G113" s="13"/>
      <c r="H113" s="13">
        <v>1</v>
      </c>
      <c r="I113" s="13"/>
      <c r="J113" s="13">
        <v>1</v>
      </c>
      <c r="K113" s="13"/>
      <c r="L113" s="13"/>
      <c r="M113" s="13"/>
      <c r="N113" s="13"/>
      <c r="O113" s="13"/>
      <c r="P113" s="13">
        <v>1</v>
      </c>
      <c r="Q113" s="13">
        <v>6</v>
      </c>
    </row>
    <row r="114" spans="1:17" x14ac:dyDescent="0.25">
      <c r="A114" s="18" t="s">
        <v>2242</v>
      </c>
      <c r="B114" s="13"/>
      <c r="C114" s="13">
        <v>1</v>
      </c>
      <c r="D114" s="13"/>
      <c r="E114" s="13"/>
      <c r="F114" s="13"/>
      <c r="G114" s="13">
        <v>1</v>
      </c>
      <c r="H114" s="13"/>
      <c r="I114" s="13"/>
      <c r="J114" s="13">
        <v>1</v>
      </c>
      <c r="K114" s="13"/>
      <c r="L114" s="13"/>
      <c r="M114" s="13"/>
      <c r="N114" s="13"/>
      <c r="O114" s="13"/>
      <c r="P114" s="13"/>
      <c r="Q114" s="13">
        <v>3</v>
      </c>
    </row>
    <row r="115" spans="1:17" x14ac:dyDescent="0.25">
      <c r="A115" s="18" t="s">
        <v>2238</v>
      </c>
      <c r="B115" s="13">
        <v>1</v>
      </c>
      <c r="C115" s="13"/>
      <c r="D115" s="13"/>
      <c r="E115" s="13"/>
      <c r="F115" s="13"/>
      <c r="G115" s="13"/>
      <c r="H115" s="13">
        <v>1</v>
      </c>
      <c r="I115" s="13"/>
      <c r="J115" s="13"/>
      <c r="K115" s="13"/>
      <c r="L115" s="13"/>
      <c r="M115" s="13">
        <v>1</v>
      </c>
      <c r="N115" s="13"/>
      <c r="O115" s="13"/>
      <c r="P115" s="13"/>
      <c r="Q115" s="13">
        <v>3</v>
      </c>
    </row>
    <row r="116" spans="1:17" x14ac:dyDescent="0.25">
      <c r="A116" s="18" t="s">
        <v>2241</v>
      </c>
      <c r="B116" s="13"/>
      <c r="C116" s="13"/>
      <c r="D116" s="13"/>
      <c r="E116" s="13"/>
      <c r="F116" s="13"/>
      <c r="G116" s="13">
        <v>1</v>
      </c>
      <c r="H116" s="13"/>
      <c r="I116" s="13"/>
      <c r="J116" s="13"/>
      <c r="K116" s="13"/>
      <c r="L116" s="13"/>
      <c r="M116" s="13"/>
      <c r="N116" s="13"/>
      <c r="O116" s="13"/>
      <c r="P116" s="13"/>
      <c r="Q116" s="13">
        <v>1</v>
      </c>
    </row>
    <row r="117" spans="1:17" x14ac:dyDescent="0.25">
      <c r="A117" s="12" t="s">
        <v>2257</v>
      </c>
      <c r="B117" s="13">
        <v>1</v>
      </c>
      <c r="C117" s="13">
        <v>1</v>
      </c>
      <c r="D117" s="13"/>
      <c r="E117" s="13"/>
      <c r="F117" s="13">
        <v>2</v>
      </c>
      <c r="G117" s="13"/>
      <c r="H117" s="13">
        <v>1</v>
      </c>
      <c r="I117" s="13">
        <v>1</v>
      </c>
      <c r="J117" s="13">
        <v>2</v>
      </c>
      <c r="K117" s="13">
        <v>2</v>
      </c>
      <c r="L117" s="13"/>
      <c r="M117" s="13"/>
      <c r="N117" s="13">
        <v>3</v>
      </c>
      <c r="O117" s="13"/>
      <c r="P117" s="13"/>
      <c r="Q117" s="13">
        <v>13</v>
      </c>
    </row>
    <row r="118" spans="1:17" x14ac:dyDescent="0.25">
      <c r="A118" s="18" t="s">
        <v>154</v>
      </c>
      <c r="B118" s="13">
        <v>1</v>
      </c>
      <c r="C118" s="13">
        <v>1</v>
      </c>
      <c r="D118" s="13"/>
      <c r="E118" s="13"/>
      <c r="F118" s="13">
        <v>2</v>
      </c>
      <c r="G118" s="13"/>
      <c r="H118" s="13"/>
      <c r="I118" s="13">
        <v>1</v>
      </c>
      <c r="J118" s="13">
        <v>1</v>
      </c>
      <c r="K118" s="13"/>
      <c r="L118" s="13"/>
      <c r="M118" s="13"/>
      <c r="N118" s="13">
        <v>1</v>
      </c>
      <c r="O118" s="13"/>
      <c r="P118" s="13"/>
      <c r="Q118" s="13">
        <v>7</v>
      </c>
    </row>
    <row r="119" spans="1:17" x14ac:dyDescent="0.25">
      <c r="A119" s="18" t="s">
        <v>1439</v>
      </c>
      <c r="B119" s="13"/>
      <c r="C119" s="13"/>
      <c r="D119" s="13"/>
      <c r="E119" s="13"/>
      <c r="F119" s="13"/>
      <c r="G119" s="13"/>
      <c r="H119" s="13"/>
      <c r="I119" s="13"/>
      <c r="J119" s="13"/>
      <c r="K119" s="13">
        <v>2</v>
      </c>
      <c r="L119" s="13"/>
      <c r="M119" s="13"/>
      <c r="N119" s="13">
        <v>2</v>
      </c>
      <c r="O119" s="13"/>
      <c r="P119" s="13"/>
      <c r="Q119" s="13">
        <v>4</v>
      </c>
    </row>
    <row r="120" spans="1:17" x14ac:dyDescent="0.25">
      <c r="A120" s="18" t="s">
        <v>1279</v>
      </c>
      <c r="B120" s="13"/>
      <c r="C120" s="13"/>
      <c r="D120" s="13"/>
      <c r="E120" s="13"/>
      <c r="F120" s="13"/>
      <c r="G120" s="13"/>
      <c r="H120" s="13"/>
      <c r="I120" s="13"/>
      <c r="J120" s="13">
        <v>1</v>
      </c>
      <c r="K120" s="13"/>
      <c r="L120" s="13"/>
      <c r="M120" s="13"/>
      <c r="N120" s="13"/>
      <c r="O120" s="13"/>
      <c r="P120" s="13"/>
      <c r="Q120" s="13">
        <v>1</v>
      </c>
    </row>
    <row r="121" spans="1:17" x14ac:dyDescent="0.25">
      <c r="A121" s="18" t="s">
        <v>1062</v>
      </c>
      <c r="B121" s="13"/>
      <c r="C121" s="13"/>
      <c r="D121" s="13"/>
      <c r="E121" s="13"/>
      <c r="F121" s="13"/>
      <c r="G121" s="13"/>
      <c r="H121" s="13">
        <v>1</v>
      </c>
      <c r="I121" s="13"/>
      <c r="J121" s="13"/>
      <c r="K121" s="13"/>
      <c r="L121" s="13"/>
      <c r="M121" s="13"/>
      <c r="N121" s="13"/>
      <c r="O121" s="13"/>
      <c r="P121" s="13"/>
      <c r="Q121" s="13">
        <v>1</v>
      </c>
    </row>
    <row r="122" spans="1:17" x14ac:dyDescent="0.25">
      <c r="A122" s="12" t="s">
        <v>1150</v>
      </c>
      <c r="B122" s="13"/>
      <c r="C122" s="13"/>
      <c r="D122" s="13"/>
      <c r="E122" s="13"/>
      <c r="F122" s="13"/>
      <c r="G122" s="13"/>
      <c r="H122" s="13"/>
      <c r="I122" s="13">
        <v>1</v>
      </c>
      <c r="J122" s="13"/>
      <c r="K122" s="13"/>
      <c r="L122" s="13"/>
      <c r="M122" s="13"/>
      <c r="N122" s="13"/>
      <c r="O122" s="13"/>
      <c r="P122" s="13"/>
      <c r="Q122" s="13">
        <v>1</v>
      </c>
    </row>
    <row r="123" spans="1:17" x14ac:dyDescent="0.25">
      <c r="A123" s="18" t="s">
        <v>2280</v>
      </c>
      <c r="B123" s="13"/>
      <c r="C123" s="13"/>
      <c r="D123" s="13"/>
      <c r="E123" s="13"/>
      <c r="F123" s="13"/>
      <c r="G123" s="13"/>
      <c r="H123" s="13"/>
      <c r="I123" s="13">
        <v>1</v>
      </c>
      <c r="J123" s="13"/>
      <c r="K123" s="13"/>
      <c r="L123" s="13"/>
      <c r="M123" s="13"/>
      <c r="N123" s="13"/>
      <c r="O123" s="13"/>
      <c r="P123" s="13"/>
      <c r="Q123" s="13">
        <v>1</v>
      </c>
    </row>
    <row r="124" spans="1:17" x14ac:dyDescent="0.25">
      <c r="A124" s="12" t="s">
        <v>55</v>
      </c>
      <c r="B124" s="13">
        <v>5</v>
      </c>
      <c r="C124" s="13">
        <v>1</v>
      </c>
      <c r="D124" s="13"/>
      <c r="E124" s="13">
        <v>7</v>
      </c>
      <c r="F124" s="13">
        <v>3</v>
      </c>
      <c r="G124" s="13">
        <v>5</v>
      </c>
      <c r="H124" s="13">
        <v>3</v>
      </c>
      <c r="I124" s="13"/>
      <c r="J124" s="13">
        <v>4</v>
      </c>
      <c r="K124" s="13">
        <v>1</v>
      </c>
      <c r="L124" s="13">
        <v>6</v>
      </c>
      <c r="M124" s="13">
        <v>6</v>
      </c>
      <c r="N124" s="13">
        <v>8</v>
      </c>
      <c r="O124" s="13">
        <v>5</v>
      </c>
      <c r="P124" s="13">
        <v>4</v>
      </c>
      <c r="Q124" s="13">
        <v>58</v>
      </c>
    </row>
    <row r="125" spans="1:17" x14ac:dyDescent="0.25">
      <c r="A125" s="18" t="s">
        <v>55</v>
      </c>
      <c r="B125" s="13">
        <v>5</v>
      </c>
      <c r="C125" s="13">
        <v>1</v>
      </c>
      <c r="D125" s="13"/>
      <c r="E125" s="13">
        <v>7</v>
      </c>
      <c r="F125" s="13">
        <v>3</v>
      </c>
      <c r="G125" s="13">
        <v>5</v>
      </c>
      <c r="H125" s="13">
        <v>3</v>
      </c>
      <c r="I125" s="13"/>
      <c r="J125" s="13">
        <v>4</v>
      </c>
      <c r="K125" s="13">
        <v>1</v>
      </c>
      <c r="L125" s="13">
        <v>6</v>
      </c>
      <c r="M125" s="13">
        <v>6</v>
      </c>
      <c r="N125" s="13">
        <v>8</v>
      </c>
      <c r="O125" s="13">
        <v>5</v>
      </c>
      <c r="P125" s="13">
        <v>4</v>
      </c>
      <c r="Q125" s="13">
        <v>58</v>
      </c>
    </row>
    <row r="126" spans="1:17" x14ac:dyDescent="0.25">
      <c r="A126" s="12" t="s">
        <v>498</v>
      </c>
      <c r="B126" s="13"/>
      <c r="C126" s="13"/>
      <c r="D126" s="13"/>
      <c r="E126" s="13">
        <v>1</v>
      </c>
      <c r="F126" s="13"/>
      <c r="G126" s="13"/>
      <c r="H126" s="13"/>
      <c r="I126" s="13"/>
      <c r="J126" s="13"/>
      <c r="K126" s="13"/>
      <c r="L126" s="13"/>
      <c r="M126" s="13"/>
      <c r="N126" s="13"/>
      <c r="O126" s="13"/>
      <c r="P126" s="13"/>
      <c r="Q126" s="13">
        <v>1</v>
      </c>
    </row>
    <row r="127" spans="1:17" x14ac:dyDescent="0.25">
      <c r="A127" s="18" t="s">
        <v>498</v>
      </c>
      <c r="B127" s="13"/>
      <c r="C127" s="13"/>
      <c r="D127" s="13"/>
      <c r="E127" s="13">
        <v>1</v>
      </c>
      <c r="F127" s="13"/>
      <c r="G127" s="13"/>
      <c r="H127" s="13"/>
      <c r="I127" s="13"/>
      <c r="J127" s="13"/>
      <c r="K127" s="13"/>
      <c r="L127" s="13"/>
      <c r="M127" s="13"/>
      <c r="N127" s="13"/>
      <c r="O127" s="13"/>
      <c r="P127" s="13"/>
      <c r="Q127" s="13">
        <v>1</v>
      </c>
    </row>
    <row r="128" spans="1:17" x14ac:dyDescent="0.25">
      <c r="A128" s="12" t="s">
        <v>37</v>
      </c>
      <c r="B128" s="13">
        <v>3</v>
      </c>
      <c r="C128" s="13">
        <v>2</v>
      </c>
      <c r="D128" s="13">
        <v>1</v>
      </c>
      <c r="E128" s="13">
        <v>4</v>
      </c>
      <c r="F128" s="13">
        <v>3</v>
      </c>
      <c r="G128" s="13">
        <v>1</v>
      </c>
      <c r="H128" s="13"/>
      <c r="I128" s="13">
        <v>1</v>
      </c>
      <c r="J128" s="13">
        <v>1</v>
      </c>
      <c r="K128" s="13"/>
      <c r="L128" s="13"/>
      <c r="M128" s="13">
        <v>2</v>
      </c>
      <c r="N128" s="13">
        <v>3</v>
      </c>
      <c r="O128" s="13">
        <v>2</v>
      </c>
      <c r="P128" s="13"/>
      <c r="Q128" s="13">
        <v>23</v>
      </c>
    </row>
    <row r="129" spans="1:17" x14ac:dyDescent="0.25">
      <c r="A129" s="18" t="s">
        <v>37</v>
      </c>
      <c r="B129" s="13">
        <v>3</v>
      </c>
      <c r="C129" s="13"/>
      <c r="D129" s="13">
        <v>1</v>
      </c>
      <c r="E129" s="13">
        <v>4</v>
      </c>
      <c r="F129" s="13">
        <v>1</v>
      </c>
      <c r="G129" s="13">
        <v>1</v>
      </c>
      <c r="H129" s="13"/>
      <c r="I129" s="13">
        <v>1</v>
      </c>
      <c r="J129" s="13"/>
      <c r="K129" s="13"/>
      <c r="L129" s="13"/>
      <c r="M129" s="13"/>
      <c r="N129" s="13">
        <v>3</v>
      </c>
      <c r="O129" s="13">
        <v>2</v>
      </c>
      <c r="P129" s="13"/>
      <c r="Q129" s="13">
        <v>16</v>
      </c>
    </row>
    <row r="130" spans="1:17" x14ac:dyDescent="0.25">
      <c r="A130" s="18" t="s">
        <v>738</v>
      </c>
      <c r="B130" s="13"/>
      <c r="C130" s="13"/>
      <c r="D130" s="13"/>
      <c r="E130" s="13"/>
      <c r="F130" s="13">
        <v>1</v>
      </c>
      <c r="G130" s="13"/>
      <c r="H130" s="13"/>
      <c r="I130" s="13"/>
      <c r="J130" s="13"/>
      <c r="K130" s="13"/>
      <c r="L130" s="13"/>
      <c r="M130" s="13">
        <v>2</v>
      </c>
      <c r="N130" s="13"/>
      <c r="O130" s="13"/>
      <c r="P130" s="13"/>
      <c r="Q130" s="13">
        <v>3</v>
      </c>
    </row>
    <row r="131" spans="1:17" x14ac:dyDescent="0.25">
      <c r="A131" s="18" t="s">
        <v>306</v>
      </c>
      <c r="B131" s="13"/>
      <c r="C131" s="13">
        <v>2</v>
      </c>
      <c r="D131" s="13"/>
      <c r="E131" s="13"/>
      <c r="F131" s="13"/>
      <c r="G131" s="13"/>
      <c r="H131" s="13"/>
      <c r="I131" s="13"/>
      <c r="J131" s="13"/>
      <c r="K131" s="13"/>
      <c r="L131" s="13"/>
      <c r="M131" s="13"/>
      <c r="N131" s="13"/>
      <c r="O131" s="13"/>
      <c r="P131" s="13"/>
      <c r="Q131" s="13">
        <v>2</v>
      </c>
    </row>
    <row r="132" spans="1:17" x14ac:dyDescent="0.25">
      <c r="A132" s="18" t="s">
        <v>1310</v>
      </c>
      <c r="B132" s="13"/>
      <c r="C132" s="13"/>
      <c r="D132" s="13"/>
      <c r="E132" s="13"/>
      <c r="F132" s="13"/>
      <c r="G132" s="13"/>
      <c r="H132" s="13"/>
      <c r="I132" s="13"/>
      <c r="J132" s="13">
        <v>1</v>
      </c>
      <c r="K132" s="13"/>
      <c r="L132" s="13"/>
      <c r="M132" s="13"/>
      <c r="N132" s="13"/>
      <c r="O132" s="13"/>
      <c r="P132" s="13"/>
      <c r="Q132" s="13">
        <v>1</v>
      </c>
    </row>
    <row r="133" spans="1:17" x14ac:dyDescent="0.25">
      <c r="A133" s="18" t="s">
        <v>790</v>
      </c>
      <c r="B133" s="13"/>
      <c r="C133" s="13"/>
      <c r="D133" s="13"/>
      <c r="E133" s="13"/>
      <c r="F133" s="13">
        <v>1</v>
      </c>
      <c r="G133" s="13"/>
      <c r="H133" s="13"/>
      <c r="I133" s="13"/>
      <c r="J133" s="13"/>
      <c r="K133" s="13"/>
      <c r="L133" s="13"/>
      <c r="M133" s="13"/>
      <c r="N133" s="13"/>
      <c r="O133" s="13"/>
      <c r="P133" s="13"/>
      <c r="Q133" s="13">
        <v>1</v>
      </c>
    </row>
    <row r="134" spans="1:17" x14ac:dyDescent="0.25">
      <c r="A134" s="12" t="s">
        <v>274</v>
      </c>
      <c r="B134" s="13"/>
      <c r="C134" s="13">
        <v>1</v>
      </c>
      <c r="D134" s="13"/>
      <c r="E134" s="13"/>
      <c r="F134" s="13"/>
      <c r="G134" s="13"/>
      <c r="H134" s="13"/>
      <c r="I134" s="13">
        <v>1</v>
      </c>
      <c r="J134" s="13"/>
      <c r="K134" s="13"/>
      <c r="L134" s="13"/>
      <c r="M134" s="13"/>
      <c r="N134" s="13"/>
      <c r="O134" s="13"/>
      <c r="P134" s="13"/>
      <c r="Q134" s="13">
        <v>2</v>
      </c>
    </row>
    <row r="135" spans="1:17" x14ac:dyDescent="0.25">
      <c r="A135" s="18" t="s">
        <v>274</v>
      </c>
      <c r="B135" s="13"/>
      <c r="C135" s="13">
        <v>1</v>
      </c>
      <c r="D135" s="13"/>
      <c r="E135" s="13"/>
      <c r="F135" s="13"/>
      <c r="G135" s="13"/>
      <c r="H135" s="13"/>
      <c r="I135" s="13">
        <v>1</v>
      </c>
      <c r="J135" s="13"/>
      <c r="K135" s="13"/>
      <c r="L135" s="13"/>
      <c r="M135" s="13"/>
      <c r="N135" s="13"/>
      <c r="O135" s="13"/>
      <c r="P135" s="13"/>
      <c r="Q135" s="13">
        <v>2</v>
      </c>
    </row>
    <row r="136" spans="1:17" x14ac:dyDescent="0.25">
      <c r="A136" s="12" t="s">
        <v>1434</v>
      </c>
      <c r="B136" s="13">
        <v>2</v>
      </c>
      <c r="C136" s="13"/>
      <c r="D136" s="13">
        <v>2</v>
      </c>
      <c r="E136" s="13">
        <v>1</v>
      </c>
      <c r="F136" s="13"/>
      <c r="G136" s="13"/>
      <c r="H136" s="13"/>
      <c r="I136" s="13"/>
      <c r="J136" s="13">
        <v>1</v>
      </c>
      <c r="K136" s="13">
        <v>1</v>
      </c>
      <c r="L136" s="13"/>
      <c r="M136" s="13"/>
      <c r="N136" s="13">
        <v>2</v>
      </c>
      <c r="O136" s="13"/>
      <c r="P136" s="13"/>
      <c r="Q136" s="13">
        <v>9</v>
      </c>
    </row>
    <row r="137" spans="1:17" x14ac:dyDescent="0.25">
      <c r="A137" s="18" t="s">
        <v>493</v>
      </c>
      <c r="B137" s="13"/>
      <c r="C137" s="13"/>
      <c r="D137" s="13"/>
      <c r="E137" s="13">
        <v>1</v>
      </c>
      <c r="F137" s="13"/>
      <c r="G137" s="13"/>
      <c r="H137" s="13"/>
      <c r="I137" s="13"/>
      <c r="J137" s="13">
        <v>1</v>
      </c>
      <c r="K137" s="13"/>
      <c r="L137" s="13"/>
      <c r="M137" s="13"/>
      <c r="N137" s="13"/>
      <c r="O137" s="13"/>
      <c r="P137" s="13"/>
      <c r="Q137" s="13">
        <v>2</v>
      </c>
    </row>
    <row r="138" spans="1:17" x14ac:dyDescent="0.25">
      <c r="A138" s="18" t="s">
        <v>191</v>
      </c>
      <c r="B138" s="13">
        <v>1</v>
      </c>
      <c r="C138" s="13"/>
      <c r="D138" s="13"/>
      <c r="E138" s="13"/>
      <c r="F138" s="13"/>
      <c r="G138" s="13"/>
      <c r="H138" s="13"/>
      <c r="I138" s="13"/>
      <c r="J138" s="13"/>
      <c r="K138" s="13"/>
      <c r="L138" s="13"/>
      <c r="M138" s="13"/>
      <c r="N138" s="13"/>
      <c r="O138" s="13"/>
      <c r="P138" s="13"/>
      <c r="Q138" s="13">
        <v>1</v>
      </c>
    </row>
    <row r="139" spans="1:17" x14ac:dyDescent="0.25">
      <c r="A139" s="18" t="s">
        <v>2296</v>
      </c>
      <c r="B139" s="13"/>
      <c r="C139" s="13"/>
      <c r="D139" s="13"/>
      <c r="E139" s="13"/>
      <c r="F139" s="13"/>
      <c r="G139" s="13"/>
      <c r="H139" s="13"/>
      <c r="I139" s="13"/>
      <c r="J139" s="13"/>
      <c r="K139" s="13"/>
      <c r="L139" s="13"/>
      <c r="M139" s="13"/>
      <c r="N139" s="13">
        <v>1</v>
      </c>
      <c r="O139" s="13"/>
      <c r="P139" s="13"/>
      <c r="Q139" s="13">
        <v>1</v>
      </c>
    </row>
    <row r="140" spans="1:17" x14ac:dyDescent="0.25">
      <c r="A140" s="18" t="s">
        <v>2297</v>
      </c>
      <c r="B140" s="13"/>
      <c r="C140" s="13"/>
      <c r="D140" s="13"/>
      <c r="E140" s="13"/>
      <c r="F140" s="13"/>
      <c r="G140" s="13"/>
      <c r="H140" s="13"/>
      <c r="I140" s="13"/>
      <c r="J140" s="13"/>
      <c r="K140" s="13"/>
      <c r="L140" s="13"/>
      <c r="M140" s="13"/>
      <c r="N140" s="13">
        <v>1</v>
      </c>
      <c r="O140" s="13"/>
      <c r="P140" s="13"/>
      <c r="Q140" s="13">
        <v>1</v>
      </c>
    </row>
    <row r="141" spans="1:17" x14ac:dyDescent="0.25">
      <c r="A141" s="18" t="s">
        <v>2289</v>
      </c>
      <c r="B141" s="13"/>
      <c r="C141" s="13"/>
      <c r="D141" s="13">
        <v>1</v>
      </c>
      <c r="E141" s="13"/>
      <c r="F141" s="13"/>
      <c r="G141" s="13"/>
      <c r="H141" s="13"/>
      <c r="I141" s="13"/>
      <c r="J141" s="13"/>
      <c r="K141" s="13"/>
      <c r="L141" s="13"/>
      <c r="M141" s="13"/>
      <c r="N141" s="13"/>
      <c r="O141" s="13"/>
      <c r="P141" s="13"/>
      <c r="Q141" s="13">
        <v>1</v>
      </c>
    </row>
    <row r="142" spans="1:17" x14ac:dyDescent="0.25">
      <c r="A142" s="18" t="s">
        <v>2323</v>
      </c>
      <c r="B142" s="13"/>
      <c r="C142" s="13"/>
      <c r="D142" s="13">
        <v>1</v>
      </c>
      <c r="E142" s="13"/>
      <c r="F142" s="13"/>
      <c r="G142" s="13"/>
      <c r="H142" s="13"/>
      <c r="I142" s="13"/>
      <c r="J142" s="13"/>
      <c r="K142" s="13"/>
      <c r="L142" s="13"/>
      <c r="M142" s="13"/>
      <c r="N142" s="13"/>
      <c r="O142" s="13"/>
      <c r="P142" s="13"/>
      <c r="Q142" s="13">
        <v>1</v>
      </c>
    </row>
    <row r="143" spans="1:17" x14ac:dyDescent="0.25">
      <c r="A143" s="18" t="s">
        <v>2293</v>
      </c>
      <c r="B143" s="13"/>
      <c r="C143" s="13"/>
      <c r="D143" s="13"/>
      <c r="E143" s="13"/>
      <c r="F143" s="13"/>
      <c r="G143" s="13"/>
      <c r="H143" s="13"/>
      <c r="I143" s="13"/>
      <c r="J143" s="13"/>
      <c r="K143" s="13">
        <v>1</v>
      </c>
      <c r="L143" s="13"/>
      <c r="M143" s="13"/>
      <c r="N143" s="13"/>
      <c r="O143" s="13"/>
      <c r="P143" s="13"/>
      <c r="Q143" s="13">
        <v>1</v>
      </c>
    </row>
    <row r="144" spans="1:17" x14ac:dyDescent="0.25">
      <c r="A144" s="18" t="s">
        <v>2324</v>
      </c>
      <c r="B144" s="13">
        <v>1</v>
      </c>
      <c r="C144" s="13"/>
      <c r="D144" s="13"/>
      <c r="E144" s="13"/>
      <c r="F144" s="13"/>
      <c r="G144" s="13"/>
      <c r="H144" s="13"/>
      <c r="I144" s="13"/>
      <c r="J144" s="13"/>
      <c r="K144" s="13"/>
      <c r="L144" s="13"/>
      <c r="M144" s="13"/>
      <c r="N144" s="13"/>
      <c r="O144" s="13"/>
      <c r="P144" s="13"/>
      <c r="Q144" s="13">
        <v>1</v>
      </c>
    </row>
    <row r="145" spans="1:17" x14ac:dyDescent="0.25">
      <c r="A145" s="12" t="s">
        <v>2229</v>
      </c>
      <c r="B145" s="13"/>
      <c r="C145" s="13"/>
      <c r="D145" s="13"/>
      <c r="E145" s="13"/>
      <c r="F145" s="13"/>
      <c r="G145" s="13"/>
      <c r="H145" s="13"/>
      <c r="I145" s="13"/>
      <c r="J145" s="13"/>
      <c r="K145" s="13">
        <v>1</v>
      </c>
      <c r="L145" s="13"/>
      <c r="M145" s="13"/>
      <c r="N145" s="13"/>
      <c r="O145" s="13"/>
      <c r="P145" s="13"/>
      <c r="Q145" s="13">
        <v>1</v>
      </c>
    </row>
    <row r="146" spans="1:17" x14ac:dyDescent="0.25">
      <c r="A146" s="18" t="s">
        <v>2230</v>
      </c>
      <c r="B146" s="13"/>
      <c r="C146" s="13"/>
      <c r="D146" s="13"/>
      <c r="E146" s="13"/>
      <c r="F146" s="13"/>
      <c r="G146" s="13"/>
      <c r="H146" s="13"/>
      <c r="I146" s="13"/>
      <c r="J146" s="13"/>
      <c r="K146" s="13">
        <v>1</v>
      </c>
      <c r="L146" s="13"/>
      <c r="M146" s="13"/>
      <c r="N146" s="13"/>
      <c r="O146" s="13"/>
      <c r="P146" s="13"/>
      <c r="Q146" s="13">
        <v>1</v>
      </c>
    </row>
    <row r="147" spans="1:17" x14ac:dyDescent="0.25">
      <c r="A147" s="12" t="s">
        <v>2259</v>
      </c>
      <c r="B147" s="13"/>
      <c r="C147" s="13"/>
      <c r="D147" s="13"/>
      <c r="E147" s="13"/>
      <c r="F147" s="13"/>
      <c r="G147" s="13">
        <v>3</v>
      </c>
      <c r="H147" s="13">
        <v>1</v>
      </c>
      <c r="I147" s="13">
        <v>1</v>
      </c>
      <c r="J147" s="13"/>
      <c r="K147" s="13"/>
      <c r="L147" s="13">
        <v>1</v>
      </c>
      <c r="M147" s="13">
        <v>1</v>
      </c>
      <c r="N147" s="13">
        <v>2</v>
      </c>
      <c r="O147" s="13"/>
      <c r="P147" s="13"/>
      <c r="Q147" s="13">
        <v>9</v>
      </c>
    </row>
    <row r="148" spans="1:17" x14ac:dyDescent="0.25">
      <c r="A148" s="18" t="s">
        <v>897</v>
      </c>
      <c r="B148" s="13"/>
      <c r="C148" s="13"/>
      <c r="D148" s="13"/>
      <c r="E148" s="13"/>
      <c r="F148" s="13"/>
      <c r="G148" s="13">
        <v>2</v>
      </c>
      <c r="H148" s="13">
        <v>1</v>
      </c>
      <c r="I148" s="13">
        <v>1</v>
      </c>
      <c r="J148" s="13"/>
      <c r="K148" s="13"/>
      <c r="L148" s="13"/>
      <c r="M148" s="13"/>
      <c r="N148" s="13">
        <v>1</v>
      </c>
      <c r="O148" s="13"/>
      <c r="P148" s="13"/>
      <c r="Q148" s="13">
        <v>5</v>
      </c>
    </row>
    <row r="149" spans="1:17" x14ac:dyDescent="0.25">
      <c r="A149" s="18" t="s">
        <v>920</v>
      </c>
      <c r="B149" s="13"/>
      <c r="C149" s="13"/>
      <c r="D149" s="13"/>
      <c r="E149" s="13"/>
      <c r="F149" s="13"/>
      <c r="G149" s="13">
        <v>1</v>
      </c>
      <c r="H149" s="13"/>
      <c r="I149" s="13"/>
      <c r="J149" s="13"/>
      <c r="K149" s="13"/>
      <c r="L149" s="13"/>
      <c r="M149" s="13"/>
      <c r="N149" s="13">
        <v>1</v>
      </c>
      <c r="O149" s="13"/>
      <c r="P149" s="13"/>
      <c r="Q149" s="13">
        <v>2</v>
      </c>
    </row>
    <row r="150" spans="1:17" x14ac:dyDescent="0.25">
      <c r="A150" s="18" t="s">
        <v>1545</v>
      </c>
      <c r="B150" s="13"/>
      <c r="C150" s="13"/>
      <c r="D150" s="13"/>
      <c r="E150" s="13"/>
      <c r="F150" s="13"/>
      <c r="G150" s="13"/>
      <c r="H150" s="13"/>
      <c r="I150" s="13"/>
      <c r="J150" s="13"/>
      <c r="K150" s="13"/>
      <c r="L150" s="13">
        <v>1</v>
      </c>
      <c r="M150" s="13">
        <v>1</v>
      </c>
      <c r="N150" s="13"/>
      <c r="O150" s="13"/>
      <c r="P150" s="13"/>
      <c r="Q150" s="13">
        <v>2</v>
      </c>
    </row>
    <row r="151" spans="1:17" x14ac:dyDescent="0.25">
      <c r="A151" s="12" t="s">
        <v>188</v>
      </c>
      <c r="B151" s="13">
        <v>1</v>
      </c>
      <c r="C151" s="13"/>
      <c r="D151" s="13">
        <v>1</v>
      </c>
      <c r="E151" s="13">
        <v>1</v>
      </c>
      <c r="F151" s="13"/>
      <c r="G151" s="13"/>
      <c r="H151" s="13"/>
      <c r="I151" s="13"/>
      <c r="J151" s="13"/>
      <c r="K151" s="13"/>
      <c r="L151" s="13"/>
      <c r="M151" s="13"/>
      <c r="N151" s="13"/>
      <c r="O151" s="13">
        <v>1</v>
      </c>
      <c r="P151" s="13"/>
      <c r="Q151" s="13">
        <v>4</v>
      </c>
    </row>
    <row r="152" spans="1:17" x14ac:dyDescent="0.25">
      <c r="A152" s="18" t="s">
        <v>432</v>
      </c>
      <c r="B152" s="13"/>
      <c r="C152" s="13"/>
      <c r="D152" s="13">
        <v>1</v>
      </c>
      <c r="E152" s="13">
        <v>1</v>
      </c>
      <c r="F152" s="13"/>
      <c r="G152" s="13"/>
      <c r="H152" s="13"/>
      <c r="I152" s="13"/>
      <c r="J152" s="13"/>
      <c r="K152" s="13"/>
      <c r="L152" s="13"/>
      <c r="M152" s="13"/>
      <c r="N152" s="13"/>
      <c r="O152" s="13">
        <v>1</v>
      </c>
      <c r="P152" s="13"/>
      <c r="Q152" s="13">
        <v>3</v>
      </c>
    </row>
    <row r="153" spans="1:17" x14ac:dyDescent="0.25">
      <c r="A153" s="18" t="s">
        <v>188</v>
      </c>
      <c r="B153" s="13">
        <v>1</v>
      </c>
      <c r="C153" s="13"/>
      <c r="D153" s="13"/>
      <c r="E153" s="13"/>
      <c r="F153" s="13"/>
      <c r="G153" s="13"/>
      <c r="H153" s="13"/>
      <c r="I153" s="13"/>
      <c r="J153" s="13"/>
      <c r="K153" s="13"/>
      <c r="L153" s="13"/>
      <c r="M153" s="13"/>
      <c r="N153" s="13"/>
      <c r="O153" s="13"/>
      <c r="P153" s="13"/>
      <c r="Q153" s="13">
        <v>1</v>
      </c>
    </row>
    <row r="154" spans="1:17" x14ac:dyDescent="0.25">
      <c r="A154" s="12" t="s">
        <v>1984</v>
      </c>
      <c r="B154" s="13"/>
      <c r="C154" s="13">
        <v>2</v>
      </c>
      <c r="D154" s="13"/>
      <c r="E154" s="13">
        <v>2</v>
      </c>
      <c r="F154" s="13"/>
      <c r="G154" s="13"/>
      <c r="H154" s="13"/>
      <c r="I154" s="13"/>
      <c r="J154" s="13"/>
      <c r="K154" s="13"/>
      <c r="L154" s="13">
        <v>1</v>
      </c>
      <c r="M154" s="13"/>
      <c r="N154" s="13"/>
      <c r="O154" s="13">
        <v>1</v>
      </c>
      <c r="P154" s="13"/>
      <c r="Q154" s="13">
        <v>6</v>
      </c>
    </row>
    <row r="155" spans="1:17" x14ac:dyDescent="0.25">
      <c r="A155" s="18" t="s">
        <v>290</v>
      </c>
      <c r="B155" s="13"/>
      <c r="C155" s="13">
        <v>1</v>
      </c>
      <c r="D155" s="13"/>
      <c r="E155" s="13">
        <v>1</v>
      </c>
      <c r="F155" s="13"/>
      <c r="G155" s="13"/>
      <c r="H155" s="13"/>
      <c r="I155" s="13"/>
      <c r="J155" s="13"/>
      <c r="K155" s="13"/>
      <c r="L155" s="13">
        <v>1</v>
      </c>
      <c r="M155" s="13"/>
      <c r="N155" s="13"/>
      <c r="O155" s="13"/>
      <c r="P155" s="13"/>
      <c r="Q155" s="13">
        <v>3</v>
      </c>
    </row>
    <row r="156" spans="1:17" x14ac:dyDescent="0.25">
      <c r="A156" s="18" t="s">
        <v>549</v>
      </c>
      <c r="B156" s="13"/>
      <c r="C156" s="13"/>
      <c r="D156" s="13"/>
      <c r="E156" s="13">
        <v>1</v>
      </c>
      <c r="F156" s="13"/>
      <c r="G156" s="13"/>
      <c r="H156" s="13"/>
      <c r="I156" s="13"/>
      <c r="J156" s="13"/>
      <c r="K156" s="13"/>
      <c r="L156" s="13"/>
      <c r="M156" s="13"/>
      <c r="N156" s="13"/>
      <c r="O156" s="13"/>
      <c r="P156" s="13"/>
      <c r="Q156" s="13">
        <v>1</v>
      </c>
    </row>
    <row r="157" spans="1:17" x14ac:dyDescent="0.25">
      <c r="A157" s="18" t="s">
        <v>1984</v>
      </c>
      <c r="B157" s="13"/>
      <c r="C157" s="13"/>
      <c r="D157" s="13"/>
      <c r="E157" s="13"/>
      <c r="F157" s="13"/>
      <c r="G157" s="13"/>
      <c r="H157" s="13"/>
      <c r="I157" s="13"/>
      <c r="J157" s="13"/>
      <c r="K157" s="13"/>
      <c r="L157" s="13"/>
      <c r="M157" s="13"/>
      <c r="N157" s="13"/>
      <c r="O157" s="13">
        <v>1</v>
      </c>
      <c r="P157" s="13"/>
      <c r="Q157" s="13">
        <v>1</v>
      </c>
    </row>
    <row r="158" spans="1:17" x14ac:dyDescent="0.25">
      <c r="A158" s="18" t="s">
        <v>298</v>
      </c>
      <c r="B158" s="13"/>
      <c r="C158" s="13">
        <v>1</v>
      </c>
      <c r="D158" s="13"/>
      <c r="E158" s="13"/>
      <c r="F158" s="13"/>
      <c r="G158" s="13"/>
      <c r="H158" s="13"/>
      <c r="I158" s="13"/>
      <c r="J158" s="13"/>
      <c r="K158" s="13"/>
      <c r="L158" s="13"/>
      <c r="M158" s="13"/>
      <c r="N158" s="13"/>
      <c r="O158" s="13"/>
      <c r="P158" s="13"/>
      <c r="Q158" s="13">
        <v>1</v>
      </c>
    </row>
    <row r="159" spans="1:17" x14ac:dyDescent="0.25">
      <c r="A159" s="12" t="s">
        <v>2282</v>
      </c>
      <c r="B159" s="13"/>
      <c r="C159" s="13"/>
      <c r="D159" s="13"/>
      <c r="E159" s="13">
        <v>1</v>
      </c>
      <c r="F159" s="13"/>
      <c r="G159" s="13"/>
      <c r="H159" s="13"/>
      <c r="I159" s="13"/>
      <c r="J159" s="13"/>
      <c r="K159" s="13"/>
      <c r="L159" s="13"/>
      <c r="M159" s="13"/>
      <c r="N159" s="13"/>
      <c r="O159" s="13"/>
      <c r="P159" s="13"/>
      <c r="Q159" s="13">
        <v>1</v>
      </c>
    </row>
    <row r="160" spans="1:17" x14ac:dyDescent="0.25">
      <c r="A160" s="18" t="s">
        <v>2281</v>
      </c>
      <c r="B160" s="13"/>
      <c r="C160" s="13"/>
      <c r="D160" s="13"/>
      <c r="E160" s="13">
        <v>1</v>
      </c>
      <c r="F160" s="13"/>
      <c r="G160" s="13"/>
      <c r="H160" s="13"/>
      <c r="I160" s="13"/>
      <c r="J160" s="13"/>
      <c r="K160" s="13"/>
      <c r="L160" s="13"/>
      <c r="M160" s="13"/>
      <c r="N160" s="13"/>
      <c r="O160" s="13"/>
      <c r="P160" s="13"/>
      <c r="Q160" s="13">
        <v>1</v>
      </c>
    </row>
    <row r="161" spans="1:17" x14ac:dyDescent="0.25">
      <c r="A161" s="12" t="s">
        <v>2222</v>
      </c>
      <c r="B161" s="13">
        <v>2</v>
      </c>
      <c r="C161" s="13">
        <v>2</v>
      </c>
      <c r="D161" s="13">
        <v>2</v>
      </c>
      <c r="E161" s="13"/>
      <c r="F161" s="13"/>
      <c r="G161" s="13"/>
      <c r="H161" s="13"/>
      <c r="I161" s="13"/>
      <c r="J161" s="13"/>
      <c r="K161" s="13"/>
      <c r="L161" s="13"/>
      <c r="M161" s="13"/>
      <c r="N161" s="13"/>
      <c r="O161" s="13"/>
      <c r="P161" s="13"/>
      <c r="Q161" s="13">
        <v>6</v>
      </c>
    </row>
    <row r="162" spans="1:17" x14ac:dyDescent="0.25">
      <c r="A162" s="18" t="s">
        <v>126</v>
      </c>
      <c r="B162" s="13">
        <v>1</v>
      </c>
      <c r="C162" s="13">
        <v>1</v>
      </c>
      <c r="D162" s="13"/>
      <c r="E162" s="13"/>
      <c r="F162" s="13"/>
      <c r="G162" s="13"/>
      <c r="H162" s="13"/>
      <c r="I162" s="13"/>
      <c r="J162" s="13"/>
      <c r="K162" s="13"/>
      <c r="L162" s="13"/>
      <c r="M162" s="13"/>
      <c r="N162" s="13"/>
      <c r="O162" s="13"/>
      <c r="P162" s="13"/>
      <c r="Q162" s="13">
        <v>2</v>
      </c>
    </row>
    <row r="163" spans="1:17" x14ac:dyDescent="0.25">
      <c r="A163" s="18" t="s">
        <v>2221</v>
      </c>
      <c r="B163" s="13">
        <v>1</v>
      </c>
      <c r="C163" s="13"/>
      <c r="D163" s="13"/>
      <c r="E163" s="13"/>
      <c r="F163" s="13"/>
      <c r="G163" s="13"/>
      <c r="H163" s="13"/>
      <c r="I163" s="13"/>
      <c r="J163" s="13"/>
      <c r="K163" s="13"/>
      <c r="L163" s="13"/>
      <c r="M163" s="13"/>
      <c r="N163" s="13"/>
      <c r="O163" s="13"/>
      <c r="P163" s="13"/>
      <c r="Q163" s="13">
        <v>1</v>
      </c>
    </row>
    <row r="164" spans="1:17" x14ac:dyDescent="0.25">
      <c r="A164" s="18" t="s">
        <v>438</v>
      </c>
      <c r="B164" s="13"/>
      <c r="C164" s="13"/>
      <c r="D164" s="13">
        <v>1</v>
      </c>
      <c r="E164" s="13"/>
      <c r="F164" s="13"/>
      <c r="G164" s="13"/>
      <c r="H164" s="13"/>
      <c r="I164" s="13"/>
      <c r="J164" s="13"/>
      <c r="K164" s="13"/>
      <c r="L164" s="13"/>
      <c r="M164" s="13"/>
      <c r="N164" s="13"/>
      <c r="O164" s="13"/>
      <c r="P164" s="13"/>
      <c r="Q164" s="13">
        <v>1</v>
      </c>
    </row>
    <row r="165" spans="1:17" x14ac:dyDescent="0.25">
      <c r="A165" s="18" t="s">
        <v>265</v>
      </c>
      <c r="B165" s="13"/>
      <c r="C165" s="13">
        <v>1</v>
      </c>
      <c r="D165" s="13"/>
      <c r="E165" s="13"/>
      <c r="F165" s="13"/>
      <c r="G165" s="13"/>
      <c r="H165" s="13"/>
      <c r="I165" s="13"/>
      <c r="J165" s="13"/>
      <c r="K165" s="13"/>
      <c r="L165" s="13"/>
      <c r="M165" s="13"/>
      <c r="N165" s="13"/>
      <c r="O165" s="13"/>
      <c r="P165" s="13"/>
      <c r="Q165" s="13">
        <v>1</v>
      </c>
    </row>
    <row r="166" spans="1:17" x14ac:dyDescent="0.25">
      <c r="A166" s="18" t="s">
        <v>457</v>
      </c>
      <c r="B166" s="13"/>
      <c r="C166" s="13"/>
      <c r="D166" s="13">
        <v>1</v>
      </c>
      <c r="E166" s="13"/>
      <c r="F166" s="13"/>
      <c r="G166" s="13"/>
      <c r="H166" s="13"/>
      <c r="I166" s="13"/>
      <c r="J166" s="13"/>
      <c r="K166" s="13"/>
      <c r="L166" s="13"/>
      <c r="M166" s="13"/>
      <c r="N166" s="13"/>
      <c r="O166" s="13"/>
      <c r="P166" s="13"/>
      <c r="Q166" s="13">
        <v>1</v>
      </c>
    </row>
    <row r="167" spans="1:17" x14ac:dyDescent="0.25">
      <c r="A167" s="12" t="s">
        <v>2291</v>
      </c>
      <c r="B167" s="13"/>
      <c r="C167" s="13"/>
      <c r="D167" s="13"/>
      <c r="E167" s="13"/>
      <c r="F167" s="13">
        <v>1</v>
      </c>
      <c r="G167" s="13"/>
      <c r="H167" s="13"/>
      <c r="I167" s="13"/>
      <c r="J167" s="13"/>
      <c r="K167" s="13"/>
      <c r="L167" s="13"/>
      <c r="M167" s="13"/>
      <c r="N167" s="13"/>
      <c r="O167" s="13"/>
      <c r="P167" s="13"/>
      <c r="Q167" s="13">
        <v>1</v>
      </c>
    </row>
    <row r="168" spans="1:17" x14ac:dyDescent="0.25">
      <c r="A168" s="18" t="s">
        <v>712</v>
      </c>
      <c r="B168" s="13"/>
      <c r="C168" s="13"/>
      <c r="D168" s="13"/>
      <c r="E168" s="13"/>
      <c r="F168" s="13">
        <v>1</v>
      </c>
      <c r="G168" s="13"/>
      <c r="H168" s="13"/>
      <c r="I168" s="13"/>
      <c r="J168" s="13"/>
      <c r="K168" s="13"/>
      <c r="L168" s="13"/>
      <c r="M168" s="13"/>
      <c r="N168" s="13"/>
      <c r="O168" s="13"/>
      <c r="P168" s="13"/>
      <c r="Q168" s="13">
        <v>1</v>
      </c>
    </row>
    <row r="169" spans="1:17" x14ac:dyDescent="0.25">
      <c r="A169" s="12" t="s">
        <v>81</v>
      </c>
      <c r="B169" s="13">
        <v>1</v>
      </c>
      <c r="C169" s="13">
        <v>1</v>
      </c>
      <c r="D169" s="13">
        <v>1</v>
      </c>
      <c r="E169" s="13"/>
      <c r="F169" s="13"/>
      <c r="G169" s="13"/>
      <c r="H169" s="13">
        <v>1</v>
      </c>
      <c r="I169" s="13">
        <v>1</v>
      </c>
      <c r="J169" s="13"/>
      <c r="K169" s="13">
        <v>2</v>
      </c>
      <c r="L169" s="13"/>
      <c r="M169" s="13">
        <v>1</v>
      </c>
      <c r="N169" s="13"/>
      <c r="O169" s="13">
        <v>1</v>
      </c>
      <c r="P169" s="13"/>
      <c r="Q169" s="13">
        <v>9</v>
      </c>
    </row>
    <row r="170" spans="1:17" x14ac:dyDescent="0.25">
      <c r="A170" s="18" t="s">
        <v>2274</v>
      </c>
      <c r="B170" s="13"/>
      <c r="C170" s="13"/>
      <c r="D170" s="13"/>
      <c r="E170" s="13"/>
      <c r="F170" s="13"/>
      <c r="G170" s="13"/>
      <c r="H170" s="13">
        <v>1</v>
      </c>
      <c r="I170" s="13">
        <v>1</v>
      </c>
      <c r="J170" s="13"/>
      <c r="K170" s="13"/>
      <c r="L170" s="13"/>
      <c r="M170" s="13"/>
      <c r="N170" s="13"/>
      <c r="O170" s="13">
        <v>1</v>
      </c>
      <c r="P170" s="13"/>
      <c r="Q170" s="13">
        <v>3</v>
      </c>
    </row>
    <row r="171" spans="1:17" x14ac:dyDescent="0.25">
      <c r="A171" s="18" t="s">
        <v>2276</v>
      </c>
      <c r="B171" s="13">
        <v>1</v>
      </c>
      <c r="C171" s="13"/>
      <c r="D171" s="13"/>
      <c r="E171" s="13"/>
      <c r="F171" s="13"/>
      <c r="G171" s="13"/>
      <c r="H171" s="13"/>
      <c r="I171" s="13"/>
      <c r="J171" s="13"/>
      <c r="K171" s="13"/>
      <c r="L171" s="13"/>
      <c r="M171" s="13">
        <v>1</v>
      </c>
      <c r="N171" s="13"/>
      <c r="O171" s="13"/>
      <c r="P171" s="13"/>
      <c r="Q171" s="13">
        <v>2</v>
      </c>
    </row>
    <row r="172" spans="1:17" x14ac:dyDescent="0.25">
      <c r="A172" s="18" t="s">
        <v>2272</v>
      </c>
      <c r="B172" s="13"/>
      <c r="C172" s="13">
        <v>1</v>
      </c>
      <c r="D172" s="13"/>
      <c r="E172" s="13"/>
      <c r="F172" s="13"/>
      <c r="G172" s="13"/>
      <c r="H172" s="13"/>
      <c r="I172" s="13"/>
      <c r="J172" s="13"/>
      <c r="K172" s="13">
        <v>1</v>
      </c>
      <c r="L172" s="13"/>
      <c r="M172" s="13"/>
      <c r="N172" s="13"/>
      <c r="O172" s="13"/>
      <c r="P172" s="13"/>
      <c r="Q172" s="13">
        <v>2</v>
      </c>
    </row>
    <row r="173" spans="1:17" x14ac:dyDescent="0.25">
      <c r="A173" s="18" t="s">
        <v>2238</v>
      </c>
      <c r="B173" s="13"/>
      <c r="C173" s="13"/>
      <c r="D173" s="13">
        <v>1</v>
      </c>
      <c r="E173" s="13"/>
      <c r="F173" s="13"/>
      <c r="G173" s="13"/>
      <c r="H173" s="13"/>
      <c r="I173" s="13"/>
      <c r="J173" s="13"/>
      <c r="K173" s="13"/>
      <c r="L173" s="13"/>
      <c r="M173" s="13"/>
      <c r="N173" s="13"/>
      <c r="O173" s="13"/>
      <c r="P173" s="13"/>
      <c r="Q173" s="13">
        <v>1</v>
      </c>
    </row>
    <row r="174" spans="1:17" x14ac:dyDescent="0.25">
      <c r="A174" s="18" t="s">
        <v>2275</v>
      </c>
      <c r="B174" s="13"/>
      <c r="C174" s="13"/>
      <c r="D174" s="13"/>
      <c r="E174" s="13"/>
      <c r="F174" s="13"/>
      <c r="G174" s="13"/>
      <c r="H174" s="13"/>
      <c r="I174" s="13"/>
      <c r="J174" s="13"/>
      <c r="K174" s="13">
        <v>1</v>
      </c>
      <c r="L174" s="13"/>
      <c r="M174" s="13"/>
      <c r="N174" s="13"/>
      <c r="O174" s="13"/>
      <c r="P174" s="13"/>
      <c r="Q174" s="13">
        <v>1</v>
      </c>
    </row>
    <row r="175" spans="1:17" x14ac:dyDescent="0.25">
      <c r="A175" s="12" t="s">
        <v>2273</v>
      </c>
      <c r="B175" s="13"/>
      <c r="C175" s="13"/>
      <c r="D175" s="13"/>
      <c r="E175" s="13"/>
      <c r="F175" s="13"/>
      <c r="G175" s="13"/>
      <c r="H175" s="13"/>
      <c r="I175" s="13"/>
      <c r="J175" s="13"/>
      <c r="K175" s="13"/>
      <c r="L175" s="13"/>
      <c r="M175" s="13">
        <v>1</v>
      </c>
      <c r="N175" s="13"/>
      <c r="O175" s="13"/>
      <c r="P175" s="13"/>
      <c r="Q175" s="13">
        <v>1</v>
      </c>
    </row>
    <row r="176" spans="1:17" x14ac:dyDescent="0.25">
      <c r="A176" s="18" t="s">
        <v>1665</v>
      </c>
      <c r="B176" s="13"/>
      <c r="C176" s="13"/>
      <c r="D176" s="13"/>
      <c r="E176" s="13"/>
      <c r="F176" s="13"/>
      <c r="G176" s="13"/>
      <c r="H176" s="13"/>
      <c r="I176" s="13"/>
      <c r="J176" s="13"/>
      <c r="K176" s="13"/>
      <c r="L176" s="13"/>
      <c r="M176" s="13">
        <v>1</v>
      </c>
      <c r="N176" s="13"/>
      <c r="O176" s="13"/>
      <c r="P176" s="13"/>
      <c r="Q176" s="13">
        <v>1</v>
      </c>
    </row>
    <row r="177" spans="1:17" x14ac:dyDescent="0.25">
      <c r="A177" s="12" t="s">
        <v>2053</v>
      </c>
      <c r="B177" s="13"/>
      <c r="C177" s="13">
        <v>2</v>
      </c>
      <c r="D177" s="13"/>
      <c r="E177" s="13">
        <v>4</v>
      </c>
      <c r="F177" s="13"/>
      <c r="G177" s="13">
        <v>1</v>
      </c>
      <c r="H177" s="13"/>
      <c r="I177" s="13"/>
      <c r="J177" s="13"/>
      <c r="K177" s="13"/>
      <c r="L177" s="13"/>
      <c r="M177" s="13">
        <v>1</v>
      </c>
      <c r="N177" s="13">
        <v>1</v>
      </c>
      <c r="O177" s="13">
        <v>2</v>
      </c>
      <c r="P177" s="13">
        <v>1</v>
      </c>
      <c r="Q177" s="13">
        <v>12</v>
      </c>
    </row>
    <row r="178" spans="1:17" x14ac:dyDescent="0.25">
      <c r="A178" s="18" t="s">
        <v>2269</v>
      </c>
      <c r="B178" s="13"/>
      <c r="C178" s="13">
        <v>1</v>
      </c>
      <c r="D178" s="13"/>
      <c r="E178" s="13">
        <v>1</v>
      </c>
      <c r="F178" s="13"/>
      <c r="G178" s="13">
        <v>1</v>
      </c>
      <c r="H178" s="13"/>
      <c r="I178" s="13"/>
      <c r="J178" s="13"/>
      <c r="K178" s="13"/>
      <c r="L178" s="13"/>
      <c r="M178" s="13"/>
      <c r="N178" s="13"/>
      <c r="O178" s="13"/>
      <c r="P178" s="13"/>
      <c r="Q178" s="13">
        <v>3</v>
      </c>
    </row>
    <row r="179" spans="1:17" x14ac:dyDescent="0.25">
      <c r="A179" s="18" t="s">
        <v>2265</v>
      </c>
      <c r="B179" s="13"/>
      <c r="C179" s="13"/>
      <c r="D179" s="13"/>
      <c r="E179" s="13">
        <v>1</v>
      </c>
      <c r="F179" s="13"/>
      <c r="G179" s="13"/>
      <c r="H179" s="13"/>
      <c r="I179" s="13"/>
      <c r="J179" s="13"/>
      <c r="K179" s="13"/>
      <c r="L179" s="13"/>
      <c r="M179" s="13">
        <v>1</v>
      </c>
      <c r="N179" s="13"/>
      <c r="O179" s="13">
        <v>1</v>
      </c>
      <c r="P179" s="13"/>
      <c r="Q179" s="13">
        <v>3</v>
      </c>
    </row>
    <row r="180" spans="1:17" x14ac:dyDescent="0.25">
      <c r="A180" s="18" t="s">
        <v>2268</v>
      </c>
      <c r="B180" s="13"/>
      <c r="C180" s="13"/>
      <c r="D180" s="13"/>
      <c r="E180" s="13">
        <v>1</v>
      </c>
      <c r="F180" s="13"/>
      <c r="G180" s="13"/>
      <c r="H180" s="13"/>
      <c r="I180" s="13"/>
      <c r="J180" s="13"/>
      <c r="K180" s="13"/>
      <c r="L180" s="13"/>
      <c r="M180" s="13"/>
      <c r="N180" s="13"/>
      <c r="O180" s="13"/>
      <c r="P180" s="13"/>
      <c r="Q180" s="13">
        <v>1</v>
      </c>
    </row>
    <row r="181" spans="1:17" x14ac:dyDescent="0.25">
      <c r="A181" s="18" t="s">
        <v>2263</v>
      </c>
      <c r="B181" s="13"/>
      <c r="C181" s="13"/>
      <c r="D181" s="13"/>
      <c r="E181" s="13"/>
      <c r="F181" s="13"/>
      <c r="G181" s="13"/>
      <c r="H181" s="13"/>
      <c r="I181" s="13"/>
      <c r="J181" s="13"/>
      <c r="K181" s="13"/>
      <c r="L181" s="13"/>
      <c r="M181" s="13"/>
      <c r="N181" s="13"/>
      <c r="O181" s="13">
        <v>1</v>
      </c>
      <c r="P181" s="13"/>
      <c r="Q181" s="13">
        <v>1</v>
      </c>
    </row>
    <row r="182" spans="1:17" x14ac:dyDescent="0.25">
      <c r="A182" s="18" t="s">
        <v>2264</v>
      </c>
      <c r="B182" s="13"/>
      <c r="C182" s="13"/>
      <c r="D182" s="13"/>
      <c r="E182" s="13"/>
      <c r="F182" s="13"/>
      <c r="G182" s="13"/>
      <c r="H182" s="13"/>
      <c r="I182" s="13"/>
      <c r="J182" s="13"/>
      <c r="K182" s="13"/>
      <c r="L182" s="13"/>
      <c r="M182" s="13"/>
      <c r="N182" s="13"/>
      <c r="O182" s="13"/>
      <c r="P182" s="13">
        <v>1</v>
      </c>
      <c r="Q182" s="13">
        <v>1</v>
      </c>
    </row>
    <row r="183" spans="1:17" x14ac:dyDescent="0.25">
      <c r="A183" s="18" t="s">
        <v>2271</v>
      </c>
      <c r="B183" s="13"/>
      <c r="C183" s="13"/>
      <c r="D183" s="13"/>
      <c r="E183" s="13">
        <v>1</v>
      </c>
      <c r="F183" s="13"/>
      <c r="G183" s="13"/>
      <c r="H183" s="13"/>
      <c r="I183" s="13"/>
      <c r="J183" s="13"/>
      <c r="K183" s="13"/>
      <c r="L183" s="13"/>
      <c r="M183" s="13"/>
      <c r="N183" s="13"/>
      <c r="O183" s="13"/>
      <c r="P183" s="13"/>
      <c r="Q183" s="13">
        <v>1</v>
      </c>
    </row>
    <row r="184" spans="1:17" x14ac:dyDescent="0.25">
      <c r="A184" s="18" t="s">
        <v>2270</v>
      </c>
      <c r="B184" s="13"/>
      <c r="C184" s="13">
        <v>1</v>
      </c>
      <c r="D184" s="13"/>
      <c r="E184" s="13"/>
      <c r="F184" s="13"/>
      <c r="G184" s="13"/>
      <c r="H184" s="13"/>
      <c r="I184" s="13"/>
      <c r="J184" s="13"/>
      <c r="K184" s="13"/>
      <c r="L184" s="13"/>
      <c r="M184" s="13"/>
      <c r="N184" s="13"/>
      <c r="O184" s="13"/>
      <c r="P184" s="13"/>
      <c r="Q184" s="13">
        <v>1</v>
      </c>
    </row>
    <row r="185" spans="1:17" x14ac:dyDescent="0.25">
      <c r="A185" s="18" t="s">
        <v>2266</v>
      </c>
      <c r="B185" s="13"/>
      <c r="C185" s="13"/>
      <c r="D185" s="13"/>
      <c r="E185" s="13"/>
      <c r="F185" s="13"/>
      <c r="G185" s="13"/>
      <c r="H185" s="13"/>
      <c r="I185" s="13"/>
      <c r="J185" s="13"/>
      <c r="K185" s="13"/>
      <c r="L185" s="13"/>
      <c r="M185" s="13"/>
      <c r="N185" s="13">
        <v>1</v>
      </c>
      <c r="O185" s="13"/>
      <c r="P185" s="13"/>
      <c r="Q185" s="13">
        <v>1</v>
      </c>
    </row>
    <row r="186" spans="1:17" x14ac:dyDescent="0.25">
      <c r="A186" s="12" t="s">
        <v>2262</v>
      </c>
      <c r="B186" s="13">
        <v>1</v>
      </c>
      <c r="C186" s="13">
        <v>1</v>
      </c>
      <c r="D186" s="13">
        <v>1</v>
      </c>
      <c r="E186" s="13"/>
      <c r="F186" s="13">
        <v>2</v>
      </c>
      <c r="G186" s="13"/>
      <c r="H186" s="13"/>
      <c r="I186" s="13">
        <v>1</v>
      </c>
      <c r="J186" s="13">
        <v>1</v>
      </c>
      <c r="K186" s="13"/>
      <c r="L186" s="13">
        <v>3</v>
      </c>
      <c r="M186" s="13">
        <v>1</v>
      </c>
      <c r="N186" s="13">
        <v>1</v>
      </c>
      <c r="O186" s="13">
        <v>1</v>
      </c>
      <c r="P186" s="13">
        <v>2</v>
      </c>
      <c r="Q186" s="13">
        <v>15</v>
      </c>
    </row>
    <row r="187" spans="1:17" x14ac:dyDescent="0.25">
      <c r="A187" s="18" t="s">
        <v>1958</v>
      </c>
      <c r="B187" s="13"/>
      <c r="C187" s="13">
        <v>1</v>
      </c>
      <c r="D187" s="13"/>
      <c r="E187" s="13"/>
      <c r="F187" s="13">
        <v>1</v>
      </c>
      <c r="G187" s="13"/>
      <c r="H187" s="13"/>
      <c r="I187" s="13"/>
      <c r="J187" s="13">
        <v>1</v>
      </c>
      <c r="K187" s="13"/>
      <c r="L187" s="13">
        <v>3</v>
      </c>
      <c r="M187" s="13">
        <v>1</v>
      </c>
      <c r="N187" s="13">
        <v>1</v>
      </c>
      <c r="O187" s="13">
        <v>1</v>
      </c>
      <c r="P187" s="13">
        <v>2</v>
      </c>
      <c r="Q187" s="13">
        <v>11</v>
      </c>
    </row>
    <row r="188" spans="1:17" x14ac:dyDescent="0.25">
      <c r="A188" s="18" t="s">
        <v>2261</v>
      </c>
      <c r="B188" s="13">
        <v>1</v>
      </c>
      <c r="C188" s="13"/>
      <c r="D188" s="13">
        <v>1</v>
      </c>
      <c r="E188" s="13"/>
      <c r="F188" s="13">
        <v>1</v>
      </c>
      <c r="G188" s="13"/>
      <c r="H188" s="13"/>
      <c r="I188" s="13">
        <v>1</v>
      </c>
      <c r="J188" s="13"/>
      <c r="K188" s="13"/>
      <c r="L188" s="13"/>
      <c r="M188" s="13"/>
      <c r="N188" s="13"/>
      <c r="O188" s="13"/>
      <c r="P188" s="13"/>
      <c r="Q188" s="13">
        <v>4</v>
      </c>
    </row>
    <row r="189" spans="1:17" x14ac:dyDescent="0.25">
      <c r="A189" s="12" t="s">
        <v>2211</v>
      </c>
      <c r="B189" s="13">
        <v>2</v>
      </c>
      <c r="C189" s="13">
        <v>2</v>
      </c>
      <c r="D189" s="13">
        <v>1</v>
      </c>
      <c r="E189" s="13"/>
      <c r="F189" s="13">
        <v>1</v>
      </c>
      <c r="G189" s="13">
        <v>2</v>
      </c>
      <c r="H189" s="13"/>
      <c r="I189" s="13">
        <v>2</v>
      </c>
      <c r="J189" s="13">
        <v>1</v>
      </c>
      <c r="K189" s="13"/>
      <c r="L189" s="13">
        <v>1</v>
      </c>
      <c r="M189" s="13"/>
      <c r="N189" s="13"/>
      <c r="O189" s="13">
        <v>2</v>
      </c>
      <c r="P189" s="13">
        <v>1</v>
      </c>
      <c r="Q189" s="13">
        <v>15</v>
      </c>
    </row>
    <row r="190" spans="1:17" x14ac:dyDescent="0.25">
      <c r="A190" s="18" t="s">
        <v>1192</v>
      </c>
      <c r="B190" s="13"/>
      <c r="C190" s="13"/>
      <c r="D190" s="13"/>
      <c r="E190" s="13"/>
      <c r="F190" s="13"/>
      <c r="G190" s="13"/>
      <c r="H190" s="13"/>
      <c r="I190" s="13">
        <v>1</v>
      </c>
      <c r="J190" s="13">
        <v>1</v>
      </c>
      <c r="K190" s="13"/>
      <c r="L190" s="13"/>
      <c r="M190" s="13"/>
      <c r="N190" s="13"/>
      <c r="O190" s="13">
        <v>1</v>
      </c>
      <c r="P190" s="13"/>
      <c r="Q190" s="13">
        <v>3</v>
      </c>
    </row>
    <row r="191" spans="1:17" x14ac:dyDescent="0.25">
      <c r="A191" s="18" t="s">
        <v>255</v>
      </c>
      <c r="B191" s="13"/>
      <c r="C191" s="13">
        <v>2</v>
      </c>
      <c r="D191" s="13"/>
      <c r="E191" s="13"/>
      <c r="F191" s="13"/>
      <c r="G191" s="13"/>
      <c r="H191" s="13"/>
      <c r="I191" s="13"/>
      <c r="J191" s="13"/>
      <c r="K191" s="13"/>
      <c r="L191" s="13"/>
      <c r="M191" s="13"/>
      <c r="N191" s="13"/>
      <c r="O191" s="13"/>
      <c r="P191" s="13"/>
      <c r="Q191" s="13">
        <v>2</v>
      </c>
    </row>
    <row r="192" spans="1:17" x14ac:dyDescent="0.25">
      <c r="A192" s="18" t="s">
        <v>802</v>
      </c>
      <c r="B192" s="13"/>
      <c r="C192" s="13"/>
      <c r="D192" s="13"/>
      <c r="E192" s="13"/>
      <c r="F192" s="13"/>
      <c r="G192" s="13">
        <v>1</v>
      </c>
      <c r="H192" s="13"/>
      <c r="I192" s="13">
        <v>1</v>
      </c>
      <c r="J192" s="13"/>
      <c r="K192" s="13"/>
      <c r="L192" s="13"/>
      <c r="M192" s="13"/>
      <c r="N192" s="13"/>
      <c r="O192" s="13"/>
      <c r="P192" s="13"/>
      <c r="Q192" s="13">
        <v>2</v>
      </c>
    </row>
    <row r="193" spans="1:17" x14ac:dyDescent="0.25">
      <c r="A193" s="18" t="s">
        <v>413</v>
      </c>
      <c r="B193" s="13"/>
      <c r="C193" s="13"/>
      <c r="D193" s="13">
        <v>1</v>
      </c>
      <c r="E193" s="13"/>
      <c r="F193" s="13">
        <v>1</v>
      </c>
      <c r="G193" s="13"/>
      <c r="H193" s="13"/>
      <c r="I193" s="13"/>
      <c r="J193" s="13"/>
      <c r="K193" s="13"/>
      <c r="L193" s="13"/>
      <c r="M193" s="13"/>
      <c r="N193" s="13"/>
      <c r="O193" s="13"/>
      <c r="P193" s="13"/>
      <c r="Q193" s="13">
        <v>2</v>
      </c>
    </row>
    <row r="194" spans="1:17" x14ac:dyDescent="0.25">
      <c r="A194" s="18" t="s">
        <v>2218</v>
      </c>
      <c r="B194" s="13">
        <v>1</v>
      </c>
      <c r="C194" s="13"/>
      <c r="D194" s="13"/>
      <c r="E194" s="13"/>
      <c r="F194" s="13"/>
      <c r="G194" s="13"/>
      <c r="H194" s="13"/>
      <c r="I194" s="13"/>
      <c r="J194" s="13"/>
      <c r="K194" s="13"/>
      <c r="L194" s="13"/>
      <c r="M194" s="13"/>
      <c r="N194" s="13"/>
      <c r="O194" s="13"/>
      <c r="P194" s="13"/>
      <c r="Q194" s="13">
        <v>1</v>
      </c>
    </row>
    <row r="195" spans="1:17" x14ac:dyDescent="0.25">
      <c r="A195" s="18" t="s">
        <v>1979</v>
      </c>
      <c r="B195" s="13"/>
      <c r="C195" s="13"/>
      <c r="D195" s="13"/>
      <c r="E195" s="13"/>
      <c r="F195" s="13"/>
      <c r="G195" s="13"/>
      <c r="H195" s="13"/>
      <c r="I195" s="13"/>
      <c r="J195" s="13"/>
      <c r="K195" s="13"/>
      <c r="L195" s="13"/>
      <c r="M195" s="13"/>
      <c r="N195" s="13"/>
      <c r="O195" s="13">
        <v>1</v>
      </c>
      <c r="P195" s="13"/>
      <c r="Q195" s="13">
        <v>1</v>
      </c>
    </row>
    <row r="196" spans="1:17" x14ac:dyDescent="0.25">
      <c r="A196" s="18" t="s">
        <v>2216</v>
      </c>
      <c r="B196" s="13">
        <v>1</v>
      </c>
      <c r="C196" s="13"/>
      <c r="D196" s="13"/>
      <c r="E196" s="13"/>
      <c r="F196" s="13"/>
      <c r="G196" s="13"/>
      <c r="H196" s="13"/>
      <c r="I196" s="13"/>
      <c r="J196" s="13"/>
      <c r="K196" s="13"/>
      <c r="L196" s="13"/>
      <c r="M196" s="13"/>
      <c r="N196" s="13"/>
      <c r="O196" s="13"/>
      <c r="P196" s="13"/>
      <c r="Q196" s="13">
        <v>1</v>
      </c>
    </row>
    <row r="197" spans="1:17" x14ac:dyDescent="0.25">
      <c r="A197" s="18" t="s">
        <v>2185</v>
      </c>
      <c r="B197" s="13"/>
      <c r="C197" s="13"/>
      <c r="D197" s="13"/>
      <c r="E197" s="13"/>
      <c r="F197" s="13"/>
      <c r="G197" s="13"/>
      <c r="H197" s="13"/>
      <c r="I197" s="13"/>
      <c r="J197" s="13"/>
      <c r="K197" s="13"/>
      <c r="L197" s="13"/>
      <c r="M197" s="13"/>
      <c r="N197" s="13"/>
      <c r="O197" s="13"/>
      <c r="P197" s="13">
        <v>1</v>
      </c>
      <c r="Q197" s="13">
        <v>1</v>
      </c>
    </row>
    <row r="198" spans="1:17" x14ac:dyDescent="0.25">
      <c r="A198" s="18" t="s">
        <v>1583</v>
      </c>
      <c r="B198" s="13"/>
      <c r="C198" s="13"/>
      <c r="D198" s="13"/>
      <c r="E198" s="13"/>
      <c r="F198" s="13"/>
      <c r="G198" s="13"/>
      <c r="H198" s="13"/>
      <c r="I198" s="13"/>
      <c r="J198" s="13"/>
      <c r="K198" s="13"/>
      <c r="L198" s="13">
        <v>1</v>
      </c>
      <c r="M198" s="13"/>
      <c r="N198" s="13"/>
      <c r="O198" s="13"/>
      <c r="P198" s="13"/>
      <c r="Q198" s="13">
        <v>1</v>
      </c>
    </row>
    <row r="199" spans="1:17" x14ac:dyDescent="0.25">
      <c r="A199" s="18" t="s">
        <v>849</v>
      </c>
      <c r="B199" s="13"/>
      <c r="C199" s="13"/>
      <c r="D199" s="13"/>
      <c r="E199" s="13"/>
      <c r="F199" s="13"/>
      <c r="G199" s="13">
        <v>1</v>
      </c>
      <c r="H199" s="13"/>
      <c r="I199" s="13"/>
      <c r="J199" s="13"/>
      <c r="K199" s="13"/>
      <c r="L199" s="13"/>
      <c r="M199" s="13"/>
      <c r="N199" s="13"/>
      <c r="O199" s="13"/>
      <c r="P199" s="13"/>
      <c r="Q199" s="13">
        <v>1</v>
      </c>
    </row>
    <row r="200" spans="1:17" x14ac:dyDescent="0.25">
      <c r="A200" s="12" t="s">
        <v>594</v>
      </c>
      <c r="B200" s="13"/>
      <c r="C200" s="13"/>
      <c r="D200" s="13"/>
      <c r="E200" s="13">
        <v>2</v>
      </c>
      <c r="F200" s="13"/>
      <c r="G200" s="13"/>
      <c r="H200" s="13"/>
      <c r="I200" s="13"/>
      <c r="J200" s="13">
        <v>1</v>
      </c>
      <c r="K200" s="13"/>
      <c r="L200" s="13"/>
      <c r="M200" s="13"/>
      <c r="N200" s="13"/>
      <c r="O200" s="13"/>
      <c r="P200" s="13"/>
      <c r="Q200" s="13">
        <v>3</v>
      </c>
    </row>
    <row r="201" spans="1:17" x14ac:dyDescent="0.25">
      <c r="A201" s="18" t="s">
        <v>594</v>
      </c>
      <c r="B201" s="13"/>
      <c r="C201" s="13"/>
      <c r="D201" s="13"/>
      <c r="E201" s="13">
        <v>2</v>
      </c>
      <c r="F201" s="13"/>
      <c r="G201" s="13"/>
      <c r="H201" s="13"/>
      <c r="I201" s="13"/>
      <c r="J201" s="13">
        <v>1</v>
      </c>
      <c r="K201" s="13"/>
      <c r="L201" s="13"/>
      <c r="M201" s="13"/>
      <c r="N201" s="13"/>
      <c r="O201" s="13"/>
      <c r="P201" s="13"/>
      <c r="Q201" s="13">
        <v>3</v>
      </c>
    </row>
    <row r="202" spans="1:17" x14ac:dyDescent="0.25">
      <c r="A202" s="12" t="s">
        <v>221</v>
      </c>
      <c r="B202" s="13">
        <v>1</v>
      </c>
      <c r="C202" s="13"/>
      <c r="D202" s="13"/>
      <c r="E202" s="13">
        <v>1</v>
      </c>
      <c r="F202" s="13">
        <v>1</v>
      </c>
      <c r="G202" s="13">
        <v>1</v>
      </c>
      <c r="H202" s="13">
        <v>3</v>
      </c>
      <c r="I202" s="13"/>
      <c r="J202" s="13">
        <v>3</v>
      </c>
      <c r="K202" s="13">
        <v>2</v>
      </c>
      <c r="L202" s="13">
        <v>2</v>
      </c>
      <c r="M202" s="13">
        <v>4</v>
      </c>
      <c r="N202" s="13">
        <v>3</v>
      </c>
      <c r="O202" s="13"/>
      <c r="P202" s="13"/>
      <c r="Q202" s="13">
        <v>21</v>
      </c>
    </row>
    <row r="203" spans="1:17" x14ac:dyDescent="0.25">
      <c r="A203" s="18" t="s">
        <v>221</v>
      </c>
      <c r="B203" s="13">
        <v>1</v>
      </c>
      <c r="C203" s="13"/>
      <c r="D203" s="13"/>
      <c r="E203" s="13">
        <v>1</v>
      </c>
      <c r="F203" s="13">
        <v>1</v>
      </c>
      <c r="G203" s="13">
        <v>1</v>
      </c>
      <c r="H203" s="13">
        <v>3</v>
      </c>
      <c r="I203" s="13"/>
      <c r="J203" s="13">
        <v>3</v>
      </c>
      <c r="K203" s="13">
        <v>2</v>
      </c>
      <c r="L203" s="13">
        <v>2</v>
      </c>
      <c r="M203" s="13">
        <v>4</v>
      </c>
      <c r="N203" s="13">
        <v>3</v>
      </c>
      <c r="O203" s="13"/>
      <c r="P203" s="13"/>
      <c r="Q203" s="13">
        <v>21</v>
      </c>
    </row>
    <row r="204" spans="1:17" x14ac:dyDescent="0.25">
      <c r="A204" s="12" t="s">
        <v>770</v>
      </c>
      <c r="B204" s="13"/>
      <c r="C204" s="13"/>
      <c r="D204" s="13"/>
      <c r="E204" s="13"/>
      <c r="F204" s="13">
        <v>1</v>
      </c>
      <c r="G204" s="13"/>
      <c r="H204" s="13"/>
      <c r="I204" s="13"/>
      <c r="J204" s="13"/>
      <c r="K204" s="13"/>
      <c r="L204" s="13"/>
      <c r="M204" s="13"/>
      <c r="N204" s="13"/>
      <c r="O204" s="13"/>
      <c r="P204" s="13"/>
      <c r="Q204" s="13">
        <v>1</v>
      </c>
    </row>
    <row r="205" spans="1:17" x14ac:dyDescent="0.25">
      <c r="A205" s="18" t="s">
        <v>770</v>
      </c>
      <c r="B205" s="13"/>
      <c r="C205" s="13"/>
      <c r="D205" s="13"/>
      <c r="E205" s="13"/>
      <c r="F205" s="13">
        <v>1</v>
      </c>
      <c r="G205" s="13"/>
      <c r="H205" s="13"/>
      <c r="I205" s="13"/>
      <c r="J205" s="13"/>
      <c r="K205" s="13"/>
      <c r="L205" s="13"/>
      <c r="M205" s="13"/>
      <c r="N205" s="13"/>
      <c r="O205" s="13"/>
      <c r="P205" s="13"/>
      <c r="Q205" s="13">
        <v>1</v>
      </c>
    </row>
    <row r="206" spans="1:17" x14ac:dyDescent="0.25">
      <c r="A206" s="12" t="s">
        <v>2299</v>
      </c>
      <c r="B206" s="13">
        <v>1</v>
      </c>
      <c r="C206" s="13"/>
      <c r="D206" s="13"/>
      <c r="E206" s="13"/>
      <c r="F206" s="13"/>
      <c r="G206" s="13"/>
      <c r="H206" s="13"/>
      <c r="I206" s="13"/>
      <c r="J206" s="13"/>
      <c r="K206" s="13"/>
      <c r="L206" s="13"/>
      <c r="M206" s="13"/>
      <c r="N206" s="13"/>
      <c r="O206" s="13"/>
      <c r="P206" s="13"/>
      <c r="Q206" s="13">
        <v>1</v>
      </c>
    </row>
    <row r="207" spans="1:17" x14ac:dyDescent="0.25">
      <c r="A207" s="18" t="s">
        <v>104</v>
      </c>
      <c r="B207" s="13">
        <v>1</v>
      </c>
      <c r="C207" s="13"/>
      <c r="D207" s="13"/>
      <c r="E207" s="13"/>
      <c r="F207" s="13"/>
      <c r="G207" s="13"/>
      <c r="H207" s="13"/>
      <c r="I207" s="13"/>
      <c r="J207" s="13"/>
      <c r="K207" s="13"/>
      <c r="L207" s="13"/>
      <c r="M207" s="13"/>
      <c r="N207" s="13"/>
      <c r="O207" s="13"/>
      <c r="P207" s="13"/>
      <c r="Q207" s="13">
        <v>1</v>
      </c>
    </row>
    <row r="208" spans="1:17" x14ac:dyDescent="0.25">
      <c r="A208" s="12" t="s">
        <v>1797</v>
      </c>
      <c r="B208" s="13"/>
      <c r="C208" s="13"/>
      <c r="D208" s="13"/>
      <c r="E208" s="13">
        <v>1</v>
      </c>
      <c r="F208" s="13"/>
      <c r="G208" s="13"/>
      <c r="H208" s="13"/>
      <c r="I208" s="13"/>
      <c r="J208" s="13"/>
      <c r="K208" s="13"/>
      <c r="L208" s="13"/>
      <c r="M208" s="13"/>
      <c r="N208" s="13">
        <v>1</v>
      </c>
      <c r="O208" s="13"/>
      <c r="P208" s="13"/>
      <c r="Q208" s="13">
        <v>2</v>
      </c>
    </row>
    <row r="209" spans="1:17" x14ac:dyDescent="0.25">
      <c r="A209" s="18" t="s">
        <v>1797</v>
      </c>
      <c r="B209" s="13"/>
      <c r="C209" s="13"/>
      <c r="D209" s="13"/>
      <c r="E209" s="13">
        <v>1</v>
      </c>
      <c r="F209" s="13"/>
      <c r="G209" s="13"/>
      <c r="H209" s="13"/>
      <c r="I209" s="13"/>
      <c r="J209" s="13"/>
      <c r="K209" s="13"/>
      <c r="L209" s="13"/>
      <c r="M209" s="13"/>
      <c r="N209" s="13">
        <v>1</v>
      </c>
      <c r="O209" s="13"/>
      <c r="P209" s="13"/>
      <c r="Q209" s="13">
        <v>2</v>
      </c>
    </row>
    <row r="210" spans="1:17" x14ac:dyDescent="0.25">
      <c r="A210" s="12" t="s">
        <v>244</v>
      </c>
      <c r="B210" s="13">
        <v>2</v>
      </c>
      <c r="C210" s="13">
        <v>3</v>
      </c>
      <c r="D210" s="13">
        <v>1</v>
      </c>
      <c r="E210" s="13">
        <v>3</v>
      </c>
      <c r="F210" s="13">
        <v>1</v>
      </c>
      <c r="G210" s="13">
        <v>1</v>
      </c>
      <c r="H210" s="13">
        <v>1</v>
      </c>
      <c r="I210" s="13">
        <v>1</v>
      </c>
      <c r="J210" s="13">
        <v>2</v>
      </c>
      <c r="K210" s="13"/>
      <c r="L210" s="13">
        <v>3</v>
      </c>
      <c r="M210" s="13">
        <v>2</v>
      </c>
      <c r="N210" s="13">
        <v>5</v>
      </c>
      <c r="O210" s="13"/>
      <c r="P210" s="13">
        <v>1</v>
      </c>
      <c r="Q210" s="13">
        <v>26</v>
      </c>
    </row>
    <row r="211" spans="1:17" x14ac:dyDescent="0.25">
      <c r="A211" s="18" t="s">
        <v>92</v>
      </c>
      <c r="B211" s="13">
        <v>2</v>
      </c>
      <c r="C211" s="13">
        <v>2</v>
      </c>
      <c r="D211" s="13"/>
      <c r="E211" s="13"/>
      <c r="F211" s="13">
        <v>1</v>
      </c>
      <c r="G211" s="13"/>
      <c r="H211" s="13">
        <v>1</v>
      </c>
      <c r="I211" s="13"/>
      <c r="J211" s="13"/>
      <c r="K211" s="13"/>
      <c r="L211" s="13">
        <v>1</v>
      </c>
      <c r="M211" s="13"/>
      <c r="N211" s="13">
        <v>4</v>
      </c>
      <c r="O211" s="13"/>
      <c r="P211" s="13"/>
      <c r="Q211" s="13">
        <v>11</v>
      </c>
    </row>
    <row r="212" spans="1:17" x14ac:dyDescent="0.25">
      <c r="A212" s="18" t="s">
        <v>544</v>
      </c>
      <c r="B212" s="13"/>
      <c r="C212" s="13"/>
      <c r="D212" s="13"/>
      <c r="E212" s="13">
        <v>1</v>
      </c>
      <c r="F212" s="13"/>
      <c r="G212" s="13"/>
      <c r="H212" s="13"/>
      <c r="I212" s="13"/>
      <c r="J212" s="13"/>
      <c r="K212" s="13"/>
      <c r="L212" s="13"/>
      <c r="M212" s="13"/>
      <c r="N212" s="13">
        <v>1</v>
      </c>
      <c r="O212" s="13"/>
      <c r="P212" s="13">
        <v>1</v>
      </c>
      <c r="Q212" s="13">
        <v>3</v>
      </c>
    </row>
    <row r="213" spans="1:17" x14ac:dyDescent="0.25">
      <c r="A213" s="18" t="s">
        <v>1320</v>
      </c>
      <c r="B213" s="13"/>
      <c r="C213" s="13"/>
      <c r="D213" s="13"/>
      <c r="E213" s="13"/>
      <c r="F213" s="13"/>
      <c r="G213" s="13"/>
      <c r="H213" s="13"/>
      <c r="I213" s="13"/>
      <c r="J213" s="13">
        <v>1</v>
      </c>
      <c r="K213" s="13"/>
      <c r="L213" s="13">
        <v>2</v>
      </c>
      <c r="M213" s="13"/>
      <c r="N213" s="13"/>
      <c r="O213" s="13"/>
      <c r="P213" s="13"/>
      <c r="Q213" s="13">
        <v>3</v>
      </c>
    </row>
    <row r="214" spans="1:17" x14ac:dyDescent="0.25">
      <c r="A214" s="18" t="s">
        <v>1256</v>
      </c>
      <c r="B214" s="13"/>
      <c r="C214" s="13"/>
      <c r="D214" s="13"/>
      <c r="E214" s="13"/>
      <c r="F214" s="13"/>
      <c r="G214" s="13"/>
      <c r="H214" s="13"/>
      <c r="I214" s="13"/>
      <c r="J214" s="13">
        <v>1</v>
      </c>
      <c r="K214" s="13"/>
      <c r="L214" s="13"/>
      <c r="M214" s="13"/>
      <c r="N214" s="13"/>
      <c r="O214" s="13"/>
      <c r="P214" s="13"/>
      <c r="Q214" s="13">
        <v>1</v>
      </c>
    </row>
    <row r="215" spans="1:17" x14ac:dyDescent="0.25">
      <c r="A215" s="18" t="s">
        <v>399</v>
      </c>
      <c r="B215" s="13"/>
      <c r="C215" s="13"/>
      <c r="D215" s="13">
        <v>1</v>
      </c>
      <c r="E215" s="13"/>
      <c r="F215" s="13"/>
      <c r="G215" s="13"/>
      <c r="H215" s="13"/>
      <c r="I215" s="13"/>
      <c r="J215" s="13"/>
      <c r="K215" s="13"/>
      <c r="L215" s="13"/>
      <c r="M215" s="13"/>
      <c r="N215" s="13"/>
      <c r="O215" s="13"/>
      <c r="P215" s="13"/>
      <c r="Q215" s="13">
        <v>1</v>
      </c>
    </row>
    <row r="216" spans="1:17" x14ac:dyDescent="0.25">
      <c r="A216" s="18" t="s">
        <v>81</v>
      </c>
      <c r="B216" s="13"/>
      <c r="C216" s="13"/>
      <c r="D216" s="13"/>
      <c r="E216" s="13">
        <v>1</v>
      </c>
      <c r="F216" s="13"/>
      <c r="G216" s="13"/>
      <c r="H216" s="13"/>
      <c r="I216" s="13"/>
      <c r="J216" s="13"/>
      <c r="K216" s="13"/>
      <c r="L216" s="13"/>
      <c r="M216" s="13"/>
      <c r="N216" s="13"/>
      <c r="O216" s="13"/>
      <c r="P216" s="13"/>
      <c r="Q216" s="13">
        <v>1</v>
      </c>
    </row>
    <row r="217" spans="1:17" x14ac:dyDescent="0.25">
      <c r="A217" s="18" t="s">
        <v>344</v>
      </c>
      <c r="B217" s="13"/>
      <c r="C217" s="13">
        <v>1</v>
      </c>
      <c r="D217" s="13"/>
      <c r="E217" s="13"/>
      <c r="F217" s="13"/>
      <c r="G217" s="13"/>
      <c r="H217" s="13"/>
      <c r="I217" s="13"/>
      <c r="J217" s="13"/>
      <c r="K217" s="13"/>
      <c r="L217" s="13"/>
      <c r="M217" s="13"/>
      <c r="N217" s="13"/>
      <c r="O217" s="13"/>
      <c r="P217" s="13"/>
      <c r="Q217" s="13">
        <v>1</v>
      </c>
    </row>
    <row r="218" spans="1:17" x14ac:dyDescent="0.25">
      <c r="A218" s="18" t="s">
        <v>561</v>
      </c>
      <c r="B218" s="13"/>
      <c r="C218" s="13"/>
      <c r="D218" s="13"/>
      <c r="E218" s="13">
        <v>1</v>
      </c>
      <c r="F218" s="13"/>
      <c r="G218" s="13"/>
      <c r="H218" s="13"/>
      <c r="I218" s="13"/>
      <c r="J218" s="13"/>
      <c r="K218" s="13"/>
      <c r="L218" s="13"/>
      <c r="M218" s="13"/>
      <c r="N218" s="13"/>
      <c r="O218" s="13"/>
      <c r="P218" s="13"/>
      <c r="Q218" s="13">
        <v>1</v>
      </c>
    </row>
    <row r="219" spans="1:17" x14ac:dyDescent="0.25">
      <c r="A219" s="18" t="s">
        <v>2231</v>
      </c>
      <c r="B219" s="13"/>
      <c r="C219" s="13"/>
      <c r="D219" s="13"/>
      <c r="E219" s="13"/>
      <c r="F219" s="13"/>
      <c r="G219" s="13"/>
      <c r="H219" s="13"/>
      <c r="I219" s="13"/>
      <c r="J219" s="13"/>
      <c r="K219" s="13"/>
      <c r="L219" s="13"/>
      <c r="M219" s="13">
        <v>1</v>
      </c>
      <c r="N219" s="13"/>
      <c r="O219" s="13"/>
      <c r="P219" s="13"/>
      <c r="Q219" s="13">
        <v>1</v>
      </c>
    </row>
    <row r="220" spans="1:17" x14ac:dyDescent="0.25">
      <c r="A220" s="18" t="s">
        <v>904</v>
      </c>
      <c r="B220" s="13"/>
      <c r="C220" s="13"/>
      <c r="D220" s="13"/>
      <c r="E220" s="13"/>
      <c r="F220" s="13"/>
      <c r="G220" s="13">
        <v>1</v>
      </c>
      <c r="H220" s="13"/>
      <c r="I220" s="13"/>
      <c r="J220" s="13"/>
      <c r="K220" s="13"/>
      <c r="L220" s="13"/>
      <c r="M220" s="13"/>
      <c r="N220" s="13"/>
      <c r="O220" s="13"/>
      <c r="P220" s="13"/>
      <c r="Q220" s="13">
        <v>1</v>
      </c>
    </row>
    <row r="221" spans="1:17" x14ac:dyDescent="0.25">
      <c r="A221" s="18" t="s">
        <v>2275</v>
      </c>
      <c r="B221" s="13"/>
      <c r="C221" s="13"/>
      <c r="D221" s="13"/>
      <c r="E221" s="13"/>
      <c r="F221" s="13"/>
      <c r="G221" s="13"/>
      <c r="H221" s="13"/>
      <c r="I221" s="13">
        <v>1</v>
      </c>
      <c r="J221" s="13"/>
      <c r="K221" s="13"/>
      <c r="L221" s="13"/>
      <c r="M221" s="13"/>
      <c r="N221" s="13"/>
      <c r="O221" s="13"/>
      <c r="P221" s="13"/>
      <c r="Q221" s="13">
        <v>1</v>
      </c>
    </row>
    <row r="222" spans="1:17" x14ac:dyDescent="0.25">
      <c r="A222" s="18" t="s">
        <v>1728</v>
      </c>
      <c r="B222" s="13"/>
      <c r="C222" s="13"/>
      <c r="D222" s="13"/>
      <c r="E222" s="13"/>
      <c r="F222" s="13"/>
      <c r="G222" s="13"/>
      <c r="H222" s="13"/>
      <c r="I222" s="13"/>
      <c r="J222" s="13"/>
      <c r="K222" s="13"/>
      <c r="L222" s="13"/>
      <c r="M222" s="13">
        <v>1</v>
      </c>
      <c r="N222" s="13"/>
      <c r="O222" s="13"/>
      <c r="P222" s="13"/>
      <c r="Q222" s="13">
        <v>1</v>
      </c>
    </row>
    <row r="223" spans="1:17" x14ac:dyDescent="0.25">
      <c r="A223" s="12" t="s">
        <v>2130</v>
      </c>
      <c r="B223" s="13">
        <v>56</v>
      </c>
      <c r="C223" s="13">
        <v>41</v>
      </c>
      <c r="D223" s="13">
        <v>28</v>
      </c>
      <c r="E223" s="13">
        <v>51</v>
      </c>
      <c r="F223" s="13">
        <v>49</v>
      </c>
      <c r="G223" s="13">
        <v>57</v>
      </c>
      <c r="H223" s="13">
        <v>60</v>
      </c>
      <c r="I223" s="13">
        <v>33</v>
      </c>
      <c r="J223" s="13">
        <v>49</v>
      </c>
      <c r="K223" s="13">
        <v>48</v>
      </c>
      <c r="L223" s="13">
        <v>50</v>
      </c>
      <c r="M223" s="13">
        <v>56</v>
      </c>
      <c r="N223" s="13">
        <v>66</v>
      </c>
      <c r="O223" s="13">
        <v>38</v>
      </c>
      <c r="P223" s="13">
        <v>40</v>
      </c>
      <c r="Q223" s="13">
        <v>722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topLeftCell="A28" workbookViewId="0">
      <selection activeCell="C57" sqref="C57"/>
    </sheetView>
  </sheetViews>
  <sheetFormatPr defaultRowHeight="15" x14ac:dyDescent="0.25"/>
  <cols>
    <col min="1" max="1" width="13.140625" customWidth="1"/>
    <col min="2" max="2" width="24.140625" customWidth="1"/>
    <col min="3" max="13" width="10.7109375" customWidth="1"/>
    <col min="14" max="14" width="11.28515625" customWidth="1"/>
    <col min="15" max="17" width="8.7109375" customWidth="1"/>
    <col min="18" max="18" width="11.28515625" customWidth="1"/>
    <col min="19" max="19" width="13.42578125" customWidth="1"/>
    <col min="20" max="20" width="24.140625" bestFit="1" customWidth="1"/>
    <col min="21" max="21" width="13.42578125" customWidth="1"/>
    <col min="22" max="22" width="24.140625" bestFit="1" customWidth="1"/>
    <col min="23" max="23" width="13.42578125" customWidth="1"/>
    <col min="24" max="24" width="24.140625" bestFit="1" customWidth="1"/>
    <col min="25" max="25" width="13.42578125" customWidth="1"/>
    <col min="26" max="26" width="24.140625" bestFit="1" customWidth="1"/>
    <col min="27" max="27" width="13.42578125" customWidth="1"/>
    <col min="28" max="28" width="24.140625" bestFit="1" customWidth="1"/>
    <col min="29" max="29" width="13.42578125" customWidth="1"/>
    <col min="30" max="30" width="24.140625" bestFit="1" customWidth="1"/>
    <col min="31" max="31" width="13.42578125" customWidth="1"/>
    <col min="32" max="32" width="24.140625" bestFit="1" customWidth="1"/>
    <col min="33" max="33" width="13.42578125" customWidth="1"/>
    <col min="34" max="34" width="29.140625" bestFit="1" customWidth="1"/>
    <col min="35" max="35" width="18.42578125" bestFit="1" customWidth="1"/>
  </cols>
  <sheetData>
    <row r="1" spans="1:3" x14ac:dyDescent="0.25">
      <c r="A1" s="11" t="s">
        <v>2129</v>
      </c>
      <c r="B1" t="s">
        <v>2300</v>
      </c>
    </row>
    <row r="2" spans="1:3" x14ac:dyDescent="0.25">
      <c r="A2" s="12" t="s">
        <v>161</v>
      </c>
      <c r="B2" s="13">
        <v>108</v>
      </c>
      <c r="C2" s="23">
        <f>GETPIVOTDATA("Component Unit",$A$1,"Fault Code","ACON")/'No. of Operation'!R15*100</f>
        <v>5.4380664652567976</v>
      </c>
    </row>
    <row r="3" spans="1:3" x14ac:dyDescent="0.25">
      <c r="A3" s="12" t="s">
        <v>85</v>
      </c>
      <c r="B3" s="13">
        <v>100</v>
      </c>
      <c r="C3" s="23">
        <f>GETPIVOTDATA("Component Unit",$A$1,"Fault Code","ELTR")/'No. of Operation'!R15*100</f>
        <v>5.0352467270896275</v>
      </c>
    </row>
    <row r="4" spans="1:3" x14ac:dyDescent="0.25">
      <c r="A4" s="12" t="s">
        <v>39</v>
      </c>
      <c r="B4" s="13">
        <v>85</v>
      </c>
      <c r="C4" s="23">
        <f>GETPIVOTDATA("Component Unit",$A$1,"Fault Code","SIGN")/'No. of Operation'!R15*100</f>
        <v>4.2799597180261832</v>
      </c>
    </row>
    <row r="5" spans="1:3" x14ac:dyDescent="0.25">
      <c r="A5" s="12" t="s">
        <v>69</v>
      </c>
      <c r="B5" s="13">
        <v>72</v>
      </c>
      <c r="C5" s="23">
        <f>GETPIVOTDATA("Component Unit",$A$1,"Fault Code","AUXI")/'No. of Operation'!R15*100</f>
        <v>3.6253776435045322</v>
      </c>
    </row>
    <row r="6" spans="1:3" x14ac:dyDescent="0.25">
      <c r="A6" s="12" t="s">
        <v>48</v>
      </c>
      <c r="B6" s="13">
        <v>61</v>
      </c>
      <c r="C6" s="23">
        <f>GETPIVOTDATA("Component Unit",$A$1,"Fault Code","PNEU")/'No. of Operation'!R15*100</f>
        <v>3.0715005035246725</v>
      </c>
    </row>
    <row r="7" spans="1:3" x14ac:dyDescent="0.25">
      <c r="A7" s="12" t="s">
        <v>34</v>
      </c>
      <c r="B7" s="13">
        <v>37</v>
      </c>
      <c r="C7" s="23">
        <f>GETPIVOTDATA("Component Unit",$A$1,"Fault Code","COMS")/'No. of Operation'!R15*100</f>
        <v>1.863041289023162</v>
      </c>
    </row>
    <row r="8" spans="1:3" x14ac:dyDescent="0.25">
      <c r="A8" s="12" t="s">
        <v>218</v>
      </c>
      <c r="B8" s="13">
        <v>28</v>
      </c>
      <c r="C8" s="23">
        <f>GETPIVOTDATA("Component Unit",$A$1,"Fault Code","WHAX")/'No. of Operation'!R15*100</f>
        <v>1.4098690835850958</v>
      </c>
    </row>
    <row r="9" spans="1:3" x14ac:dyDescent="0.25">
      <c r="A9" s="12" t="s">
        <v>27</v>
      </c>
      <c r="B9" s="13">
        <v>26</v>
      </c>
      <c r="C9" s="23">
        <f>GETPIVOTDATA("Component Unit",$A$1,"Fault Code","ENGI")/'No. of Operation'!R15*100</f>
        <v>1.3091641490433032</v>
      </c>
    </row>
    <row r="10" spans="1:3" x14ac:dyDescent="0.25">
      <c r="A10" s="12" t="s">
        <v>20</v>
      </c>
      <c r="B10" s="13">
        <v>20</v>
      </c>
      <c r="C10" s="23">
        <f>GETPIVOTDATA("Component Unit",$A$1,"Fault Code","POWR")/'No. of Operation'!R15*100</f>
        <v>1.0070493454179255</v>
      </c>
    </row>
    <row r="11" spans="1:3" x14ac:dyDescent="0.25">
      <c r="A11" s="12" t="s">
        <v>185</v>
      </c>
      <c r="B11" s="13">
        <v>16</v>
      </c>
      <c r="C11" s="23">
        <f>GETPIVOTDATA("Component Unit",$A$1,"Fault Code","EXHT")/'No. of Operation'!R15*100</f>
        <v>0.80563947633434041</v>
      </c>
    </row>
    <row r="12" spans="1:3" x14ac:dyDescent="0.25">
      <c r="A12" s="12" t="s">
        <v>234</v>
      </c>
      <c r="B12" s="13">
        <v>9</v>
      </c>
      <c r="C12" s="23">
        <f>GETPIVOTDATA("Component Unit",$A$1,"Fault Code","PROP")/'No. of Operation'!R15*100</f>
        <v>0.45317220543806652</v>
      </c>
    </row>
    <row r="13" spans="1:3" x14ac:dyDescent="0.25">
      <c r="A13" s="12" t="s">
        <v>66</v>
      </c>
      <c r="B13" s="13">
        <v>8</v>
      </c>
      <c r="C13" s="23">
        <f>GETPIVOTDATA("Component Unit",$A$1,"Fault Code","BRAK")/'No. of Operation'!R15*100</f>
        <v>0.4028197381671702</v>
      </c>
    </row>
    <row r="14" spans="1:3" x14ac:dyDescent="0.25">
      <c r="A14" s="12" t="s">
        <v>203</v>
      </c>
      <c r="B14" s="13">
        <v>5</v>
      </c>
      <c r="C14" s="23">
        <f>GETPIVOTDATA("Component Unit",$A$1,"Fault Code","COOL")/'No. of Operation'!R15*100</f>
        <v>0.25176233635448136</v>
      </c>
    </row>
    <row r="15" spans="1:3" x14ac:dyDescent="0.25">
      <c r="A15" s="12" t="s">
        <v>850</v>
      </c>
      <c r="B15" s="13">
        <v>1</v>
      </c>
      <c r="C15" s="23">
        <f>GETPIVOTDATA("Component Unit",$A$1,"Fault Code","TRAN")/'No. of Operation'!R15*100</f>
        <v>5.0352467270896276E-2</v>
      </c>
    </row>
    <row r="16" spans="1:3" x14ac:dyDescent="0.25">
      <c r="A16" s="12" t="s">
        <v>1099</v>
      </c>
      <c r="B16" s="13">
        <v>1</v>
      </c>
      <c r="C16" s="23">
        <f>GETPIVOTDATA("Component Unit",$A$1,"Fault Code","CARB")/'No. of Operation'!R15*100</f>
        <v>5.0352467270896276E-2</v>
      </c>
    </row>
    <row r="17" spans="1:14" x14ac:dyDescent="0.25">
      <c r="A17" s="12" t="s">
        <v>709</v>
      </c>
      <c r="B17" s="13">
        <v>1</v>
      </c>
      <c r="C17" s="23">
        <f>GETPIVOTDATA("Component Unit",$A$1,"Fault Code","COUP")/'No. of Operation'!R15*100</f>
        <v>5.0352467270896276E-2</v>
      </c>
    </row>
    <row r="18" spans="1:14" x14ac:dyDescent="0.25">
      <c r="A18" s="12" t="s">
        <v>2130</v>
      </c>
      <c r="B18" s="13">
        <v>578</v>
      </c>
    </row>
    <row r="20" spans="1:14" x14ac:dyDescent="0.25">
      <c r="A20" s="11" t="s">
        <v>2319</v>
      </c>
      <c r="B20" s="11" t="s">
        <v>2132</v>
      </c>
    </row>
    <row r="21" spans="1:14" x14ac:dyDescent="0.25">
      <c r="A21" s="11" t="s">
        <v>2129</v>
      </c>
      <c r="B21" s="24">
        <v>42736</v>
      </c>
      <c r="C21" s="24">
        <v>42767</v>
      </c>
      <c r="D21" s="24">
        <v>42795</v>
      </c>
      <c r="E21" s="24">
        <v>42826</v>
      </c>
      <c r="F21" s="24">
        <v>42856</v>
      </c>
      <c r="G21" s="24">
        <v>42887</v>
      </c>
      <c r="H21" s="24">
        <v>42917</v>
      </c>
      <c r="I21" s="24">
        <v>42948</v>
      </c>
      <c r="J21" s="24">
        <v>42979</v>
      </c>
      <c r="K21" s="24">
        <v>43009</v>
      </c>
      <c r="L21" s="24">
        <v>43040</v>
      </c>
      <c r="M21" s="24">
        <v>43070</v>
      </c>
      <c r="N21" t="s">
        <v>2130</v>
      </c>
    </row>
    <row r="22" spans="1:14" x14ac:dyDescent="0.25">
      <c r="A22" s="12" t="s">
        <v>161</v>
      </c>
      <c r="B22" s="13">
        <v>3</v>
      </c>
      <c r="C22" s="13">
        <v>9</v>
      </c>
      <c r="D22" s="13">
        <v>5</v>
      </c>
      <c r="E22" s="13">
        <v>8</v>
      </c>
      <c r="F22" s="13">
        <v>15</v>
      </c>
      <c r="G22" s="13">
        <v>11</v>
      </c>
      <c r="H22" s="13">
        <v>10</v>
      </c>
      <c r="I22" s="13">
        <v>10</v>
      </c>
      <c r="J22" s="13">
        <v>8</v>
      </c>
      <c r="K22" s="13">
        <v>12</v>
      </c>
      <c r="L22" s="13">
        <v>5</v>
      </c>
      <c r="M22" s="13">
        <v>12</v>
      </c>
      <c r="N22" s="13">
        <v>108</v>
      </c>
    </row>
    <row r="23" spans="1:14" x14ac:dyDescent="0.25">
      <c r="A23" s="25" t="s">
        <v>164</v>
      </c>
      <c r="B23" s="26">
        <v>2</v>
      </c>
      <c r="C23" s="26">
        <v>4</v>
      </c>
      <c r="D23" s="26">
        <v>1</v>
      </c>
      <c r="E23" s="26">
        <v>4</v>
      </c>
      <c r="F23" s="26">
        <v>9</v>
      </c>
      <c r="G23" s="26">
        <v>5</v>
      </c>
      <c r="H23" s="26">
        <v>8</v>
      </c>
      <c r="I23" s="26">
        <v>6</v>
      </c>
      <c r="J23" s="26">
        <v>4</v>
      </c>
      <c r="K23" s="26">
        <v>3</v>
      </c>
      <c r="L23" s="26">
        <v>3</v>
      </c>
      <c r="M23" s="26">
        <v>6</v>
      </c>
      <c r="N23" s="26">
        <v>55</v>
      </c>
    </row>
    <row r="24" spans="1:14" x14ac:dyDescent="0.25">
      <c r="A24" s="25" t="s">
        <v>224</v>
      </c>
      <c r="B24" s="26">
        <v>1</v>
      </c>
      <c r="C24" s="26"/>
      <c r="D24" s="26">
        <v>2</v>
      </c>
      <c r="E24" s="26">
        <v>3</v>
      </c>
      <c r="F24" s="26">
        <v>5</v>
      </c>
      <c r="G24" s="26">
        <v>2</v>
      </c>
      <c r="H24" s="26"/>
      <c r="I24" s="26"/>
      <c r="J24" s="26">
        <v>1</v>
      </c>
      <c r="K24" s="26"/>
      <c r="L24" s="26"/>
      <c r="M24" s="26"/>
      <c r="N24" s="26">
        <v>14</v>
      </c>
    </row>
    <row r="25" spans="1:14" x14ac:dyDescent="0.25">
      <c r="A25" s="25" t="s">
        <v>2248</v>
      </c>
      <c r="B25" s="26"/>
      <c r="C25" s="26">
        <v>2</v>
      </c>
      <c r="D25" s="26"/>
      <c r="E25" s="26">
        <v>1</v>
      </c>
      <c r="F25" s="26">
        <v>1</v>
      </c>
      <c r="G25" s="26">
        <v>2</v>
      </c>
      <c r="H25" s="26">
        <v>2</v>
      </c>
      <c r="I25" s="26">
        <v>2</v>
      </c>
      <c r="J25" s="26">
        <v>2</v>
      </c>
      <c r="K25" s="26"/>
      <c r="L25" s="26"/>
      <c r="M25" s="26">
        <v>1</v>
      </c>
      <c r="N25" s="26">
        <v>13</v>
      </c>
    </row>
    <row r="26" spans="1:14" x14ac:dyDescent="0.25">
      <c r="A26" s="18" t="s">
        <v>23</v>
      </c>
      <c r="B26" s="13"/>
      <c r="C26" s="13"/>
      <c r="D26" s="13"/>
      <c r="E26" s="13"/>
      <c r="F26" s="13"/>
      <c r="G26" s="13">
        <v>1</v>
      </c>
      <c r="H26" s="13"/>
      <c r="I26" s="13"/>
      <c r="J26" s="13">
        <v>1</v>
      </c>
      <c r="K26" s="13"/>
      <c r="L26" s="13">
        <v>1</v>
      </c>
      <c r="M26" s="13">
        <v>4</v>
      </c>
      <c r="N26" s="13">
        <v>7</v>
      </c>
    </row>
    <row r="27" spans="1:14" x14ac:dyDescent="0.25">
      <c r="A27" s="18" t="s">
        <v>1520</v>
      </c>
      <c r="B27" s="13"/>
      <c r="C27" s="13"/>
      <c r="D27" s="13"/>
      <c r="E27" s="13"/>
      <c r="F27" s="13"/>
      <c r="G27" s="13"/>
      <c r="H27" s="13"/>
      <c r="I27" s="13"/>
      <c r="J27" s="13"/>
      <c r="K27" s="13">
        <v>4</v>
      </c>
      <c r="L27" s="13">
        <v>1</v>
      </c>
      <c r="M27" s="13"/>
      <c r="N27" s="13">
        <v>5</v>
      </c>
    </row>
    <row r="28" spans="1:14" x14ac:dyDescent="0.25">
      <c r="A28" s="18" t="s">
        <v>2211</v>
      </c>
      <c r="B28" s="13"/>
      <c r="C28" s="13">
        <v>2</v>
      </c>
      <c r="D28" s="13">
        <v>1</v>
      </c>
      <c r="E28" s="13"/>
      <c r="F28" s="13"/>
      <c r="G28" s="13"/>
      <c r="H28" s="13"/>
      <c r="I28" s="13"/>
      <c r="J28" s="13"/>
      <c r="K28" s="13"/>
      <c r="L28" s="13"/>
      <c r="M28" s="13"/>
      <c r="N28" s="13">
        <v>3</v>
      </c>
    </row>
    <row r="29" spans="1:14" x14ac:dyDescent="0.25">
      <c r="A29" s="18" t="s">
        <v>380</v>
      </c>
      <c r="B29" s="13"/>
      <c r="C29" s="13"/>
      <c r="D29" s="13">
        <v>1</v>
      </c>
      <c r="E29" s="13"/>
      <c r="F29" s="13"/>
      <c r="G29" s="13">
        <v>1</v>
      </c>
      <c r="H29" s="13"/>
      <c r="I29" s="13"/>
      <c r="J29" s="13"/>
      <c r="K29" s="13">
        <v>1</v>
      </c>
      <c r="L29" s="13"/>
      <c r="M29" s="13"/>
      <c r="N29" s="13">
        <v>3</v>
      </c>
    </row>
    <row r="30" spans="1:14" x14ac:dyDescent="0.25">
      <c r="A30" s="18" t="s">
        <v>274</v>
      </c>
      <c r="B30" s="13"/>
      <c r="C30" s="13">
        <v>1</v>
      </c>
      <c r="D30" s="13"/>
      <c r="E30" s="13"/>
      <c r="F30" s="13"/>
      <c r="G30" s="13"/>
      <c r="H30" s="13"/>
      <c r="I30" s="13">
        <v>1</v>
      </c>
      <c r="J30" s="13"/>
      <c r="K30" s="13"/>
      <c r="L30" s="13"/>
      <c r="M30" s="13"/>
      <c r="N30" s="13">
        <v>2</v>
      </c>
    </row>
    <row r="31" spans="1:14" x14ac:dyDescent="0.25">
      <c r="A31" s="18" t="s">
        <v>1139</v>
      </c>
      <c r="B31" s="13"/>
      <c r="C31" s="13"/>
      <c r="D31" s="13"/>
      <c r="E31" s="13"/>
      <c r="F31" s="13"/>
      <c r="G31" s="13"/>
      <c r="H31" s="13"/>
      <c r="I31" s="13">
        <v>1</v>
      </c>
      <c r="J31" s="13"/>
      <c r="K31" s="13">
        <v>1</v>
      </c>
      <c r="L31" s="13"/>
      <c r="M31" s="13"/>
      <c r="N31" s="13">
        <v>2</v>
      </c>
    </row>
    <row r="32" spans="1:14" x14ac:dyDescent="0.25">
      <c r="A32" s="18" t="s">
        <v>2208</v>
      </c>
      <c r="B32" s="13"/>
      <c r="C32" s="13"/>
      <c r="D32" s="13"/>
      <c r="E32" s="13"/>
      <c r="F32" s="13"/>
      <c r="G32" s="13"/>
      <c r="H32" s="13"/>
      <c r="I32" s="13"/>
      <c r="J32" s="13"/>
      <c r="K32" s="13">
        <v>1</v>
      </c>
      <c r="L32" s="13"/>
      <c r="M32" s="13"/>
      <c r="N32" s="13">
        <v>1</v>
      </c>
    </row>
    <row r="33" spans="1:14" x14ac:dyDescent="0.25">
      <c r="A33" s="18" t="s">
        <v>2273</v>
      </c>
      <c r="B33" s="13"/>
      <c r="C33" s="13"/>
      <c r="D33" s="13"/>
      <c r="E33" s="13"/>
      <c r="F33" s="13"/>
      <c r="G33" s="13"/>
      <c r="H33" s="13"/>
      <c r="I33" s="13"/>
      <c r="J33" s="13"/>
      <c r="K33" s="13"/>
      <c r="L33" s="13"/>
      <c r="M33" s="13">
        <v>1</v>
      </c>
      <c r="N33" s="13">
        <v>1</v>
      </c>
    </row>
    <row r="34" spans="1:14" x14ac:dyDescent="0.25">
      <c r="A34" s="18" t="s">
        <v>1469</v>
      </c>
      <c r="B34" s="13"/>
      <c r="C34" s="13"/>
      <c r="D34" s="13"/>
      <c r="E34" s="13"/>
      <c r="F34" s="13"/>
      <c r="G34" s="13"/>
      <c r="H34" s="13"/>
      <c r="I34" s="13"/>
      <c r="J34" s="13"/>
      <c r="K34" s="13">
        <v>1</v>
      </c>
      <c r="L34" s="13"/>
      <c r="M34" s="13"/>
      <c r="N34" s="13">
        <v>1</v>
      </c>
    </row>
    <row r="35" spans="1:14" x14ac:dyDescent="0.25">
      <c r="A35" s="18" t="s">
        <v>1434</v>
      </c>
      <c r="B35" s="13"/>
      <c r="C35" s="13"/>
      <c r="D35" s="13"/>
      <c r="E35" s="13"/>
      <c r="F35" s="13"/>
      <c r="G35" s="13"/>
      <c r="H35" s="13"/>
      <c r="I35" s="13"/>
      <c r="J35" s="13"/>
      <c r="K35" s="13">
        <v>1</v>
      </c>
      <c r="L35" s="13"/>
      <c r="M35" s="13"/>
      <c r="N35" s="13">
        <v>1</v>
      </c>
    </row>
    <row r="36" spans="1:14" x14ac:dyDescent="0.25">
      <c r="A36" s="12" t="s">
        <v>85</v>
      </c>
      <c r="B36" s="13">
        <v>11</v>
      </c>
      <c r="C36" s="13">
        <v>10</v>
      </c>
      <c r="D36" s="13">
        <v>10</v>
      </c>
      <c r="E36" s="13">
        <v>8</v>
      </c>
      <c r="F36" s="13">
        <v>9</v>
      </c>
      <c r="G36" s="13">
        <v>5</v>
      </c>
      <c r="H36" s="13">
        <v>8</v>
      </c>
      <c r="I36" s="13">
        <v>5</v>
      </c>
      <c r="J36" s="13">
        <v>8</v>
      </c>
      <c r="K36" s="13">
        <v>11</v>
      </c>
      <c r="L36" s="13">
        <v>6</v>
      </c>
      <c r="M36" s="13">
        <v>9</v>
      </c>
      <c r="N36" s="13">
        <v>100</v>
      </c>
    </row>
    <row r="37" spans="1:14" x14ac:dyDescent="0.25">
      <c r="A37" s="25" t="s">
        <v>23</v>
      </c>
      <c r="B37" s="26">
        <v>4</v>
      </c>
      <c r="C37" s="26">
        <v>2</v>
      </c>
      <c r="D37" s="26"/>
      <c r="E37" s="26">
        <v>1</v>
      </c>
      <c r="F37" s="26">
        <v>3</v>
      </c>
      <c r="G37" s="26">
        <v>3</v>
      </c>
      <c r="H37" s="26">
        <v>5</v>
      </c>
      <c r="I37" s="26">
        <v>2</v>
      </c>
      <c r="J37" s="26">
        <v>5</v>
      </c>
      <c r="K37" s="26">
        <v>4</v>
      </c>
      <c r="L37" s="26">
        <v>1</v>
      </c>
      <c r="M37" s="26">
        <v>1</v>
      </c>
      <c r="N37" s="26">
        <v>31</v>
      </c>
    </row>
    <row r="38" spans="1:14" x14ac:dyDescent="0.25">
      <c r="A38" s="25" t="s">
        <v>2237</v>
      </c>
      <c r="B38" s="26"/>
      <c r="C38" s="26">
        <v>1</v>
      </c>
      <c r="D38" s="26"/>
      <c r="E38" s="26">
        <v>2</v>
      </c>
      <c r="F38" s="26">
        <v>1</v>
      </c>
      <c r="G38" s="26">
        <v>1</v>
      </c>
      <c r="H38" s="26">
        <v>2</v>
      </c>
      <c r="I38" s="26">
        <v>1</v>
      </c>
      <c r="J38" s="26"/>
      <c r="K38" s="26">
        <v>3</v>
      </c>
      <c r="L38" s="26">
        <v>1</v>
      </c>
      <c r="M38" s="26">
        <v>4</v>
      </c>
      <c r="N38" s="26">
        <v>16</v>
      </c>
    </row>
    <row r="39" spans="1:14" x14ac:dyDescent="0.25">
      <c r="A39" s="25" t="s">
        <v>2262</v>
      </c>
      <c r="B39" s="26">
        <v>1</v>
      </c>
      <c r="C39" s="26">
        <v>1</v>
      </c>
      <c r="D39" s="26">
        <v>1</v>
      </c>
      <c r="E39" s="26"/>
      <c r="F39" s="26">
        <v>2</v>
      </c>
      <c r="G39" s="26"/>
      <c r="H39" s="26"/>
      <c r="I39" s="26">
        <v>1</v>
      </c>
      <c r="J39" s="26">
        <v>1</v>
      </c>
      <c r="K39" s="26"/>
      <c r="L39" s="26">
        <v>3</v>
      </c>
      <c r="M39" s="26">
        <v>1</v>
      </c>
      <c r="N39" s="26">
        <v>11</v>
      </c>
    </row>
    <row r="40" spans="1:14" x14ac:dyDescent="0.25">
      <c r="A40" s="18" t="s">
        <v>55</v>
      </c>
      <c r="B40" s="13">
        <v>1</v>
      </c>
      <c r="C40" s="13">
        <v>1</v>
      </c>
      <c r="D40" s="13"/>
      <c r="E40" s="13">
        <v>3</v>
      </c>
      <c r="F40" s="13">
        <v>1</v>
      </c>
      <c r="G40" s="13">
        <v>1</v>
      </c>
      <c r="H40" s="13"/>
      <c r="I40" s="13"/>
      <c r="J40" s="13"/>
      <c r="K40" s="13">
        <v>1</v>
      </c>
      <c r="L40" s="13"/>
      <c r="M40" s="13">
        <v>2</v>
      </c>
      <c r="N40" s="13">
        <v>10</v>
      </c>
    </row>
    <row r="41" spans="1:14" x14ac:dyDescent="0.25">
      <c r="A41" s="18" t="s">
        <v>2257</v>
      </c>
      <c r="B41" s="13">
        <v>1</v>
      </c>
      <c r="C41" s="13">
        <v>1</v>
      </c>
      <c r="D41" s="13"/>
      <c r="E41" s="13"/>
      <c r="F41" s="13">
        <v>2</v>
      </c>
      <c r="G41" s="13"/>
      <c r="H41" s="13"/>
      <c r="I41" s="13">
        <v>1</v>
      </c>
      <c r="J41" s="13">
        <v>2</v>
      </c>
      <c r="K41" s="13">
        <v>2</v>
      </c>
      <c r="L41" s="13"/>
      <c r="M41" s="13"/>
      <c r="N41" s="13">
        <v>9</v>
      </c>
    </row>
    <row r="42" spans="1:14" x14ac:dyDescent="0.25">
      <c r="A42" s="18" t="s">
        <v>2207</v>
      </c>
      <c r="B42" s="13"/>
      <c r="C42" s="13">
        <v>2</v>
      </c>
      <c r="D42" s="13">
        <v>3</v>
      </c>
      <c r="E42" s="13"/>
      <c r="F42" s="13"/>
      <c r="G42" s="13"/>
      <c r="H42" s="13">
        <v>1</v>
      </c>
      <c r="I42" s="13"/>
      <c r="J42" s="13"/>
      <c r="K42" s="13">
        <v>1</v>
      </c>
      <c r="L42" s="13">
        <v>1</v>
      </c>
      <c r="M42" s="13">
        <v>1</v>
      </c>
      <c r="N42" s="13">
        <v>9</v>
      </c>
    </row>
    <row r="43" spans="1:14" x14ac:dyDescent="0.25">
      <c r="A43" s="18" t="s">
        <v>2222</v>
      </c>
      <c r="B43" s="13">
        <v>2</v>
      </c>
      <c r="C43" s="13">
        <v>2</v>
      </c>
      <c r="D43" s="13">
        <v>2</v>
      </c>
      <c r="E43" s="13"/>
      <c r="F43" s="13"/>
      <c r="G43" s="13"/>
      <c r="H43" s="13"/>
      <c r="I43" s="13"/>
      <c r="J43" s="13"/>
      <c r="K43" s="13"/>
      <c r="L43" s="13"/>
      <c r="M43" s="13"/>
      <c r="N43" s="13">
        <v>6</v>
      </c>
    </row>
    <row r="44" spans="1:14" x14ac:dyDescent="0.25">
      <c r="A44" s="18" t="s">
        <v>1434</v>
      </c>
      <c r="B44" s="13">
        <v>1</v>
      </c>
      <c r="C44" s="13"/>
      <c r="D44" s="13">
        <v>2</v>
      </c>
      <c r="E44" s="13"/>
      <c r="F44" s="13"/>
      <c r="G44" s="13"/>
      <c r="H44" s="13"/>
      <c r="I44" s="13"/>
      <c r="J44" s="13"/>
      <c r="K44" s="13"/>
      <c r="L44" s="13"/>
      <c r="M44" s="13"/>
      <c r="N44" s="13">
        <v>3</v>
      </c>
    </row>
    <row r="45" spans="1:14" x14ac:dyDescent="0.25">
      <c r="A45" s="18" t="s">
        <v>115</v>
      </c>
      <c r="B45" s="13">
        <v>1</v>
      </c>
      <c r="C45" s="13"/>
      <c r="D45" s="13">
        <v>1</v>
      </c>
      <c r="E45" s="13"/>
      <c r="F45" s="13"/>
      <c r="G45" s="13"/>
      <c r="H45" s="13"/>
      <c r="I45" s="13"/>
      <c r="J45" s="13"/>
      <c r="K45" s="13"/>
      <c r="L45" s="13"/>
      <c r="M45" s="13"/>
      <c r="N45" s="13">
        <v>2</v>
      </c>
    </row>
    <row r="46" spans="1:14" x14ac:dyDescent="0.25">
      <c r="A46" s="18" t="s">
        <v>244</v>
      </c>
      <c r="B46" s="13"/>
      <c r="C46" s="13"/>
      <c r="D46" s="13"/>
      <c r="E46" s="13">
        <v>1</v>
      </c>
      <c r="F46" s="13"/>
      <c r="G46" s="13"/>
      <c r="H46" s="13"/>
      <c r="I46" s="13"/>
      <c r="J46" s="13"/>
      <c r="K46" s="13"/>
      <c r="L46" s="13"/>
      <c r="M46" s="13"/>
      <c r="N46" s="13">
        <v>1</v>
      </c>
    </row>
    <row r="47" spans="1:14" x14ac:dyDescent="0.25">
      <c r="A47" s="18" t="s">
        <v>37</v>
      </c>
      <c r="B47" s="13"/>
      <c r="C47" s="13"/>
      <c r="D47" s="13"/>
      <c r="E47" s="13">
        <v>1</v>
      </c>
      <c r="F47" s="13"/>
      <c r="G47" s="13"/>
      <c r="H47" s="13"/>
      <c r="I47" s="13"/>
      <c r="J47" s="13"/>
      <c r="K47" s="13"/>
      <c r="L47" s="13"/>
      <c r="M47" s="13"/>
      <c r="N47" s="13">
        <v>1</v>
      </c>
    </row>
    <row r="48" spans="1:14" x14ac:dyDescent="0.25">
      <c r="A48" s="18" t="s">
        <v>81</v>
      </c>
      <c r="B48" s="13"/>
      <c r="C48" s="13"/>
      <c r="D48" s="13">
        <v>1</v>
      </c>
      <c r="E48" s="13"/>
      <c r="F48" s="13"/>
      <c r="G48" s="13"/>
      <c r="H48" s="13"/>
      <c r="I48" s="13"/>
      <c r="J48" s="13"/>
      <c r="K48" s="13"/>
      <c r="L48" s="13"/>
      <c r="M48" s="13"/>
      <c r="N48" s="13">
        <v>1</v>
      </c>
    </row>
    <row r="49" spans="1:14" x14ac:dyDescent="0.25">
      <c r="A49" s="12" t="s">
        <v>39</v>
      </c>
      <c r="B49" s="13">
        <v>3</v>
      </c>
      <c r="C49" s="13">
        <v>3</v>
      </c>
      <c r="D49" s="13">
        <v>5</v>
      </c>
      <c r="E49" s="13">
        <v>5</v>
      </c>
      <c r="F49" s="13">
        <v>3</v>
      </c>
      <c r="G49" s="13">
        <v>13</v>
      </c>
      <c r="H49" s="13">
        <v>11</v>
      </c>
      <c r="I49" s="13">
        <v>7</v>
      </c>
      <c r="J49" s="13">
        <v>8</v>
      </c>
      <c r="K49" s="13">
        <v>9</v>
      </c>
      <c r="L49" s="13">
        <v>10</v>
      </c>
      <c r="M49" s="13">
        <v>8</v>
      </c>
      <c r="N49" s="13">
        <v>85</v>
      </c>
    </row>
    <row r="50" spans="1:14" x14ac:dyDescent="0.25">
      <c r="A50" s="18" t="s">
        <v>42</v>
      </c>
      <c r="B50" s="13">
        <v>3</v>
      </c>
      <c r="C50" s="13">
        <v>3</v>
      </c>
      <c r="D50" s="13">
        <v>5</v>
      </c>
      <c r="E50" s="13">
        <v>5</v>
      </c>
      <c r="F50" s="13">
        <v>3</v>
      </c>
      <c r="G50" s="13">
        <v>13</v>
      </c>
      <c r="H50" s="13">
        <v>11</v>
      </c>
      <c r="I50" s="13">
        <v>7</v>
      </c>
      <c r="J50" s="13">
        <v>8</v>
      </c>
      <c r="K50" s="13">
        <v>9</v>
      </c>
      <c r="L50" s="13">
        <v>10</v>
      </c>
      <c r="M50" s="13">
        <v>8</v>
      </c>
      <c r="N50" s="13">
        <v>85</v>
      </c>
    </row>
    <row r="51" spans="1:14" x14ac:dyDescent="0.25">
      <c r="A51" s="12" t="s">
        <v>69</v>
      </c>
      <c r="B51" s="13">
        <v>7</v>
      </c>
      <c r="C51" s="13">
        <v>8</v>
      </c>
      <c r="D51" s="13">
        <v>1</v>
      </c>
      <c r="E51" s="13">
        <v>6</v>
      </c>
      <c r="F51" s="13">
        <v>2</v>
      </c>
      <c r="G51" s="13">
        <v>10</v>
      </c>
      <c r="H51" s="13">
        <v>10</v>
      </c>
      <c r="I51" s="13">
        <v>4</v>
      </c>
      <c r="J51" s="13">
        <v>5</v>
      </c>
      <c r="K51" s="13">
        <v>4</v>
      </c>
      <c r="L51" s="13">
        <v>10</v>
      </c>
      <c r="M51" s="13">
        <v>5</v>
      </c>
      <c r="N51" s="13">
        <v>72</v>
      </c>
    </row>
    <row r="52" spans="1:14" x14ac:dyDescent="0.25">
      <c r="A52" s="18" t="s">
        <v>244</v>
      </c>
      <c r="B52" s="13">
        <v>2</v>
      </c>
      <c r="C52" s="13">
        <v>3</v>
      </c>
      <c r="D52" s="13">
        <v>1</v>
      </c>
      <c r="E52" s="13">
        <v>2</v>
      </c>
      <c r="F52" s="13">
        <v>1</v>
      </c>
      <c r="G52" s="13">
        <v>1</v>
      </c>
      <c r="H52" s="13">
        <v>1</v>
      </c>
      <c r="I52" s="13">
        <v>1</v>
      </c>
      <c r="J52" s="13">
        <v>2</v>
      </c>
      <c r="K52" s="13"/>
      <c r="L52" s="13">
        <v>3</v>
      </c>
      <c r="M52" s="13">
        <v>2</v>
      </c>
      <c r="N52" s="13">
        <v>19</v>
      </c>
    </row>
    <row r="53" spans="1:14" x14ac:dyDescent="0.25">
      <c r="A53" s="18" t="s">
        <v>1800</v>
      </c>
      <c r="B53" s="13">
        <v>2</v>
      </c>
      <c r="C53" s="13">
        <v>2</v>
      </c>
      <c r="D53" s="13"/>
      <c r="E53" s="13"/>
      <c r="F53" s="13">
        <v>1</v>
      </c>
      <c r="G53" s="13">
        <v>2</v>
      </c>
      <c r="H53" s="13">
        <v>2</v>
      </c>
      <c r="I53" s="13"/>
      <c r="J53" s="13">
        <v>2</v>
      </c>
      <c r="K53" s="13"/>
      <c r="L53" s="13"/>
      <c r="M53" s="13">
        <v>1</v>
      </c>
      <c r="N53" s="13">
        <v>12</v>
      </c>
    </row>
    <row r="54" spans="1:14" x14ac:dyDescent="0.25">
      <c r="A54" s="18" t="s">
        <v>2237</v>
      </c>
      <c r="B54" s="13">
        <v>1</v>
      </c>
      <c r="C54" s="13"/>
      <c r="D54" s="13"/>
      <c r="E54" s="13">
        <v>1</v>
      </c>
      <c r="F54" s="13"/>
      <c r="G54" s="13">
        <v>1</v>
      </c>
      <c r="H54" s="13">
        <v>2</v>
      </c>
      <c r="I54" s="13"/>
      <c r="J54" s="13"/>
      <c r="K54" s="13"/>
      <c r="L54" s="13">
        <v>3</v>
      </c>
      <c r="M54" s="13"/>
      <c r="N54" s="13">
        <v>8</v>
      </c>
    </row>
    <row r="55" spans="1:14" x14ac:dyDescent="0.25">
      <c r="A55" s="18" t="s">
        <v>23</v>
      </c>
      <c r="B55" s="13"/>
      <c r="C55" s="13"/>
      <c r="D55" s="13"/>
      <c r="E55" s="13"/>
      <c r="F55" s="13"/>
      <c r="G55" s="13">
        <v>1</v>
      </c>
      <c r="H55" s="13">
        <v>1</v>
      </c>
      <c r="I55" s="13">
        <v>1</v>
      </c>
      <c r="J55" s="13">
        <v>1</v>
      </c>
      <c r="K55" s="13">
        <v>2</v>
      </c>
      <c r="L55" s="13">
        <v>2</v>
      </c>
      <c r="M55" s="13"/>
      <c r="N55" s="13">
        <v>8</v>
      </c>
    </row>
    <row r="56" spans="1:14" x14ac:dyDescent="0.25">
      <c r="A56" s="18" t="s">
        <v>81</v>
      </c>
      <c r="B56" s="13">
        <v>1</v>
      </c>
      <c r="C56" s="13">
        <v>1</v>
      </c>
      <c r="D56" s="13"/>
      <c r="E56" s="13"/>
      <c r="F56" s="13"/>
      <c r="G56" s="13"/>
      <c r="H56" s="13">
        <v>1</v>
      </c>
      <c r="I56" s="13">
        <v>1</v>
      </c>
      <c r="J56" s="13"/>
      <c r="K56" s="13">
        <v>2</v>
      </c>
      <c r="L56" s="13"/>
      <c r="M56" s="13">
        <v>1</v>
      </c>
      <c r="N56" s="13">
        <v>7</v>
      </c>
    </row>
    <row r="57" spans="1:14" x14ac:dyDescent="0.25">
      <c r="A57" s="18" t="s">
        <v>2259</v>
      </c>
      <c r="B57" s="13"/>
      <c r="C57" s="13"/>
      <c r="D57" s="13"/>
      <c r="E57" s="13"/>
      <c r="F57" s="13"/>
      <c r="G57" s="13">
        <v>3</v>
      </c>
      <c r="H57" s="13">
        <v>1</v>
      </c>
      <c r="I57" s="13">
        <v>1</v>
      </c>
      <c r="J57" s="13"/>
      <c r="K57" s="13"/>
      <c r="L57" s="13">
        <v>1</v>
      </c>
      <c r="M57" s="13">
        <v>1</v>
      </c>
      <c r="N57" s="13">
        <v>7</v>
      </c>
    </row>
    <row r="58" spans="1:14" x14ac:dyDescent="0.25">
      <c r="A58" s="18" t="s">
        <v>1984</v>
      </c>
      <c r="B58" s="13"/>
      <c r="C58" s="13">
        <v>2</v>
      </c>
      <c r="D58" s="13"/>
      <c r="E58" s="13">
        <v>2</v>
      </c>
      <c r="F58" s="13"/>
      <c r="G58" s="13"/>
      <c r="H58" s="13"/>
      <c r="I58" s="13"/>
      <c r="J58" s="13"/>
      <c r="K58" s="13"/>
      <c r="L58" s="13">
        <v>1</v>
      </c>
      <c r="M58" s="13"/>
      <c r="N58" s="13">
        <v>5</v>
      </c>
    </row>
    <row r="59" spans="1:14" x14ac:dyDescent="0.25">
      <c r="A59" s="18" t="s">
        <v>816</v>
      </c>
      <c r="B59" s="13"/>
      <c r="C59" s="13"/>
      <c r="D59" s="13"/>
      <c r="E59" s="13"/>
      <c r="F59" s="13"/>
      <c r="G59" s="13">
        <v>2</v>
      </c>
      <c r="H59" s="13"/>
      <c r="I59" s="13"/>
      <c r="J59" s="13"/>
      <c r="K59" s="13"/>
      <c r="L59" s="13"/>
      <c r="M59" s="13"/>
      <c r="N59" s="13">
        <v>2</v>
      </c>
    </row>
    <row r="60" spans="1:14" x14ac:dyDescent="0.25">
      <c r="A60" s="18" t="s">
        <v>2278</v>
      </c>
      <c r="B60" s="13"/>
      <c r="C60" s="13"/>
      <c r="D60" s="13"/>
      <c r="E60" s="13"/>
      <c r="F60" s="13"/>
      <c r="G60" s="13"/>
      <c r="H60" s="13">
        <v>1</v>
      </c>
      <c r="I60" s="13"/>
      <c r="J60" s="13"/>
      <c r="K60" s="13"/>
      <c r="L60" s="13"/>
      <c r="M60" s="13"/>
      <c r="N60" s="13">
        <v>1</v>
      </c>
    </row>
    <row r="61" spans="1:14" x14ac:dyDescent="0.25">
      <c r="A61" s="18" t="s">
        <v>1797</v>
      </c>
      <c r="B61" s="13"/>
      <c r="C61" s="13"/>
      <c r="D61" s="13"/>
      <c r="E61" s="13">
        <v>1</v>
      </c>
      <c r="F61" s="13"/>
      <c r="G61" s="13"/>
      <c r="H61" s="13"/>
      <c r="I61" s="13"/>
      <c r="J61" s="13"/>
      <c r="K61" s="13"/>
      <c r="L61" s="13"/>
      <c r="M61" s="13"/>
      <c r="N61" s="13">
        <v>1</v>
      </c>
    </row>
    <row r="62" spans="1:14" x14ac:dyDescent="0.25">
      <c r="A62" s="18" t="s">
        <v>2299</v>
      </c>
      <c r="B62" s="13">
        <v>1</v>
      </c>
      <c r="C62" s="13"/>
      <c r="D62" s="13"/>
      <c r="E62" s="13"/>
      <c r="F62" s="13"/>
      <c r="G62" s="13"/>
      <c r="H62" s="13"/>
      <c r="I62" s="13"/>
      <c r="J62" s="13"/>
      <c r="K62" s="13"/>
      <c r="L62" s="13"/>
      <c r="M62" s="13"/>
      <c r="N62" s="13">
        <v>1</v>
      </c>
    </row>
    <row r="63" spans="1:14" x14ac:dyDescent="0.25">
      <c r="A63" s="18" t="s">
        <v>2257</v>
      </c>
      <c r="B63" s="13"/>
      <c r="C63" s="13"/>
      <c r="D63" s="13"/>
      <c r="E63" s="13"/>
      <c r="F63" s="13"/>
      <c r="G63" s="13"/>
      <c r="H63" s="13">
        <v>1</v>
      </c>
      <c r="I63" s="13"/>
      <c r="J63" s="13"/>
      <c r="K63" s="13"/>
      <c r="L63" s="13"/>
      <c r="M63" s="13"/>
      <c r="N63" s="13">
        <v>1</v>
      </c>
    </row>
    <row r="64" spans="1:14" x14ac:dyDescent="0.25">
      <c r="A64" s="12" t="s">
        <v>48</v>
      </c>
      <c r="B64" s="13">
        <v>15</v>
      </c>
      <c r="C64" s="13"/>
      <c r="D64" s="13">
        <v>2</v>
      </c>
      <c r="E64" s="13">
        <v>5</v>
      </c>
      <c r="F64" s="13">
        <v>8</v>
      </c>
      <c r="G64" s="13">
        <v>8</v>
      </c>
      <c r="H64" s="13">
        <v>3</v>
      </c>
      <c r="I64" s="13">
        <v>1</v>
      </c>
      <c r="J64" s="13">
        <v>6</v>
      </c>
      <c r="K64" s="13">
        <v>3</v>
      </c>
      <c r="L64" s="13">
        <v>6</v>
      </c>
      <c r="M64" s="13">
        <v>4</v>
      </c>
      <c r="N64" s="13">
        <v>61</v>
      </c>
    </row>
    <row r="65" spans="1:14" x14ac:dyDescent="0.25">
      <c r="A65" s="25" t="s">
        <v>23</v>
      </c>
      <c r="B65" s="26">
        <v>7</v>
      </c>
      <c r="C65" s="26"/>
      <c r="D65" s="26"/>
      <c r="E65" s="26">
        <v>1</v>
      </c>
      <c r="F65" s="26">
        <v>2</v>
      </c>
      <c r="G65" s="26">
        <v>1</v>
      </c>
      <c r="H65" s="26">
        <v>2</v>
      </c>
      <c r="I65" s="26"/>
      <c r="J65" s="26">
        <v>1</v>
      </c>
      <c r="K65" s="26">
        <v>3</v>
      </c>
      <c r="L65" s="26">
        <v>2</v>
      </c>
      <c r="M65" s="26">
        <v>1</v>
      </c>
      <c r="N65" s="26">
        <v>20</v>
      </c>
    </row>
    <row r="66" spans="1:14" x14ac:dyDescent="0.25">
      <c r="A66" s="25" t="s">
        <v>821</v>
      </c>
      <c r="B66" s="26">
        <v>1</v>
      </c>
      <c r="C66" s="26"/>
      <c r="D66" s="26">
        <v>1</v>
      </c>
      <c r="E66" s="26">
        <v>3</v>
      </c>
      <c r="F66" s="26">
        <v>2</v>
      </c>
      <c r="G66" s="26">
        <v>3</v>
      </c>
      <c r="H66" s="26"/>
      <c r="I66" s="26"/>
      <c r="J66" s="26"/>
      <c r="K66" s="26"/>
      <c r="L66" s="26">
        <v>3</v>
      </c>
      <c r="M66" s="26">
        <v>2</v>
      </c>
      <c r="N66" s="26">
        <v>15</v>
      </c>
    </row>
    <row r="67" spans="1:14" x14ac:dyDescent="0.25">
      <c r="A67" s="18" t="s">
        <v>2225</v>
      </c>
      <c r="B67" s="13">
        <v>2</v>
      </c>
      <c r="C67" s="13"/>
      <c r="D67" s="13"/>
      <c r="E67" s="13">
        <v>1</v>
      </c>
      <c r="F67" s="13">
        <v>3</v>
      </c>
      <c r="G67" s="13"/>
      <c r="H67" s="13">
        <v>1</v>
      </c>
      <c r="I67" s="13"/>
      <c r="J67" s="13">
        <v>3</v>
      </c>
      <c r="K67" s="13"/>
      <c r="L67" s="13"/>
      <c r="M67" s="13">
        <v>1</v>
      </c>
      <c r="N67" s="13">
        <v>11</v>
      </c>
    </row>
    <row r="68" spans="1:14" x14ac:dyDescent="0.25">
      <c r="A68" s="25" t="s">
        <v>2211</v>
      </c>
      <c r="B68" s="26">
        <v>2</v>
      </c>
      <c r="C68" s="26"/>
      <c r="D68" s="26"/>
      <c r="E68" s="26"/>
      <c r="F68" s="26">
        <v>1</v>
      </c>
      <c r="G68" s="26">
        <v>2</v>
      </c>
      <c r="H68" s="26"/>
      <c r="I68" s="26">
        <v>1</v>
      </c>
      <c r="J68" s="26"/>
      <c r="K68" s="26"/>
      <c r="L68" s="26">
        <v>1</v>
      </c>
      <c r="M68" s="26"/>
      <c r="N68" s="26">
        <v>7</v>
      </c>
    </row>
    <row r="69" spans="1:14" x14ac:dyDescent="0.25">
      <c r="A69" s="18" t="s">
        <v>65</v>
      </c>
      <c r="B69" s="13">
        <v>2</v>
      </c>
      <c r="C69" s="13"/>
      <c r="D69" s="13"/>
      <c r="E69" s="13"/>
      <c r="F69" s="13"/>
      <c r="G69" s="13"/>
      <c r="H69" s="13"/>
      <c r="I69" s="13"/>
      <c r="J69" s="13">
        <v>1</v>
      </c>
      <c r="K69" s="13"/>
      <c r="L69" s="13"/>
      <c r="M69" s="13"/>
      <c r="N69" s="13">
        <v>3</v>
      </c>
    </row>
    <row r="70" spans="1:14" x14ac:dyDescent="0.25">
      <c r="A70" s="18" t="s">
        <v>55</v>
      </c>
      <c r="B70" s="13">
        <v>1</v>
      </c>
      <c r="C70" s="13"/>
      <c r="D70" s="13"/>
      <c r="E70" s="13"/>
      <c r="F70" s="13"/>
      <c r="G70" s="13">
        <v>2</v>
      </c>
      <c r="H70" s="13"/>
      <c r="I70" s="13"/>
      <c r="J70" s="13"/>
      <c r="K70" s="13"/>
      <c r="L70" s="13"/>
      <c r="M70" s="13"/>
      <c r="N70" s="13">
        <v>3</v>
      </c>
    </row>
    <row r="71" spans="1:14" x14ac:dyDescent="0.25">
      <c r="A71" s="18" t="s">
        <v>2320</v>
      </c>
      <c r="B71" s="13"/>
      <c r="C71" s="13"/>
      <c r="D71" s="13">
        <v>1</v>
      </c>
      <c r="E71" s="13"/>
      <c r="F71" s="13"/>
      <c r="G71" s="13"/>
      <c r="H71" s="13"/>
      <c r="I71" s="13"/>
      <c r="J71" s="13">
        <v>1</v>
      </c>
      <c r="K71" s="13"/>
      <c r="L71" s="13"/>
      <c r="M71" s="13"/>
      <c r="N71" s="13">
        <v>2</v>
      </c>
    </row>
    <row r="72" spans="1:14" x14ac:dyDescent="0.25">
      <c r="A72" s="12" t="s">
        <v>34</v>
      </c>
      <c r="B72" s="13">
        <v>3</v>
      </c>
      <c r="C72" s="13">
        <v>4</v>
      </c>
      <c r="D72" s="13">
        <v>2</v>
      </c>
      <c r="E72" s="13">
        <v>3</v>
      </c>
      <c r="F72" s="13">
        <v>4</v>
      </c>
      <c r="G72" s="13">
        <v>2</v>
      </c>
      <c r="H72" s="13">
        <v>4</v>
      </c>
      <c r="I72" s="13">
        <v>2</v>
      </c>
      <c r="J72" s="13">
        <v>2</v>
      </c>
      <c r="K72" s="13">
        <v>3</v>
      </c>
      <c r="L72" s="13"/>
      <c r="M72" s="13">
        <v>8</v>
      </c>
      <c r="N72" s="13">
        <v>37</v>
      </c>
    </row>
    <row r="73" spans="1:14" x14ac:dyDescent="0.25">
      <c r="A73" s="18" t="s">
        <v>23</v>
      </c>
      <c r="B73" s="13"/>
      <c r="C73" s="13">
        <v>2</v>
      </c>
      <c r="D73" s="13">
        <v>1</v>
      </c>
      <c r="E73" s="13"/>
      <c r="F73" s="13">
        <v>1</v>
      </c>
      <c r="G73" s="13">
        <v>1</v>
      </c>
      <c r="H73" s="13">
        <v>4</v>
      </c>
      <c r="I73" s="13">
        <v>1</v>
      </c>
      <c r="J73" s="13">
        <v>1</v>
      </c>
      <c r="K73" s="13">
        <v>3</v>
      </c>
      <c r="L73" s="13"/>
      <c r="M73" s="13">
        <v>6</v>
      </c>
      <c r="N73" s="13">
        <v>20</v>
      </c>
    </row>
    <row r="74" spans="1:14" x14ac:dyDescent="0.25">
      <c r="A74" s="18" t="s">
        <v>37</v>
      </c>
      <c r="B74" s="13">
        <v>3</v>
      </c>
      <c r="C74" s="13">
        <v>2</v>
      </c>
      <c r="D74" s="13">
        <v>1</v>
      </c>
      <c r="E74" s="13">
        <v>3</v>
      </c>
      <c r="F74" s="13">
        <v>3</v>
      </c>
      <c r="G74" s="13">
        <v>1</v>
      </c>
      <c r="H74" s="13"/>
      <c r="I74" s="13">
        <v>1</v>
      </c>
      <c r="J74" s="13">
        <v>1</v>
      </c>
      <c r="K74" s="13"/>
      <c r="L74" s="13"/>
      <c r="M74" s="13">
        <v>2</v>
      </c>
      <c r="N74" s="13">
        <v>17</v>
      </c>
    </row>
    <row r="75" spans="1:14" x14ac:dyDescent="0.25">
      <c r="A75" s="12" t="s">
        <v>218</v>
      </c>
      <c r="B75" s="13">
        <v>1</v>
      </c>
      <c r="C75" s="13"/>
      <c r="D75" s="13"/>
      <c r="E75" s="13">
        <v>1</v>
      </c>
      <c r="F75" s="13">
        <v>2</v>
      </c>
      <c r="G75" s="13">
        <v>1</v>
      </c>
      <c r="H75" s="13">
        <v>5</v>
      </c>
      <c r="I75" s="13"/>
      <c r="J75" s="13">
        <v>3</v>
      </c>
      <c r="K75" s="13">
        <v>2</v>
      </c>
      <c r="L75" s="13">
        <v>7</v>
      </c>
      <c r="M75" s="13">
        <v>6</v>
      </c>
      <c r="N75" s="13">
        <v>28</v>
      </c>
    </row>
    <row r="76" spans="1:14" x14ac:dyDescent="0.25">
      <c r="A76" s="18" t="s">
        <v>221</v>
      </c>
      <c r="B76" s="13">
        <v>1</v>
      </c>
      <c r="C76" s="13"/>
      <c r="D76" s="13"/>
      <c r="E76" s="13">
        <v>1</v>
      </c>
      <c r="F76" s="13">
        <v>1</v>
      </c>
      <c r="G76" s="13">
        <v>1</v>
      </c>
      <c r="H76" s="13">
        <v>3</v>
      </c>
      <c r="I76" s="13"/>
      <c r="J76" s="13">
        <v>3</v>
      </c>
      <c r="K76" s="13">
        <v>2</v>
      </c>
      <c r="L76" s="13">
        <v>2</v>
      </c>
      <c r="M76" s="13">
        <v>4</v>
      </c>
      <c r="N76" s="13">
        <v>18</v>
      </c>
    </row>
    <row r="77" spans="1:14" x14ac:dyDescent="0.25">
      <c r="A77" s="18" t="s">
        <v>55</v>
      </c>
      <c r="B77" s="13"/>
      <c r="C77" s="13"/>
      <c r="D77" s="13"/>
      <c r="E77" s="13"/>
      <c r="F77" s="13"/>
      <c r="G77" s="13"/>
      <c r="H77" s="13"/>
      <c r="I77" s="13"/>
      <c r="J77" s="13"/>
      <c r="K77" s="13"/>
      <c r="L77" s="13">
        <v>4</v>
      </c>
      <c r="M77" s="13">
        <v>2</v>
      </c>
      <c r="N77" s="13">
        <v>6</v>
      </c>
    </row>
    <row r="78" spans="1:14" x14ac:dyDescent="0.25">
      <c r="A78" s="18" t="s">
        <v>23</v>
      </c>
      <c r="B78" s="13"/>
      <c r="C78" s="13"/>
      <c r="D78" s="13"/>
      <c r="E78" s="13"/>
      <c r="F78" s="13"/>
      <c r="G78" s="13"/>
      <c r="H78" s="13">
        <v>2</v>
      </c>
      <c r="I78" s="13"/>
      <c r="J78" s="13"/>
      <c r="K78" s="13"/>
      <c r="L78" s="13"/>
      <c r="M78" s="13"/>
      <c r="N78" s="13">
        <v>2</v>
      </c>
    </row>
    <row r="79" spans="1:14" x14ac:dyDescent="0.25">
      <c r="A79" s="18" t="s">
        <v>770</v>
      </c>
      <c r="B79" s="13"/>
      <c r="C79" s="13"/>
      <c r="D79" s="13"/>
      <c r="E79" s="13"/>
      <c r="F79" s="13">
        <v>1</v>
      </c>
      <c r="G79" s="13"/>
      <c r="H79" s="13"/>
      <c r="I79" s="13"/>
      <c r="J79" s="13"/>
      <c r="K79" s="13"/>
      <c r="L79" s="13"/>
      <c r="M79" s="13"/>
      <c r="N79" s="13">
        <v>1</v>
      </c>
    </row>
    <row r="80" spans="1:14" x14ac:dyDescent="0.25">
      <c r="A80" s="18" t="s">
        <v>2246</v>
      </c>
      <c r="B80" s="13"/>
      <c r="C80" s="13"/>
      <c r="D80" s="13"/>
      <c r="E80" s="13"/>
      <c r="F80" s="13"/>
      <c r="G80" s="13"/>
      <c r="H80" s="13"/>
      <c r="I80" s="13"/>
      <c r="J80" s="13"/>
      <c r="K80" s="13"/>
      <c r="L80" s="13">
        <v>1</v>
      </c>
      <c r="M80" s="13"/>
      <c r="N80" s="13">
        <v>1</v>
      </c>
    </row>
    <row r="81" spans="1:14" x14ac:dyDescent="0.25">
      <c r="A81" s="12" t="s">
        <v>27</v>
      </c>
      <c r="B81" s="13">
        <v>8</v>
      </c>
      <c r="C81" s="13">
        <v>4</v>
      </c>
      <c r="D81" s="13">
        <v>1</v>
      </c>
      <c r="E81" s="13">
        <v>2</v>
      </c>
      <c r="F81" s="13">
        <v>1</v>
      </c>
      <c r="G81" s="13">
        <v>1</v>
      </c>
      <c r="H81" s="13">
        <v>3</v>
      </c>
      <c r="I81" s="13">
        <v>2</v>
      </c>
      <c r="J81" s="13">
        <v>1</v>
      </c>
      <c r="K81" s="13">
        <v>1</v>
      </c>
      <c r="L81" s="13">
        <v>1</v>
      </c>
      <c r="M81" s="13">
        <v>1</v>
      </c>
      <c r="N81" s="13">
        <v>26</v>
      </c>
    </row>
    <row r="82" spans="1:14" x14ac:dyDescent="0.25">
      <c r="A82" s="18" t="s">
        <v>23</v>
      </c>
      <c r="B82" s="13">
        <v>4</v>
      </c>
      <c r="C82" s="13">
        <v>4</v>
      </c>
      <c r="D82" s="13"/>
      <c r="E82" s="13"/>
      <c r="F82" s="13"/>
      <c r="G82" s="13">
        <v>1</v>
      </c>
      <c r="H82" s="13"/>
      <c r="I82" s="13">
        <v>1</v>
      </c>
      <c r="J82" s="13"/>
      <c r="K82" s="13">
        <v>1</v>
      </c>
      <c r="L82" s="13">
        <v>1</v>
      </c>
      <c r="M82" s="13"/>
      <c r="N82" s="13">
        <v>12</v>
      </c>
    </row>
    <row r="83" spans="1:14" x14ac:dyDescent="0.25">
      <c r="A83" s="18" t="s">
        <v>55</v>
      </c>
      <c r="B83" s="13">
        <v>2</v>
      </c>
      <c r="C83" s="13"/>
      <c r="D83" s="13"/>
      <c r="E83" s="13"/>
      <c r="F83" s="13"/>
      <c r="G83" s="13"/>
      <c r="H83" s="13">
        <v>1</v>
      </c>
      <c r="I83" s="13"/>
      <c r="J83" s="13"/>
      <c r="K83" s="13"/>
      <c r="L83" s="13"/>
      <c r="M83" s="13">
        <v>1</v>
      </c>
      <c r="N83" s="13">
        <v>4</v>
      </c>
    </row>
    <row r="84" spans="1:14" x14ac:dyDescent="0.25">
      <c r="A84" s="18" t="s">
        <v>2207</v>
      </c>
      <c r="B84" s="13">
        <v>1</v>
      </c>
      <c r="C84" s="13"/>
      <c r="D84" s="13">
        <v>1</v>
      </c>
      <c r="E84" s="13"/>
      <c r="F84" s="13"/>
      <c r="G84" s="13"/>
      <c r="H84" s="13"/>
      <c r="I84" s="13"/>
      <c r="J84" s="13"/>
      <c r="K84" s="13"/>
      <c r="L84" s="13"/>
      <c r="M84" s="13"/>
      <c r="N84" s="13">
        <v>2</v>
      </c>
    </row>
    <row r="85" spans="1:14" x14ac:dyDescent="0.25">
      <c r="A85" s="18" t="s">
        <v>2292</v>
      </c>
      <c r="B85" s="13"/>
      <c r="C85" s="13"/>
      <c r="D85" s="13"/>
      <c r="E85" s="13"/>
      <c r="F85" s="13"/>
      <c r="G85" s="13"/>
      <c r="H85" s="13">
        <v>1</v>
      </c>
      <c r="I85" s="13"/>
      <c r="J85" s="13"/>
      <c r="K85" s="13"/>
      <c r="L85" s="13"/>
      <c r="M85" s="13"/>
      <c r="N85" s="13">
        <v>1</v>
      </c>
    </row>
    <row r="86" spans="1:14" x14ac:dyDescent="0.25">
      <c r="A86" s="18" t="s">
        <v>1150</v>
      </c>
      <c r="B86" s="13"/>
      <c r="C86" s="13"/>
      <c r="D86" s="13"/>
      <c r="E86" s="13"/>
      <c r="F86" s="13"/>
      <c r="G86" s="13"/>
      <c r="H86" s="13"/>
      <c r="I86" s="13">
        <v>1</v>
      </c>
      <c r="J86" s="13"/>
      <c r="K86" s="13"/>
      <c r="L86" s="13"/>
      <c r="M86" s="13"/>
      <c r="N86" s="13">
        <v>1</v>
      </c>
    </row>
    <row r="87" spans="1:14" x14ac:dyDescent="0.25">
      <c r="A87" s="18" t="s">
        <v>1434</v>
      </c>
      <c r="B87" s="13">
        <v>1</v>
      </c>
      <c r="C87" s="13"/>
      <c r="D87" s="13"/>
      <c r="E87" s="13"/>
      <c r="F87" s="13"/>
      <c r="G87" s="13"/>
      <c r="H87" s="13"/>
      <c r="I87" s="13"/>
      <c r="J87" s="13"/>
      <c r="K87" s="13"/>
      <c r="L87" s="13"/>
      <c r="M87" s="13"/>
      <c r="N87" s="13">
        <v>1</v>
      </c>
    </row>
    <row r="88" spans="1:14" x14ac:dyDescent="0.25">
      <c r="A88" s="18" t="s">
        <v>498</v>
      </c>
      <c r="B88" s="13"/>
      <c r="C88" s="13"/>
      <c r="D88" s="13"/>
      <c r="E88" s="13">
        <v>1</v>
      </c>
      <c r="F88" s="13"/>
      <c r="G88" s="13"/>
      <c r="H88" s="13"/>
      <c r="I88" s="13"/>
      <c r="J88" s="13"/>
      <c r="K88" s="13"/>
      <c r="L88" s="13"/>
      <c r="M88" s="13"/>
      <c r="N88" s="13">
        <v>1</v>
      </c>
    </row>
    <row r="89" spans="1:14" x14ac:dyDescent="0.25">
      <c r="A89" s="18" t="s">
        <v>677</v>
      </c>
      <c r="B89" s="13"/>
      <c r="C89" s="13"/>
      <c r="D89" s="13"/>
      <c r="E89" s="13"/>
      <c r="F89" s="13">
        <v>1</v>
      </c>
      <c r="G89" s="13"/>
      <c r="H89" s="13"/>
      <c r="I89" s="13"/>
      <c r="J89" s="13"/>
      <c r="K89" s="13"/>
      <c r="L89" s="13"/>
      <c r="M89" s="13"/>
      <c r="N89" s="13">
        <v>1</v>
      </c>
    </row>
    <row r="90" spans="1:14" x14ac:dyDescent="0.25">
      <c r="A90" s="18" t="s">
        <v>2282</v>
      </c>
      <c r="B90" s="13"/>
      <c r="C90" s="13"/>
      <c r="D90" s="13"/>
      <c r="E90" s="13">
        <v>1</v>
      </c>
      <c r="F90" s="13"/>
      <c r="G90" s="13"/>
      <c r="H90" s="13"/>
      <c r="I90" s="13"/>
      <c r="J90" s="13"/>
      <c r="K90" s="13"/>
      <c r="L90" s="13"/>
      <c r="M90" s="13"/>
      <c r="N90" s="13">
        <v>1</v>
      </c>
    </row>
    <row r="91" spans="1:14" x14ac:dyDescent="0.25">
      <c r="A91" s="18" t="s">
        <v>2286</v>
      </c>
      <c r="B91" s="13"/>
      <c r="C91" s="13"/>
      <c r="D91" s="13"/>
      <c r="E91" s="13"/>
      <c r="F91" s="13"/>
      <c r="G91" s="13"/>
      <c r="H91" s="13"/>
      <c r="I91" s="13"/>
      <c r="J91" s="13">
        <v>1</v>
      </c>
      <c r="K91" s="13"/>
      <c r="L91" s="13"/>
      <c r="M91" s="13"/>
      <c r="N91" s="13">
        <v>1</v>
      </c>
    </row>
    <row r="92" spans="1:14" x14ac:dyDescent="0.25">
      <c r="A92" s="18" t="s">
        <v>2237</v>
      </c>
      <c r="B92" s="13"/>
      <c r="C92" s="13"/>
      <c r="D92" s="13"/>
      <c r="E92" s="13"/>
      <c r="F92" s="13"/>
      <c r="G92" s="13"/>
      <c r="H92" s="13">
        <v>1</v>
      </c>
      <c r="I92" s="13"/>
      <c r="J92" s="13"/>
      <c r="K92" s="13"/>
      <c r="L92" s="13"/>
      <c r="M92" s="13"/>
      <c r="N92" s="13">
        <v>1</v>
      </c>
    </row>
    <row r="93" spans="1:14" x14ac:dyDescent="0.25">
      <c r="A93" s="12" t="s">
        <v>20</v>
      </c>
      <c r="B93" s="13">
        <v>2</v>
      </c>
      <c r="C93" s="13"/>
      <c r="D93" s="13">
        <v>1</v>
      </c>
      <c r="E93" s="13">
        <v>2</v>
      </c>
      <c r="F93" s="13">
        <v>2</v>
      </c>
      <c r="G93" s="13">
        <v>2</v>
      </c>
      <c r="H93" s="13">
        <v>3</v>
      </c>
      <c r="I93" s="13"/>
      <c r="J93" s="13">
        <v>3</v>
      </c>
      <c r="K93" s="13"/>
      <c r="L93" s="13">
        <v>4</v>
      </c>
      <c r="M93" s="13">
        <v>1</v>
      </c>
      <c r="N93" s="13">
        <v>20</v>
      </c>
    </row>
    <row r="94" spans="1:14" x14ac:dyDescent="0.25">
      <c r="A94" s="18" t="s">
        <v>23</v>
      </c>
      <c r="B94" s="13">
        <v>1</v>
      </c>
      <c r="C94" s="13"/>
      <c r="D94" s="13"/>
      <c r="E94" s="13"/>
      <c r="F94" s="13"/>
      <c r="G94" s="13">
        <v>1</v>
      </c>
      <c r="H94" s="13"/>
      <c r="I94" s="13"/>
      <c r="J94" s="13">
        <v>1</v>
      </c>
      <c r="K94" s="13"/>
      <c r="L94" s="13">
        <v>1</v>
      </c>
      <c r="M94" s="13">
        <v>1</v>
      </c>
      <c r="N94" s="13">
        <v>5</v>
      </c>
    </row>
    <row r="95" spans="1:14" x14ac:dyDescent="0.25">
      <c r="A95" s="18" t="s">
        <v>2214</v>
      </c>
      <c r="B95" s="13">
        <v>1</v>
      </c>
      <c r="C95" s="13"/>
      <c r="D95" s="13"/>
      <c r="E95" s="13"/>
      <c r="F95" s="13"/>
      <c r="G95" s="13">
        <v>1</v>
      </c>
      <c r="H95" s="13">
        <v>1</v>
      </c>
      <c r="I95" s="13"/>
      <c r="J95" s="13"/>
      <c r="K95" s="13"/>
      <c r="L95" s="13">
        <v>1</v>
      </c>
      <c r="M95" s="13"/>
      <c r="N95" s="13">
        <v>4</v>
      </c>
    </row>
    <row r="96" spans="1:14" x14ac:dyDescent="0.25">
      <c r="A96" s="18" t="s">
        <v>667</v>
      </c>
      <c r="B96" s="13"/>
      <c r="C96" s="13"/>
      <c r="D96" s="13"/>
      <c r="E96" s="13"/>
      <c r="F96" s="13">
        <v>1</v>
      </c>
      <c r="G96" s="13"/>
      <c r="H96" s="13"/>
      <c r="I96" s="13"/>
      <c r="J96" s="13"/>
      <c r="K96" s="13"/>
      <c r="L96" s="13">
        <v>1</v>
      </c>
      <c r="M96" s="13"/>
      <c r="N96" s="13">
        <v>2</v>
      </c>
    </row>
    <row r="97" spans="1:14" x14ac:dyDescent="0.25">
      <c r="A97" s="18" t="s">
        <v>55</v>
      </c>
      <c r="B97" s="13"/>
      <c r="C97" s="13"/>
      <c r="D97" s="13"/>
      <c r="E97" s="13"/>
      <c r="F97" s="13"/>
      <c r="G97" s="13"/>
      <c r="H97" s="13"/>
      <c r="I97" s="13"/>
      <c r="J97" s="13">
        <v>1</v>
      </c>
      <c r="K97" s="13"/>
      <c r="L97" s="13">
        <v>1</v>
      </c>
      <c r="M97" s="13"/>
      <c r="N97" s="13">
        <v>2</v>
      </c>
    </row>
    <row r="98" spans="1:14" x14ac:dyDescent="0.25">
      <c r="A98" s="18" t="s">
        <v>1434</v>
      </c>
      <c r="B98" s="13"/>
      <c r="C98" s="13"/>
      <c r="D98" s="13"/>
      <c r="E98" s="13">
        <v>1</v>
      </c>
      <c r="F98" s="13"/>
      <c r="G98" s="13"/>
      <c r="H98" s="13"/>
      <c r="I98" s="13"/>
      <c r="J98" s="13">
        <v>1</v>
      </c>
      <c r="K98" s="13"/>
      <c r="L98" s="13"/>
      <c r="M98" s="13"/>
      <c r="N98" s="13">
        <v>2</v>
      </c>
    </row>
    <row r="99" spans="1:14" x14ac:dyDescent="0.25">
      <c r="A99" s="18" t="s">
        <v>421</v>
      </c>
      <c r="B99" s="13"/>
      <c r="C99" s="13"/>
      <c r="D99" s="13">
        <v>1</v>
      </c>
      <c r="E99" s="13"/>
      <c r="F99" s="13"/>
      <c r="G99" s="13"/>
      <c r="H99" s="13">
        <v>1</v>
      </c>
      <c r="I99" s="13"/>
      <c r="J99" s="13"/>
      <c r="K99" s="13"/>
      <c r="L99" s="13"/>
      <c r="M99" s="13"/>
      <c r="N99" s="13">
        <v>2</v>
      </c>
    </row>
    <row r="100" spans="1:14" x14ac:dyDescent="0.25">
      <c r="A100" s="18" t="s">
        <v>983</v>
      </c>
      <c r="B100" s="13"/>
      <c r="C100" s="13"/>
      <c r="D100" s="13"/>
      <c r="E100" s="13"/>
      <c r="F100" s="13"/>
      <c r="G100" s="13"/>
      <c r="H100" s="13">
        <v>1</v>
      </c>
      <c r="I100" s="13"/>
      <c r="J100" s="13"/>
      <c r="K100" s="13"/>
      <c r="L100" s="13"/>
      <c r="M100" s="13"/>
      <c r="N100" s="13">
        <v>1</v>
      </c>
    </row>
    <row r="101" spans="1:14" x14ac:dyDescent="0.25">
      <c r="A101" s="18" t="s">
        <v>380</v>
      </c>
      <c r="B101" s="13"/>
      <c r="C101" s="13"/>
      <c r="D101" s="13"/>
      <c r="E101" s="13">
        <v>1</v>
      </c>
      <c r="F101" s="13"/>
      <c r="G101" s="13"/>
      <c r="H101" s="13"/>
      <c r="I101" s="13"/>
      <c r="J101" s="13"/>
      <c r="K101" s="13"/>
      <c r="L101" s="13"/>
      <c r="M101" s="13"/>
      <c r="N101" s="13">
        <v>1</v>
      </c>
    </row>
    <row r="102" spans="1:14" x14ac:dyDescent="0.25">
      <c r="A102" s="18" t="s">
        <v>785</v>
      </c>
      <c r="B102" s="13"/>
      <c r="C102" s="13"/>
      <c r="D102" s="13"/>
      <c r="E102" s="13"/>
      <c r="F102" s="13">
        <v>1</v>
      </c>
      <c r="G102" s="13"/>
      <c r="H102" s="13"/>
      <c r="I102" s="13"/>
      <c r="J102" s="13"/>
      <c r="K102" s="13"/>
      <c r="L102" s="13"/>
      <c r="M102" s="13"/>
      <c r="N102" s="13">
        <v>1</v>
      </c>
    </row>
    <row r="103" spans="1:14" x14ac:dyDescent="0.25">
      <c r="A103" s="12" t="s">
        <v>185</v>
      </c>
      <c r="B103" s="13">
        <v>1</v>
      </c>
      <c r="C103" s="13"/>
      <c r="D103" s="13">
        <v>1</v>
      </c>
      <c r="E103" s="13">
        <v>5</v>
      </c>
      <c r="F103" s="13">
        <v>1</v>
      </c>
      <c r="G103" s="13">
        <v>2</v>
      </c>
      <c r="H103" s="13">
        <v>2</v>
      </c>
      <c r="I103" s="13"/>
      <c r="J103" s="13">
        <v>3</v>
      </c>
      <c r="K103" s="13"/>
      <c r="L103" s="13"/>
      <c r="M103" s="13">
        <v>1</v>
      </c>
      <c r="N103" s="13">
        <v>16</v>
      </c>
    </row>
    <row r="104" spans="1:14" x14ac:dyDescent="0.25">
      <c r="A104" s="18" t="s">
        <v>55</v>
      </c>
      <c r="B104" s="13"/>
      <c r="C104" s="13"/>
      <c r="D104" s="13"/>
      <c r="E104" s="13">
        <v>2</v>
      </c>
      <c r="F104" s="13">
        <v>1</v>
      </c>
      <c r="G104" s="13">
        <v>2</v>
      </c>
      <c r="H104" s="13">
        <v>2</v>
      </c>
      <c r="I104" s="13"/>
      <c r="J104" s="13">
        <v>3</v>
      </c>
      <c r="K104" s="13"/>
      <c r="L104" s="13"/>
      <c r="M104" s="13">
        <v>1</v>
      </c>
      <c r="N104" s="13">
        <v>11</v>
      </c>
    </row>
    <row r="105" spans="1:14" x14ac:dyDescent="0.25">
      <c r="A105" s="18" t="s">
        <v>188</v>
      </c>
      <c r="B105" s="13">
        <v>1</v>
      </c>
      <c r="C105" s="13"/>
      <c r="D105" s="13">
        <v>1</v>
      </c>
      <c r="E105" s="13">
        <v>1</v>
      </c>
      <c r="F105" s="13"/>
      <c r="G105" s="13"/>
      <c r="H105" s="13"/>
      <c r="I105" s="13"/>
      <c r="J105" s="13"/>
      <c r="K105" s="13"/>
      <c r="L105" s="13"/>
      <c r="M105" s="13"/>
      <c r="N105" s="13">
        <v>3</v>
      </c>
    </row>
    <row r="106" spans="1:14" x14ac:dyDescent="0.25">
      <c r="A106" s="18" t="s">
        <v>594</v>
      </c>
      <c r="B106" s="13"/>
      <c r="C106" s="13"/>
      <c r="D106" s="13"/>
      <c r="E106" s="13">
        <v>2</v>
      </c>
      <c r="F106" s="13"/>
      <c r="G106" s="13"/>
      <c r="H106" s="13"/>
      <c r="I106" s="13"/>
      <c r="J106" s="13"/>
      <c r="K106" s="13"/>
      <c r="L106" s="13"/>
      <c r="M106" s="13"/>
      <c r="N106" s="13">
        <v>2</v>
      </c>
    </row>
    <row r="107" spans="1:14" x14ac:dyDescent="0.25">
      <c r="A107" s="12" t="s">
        <v>234</v>
      </c>
      <c r="B107" s="13"/>
      <c r="C107" s="13">
        <v>2</v>
      </c>
      <c r="D107" s="13"/>
      <c r="E107" s="13">
        <v>4</v>
      </c>
      <c r="F107" s="13"/>
      <c r="G107" s="13">
        <v>1</v>
      </c>
      <c r="H107" s="13"/>
      <c r="I107" s="13"/>
      <c r="J107" s="13"/>
      <c r="K107" s="13">
        <v>1</v>
      </c>
      <c r="L107" s="13"/>
      <c r="M107" s="13">
        <v>1</v>
      </c>
      <c r="N107" s="13">
        <v>9</v>
      </c>
    </row>
    <row r="108" spans="1:14" x14ac:dyDescent="0.25">
      <c r="A108" s="18" t="s">
        <v>2053</v>
      </c>
      <c r="B108" s="13"/>
      <c r="C108" s="13">
        <v>2</v>
      </c>
      <c r="D108" s="13"/>
      <c r="E108" s="13">
        <v>4</v>
      </c>
      <c r="F108" s="13"/>
      <c r="G108" s="13">
        <v>1</v>
      </c>
      <c r="H108" s="13"/>
      <c r="I108" s="13"/>
      <c r="J108" s="13"/>
      <c r="K108" s="13"/>
      <c r="L108" s="13"/>
      <c r="M108" s="13">
        <v>1</v>
      </c>
      <c r="N108" s="13">
        <v>8</v>
      </c>
    </row>
    <row r="109" spans="1:14" x14ac:dyDescent="0.25">
      <c r="A109" s="18" t="s">
        <v>23</v>
      </c>
      <c r="B109" s="13"/>
      <c r="C109" s="13"/>
      <c r="D109" s="13"/>
      <c r="E109" s="13"/>
      <c r="F109" s="13"/>
      <c r="G109" s="13"/>
      <c r="H109" s="13"/>
      <c r="I109" s="13"/>
      <c r="J109" s="13"/>
      <c r="K109" s="13">
        <v>1</v>
      </c>
      <c r="L109" s="13"/>
      <c r="M109" s="13"/>
      <c r="N109" s="13">
        <v>1</v>
      </c>
    </row>
    <row r="110" spans="1:14" x14ac:dyDescent="0.25">
      <c r="A110" s="12" t="s">
        <v>66</v>
      </c>
      <c r="B110" s="13">
        <v>1</v>
      </c>
      <c r="C110" s="13">
        <v>1</v>
      </c>
      <c r="D110" s="13"/>
      <c r="E110" s="13"/>
      <c r="F110" s="13"/>
      <c r="G110" s="13"/>
      <c r="H110" s="13"/>
      <c r="I110" s="13">
        <v>2</v>
      </c>
      <c r="J110" s="13">
        <v>1</v>
      </c>
      <c r="K110" s="13">
        <v>2</v>
      </c>
      <c r="L110" s="13">
        <v>1</v>
      </c>
      <c r="M110" s="13"/>
      <c r="N110" s="13">
        <v>8</v>
      </c>
    </row>
    <row r="111" spans="1:14" x14ac:dyDescent="0.25">
      <c r="A111" s="18" t="s">
        <v>23</v>
      </c>
      <c r="B111" s="13">
        <v>1</v>
      </c>
      <c r="C111" s="13">
        <v>1</v>
      </c>
      <c r="D111" s="13"/>
      <c r="E111" s="13"/>
      <c r="F111" s="13"/>
      <c r="G111" s="13"/>
      <c r="H111" s="13"/>
      <c r="I111" s="13"/>
      <c r="J111" s="13"/>
      <c r="K111" s="13">
        <v>1</v>
      </c>
      <c r="L111" s="13"/>
      <c r="M111" s="13"/>
      <c r="N111" s="13">
        <v>3</v>
      </c>
    </row>
    <row r="112" spans="1:14" x14ac:dyDescent="0.25">
      <c r="A112" s="18" t="s">
        <v>2211</v>
      </c>
      <c r="B112" s="13"/>
      <c r="C112" s="13"/>
      <c r="D112" s="13"/>
      <c r="E112" s="13"/>
      <c r="F112" s="13"/>
      <c r="G112" s="13"/>
      <c r="H112" s="13"/>
      <c r="I112" s="13">
        <v>1</v>
      </c>
      <c r="J112" s="13">
        <v>1</v>
      </c>
      <c r="K112" s="13"/>
      <c r="L112" s="13"/>
      <c r="M112" s="13"/>
      <c r="N112" s="13">
        <v>2</v>
      </c>
    </row>
    <row r="113" spans="1:14" x14ac:dyDescent="0.25">
      <c r="A113" s="18" t="s">
        <v>2229</v>
      </c>
      <c r="B113" s="13"/>
      <c r="C113" s="13"/>
      <c r="D113" s="13"/>
      <c r="E113" s="13"/>
      <c r="F113" s="13"/>
      <c r="G113" s="13"/>
      <c r="H113" s="13"/>
      <c r="I113" s="13"/>
      <c r="J113" s="13"/>
      <c r="K113" s="13">
        <v>1</v>
      </c>
      <c r="L113" s="13"/>
      <c r="M113" s="13"/>
      <c r="N113" s="13">
        <v>1</v>
      </c>
    </row>
    <row r="114" spans="1:14" x14ac:dyDescent="0.25">
      <c r="A114" s="18" t="s">
        <v>1222</v>
      </c>
      <c r="B114" s="13"/>
      <c r="C114" s="13"/>
      <c r="D114" s="13"/>
      <c r="E114" s="13"/>
      <c r="F114" s="13"/>
      <c r="G114" s="13"/>
      <c r="H114" s="13"/>
      <c r="I114" s="13">
        <v>1</v>
      </c>
      <c r="J114" s="13"/>
      <c r="K114" s="13"/>
      <c r="L114" s="13"/>
      <c r="M114" s="13"/>
      <c r="N114" s="13">
        <v>1</v>
      </c>
    </row>
    <row r="115" spans="1:14" x14ac:dyDescent="0.25">
      <c r="A115" s="18" t="s">
        <v>55</v>
      </c>
      <c r="B115" s="13"/>
      <c r="C115" s="13"/>
      <c r="D115" s="13"/>
      <c r="E115" s="13"/>
      <c r="F115" s="13"/>
      <c r="G115" s="13"/>
      <c r="H115" s="13"/>
      <c r="I115" s="13"/>
      <c r="J115" s="13"/>
      <c r="K115" s="13"/>
      <c r="L115" s="13">
        <v>1</v>
      </c>
      <c r="M115" s="13"/>
      <c r="N115" s="13">
        <v>1</v>
      </c>
    </row>
    <row r="116" spans="1:14" x14ac:dyDescent="0.25">
      <c r="A116" s="12" t="s">
        <v>203</v>
      </c>
      <c r="B116" s="13">
        <v>1</v>
      </c>
      <c r="C116" s="13"/>
      <c r="D116" s="13"/>
      <c r="E116" s="13">
        <v>2</v>
      </c>
      <c r="F116" s="13">
        <v>1</v>
      </c>
      <c r="G116" s="13"/>
      <c r="H116" s="13"/>
      <c r="I116" s="13"/>
      <c r="J116" s="13">
        <v>1</v>
      </c>
      <c r="K116" s="13"/>
      <c r="L116" s="13"/>
      <c r="M116" s="13"/>
      <c r="N116" s="13">
        <v>5</v>
      </c>
    </row>
    <row r="117" spans="1:14" x14ac:dyDescent="0.25">
      <c r="A117" s="18" t="s">
        <v>55</v>
      </c>
      <c r="B117" s="13">
        <v>1</v>
      </c>
      <c r="C117" s="13"/>
      <c r="D117" s="13"/>
      <c r="E117" s="13">
        <v>2</v>
      </c>
      <c r="F117" s="13">
        <v>1</v>
      </c>
      <c r="G117" s="13"/>
      <c r="H117" s="13"/>
      <c r="I117" s="13"/>
      <c r="J117" s="13"/>
      <c r="K117" s="13"/>
      <c r="L117" s="13"/>
      <c r="M117" s="13"/>
      <c r="N117" s="13">
        <v>4</v>
      </c>
    </row>
    <row r="118" spans="1:14" x14ac:dyDescent="0.25">
      <c r="A118" s="18" t="s">
        <v>594</v>
      </c>
      <c r="B118" s="13"/>
      <c r="C118" s="13"/>
      <c r="D118" s="13"/>
      <c r="E118" s="13"/>
      <c r="F118" s="13"/>
      <c r="G118" s="13"/>
      <c r="H118" s="13"/>
      <c r="I118" s="13"/>
      <c r="J118" s="13">
        <v>1</v>
      </c>
      <c r="K118" s="13"/>
      <c r="L118" s="13"/>
      <c r="M118" s="13"/>
      <c r="N118" s="13">
        <v>1</v>
      </c>
    </row>
    <row r="119" spans="1:14" x14ac:dyDescent="0.25">
      <c r="A119" s="12" t="s">
        <v>850</v>
      </c>
      <c r="B119" s="13"/>
      <c r="C119" s="13"/>
      <c r="D119" s="13"/>
      <c r="E119" s="13"/>
      <c r="F119" s="13"/>
      <c r="G119" s="13">
        <v>1</v>
      </c>
      <c r="H119" s="13"/>
      <c r="I119" s="13"/>
      <c r="J119" s="13"/>
      <c r="K119" s="13"/>
      <c r="L119" s="13"/>
      <c r="M119" s="13"/>
      <c r="N119" s="13">
        <v>1</v>
      </c>
    </row>
    <row r="120" spans="1:14" x14ac:dyDescent="0.25">
      <c r="A120" s="18" t="s">
        <v>2246</v>
      </c>
      <c r="B120" s="13"/>
      <c r="C120" s="13"/>
      <c r="D120" s="13"/>
      <c r="E120" s="13"/>
      <c r="F120" s="13"/>
      <c r="G120" s="13">
        <v>1</v>
      </c>
      <c r="H120" s="13"/>
      <c r="I120" s="13"/>
      <c r="J120" s="13"/>
      <c r="K120" s="13"/>
      <c r="L120" s="13"/>
      <c r="M120" s="13"/>
      <c r="N120" s="13">
        <v>1</v>
      </c>
    </row>
    <row r="121" spans="1:14" x14ac:dyDescent="0.25">
      <c r="A121" s="12" t="s">
        <v>1099</v>
      </c>
      <c r="B121" s="13"/>
      <c r="C121" s="13"/>
      <c r="D121" s="13"/>
      <c r="E121" s="13"/>
      <c r="F121" s="13"/>
      <c r="G121" s="13"/>
      <c r="H121" s="13">
        <v>1</v>
      </c>
      <c r="I121" s="13"/>
      <c r="J121" s="13"/>
      <c r="K121" s="13"/>
      <c r="L121" s="13"/>
      <c r="M121" s="13"/>
      <c r="N121" s="13">
        <v>1</v>
      </c>
    </row>
    <row r="122" spans="1:14" x14ac:dyDescent="0.25">
      <c r="A122" s="18" t="s">
        <v>2249</v>
      </c>
      <c r="B122" s="13"/>
      <c r="C122" s="13"/>
      <c r="D122" s="13"/>
      <c r="E122" s="13"/>
      <c r="F122" s="13"/>
      <c r="G122" s="13"/>
      <c r="H122" s="13">
        <v>1</v>
      </c>
      <c r="I122" s="13"/>
      <c r="J122" s="13"/>
      <c r="K122" s="13"/>
      <c r="L122" s="13"/>
      <c r="M122" s="13"/>
      <c r="N122" s="13">
        <v>1</v>
      </c>
    </row>
    <row r="123" spans="1:14" x14ac:dyDescent="0.25">
      <c r="A123" s="12" t="s">
        <v>709</v>
      </c>
      <c r="B123" s="13"/>
      <c r="C123" s="13"/>
      <c r="D123" s="13"/>
      <c r="E123" s="13"/>
      <c r="F123" s="13">
        <v>1</v>
      </c>
      <c r="G123" s="13"/>
      <c r="H123" s="13"/>
      <c r="I123" s="13"/>
      <c r="J123" s="13"/>
      <c r="K123" s="13"/>
      <c r="L123" s="13"/>
      <c r="M123" s="13"/>
      <c r="N123" s="13">
        <v>1</v>
      </c>
    </row>
    <row r="124" spans="1:14" x14ac:dyDescent="0.25">
      <c r="A124" s="18" t="s">
        <v>2291</v>
      </c>
      <c r="B124" s="13"/>
      <c r="C124" s="13"/>
      <c r="D124" s="13"/>
      <c r="E124" s="13"/>
      <c r="F124" s="13">
        <v>1</v>
      </c>
      <c r="G124" s="13"/>
      <c r="H124" s="13"/>
      <c r="I124" s="13"/>
      <c r="J124" s="13"/>
      <c r="K124" s="13"/>
      <c r="L124" s="13"/>
      <c r="M124" s="13"/>
      <c r="N124" s="13">
        <v>1</v>
      </c>
    </row>
    <row r="125" spans="1:14" x14ac:dyDescent="0.25">
      <c r="A125" s="12" t="s">
        <v>2130</v>
      </c>
      <c r="B125" s="13">
        <v>56</v>
      </c>
      <c r="C125" s="13">
        <v>41</v>
      </c>
      <c r="D125" s="13">
        <v>28</v>
      </c>
      <c r="E125" s="13">
        <v>51</v>
      </c>
      <c r="F125" s="13">
        <v>49</v>
      </c>
      <c r="G125" s="13">
        <v>57</v>
      </c>
      <c r="H125" s="13">
        <v>60</v>
      </c>
      <c r="I125" s="13">
        <v>33</v>
      </c>
      <c r="J125" s="13">
        <v>49</v>
      </c>
      <c r="K125" s="13">
        <v>48</v>
      </c>
      <c r="L125" s="13">
        <v>50</v>
      </c>
      <c r="M125" s="13">
        <v>56</v>
      </c>
      <c r="N125" s="13">
        <v>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topLeftCell="A25" workbookViewId="0">
      <selection activeCell="Q10" sqref="Q10:Q11"/>
    </sheetView>
  </sheetViews>
  <sheetFormatPr defaultRowHeight="15" x14ac:dyDescent="0.25"/>
  <cols>
    <col min="1" max="1" width="29.5703125" customWidth="1"/>
    <col min="2" max="2" width="16.28515625" customWidth="1"/>
    <col min="3" max="3" width="7" customWidth="1"/>
    <col min="4" max="4" width="7.28515625" customWidth="1"/>
    <col min="5" max="5" width="6.85546875" customWidth="1"/>
    <col min="6" max="6" width="7.5703125" customWidth="1"/>
    <col min="7" max="7" width="6.7109375" customWidth="1"/>
    <col min="8" max="8" width="6.140625" customWidth="1"/>
    <col min="9" max="9" width="7.140625" customWidth="1"/>
    <col min="10" max="10" width="7" customWidth="1"/>
    <col min="11" max="11" width="6.7109375" customWidth="1"/>
    <col min="12" max="12" width="7.28515625" customWidth="1"/>
    <col min="13" max="13" width="7" customWidth="1"/>
    <col min="14" max="14" width="11.28515625" customWidth="1"/>
    <col min="15" max="32" width="24.140625" bestFit="1" customWidth="1"/>
    <col min="33" max="33" width="18.42578125" bestFit="1" customWidth="1"/>
    <col min="34" max="34" width="29.140625" bestFit="1" customWidth="1"/>
  </cols>
  <sheetData>
    <row r="1" spans="1:14" x14ac:dyDescent="0.25">
      <c r="A1" s="11" t="s">
        <v>2131</v>
      </c>
      <c r="B1" s="11" t="s">
        <v>2132</v>
      </c>
    </row>
    <row r="2" spans="1:14" x14ac:dyDescent="0.25">
      <c r="A2" s="11" t="s">
        <v>2129</v>
      </c>
      <c r="B2" s="14">
        <v>42736</v>
      </c>
      <c r="C2" s="14">
        <v>42767</v>
      </c>
      <c r="D2" s="14">
        <v>42795</v>
      </c>
      <c r="E2" s="14">
        <v>42826</v>
      </c>
      <c r="F2" s="14">
        <v>42856</v>
      </c>
      <c r="G2" s="14">
        <v>42887</v>
      </c>
      <c r="H2" s="14">
        <v>42917</v>
      </c>
      <c r="I2" s="14">
        <v>42948</v>
      </c>
      <c r="J2" s="14">
        <v>42979</v>
      </c>
      <c r="K2" s="14">
        <v>43009</v>
      </c>
      <c r="L2" s="14">
        <v>43040</v>
      </c>
      <c r="M2" s="14">
        <v>43070</v>
      </c>
      <c r="N2" s="14" t="s">
        <v>2130</v>
      </c>
    </row>
    <row r="3" spans="1:14" x14ac:dyDescent="0.25">
      <c r="A3" s="12" t="s">
        <v>65</v>
      </c>
      <c r="B3" s="13">
        <v>2</v>
      </c>
      <c r="C3" s="13"/>
      <c r="D3" s="13"/>
      <c r="E3" s="13"/>
      <c r="F3" s="13"/>
      <c r="G3" s="13"/>
      <c r="H3" s="13"/>
      <c r="I3" s="13"/>
      <c r="J3" s="13">
        <v>1</v>
      </c>
      <c r="K3" s="13"/>
      <c r="L3" s="13"/>
      <c r="M3" s="13"/>
      <c r="N3" s="13">
        <v>3</v>
      </c>
    </row>
    <row r="4" spans="1:14" x14ac:dyDescent="0.25">
      <c r="A4" s="18" t="s">
        <v>65</v>
      </c>
      <c r="B4" s="13">
        <v>2</v>
      </c>
      <c r="C4" s="13"/>
      <c r="D4" s="13"/>
      <c r="E4" s="13"/>
      <c r="F4" s="13"/>
      <c r="G4" s="13"/>
      <c r="H4" s="13"/>
      <c r="I4" s="13"/>
      <c r="J4" s="13">
        <v>1</v>
      </c>
      <c r="K4" s="13"/>
      <c r="L4" s="13"/>
      <c r="M4" s="13"/>
      <c r="N4" s="13">
        <v>3</v>
      </c>
    </row>
    <row r="5" spans="1:14" x14ac:dyDescent="0.25">
      <c r="A5" s="12" t="s">
        <v>821</v>
      </c>
      <c r="B5" s="13">
        <v>1</v>
      </c>
      <c r="C5" s="13"/>
      <c r="D5" s="13">
        <v>1</v>
      </c>
      <c r="E5" s="13">
        <v>3</v>
      </c>
      <c r="F5" s="13">
        <v>2</v>
      </c>
      <c r="G5" s="13">
        <v>3</v>
      </c>
      <c r="H5" s="13"/>
      <c r="I5" s="13"/>
      <c r="J5" s="13"/>
      <c r="K5" s="13"/>
      <c r="L5" s="13">
        <v>3</v>
      </c>
      <c r="M5" s="13">
        <v>2</v>
      </c>
      <c r="N5" s="13">
        <v>15</v>
      </c>
    </row>
    <row r="6" spans="1:14" x14ac:dyDescent="0.25">
      <c r="A6" s="18" t="s">
        <v>2211</v>
      </c>
      <c r="B6" s="13">
        <v>1</v>
      </c>
      <c r="C6" s="13"/>
      <c r="D6" s="13">
        <v>1</v>
      </c>
      <c r="E6" s="13">
        <v>1</v>
      </c>
      <c r="F6" s="13"/>
      <c r="G6" s="13"/>
      <c r="H6" s="13"/>
      <c r="I6" s="13"/>
      <c r="J6" s="13"/>
      <c r="K6" s="13"/>
      <c r="L6" s="13">
        <v>1</v>
      </c>
      <c r="M6" s="13">
        <v>1</v>
      </c>
      <c r="N6" s="13">
        <v>5</v>
      </c>
    </row>
    <row r="7" spans="1:14" x14ac:dyDescent="0.25">
      <c r="A7" s="18" t="s">
        <v>2290</v>
      </c>
      <c r="B7" s="13"/>
      <c r="C7" s="13"/>
      <c r="D7" s="13"/>
      <c r="E7" s="13">
        <v>1</v>
      </c>
      <c r="F7" s="13">
        <v>2</v>
      </c>
      <c r="G7" s="13"/>
      <c r="H7" s="13"/>
      <c r="I7" s="13"/>
      <c r="J7" s="13"/>
      <c r="K7" s="13"/>
      <c r="L7" s="13">
        <v>1</v>
      </c>
      <c r="M7" s="13"/>
      <c r="N7" s="13">
        <v>4</v>
      </c>
    </row>
    <row r="8" spans="1:14" x14ac:dyDescent="0.25">
      <c r="A8" s="18" t="s">
        <v>582</v>
      </c>
      <c r="B8" s="13"/>
      <c r="C8" s="13"/>
      <c r="D8" s="13"/>
      <c r="E8" s="13">
        <v>1</v>
      </c>
      <c r="F8" s="13"/>
      <c r="G8" s="13">
        <v>2</v>
      </c>
      <c r="H8" s="13"/>
      <c r="I8" s="13"/>
      <c r="J8" s="13"/>
      <c r="K8" s="13"/>
      <c r="L8" s="13"/>
      <c r="M8" s="13"/>
      <c r="N8" s="13">
        <v>3</v>
      </c>
    </row>
    <row r="9" spans="1:14" x14ac:dyDescent="0.25">
      <c r="A9" s="18" t="s">
        <v>928</v>
      </c>
      <c r="B9" s="13"/>
      <c r="C9" s="13"/>
      <c r="D9" s="13"/>
      <c r="E9" s="13"/>
      <c r="F9" s="13"/>
      <c r="G9" s="13">
        <v>1</v>
      </c>
      <c r="H9" s="13"/>
      <c r="I9" s="13"/>
      <c r="J9" s="13"/>
      <c r="K9" s="13"/>
      <c r="L9" s="13">
        <v>1</v>
      </c>
      <c r="M9" s="13">
        <v>1</v>
      </c>
      <c r="N9" s="13">
        <v>3</v>
      </c>
    </row>
    <row r="10" spans="1:14" x14ac:dyDescent="0.25">
      <c r="A10" s="12" t="s">
        <v>2248</v>
      </c>
      <c r="B10" s="13"/>
      <c r="C10" s="13">
        <v>2</v>
      </c>
      <c r="D10" s="13"/>
      <c r="E10" s="13">
        <v>1</v>
      </c>
      <c r="F10" s="13">
        <v>1</v>
      </c>
      <c r="G10" s="13">
        <v>2</v>
      </c>
      <c r="H10" s="13">
        <v>2</v>
      </c>
      <c r="I10" s="13">
        <v>2</v>
      </c>
      <c r="J10" s="13">
        <v>2</v>
      </c>
      <c r="K10" s="13"/>
      <c r="L10" s="13"/>
      <c r="M10" s="13">
        <v>1</v>
      </c>
      <c r="N10" s="13">
        <v>13</v>
      </c>
    </row>
    <row r="11" spans="1:14" x14ac:dyDescent="0.25">
      <c r="A11" s="18" t="s">
        <v>2277</v>
      </c>
      <c r="B11" s="13"/>
      <c r="C11" s="13">
        <v>1</v>
      </c>
      <c r="D11" s="13"/>
      <c r="E11" s="13">
        <v>1</v>
      </c>
      <c r="F11" s="13">
        <v>1</v>
      </c>
      <c r="G11" s="13"/>
      <c r="H11" s="13">
        <v>1</v>
      </c>
      <c r="I11" s="13">
        <v>2</v>
      </c>
      <c r="J11" s="13">
        <v>1</v>
      </c>
      <c r="K11" s="13"/>
      <c r="L11" s="13"/>
      <c r="M11" s="13">
        <v>1</v>
      </c>
      <c r="N11" s="13">
        <v>8</v>
      </c>
    </row>
    <row r="12" spans="1:14" x14ac:dyDescent="0.25">
      <c r="A12" s="18" t="s">
        <v>367</v>
      </c>
      <c r="B12" s="13"/>
      <c r="C12" s="13">
        <v>1</v>
      </c>
      <c r="D12" s="13"/>
      <c r="E12" s="13"/>
      <c r="F12" s="13"/>
      <c r="G12" s="13">
        <v>1</v>
      </c>
      <c r="H12" s="13">
        <v>1</v>
      </c>
      <c r="I12" s="13"/>
      <c r="J12" s="13"/>
      <c r="K12" s="13"/>
      <c r="L12" s="13"/>
      <c r="M12" s="13"/>
      <c r="N12" s="13">
        <v>3</v>
      </c>
    </row>
    <row r="13" spans="1:14" x14ac:dyDescent="0.25">
      <c r="A13" s="18" t="s">
        <v>1245</v>
      </c>
      <c r="B13" s="13"/>
      <c r="C13" s="13"/>
      <c r="D13" s="13"/>
      <c r="E13" s="13"/>
      <c r="F13" s="13"/>
      <c r="G13" s="13"/>
      <c r="H13" s="13"/>
      <c r="I13" s="13"/>
      <c r="J13" s="13">
        <v>1</v>
      </c>
      <c r="K13" s="13"/>
      <c r="L13" s="13"/>
      <c r="M13" s="13"/>
      <c r="N13" s="13">
        <v>1</v>
      </c>
    </row>
    <row r="14" spans="1:14" x14ac:dyDescent="0.25">
      <c r="A14" s="18" t="s">
        <v>873</v>
      </c>
      <c r="B14" s="13"/>
      <c r="C14" s="13"/>
      <c r="D14" s="13"/>
      <c r="E14" s="13"/>
      <c r="F14" s="13"/>
      <c r="G14" s="13">
        <v>1</v>
      </c>
      <c r="H14" s="13"/>
      <c r="I14" s="13"/>
      <c r="J14" s="13"/>
      <c r="K14" s="13"/>
      <c r="L14" s="13"/>
      <c r="M14" s="13"/>
      <c r="N14" s="13">
        <v>1</v>
      </c>
    </row>
    <row r="15" spans="1:14" x14ac:dyDescent="0.25">
      <c r="A15" s="12" t="s">
        <v>421</v>
      </c>
      <c r="B15" s="13"/>
      <c r="C15" s="13"/>
      <c r="D15" s="13">
        <v>1</v>
      </c>
      <c r="E15" s="13"/>
      <c r="F15" s="13"/>
      <c r="G15" s="13"/>
      <c r="H15" s="13">
        <v>1</v>
      </c>
      <c r="I15" s="13"/>
      <c r="J15" s="13"/>
      <c r="K15" s="13"/>
      <c r="L15" s="13"/>
      <c r="M15" s="13"/>
      <c r="N15" s="13">
        <v>2</v>
      </c>
    </row>
    <row r="16" spans="1:14" x14ac:dyDescent="0.25">
      <c r="A16" s="18" t="s">
        <v>421</v>
      </c>
      <c r="B16" s="13"/>
      <c r="C16" s="13"/>
      <c r="D16" s="13">
        <v>1</v>
      </c>
      <c r="E16" s="13"/>
      <c r="F16" s="13"/>
      <c r="G16" s="13"/>
      <c r="H16" s="13">
        <v>1</v>
      </c>
      <c r="I16" s="13"/>
      <c r="J16" s="13"/>
      <c r="K16" s="13"/>
      <c r="L16" s="13"/>
      <c r="M16" s="13"/>
      <c r="N16" s="13">
        <v>2</v>
      </c>
    </row>
    <row r="17" spans="1:14" x14ac:dyDescent="0.25">
      <c r="A17" s="12" t="s">
        <v>42</v>
      </c>
      <c r="B17" s="13">
        <v>3</v>
      </c>
      <c r="C17" s="13">
        <v>3</v>
      </c>
      <c r="D17" s="13">
        <v>5</v>
      </c>
      <c r="E17" s="13">
        <v>5</v>
      </c>
      <c r="F17" s="13">
        <v>3</v>
      </c>
      <c r="G17" s="13">
        <v>13</v>
      </c>
      <c r="H17" s="13">
        <v>11</v>
      </c>
      <c r="I17" s="13">
        <v>7</v>
      </c>
      <c r="J17" s="13">
        <v>8</v>
      </c>
      <c r="K17" s="13">
        <v>9</v>
      </c>
      <c r="L17" s="13">
        <v>10</v>
      </c>
      <c r="M17" s="13">
        <v>8</v>
      </c>
      <c r="N17" s="13">
        <v>85</v>
      </c>
    </row>
    <row r="18" spans="1:14" x14ac:dyDescent="0.25">
      <c r="A18" s="18" t="s">
        <v>42</v>
      </c>
      <c r="B18" s="13">
        <v>3</v>
      </c>
      <c r="C18" s="13">
        <v>3</v>
      </c>
      <c r="D18" s="13">
        <v>5</v>
      </c>
      <c r="E18" s="13">
        <v>5</v>
      </c>
      <c r="F18" s="13">
        <v>3</v>
      </c>
      <c r="G18" s="13">
        <v>13</v>
      </c>
      <c r="H18" s="13">
        <v>11</v>
      </c>
      <c r="I18" s="13">
        <v>7</v>
      </c>
      <c r="J18" s="13">
        <v>8</v>
      </c>
      <c r="K18" s="13">
        <v>9</v>
      </c>
      <c r="L18" s="13">
        <v>10</v>
      </c>
      <c r="M18" s="13">
        <v>8</v>
      </c>
      <c r="N18" s="13">
        <v>85</v>
      </c>
    </row>
    <row r="19" spans="1:14" x14ac:dyDescent="0.25">
      <c r="A19" s="12" t="s">
        <v>2214</v>
      </c>
      <c r="B19" s="13">
        <v>1</v>
      </c>
      <c r="C19" s="13"/>
      <c r="D19" s="13"/>
      <c r="E19" s="13"/>
      <c r="F19" s="13"/>
      <c r="G19" s="13">
        <v>1</v>
      </c>
      <c r="H19" s="13">
        <v>1</v>
      </c>
      <c r="I19" s="13"/>
      <c r="J19" s="13"/>
      <c r="K19" s="13"/>
      <c r="L19" s="13">
        <v>1</v>
      </c>
      <c r="M19" s="13"/>
      <c r="N19" s="13">
        <v>4</v>
      </c>
    </row>
    <row r="20" spans="1:14" x14ac:dyDescent="0.25">
      <c r="A20" s="18" t="s">
        <v>925</v>
      </c>
      <c r="B20" s="13"/>
      <c r="C20" s="13"/>
      <c r="D20" s="13"/>
      <c r="E20" s="13"/>
      <c r="F20" s="13"/>
      <c r="G20" s="13">
        <v>1</v>
      </c>
      <c r="H20" s="13">
        <v>1</v>
      </c>
      <c r="I20" s="13"/>
      <c r="J20" s="13"/>
      <c r="K20" s="13"/>
      <c r="L20" s="13"/>
      <c r="M20" s="13"/>
      <c r="N20" s="13">
        <v>2</v>
      </c>
    </row>
    <row r="21" spans="1:14" x14ac:dyDescent="0.25">
      <c r="A21" s="18" t="s">
        <v>2233</v>
      </c>
      <c r="B21" s="13"/>
      <c r="C21" s="13"/>
      <c r="D21" s="13"/>
      <c r="E21" s="13"/>
      <c r="F21" s="13"/>
      <c r="G21" s="13"/>
      <c r="H21" s="13"/>
      <c r="I21" s="13"/>
      <c r="J21" s="13"/>
      <c r="K21" s="13"/>
      <c r="L21" s="13">
        <v>1</v>
      </c>
      <c r="M21" s="13"/>
      <c r="N21" s="13">
        <v>1</v>
      </c>
    </row>
    <row r="22" spans="1:14" x14ac:dyDescent="0.25">
      <c r="A22" s="18" t="s">
        <v>61</v>
      </c>
      <c r="B22" s="13">
        <v>1</v>
      </c>
      <c r="C22" s="13"/>
      <c r="D22" s="13"/>
      <c r="E22" s="13"/>
      <c r="F22" s="13"/>
      <c r="G22" s="13"/>
      <c r="H22" s="13"/>
      <c r="I22" s="13"/>
      <c r="J22" s="13"/>
      <c r="K22" s="13"/>
      <c r="L22" s="13"/>
      <c r="M22" s="13"/>
      <c r="N22" s="13">
        <v>1</v>
      </c>
    </row>
    <row r="23" spans="1:14" x14ac:dyDescent="0.25">
      <c r="A23" s="12" t="s">
        <v>380</v>
      </c>
      <c r="B23" s="13"/>
      <c r="C23" s="13"/>
      <c r="D23" s="13">
        <v>1</v>
      </c>
      <c r="E23" s="13">
        <v>1</v>
      </c>
      <c r="F23" s="13"/>
      <c r="G23" s="13">
        <v>1</v>
      </c>
      <c r="H23" s="13"/>
      <c r="I23" s="13"/>
      <c r="J23" s="13"/>
      <c r="K23" s="13">
        <v>1</v>
      </c>
      <c r="L23" s="13"/>
      <c r="M23" s="13"/>
      <c r="N23" s="13">
        <v>4</v>
      </c>
    </row>
    <row r="24" spans="1:14" x14ac:dyDescent="0.25">
      <c r="A24" s="18" t="s">
        <v>2234</v>
      </c>
      <c r="B24" s="13"/>
      <c r="C24" s="13"/>
      <c r="D24" s="13">
        <v>1</v>
      </c>
      <c r="E24" s="13"/>
      <c r="F24" s="13"/>
      <c r="G24" s="13">
        <v>1</v>
      </c>
      <c r="H24" s="13"/>
      <c r="I24" s="13"/>
      <c r="J24" s="13"/>
      <c r="K24" s="13">
        <v>1</v>
      </c>
      <c r="L24" s="13"/>
      <c r="M24" s="13"/>
      <c r="N24" s="13">
        <v>3</v>
      </c>
    </row>
    <row r="25" spans="1:14" x14ac:dyDescent="0.25">
      <c r="A25" s="18" t="s">
        <v>2235</v>
      </c>
      <c r="B25" s="13"/>
      <c r="C25" s="13"/>
      <c r="D25" s="13"/>
      <c r="E25" s="13">
        <v>1</v>
      </c>
      <c r="F25" s="13"/>
      <c r="G25" s="13"/>
      <c r="H25" s="13"/>
      <c r="I25" s="13"/>
      <c r="J25" s="13"/>
      <c r="K25" s="13"/>
      <c r="L25" s="13"/>
      <c r="M25" s="13"/>
      <c r="N25" s="13">
        <v>1</v>
      </c>
    </row>
    <row r="26" spans="1:14" x14ac:dyDescent="0.25">
      <c r="A26" s="12" t="s">
        <v>224</v>
      </c>
      <c r="B26" s="13">
        <v>1</v>
      </c>
      <c r="C26" s="13"/>
      <c r="D26" s="13">
        <v>2</v>
      </c>
      <c r="E26" s="13">
        <v>3</v>
      </c>
      <c r="F26" s="13">
        <v>5</v>
      </c>
      <c r="G26" s="13">
        <v>2</v>
      </c>
      <c r="H26" s="13"/>
      <c r="I26" s="13"/>
      <c r="J26" s="13">
        <v>1</v>
      </c>
      <c r="K26" s="13"/>
      <c r="L26" s="13"/>
      <c r="M26" s="13"/>
      <c r="N26" s="13">
        <v>14</v>
      </c>
    </row>
    <row r="27" spans="1:14" x14ac:dyDescent="0.25">
      <c r="A27" s="18" t="s">
        <v>224</v>
      </c>
      <c r="B27" s="13">
        <v>1</v>
      </c>
      <c r="C27" s="13"/>
      <c r="D27" s="13">
        <v>2</v>
      </c>
      <c r="E27" s="13">
        <v>3</v>
      </c>
      <c r="F27" s="13">
        <v>5</v>
      </c>
      <c r="G27" s="13">
        <v>2</v>
      </c>
      <c r="H27" s="13"/>
      <c r="I27" s="13"/>
      <c r="J27" s="13">
        <v>1</v>
      </c>
      <c r="K27" s="13"/>
      <c r="L27" s="13"/>
      <c r="M27" s="13"/>
      <c r="N27" s="13">
        <v>14</v>
      </c>
    </row>
    <row r="28" spans="1:14" x14ac:dyDescent="0.25">
      <c r="A28" s="12" t="s">
        <v>1222</v>
      </c>
      <c r="B28" s="13"/>
      <c r="C28" s="13"/>
      <c r="D28" s="13"/>
      <c r="E28" s="13"/>
      <c r="F28" s="13"/>
      <c r="G28" s="13"/>
      <c r="H28" s="13"/>
      <c r="I28" s="13">
        <v>1</v>
      </c>
      <c r="J28" s="13"/>
      <c r="K28" s="13"/>
      <c r="L28" s="13"/>
      <c r="M28" s="13"/>
      <c r="N28" s="13">
        <v>1</v>
      </c>
    </row>
    <row r="29" spans="1:14" x14ac:dyDescent="0.25">
      <c r="A29" s="18" t="s">
        <v>1222</v>
      </c>
      <c r="B29" s="13"/>
      <c r="C29" s="13"/>
      <c r="D29" s="13"/>
      <c r="E29" s="13"/>
      <c r="F29" s="13"/>
      <c r="G29" s="13"/>
      <c r="H29" s="13"/>
      <c r="I29" s="13">
        <v>1</v>
      </c>
      <c r="J29" s="13"/>
      <c r="K29" s="13"/>
      <c r="L29" s="13"/>
      <c r="M29" s="13"/>
      <c r="N29" s="13">
        <v>1</v>
      </c>
    </row>
    <row r="30" spans="1:14" x14ac:dyDescent="0.25">
      <c r="A30" s="12" t="s">
        <v>816</v>
      </c>
      <c r="B30" s="13"/>
      <c r="C30" s="13"/>
      <c r="D30" s="13"/>
      <c r="E30" s="13"/>
      <c r="F30" s="13"/>
      <c r="G30" s="13">
        <v>2</v>
      </c>
      <c r="H30" s="13"/>
      <c r="I30" s="13"/>
      <c r="J30" s="13"/>
      <c r="K30" s="13"/>
      <c r="L30" s="13"/>
      <c r="M30" s="13"/>
      <c r="N30" s="13">
        <v>2</v>
      </c>
    </row>
    <row r="31" spans="1:14" x14ac:dyDescent="0.25">
      <c r="A31" s="18" t="s">
        <v>816</v>
      </c>
      <c r="B31" s="13"/>
      <c r="C31" s="13"/>
      <c r="D31" s="13"/>
      <c r="E31" s="13"/>
      <c r="F31" s="13"/>
      <c r="G31" s="13">
        <v>2</v>
      </c>
      <c r="H31" s="13"/>
      <c r="I31" s="13"/>
      <c r="J31" s="13"/>
      <c r="K31" s="13"/>
      <c r="L31" s="13"/>
      <c r="M31" s="13"/>
      <c r="N31" s="13">
        <v>2</v>
      </c>
    </row>
    <row r="32" spans="1:14" x14ac:dyDescent="0.25">
      <c r="A32" s="12" t="s">
        <v>23</v>
      </c>
      <c r="B32" s="13">
        <v>17</v>
      </c>
      <c r="C32" s="13">
        <v>9</v>
      </c>
      <c r="D32" s="13">
        <v>1</v>
      </c>
      <c r="E32" s="13">
        <v>2</v>
      </c>
      <c r="F32" s="13">
        <v>6</v>
      </c>
      <c r="G32" s="13">
        <v>9</v>
      </c>
      <c r="H32" s="13">
        <v>14</v>
      </c>
      <c r="I32" s="13">
        <v>5</v>
      </c>
      <c r="J32" s="13">
        <v>10</v>
      </c>
      <c r="K32" s="13">
        <v>15</v>
      </c>
      <c r="L32" s="13">
        <v>8</v>
      </c>
      <c r="M32" s="13">
        <v>13</v>
      </c>
      <c r="N32" s="13">
        <v>109</v>
      </c>
    </row>
    <row r="33" spans="1:14" x14ac:dyDescent="0.25">
      <c r="A33" s="18" t="s">
        <v>23</v>
      </c>
      <c r="B33" s="13">
        <v>6</v>
      </c>
      <c r="C33" s="13">
        <v>7</v>
      </c>
      <c r="D33" s="13">
        <v>1</v>
      </c>
      <c r="E33" s="13"/>
      <c r="F33" s="13">
        <v>1</v>
      </c>
      <c r="G33" s="13">
        <v>5</v>
      </c>
      <c r="H33" s="13">
        <v>7</v>
      </c>
      <c r="I33" s="13">
        <v>3</v>
      </c>
      <c r="J33" s="13">
        <v>4</v>
      </c>
      <c r="K33" s="13">
        <v>8</v>
      </c>
      <c r="L33" s="13">
        <v>5</v>
      </c>
      <c r="M33" s="13">
        <v>11</v>
      </c>
      <c r="N33" s="13">
        <v>58</v>
      </c>
    </row>
    <row r="34" spans="1:14" x14ac:dyDescent="0.25">
      <c r="A34" s="18" t="s">
        <v>2336</v>
      </c>
      <c r="B34" s="13">
        <v>2</v>
      </c>
      <c r="C34" s="13"/>
      <c r="D34" s="13"/>
      <c r="E34" s="13">
        <v>1</v>
      </c>
      <c r="F34" s="13">
        <v>1</v>
      </c>
      <c r="G34" s="13"/>
      <c r="H34" s="13">
        <v>2</v>
      </c>
      <c r="I34" s="13"/>
      <c r="J34" s="13">
        <v>1</v>
      </c>
      <c r="K34" s="13">
        <v>3</v>
      </c>
      <c r="L34" s="13">
        <v>2</v>
      </c>
      <c r="M34" s="13">
        <v>1</v>
      </c>
      <c r="N34" s="13">
        <v>13</v>
      </c>
    </row>
    <row r="35" spans="1:14" x14ac:dyDescent="0.25">
      <c r="A35" s="18" t="s">
        <v>2334</v>
      </c>
      <c r="B35" s="13">
        <v>2</v>
      </c>
      <c r="C35" s="13"/>
      <c r="D35" s="13"/>
      <c r="E35" s="13"/>
      <c r="F35" s="13"/>
      <c r="G35" s="13"/>
      <c r="H35" s="13">
        <v>2</v>
      </c>
      <c r="I35" s="13"/>
      <c r="J35" s="13">
        <v>1</v>
      </c>
      <c r="K35" s="13">
        <v>1</v>
      </c>
      <c r="L35" s="13"/>
      <c r="M35" s="13">
        <v>1</v>
      </c>
      <c r="N35" s="13">
        <v>7</v>
      </c>
    </row>
    <row r="36" spans="1:14" x14ac:dyDescent="0.25">
      <c r="A36" s="18" t="s">
        <v>2330</v>
      </c>
      <c r="B36" s="13"/>
      <c r="C36" s="13"/>
      <c r="D36" s="13"/>
      <c r="E36" s="13">
        <v>1</v>
      </c>
      <c r="F36" s="13"/>
      <c r="G36" s="13"/>
      <c r="H36" s="13"/>
      <c r="I36" s="13"/>
      <c r="J36" s="13">
        <v>3</v>
      </c>
      <c r="K36" s="13">
        <v>1</v>
      </c>
      <c r="L36" s="13">
        <v>1</v>
      </c>
      <c r="M36" s="13"/>
      <c r="N36" s="13">
        <v>6</v>
      </c>
    </row>
    <row r="37" spans="1:14" x14ac:dyDescent="0.25">
      <c r="A37" s="18" t="s">
        <v>2326</v>
      </c>
      <c r="B37" s="13"/>
      <c r="C37" s="13"/>
      <c r="D37" s="13"/>
      <c r="E37" s="13"/>
      <c r="F37" s="13">
        <v>2</v>
      </c>
      <c r="G37" s="13">
        <v>1</v>
      </c>
      <c r="H37" s="13"/>
      <c r="I37" s="13"/>
      <c r="J37" s="13"/>
      <c r="K37" s="13">
        <v>2</v>
      </c>
      <c r="L37" s="13"/>
      <c r="M37" s="13"/>
      <c r="N37" s="13">
        <v>5</v>
      </c>
    </row>
    <row r="38" spans="1:14" x14ac:dyDescent="0.25">
      <c r="A38" s="18" t="s">
        <v>2335</v>
      </c>
      <c r="B38" s="13">
        <v>5</v>
      </c>
      <c r="C38" s="13"/>
      <c r="D38" s="13"/>
      <c r="E38" s="13"/>
      <c r="F38" s="13"/>
      <c r="G38" s="13"/>
      <c r="H38" s="13"/>
      <c r="I38" s="13"/>
      <c r="J38" s="13"/>
      <c r="K38" s="13"/>
      <c r="L38" s="13"/>
      <c r="M38" s="13"/>
      <c r="N38" s="13">
        <v>5</v>
      </c>
    </row>
    <row r="39" spans="1:14" x14ac:dyDescent="0.25">
      <c r="A39" s="18" t="s">
        <v>2329</v>
      </c>
      <c r="B39" s="13">
        <v>1</v>
      </c>
      <c r="C39" s="13"/>
      <c r="D39" s="13"/>
      <c r="E39" s="13"/>
      <c r="F39" s="13"/>
      <c r="G39" s="13"/>
      <c r="H39" s="13">
        <v>1</v>
      </c>
      <c r="I39" s="13">
        <v>1</v>
      </c>
      <c r="J39" s="13"/>
      <c r="K39" s="13"/>
      <c r="L39" s="13"/>
      <c r="M39" s="13"/>
      <c r="N39" s="13">
        <v>3</v>
      </c>
    </row>
    <row r="40" spans="1:14" x14ac:dyDescent="0.25">
      <c r="A40" s="18" t="s">
        <v>2327</v>
      </c>
      <c r="B40" s="13"/>
      <c r="C40" s="13">
        <v>1</v>
      </c>
      <c r="D40" s="13"/>
      <c r="E40" s="13"/>
      <c r="F40" s="13">
        <v>1</v>
      </c>
      <c r="G40" s="13">
        <v>1</v>
      </c>
      <c r="H40" s="13"/>
      <c r="I40" s="13"/>
      <c r="J40" s="13"/>
      <c r="K40" s="13"/>
      <c r="L40" s="13"/>
      <c r="M40" s="13"/>
      <c r="N40" s="13">
        <v>3</v>
      </c>
    </row>
    <row r="41" spans="1:14" x14ac:dyDescent="0.25">
      <c r="A41" s="18" t="s">
        <v>2332</v>
      </c>
      <c r="B41" s="13"/>
      <c r="C41" s="13"/>
      <c r="D41" s="13"/>
      <c r="E41" s="13"/>
      <c r="F41" s="13"/>
      <c r="G41" s="13"/>
      <c r="H41" s="13">
        <v>1</v>
      </c>
      <c r="I41" s="13"/>
      <c r="J41" s="13">
        <v>1</v>
      </c>
      <c r="K41" s="13"/>
      <c r="L41" s="13"/>
      <c r="M41" s="13"/>
      <c r="N41" s="13">
        <v>2</v>
      </c>
    </row>
    <row r="42" spans="1:14" x14ac:dyDescent="0.25">
      <c r="A42" s="18" t="s">
        <v>2333</v>
      </c>
      <c r="B42" s="13"/>
      <c r="C42" s="13"/>
      <c r="D42" s="13"/>
      <c r="E42" s="13"/>
      <c r="F42" s="13"/>
      <c r="G42" s="13">
        <v>1</v>
      </c>
      <c r="H42" s="13"/>
      <c r="I42" s="13">
        <v>1</v>
      </c>
      <c r="J42" s="13"/>
      <c r="K42" s="13"/>
      <c r="L42" s="13"/>
      <c r="M42" s="13"/>
      <c r="N42" s="13">
        <v>2</v>
      </c>
    </row>
    <row r="43" spans="1:14" x14ac:dyDescent="0.25">
      <c r="A43" s="18" t="s">
        <v>2328</v>
      </c>
      <c r="B43" s="13">
        <v>1</v>
      </c>
      <c r="C43" s="13">
        <v>1</v>
      </c>
      <c r="D43" s="13"/>
      <c r="E43" s="13"/>
      <c r="F43" s="13"/>
      <c r="G43" s="13"/>
      <c r="H43" s="13"/>
      <c r="I43" s="13"/>
      <c r="J43" s="13"/>
      <c r="K43" s="13"/>
      <c r="L43" s="13"/>
      <c r="M43" s="13"/>
      <c r="N43" s="13">
        <v>2</v>
      </c>
    </row>
    <row r="44" spans="1:14" x14ac:dyDescent="0.25">
      <c r="A44" s="18" t="s">
        <v>2331</v>
      </c>
      <c r="B44" s="13"/>
      <c r="C44" s="13"/>
      <c r="D44" s="13"/>
      <c r="E44" s="13"/>
      <c r="F44" s="13"/>
      <c r="G44" s="13"/>
      <c r="H44" s="13">
        <v>1</v>
      </c>
      <c r="I44" s="13"/>
      <c r="J44" s="13"/>
      <c r="K44" s="13"/>
      <c r="L44" s="13"/>
      <c r="M44" s="13"/>
      <c r="N44" s="13">
        <v>1</v>
      </c>
    </row>
    <row r="45" spans="1:14" x14ac:dyDescent="0.25">
      <c r="A45" s="18" t="s">
        <v>2337</v>
      </c>
      <c r="B45" s="13"/>
      <c r="C45" s="13"/>
      <c r="D45" s="13"/>
      <c r="E45" s="13"/>
      <c r="F45" s="13">
        <v>1</v>
      </c>
      <c r="G45" s="13"/>
      <c r="H45" s="13"/>
      <c r="I45" s="13"/>
      <c r="J45" s="13"/>
      <c r="K45" s="13"/>
      <c r="L45" s="13"/>
      <c r="M45" s="13"/>
      <c r="N45" s="13">
        <v>1</v>
      </c>
    </row>
    <row r="46" spans="1:14" x14ac:dyDescent="0.25">
      <c r="A46" s="18" t="s">
        <v>2338</v>
      </c>
      <c r="B46" s="13"/>
      <c r="C46" s="13"/>
      <c r="D46" s="13"/>
      <c r="E46" s="13"/>
      <c r="F46" s="13"/>
      <c r="G46" s="13">
        <v>1</v>
      </c>
      <c r="H46" s="13"/>
      <c r="I46" s="13"/>
      <c r="J46" s="13"/>
      <c r="K46" s="13"/>
      <c r="L46" s="13"/>
      <c r="M46" s="13"/>
      <c r="N46" s="13">
        <v>1</v>
      </c>
    </row>
    <row r="47" spans="1:14" x14ac:dyDescent="0.25">
      <c r="A47" s="12" t="s">
        <v>1469</v>
      </c>
      <c r="B47" s="13"/>
      <c r="C47" s="13"/>
      <c r="D47" s="13"/>
      <c r="E47" s="13"/>
      <c r="F47" s="13"/>
      <c r="G47" s="13"/>
      <c r="H47" s="13"/>
      <c r="I47" s="13"/>
      <c r="J47" s="13"/>
      <c r="K47" s="13">
        <v>1</v>
      </c>
      <c r="L47" s="13"/>
      <c r="M47" s="13"/>
      <c r="N47" s="13">
        <v>1</v>
      </c>
    </row>
    <row r="48" spans="1:14" x14ac:dyDescent="0.25">
      <c r="A48" s="18" t="s">
        <v>1469</v>
      </c>
      <c r="B48" s="13"/>
      <c r="C48" s="13"/>
      <c r="D48" s="13"/>
      <c r="E48" s="13"/>
      <c r="F48" s="13"/>
      <c r="G48" s="13"/>
      <c r="H48" s="13"/>
      <c r="I48" s="13"/>
      <c r="J48" s="13"/>
      <c r="K48" s="13">
        <v>1</v>
      </c>
      <c r="L48" s="13"/>
      <c r="M48" s="13"/>
      <c r="N48" s="13">
        <v>1</v>
      </c>
    </row>
    <row r="49" spans="1:14" x14ac:dyDescent="0.25">
      <c r="A49" s="12" t="s">
        <v>785</v>
      </c>
      <c r="B49" s="13"/>
      <c r="C49" s="13"/>
      <c r="D49" s="13"/>
      <c r="E49" s="13"/>
      <c r="F49" s="13">
        <v>1</v>
      </c>
      <c r="G49" s="13"/>
      <c r="H49" s="13"/>
      <c r="I49" s="13"/>
      <c r="J49" s="13"/>
      <c r="K49" s="13"/>
      <c r="L49" s="13"/>
      <c r="M49" s="13"/>
      <c r="N49" s="13">
        <v>1</v>
      </c>
    </row>
    <row r="50" spans="1:14" x14ac:dyDescent="0.25">
      <c r="A50" s="18" t="s">
        <v>785</v>
      </c>
      <c r="B50" s="13"/>
      <c r="C50" s="13"/>
      <c r="D50" s="13"/>
      <c r="E50" s="13"/>
      <c r="F50" s="13">
        <v>1</v>
      </c>
      <c r="G50" s="13"/>
      <c r="H50" s="13"/>
      <c r="I50" s="13"/>
      <c r="J50" s="13"/>
      <c r="K50" s="13"/>
      <c r="L50" s="13"/>
      <c r="M50" s="13"/>
      <c r="N50" s="13">
        <v>1</v>
      </c>
    </row>
    <row r="51" spans="1:14" x14ac:dyDescent="0.25">
      <c r="A51" s="12" t="s">
        <v>2292</v>
      </c>
      <c r="B51" s="13"/>
      <c r="C51" s="13"/>
      <c r="D51" s="13"/>
      <c r="E51" s="13"/>
      <c r="F51" s="13"/>
      <c r="G51" s="13"/>
      <c r="H51" s="13">
        <v>1</v>
      </c>
      <c r="I51" s="13"/>
      <c r="J51" s="13"/>
      <c r="K51" s="13"/>
      <c r="L51" s="13"/>
      <c r="M51" s="13"/>
      <c r="N51" s="13">
        <v>1</v>
      </c>
    </row>
    <row r="52" spans="1:14" x14ac:dyDescent="0.25">
      <c r="A52" s="18" t="s">
        <v>980</v>
      </c>
      <c r="B52" s="13"/>
      <c r="C52" s="13"/>
      <c r="D52" s="13"/>
      <c r="E52" s="13"/>
      <c r="F52" s="13"/>
      <c r="G52" s="13"/>
      <c r="H52" s="13">
        <v>1</v>
      </c>
      <c r="I52" s="13"/>
      <c r="J52" s="13"/>
      <c r="K52" s="13"/>
      <c r="L52" s="13"/>
      <c r="M52" s="13"/>
      <c r="N52" s="13">
        <v>1</v>
      </c>
    </row>
    <row r="53" spans="1:14" x14ac:dyDescent="0.25">
      <c r="A53" s="12" t="s">
        <v>983</v>
      </c>
      <c r="B53" s="13"/>
      <c r="C53" s="13"/>
      <c r="D53" s="13"/>
      <c r="E53" s="13"/>
      <c r="F53" s="13"/>
      <c r="G53" s="13"/>
      <c r="H53" s="13">
        <v>1</v>
      </c>
      <c r="I53" s="13"/>
      <c r="J53" s="13"/>
      <c r="K53" s="13"/>
      <c r="L53" s="13"/>
      <c r="M53" s="13"/>
      <c r="N53" s="13">
        <v>1</v>
      </c>
    </row>
    <row r="54" spans="1:14" x14ac:dyDescent="0.25">
      <c r="A54" s="18" t="s">
        <v>983</v>
      </c>
      <c r="B54" s="13"/>
      <c r="C54" s="13"/>
      <c r="D54" s="13"/>
      <c r="E54" s="13"/>
      <c r="F54" s="13"/>
      <c r="G54" s="13"/>
      <c r="H54" s="13">
        <v>1</v>
      </c>
      <c r="I54" s="13"/>
      <c r="J54" s="13"/>
      <c r="K54" s="13"/>
      <c r="L54" s="13"/>
      <c r="M54" s="13"/>
      <c r="N54" s="13">
        <v>1</v>
      </c>
    </row>
    <row r="55" spans="1:14" x14ac:dyDescent="0.25">
      <c r="A55" s="12" t="s">
        <v>667</v>
      </c>
      <c r="B55" s="13"/>
      <c r="C55" s="13"/>
      <c r="D55" s="13"/>
      <c r="E55" s="13"/>
      <c r="F55" s="13">
        <v>1</v>
      </c>
      <c r="G55" s="13"/>
      <c r="H55" s="13"/>
      <c r="I55" s="13"/>
      <c r="J55" s="13"/>
      <c r="K55" s="13"/>
      <c r="L55" s="13">
        <v>1</v>
      </c>
      <c r="M55" s="13"/>
      <c r="N55" s="13">
        <v>2</v>
      </c>
    </row>
    <row r="56" spans="1:14" x14ac:dyDescent="0.25">
      <c r="A56" s="18" t="s">
        <v>1811</v>
      </c>
      <c r="B56" s="13"/>
      <c r="C56" s="13"/>
      <c r="D56" s="13"/>
      <c r="E56" s="13"/>
      <c r="F56" s="13"/>
      <c r="G56" s="13"/>
      <c r="H56" s="13"/>
      <c r="I56" s="13"/>
      <c r="J56" s="13"/>
      <c r="K56" s="13"/>
      <c r="L56" s="13">
        <v>1</v>
      </c>
      <c r="M56" s="13"/>
      <c r="N56" s="13">
        <v>1</v>
      </c>
    </row>
    <row r="57" spans="1:14" x14ac:dyDescent="0.25">
      <c r="A57" s="18" t="s">
        <v>667</v>
      </c>
      <c r="B57" s="13"/>
      <c r="C57" s="13"/>
      <c r="D57" s="13"/>
      <c r="E57" s="13"/>
      <c r="F57" s="13">
        <v>1</v>
      </c>
      <c r="G57" s="13"/>
      <c r="H57" s="13"/>
      <c r="I57" s="13"/>
      <c r="J57" s="13"/>
      <c r="K57" s="13"/>
      <c r="L57" s="13"/>
      <c r="M57" s="13"/>
      <c r="N57" s="13">
        <v>1</v>
      </c>
    </row>
    <row r="58" spans="1:14" x14ac:dyDescent="0.25">
      <c r="A58" s="12" t="s">
        <v>115</v>
      </c>
      <c r="B58" s="13">
        <v>1</v>
      </c>
      <c r="C58" s="13"/>
      <c r="D58" s="13">
        <v>1</v>
      </c>
      <c r="E58" s="13"/>
      <c r="F58" s="13"/>
      <c r="G58" s="13"/>
      <c r="H58" s="13"/>
      <c r="I58" s="13"/>
      <c r="J58" s="13"/>
      <c r="K58" s="13"/>
      <c r="L58" s="13"/>
      <c r="M58" s="13"/>
      <c r="N58" s="13">
        <v>2</v>
      </c>
    </row>
    <row r="59" spans="1:14" x14ac:dyDescent="0.25">
      <c r="A59" s="18" t="s">
        <v>115</v>
      </c>
      <c r="B59" s="13">
        <v>1</v>
      </c>
      <c r="C59" s="13"/>
      <c r="D59" s="13">
        <v>1</v>
      </c>
      <c r="E59" s="13"/>
      <c r="F59" s="13"/>
      <c r="G59" s="13"/>
      <c r="H59" s="13"/>
      <c r="I59" s="13"/>
      <c r="J59" s="13"/>
      <c r="K59" s="13"/>
      <c r="L59" s="13"/>
      <c r="M59" s="13"/>
      <c r="N59" s="13">
        <v>2</v>
      </c>
    </row>
    <row r="60" spans="1:14" x14ac:dyDescent="0.25">
      <c r="A60" s="12" t="s">
        <v>2249</v>
      </c>
      <c r="B60" s="13"/>
      <c r="C60" s="13"/>
      <c r="D60" s="13"/>
      <c r="E60" s="13"/>
      <c r="F60" s="13"/>
      <c r="G60" s="13"/>
      <c r="H60" s="13">
        <v>1</v>
      </c>
      <c r="I60" s="13"/>
      <c r="J60" s="13"/>
      <c r="K60" s="13"/>
      <c r="L60" s="13"/>
      <c r="M60" s="13"/>
      <c r="N60" s="13">
        <v>1</v>
      </c>
    </row>
    <row r="61" spans="1:14" x14ac:dyDescent="0.25">
      <c r="A61" s="18" t="s">
        <v>2251</v>
      </c>
      <c r="B61" s="13"/>
      <c r="C61" s="13"/>
      <c r="D61" s="13"/>
      <c r="E61" s="13"/>
      <c r="F61" s="13"/>
      <c r="G61" s="13"/>
      <c r="H61" s="13">
        <v>1</v>
      </c>
      <c r="I61" s="13"/>
      <c r="J61" s="13"/>
      <c r="K61" s="13"/>
      <c r="L61" s="13"/>
      <c r="M61" s="13"/>
      <c r="N61" s="13">
        <v>1</v>
      </c>
    </row>
    <row r="62" spans="1:14" x14ac:dyDescent="0.25">
      <c r="A62" s="12" t="s">
        <v>2320</v>
      </c>
      <c r="B62" s="13"/>
      <c r="C62" s="13"/>
      <c r="D62" s="13">
        <v>1</v>
      </c>
      <c r="E62" s="13"/>
      <c r="F62" s="13"/>
      <c r="G62" s="13"/>
      <c r="H62" s="13"/>
      <c r="I62" s="13"/>
      <c r="J62" s="13">
        <v>1</v>
      </c>
      <c r="K62" s="13"/>
      <c r="L62" s="13"/>
      <c r="M62" s="13"/>
      <c r="N62" s="13">
        <v>2</v>
      </c>
    </row>
    <row r="63" spans="1:14" x14ac:dyDescent="0.25">
      <c r="A63" s="18" t="s">
        <v>2211</v>
      </c>
      <c r="B63" s="13"/>
      <c r="C63" s="13"/>
      <c r="D63" s="13">
        <v>1</v>
      </c>
      <c r="E63" s="13"/>
      <c r="F63" s="13"/>
      <c r="G63" s="13"/>
      <c r="H63" s="13"/>
      <c r="I63" s="13"/>
      <c r="J63" s="13">
        <v>1</v>
      </c>
      <c r="K63" s="13"/>
      <c r="L63" s="13"/>
      <c r="M63" s="13"/>
      <c r="N63" s="13">
        <v>2</v>
      </c>
    </row>
    <row r="64" spans="1:14" x14ac:dyDescent="0.25">
      <c r="A64" s="12" t="s">
        <v>2207</v>
      </c>
      <c r="B64" s="13">
        <v>1</v>
      </c>
      <c r="C64" s="13">
        <v>2</v>
      </c>
      <c r="D64" s="13">
        <v>4</v>
      </c>
      <c r="E64" s="13"/>
      <c r="F64" s="13"/>
      <c r="G64" s="13"/>
      <c r="H64" s="13">
        <v>1</v>
      </c>
      <c r="I64" s="13"/>
      <c r="J64" s="13"/>
      <c r="K64" s="13">
        <v>1</v>
      </c>
      <c r="L64" s="13">
        <v>1</v>
      </c>
      <c r="M64" s="13">
        <v>1</v>
      </c>
      <c r="N64" s="13">
        <v>11</v>
      </c>
    </row>
    <row r="65" spans="1:14" x14ac:dyDescent="0.25">
      <c r="A65" s="18" t="s">
        <v>397</v>
      </c>
      <c r="B65" s="13"/>
      <c r="C65" s="13"/>
      <c r="D65" s="13">
        <v>3</v>
      </c>
      <c r="E65" s="13"/>
      <c r="F65" s="13"/>
      <c r="G65" s="13"/>
      <c r="H65" s="13"/>
      <c r="I65" s="13"/>
      <c r="J65" s="13"/>
      <c r="K65" s="13"/>
      <c r="L65" s="13"/>
      <c r="M65" s="13"/>
      <c r="N65" s="13">
        <v>3</v>
      </c>
    </row>
    <row r="66" spans="1:14" x14ac:dyDescent="0.25">
      <c r="A66" s="18" t="s">
        <v>280</v>
      </c>
      <c r="B66" s="13"/>
      <c r="C66" s="13">
        <v>2</v>
      </c>
      <c r="D66" s="13"/>
      <c r="E66" s="13"/>
      <c r="F66" s="13"/>
      <c r="G66" s="13"/>
      <c r="H66" s="13">
        <v>1</v>
      </c>
      <c r="I66" s="13"/>
      <c r="J66" s="13"/>
      <c r="K66" s="13"/>
      <c r="L66" s="13"/>
      <c r="M66" s="13"/>
      <c r="N66" s="13">
        <v>3</v>
      </c>
    </row>
    <row r="67" spans="1:14" x14ac:dyDescent="0.25">
      <c r="A67" s="18" t="s">
        <v>191</v>
      </c>
      <c r="B67" s="13">
        <v>1</v>
      </c>
      <c r="C67" s="13"/>
      <c r="D67" s="13">
        <v>1</v>
      </c>
      <c r="E67" s="13"/>
      <c r="F67" s="13"/>
      <c r="G67" s="13"/>
      <c r="H67" s="13"/>
      <c r="I67" s="13"/>
      <c r="J67" s="13"/>
      <c r="K67" s="13"/>
      <c r="L67" s="13"/>
      <c r="M67" s="13"/>
      <c r="N67" s="13">
        <v>2</v>
      </c>
    </row>
    <row r="68" spans="1:14" x14ac:dyDescent="0.25">
      <c r="A68" s="18" t="s">
        <v>2256</v>
      </c>
      <c r="B68" s="13"/>
      <c r="C68" s="13"/>
      <c r="D68" s="13"/>
      <c r="E68" s="13"/>
      <c r="F68" s="13"/>
      <c r="G68" s="13"/>
      <c r="H68" s="13"/>
      <c r="I68" s="13"/>
      <c r="J68" s="13"/>
      <c r="K68" s="13"/>
      <c r="L68" s="13">
        <v>1</v>
      </c>
      <c r="M68" s="13"/>
      <c r="N68" s="13">
        <v>1</v>
      </c>
    </row>
    <row r="69" spans="1:14" x14ac:dyDescent="0.25">
      <c r="A69" s="18" t="s">
        <v>1501</v>
      </c>
      <c r="B69" s="13"/>
      <c r="C69" s="13"/>
      <c r="D69" s="13"/>
      <c r="E69" s="13"/>
      <c r="F69" s="13"/>
      <c r="G69" s="13"/>
      <c r="H69" s="13"/>
      <c r="I69" s="13"/>
      <c r="J69" s="13"/>
      <c r="K69" s="13">
        <v>1</v>
      </c>
      <c r="L69" s="13"/>
      <c r="M69" s="13"/>
      <c r="N69" s="13">
        <v>1</v>
      </c>
    </row>
    <row r="70" spans="1:14" x14ac:dyDescent="0.25">
      <c r="A70" s="18" t="s">
        <v>2252</v>
      </c>
      <c r="B70" s="13"/>
      <c r="C70" s="13"/>
      <c r="D70" s="13"/>
      <c r="E70" s="13"/>
      <c r="F70" s="13"/>
      <c r="G70" s="13"/>
      <c r="H70" s="13"/>
      <c r="I70" s="13"/>
      <c r="J70" s="13"/>
      <c r="K70" s="13"/>
      <c r="L70" s="13"/>
      <c r="M70" s="13">
        <v>1</v>
      </c>
      <c r="N70" s="13">
        <v>1</v>
      </c>
    </row>
    <row r="71" spans="1:14" x14ac:dyDescent="0.25">
      <c r="A71" s="12" t="s">
        <v>677</v>
      </c>
      <c r="B71" s="13"/>
      <c r="C71" s="13"/>
      <c r="D71" s="13"/>
      <c r="E71" s="13"/>
      <c r="F71" s="13">
        <v>1</v>
      </c>
      <c r="G71" s="13"/>
      <c r="H71" s="13"/>
      <c r="I71" s="13"/>
      <c r="J71" s="13"/>
      <c r="K71" s="13"/>
      <c r="L71" s="13"/>
      <c r="M71" s="13"/>
      <c r="N71" s="13">
        <v>1</v>
      </c>
    </row>
    <row r="72" spans="1:14" x14ac:dyDescent="0.25">
      <c r="A72" s="18" t="s">
        <v>677</v>
      </c>
      <c r="B72" s="13"/>
      <c r="C72" s="13"/>
      <c r="D72" s="13"/>
      <c r="E72" s="13"/>
      <c r="F72" s="13">
        <v>1</v>
      </c>
      <c r="G72" s="13"/>
      <c r="H72" s="13"/>
      <c r="I72" s="13"/>
      <c r="J72" s="13"/>
      <c r="K72" s="13"/>
      <c r="L72" s="13"/>
      <c r="M72" s="13"/>
      <c r="N72" s="13">
        <v>1</v>
      </c>
    </row>
    <row r="73" spans="1:14" x14ac:dyDescent="0.25">
      <c r="A73" s="12" t="s">
        <v>1520</v>
      </c>
      <c r="B73" s="13"/>
      <c r="C73" s="13"/>
      <c r="D73" s="13"/>
      <c r="E73" s="13"/>
      <c r="F73" s="13"/>
      <c r="G73" s="13"/>
      <c r="H73" s="13"/>
      <c r="I73" s="13"/>
      <c r="J73" s="13"/>
      <c r="K73" s="13">
        <v>4</v>
      </c>
      <c r="L73" s="13">
        <v>1</v>
      </c>
      <c r="M73" s="13"/>
      <c r="N73" s="13">
        <v>5</v>
      </c>
    </row>
    <row r="74" spans="1:14" x14ac:dyDescent="0.25">
      <c r="A74" s="18" t="s">
        <v>1419</v>
      </c>
      <c r="B74" s="13"/>
      <c r="C74" s="13"/>
      <c r="D74" s="13"/>
      <c r="E74" s="13"/>
      <c r="F74" s="13"/>
      <c r="G74" s="13"/>
      <c r="H74" s="13"/>
      <c r="I74" s="13"/>
      <c r="J74" s="13"/>
      <c r="K74" s="13">
        <v>4</v>
      </c>
      <c r="L74" s="13"/>
      <c r="M74" s="13"/>
      <c r="N74" s="13">
        <v>4</v>
      </c>
    </row>
    <row r="75" spans="1:14" x14ac:dyDescent="0.25">
      <c r="A75" s="18" t="s">
        <v>1520</v>
      </c>
      <c r="B75" s="13"/>
      <c r="C75" s="13"/>
      <c r="D75" s="13"/>
      <c r="E75" s="13"/>
      <c r="F75" s="13"/>
      <c r="G75" s="13"/>
      <c r="H75" s="13"/>
      <c r="I75" s="13"/>
      <c r="J75" s="13"/>
      <c r="K75" s="13"/>
      <c r="L75" s="13">
        <v>1</v>
      </c>
      <c r="M75" s="13"/>
      <c r="N75" s="13">
        <v>1</v>
      </c>
    </row>
    <row r="76" spans="1:14" x14ac:dyDescent="0.25">
      <c r="A76" s="12" t="s">
        <v>2278</v>
      </c>
      <c r="B76" s="13"/>
      <c r="C76" s="13"/>
      <c r="D76" s="13"/>
      <c r="E76" s="13"/>
      <c r="F76" s="13"/>
      <c r="G76" s="13"/>
      <c r="H76" s="13">
        <v>1</v>
      </c>
      <c r="I76" s="13"/>
      <c r="J76" s="13"/>
      <c r="K76" s="13"/>
      <c r="L76" s="13"/>
      <c r="M76" s="13"/>
      <c r="N76" s="13">
        <v>1</v>
      </c>
    </row>
    <row r="77" spans="1:14" x14ac:dyDescent="0.25">
      <c r="A77" s="18" t="s">
        <v>1145</v>
      </c>
      <c r="B77" s="13"/>
      <c r="C77" s="13"/>
      <c r="D77" s="13"/>
      <c r="E77" s="13"/>
      <c r="F77" s="13"/>
      <c r="G77" s="13"/>
      <c r="H77" s="13">
        <v>1</v>
      </c>
      <c r="I77" s="13"/>
      <c r="J77" s="13"/>
      <c r="K77" s="13"/>
      <c r="L77" s="13"/>
      <c r="M77" s="13"/>
      <c r="N77" s="13">
        <v>1</v>
      </c>
    </row>
    <row r="78" spans="1:14" x14ac:dyDescent="0.25">
      <c r="A78" s="12" t="s">
        <v>2225</v>
      </c>
      <c r="B78" s="13">
        <v>2</v>
      </c>
      <c r="C78" s="13"/>
      <c r="D78" s="13"/>
      <c r="E78" s="13">
        <v>1</v>
      </c>
      <c r="F78" s="13">
        <v>3</v>
      </c>
      <c r="G78" s="13"/>
      <c r="H78" s="13">
        <v>1</v>
      </c>
      <c r="I78" s="13"/>
      <c r="J78" s="13">
        <v>3</v>
      </c>
      <c r="K78" s="13"/>
      <c r="L78" s="13"/>
      <c r="M78" s="13">
        <v>1</v>
      </c>
      <c r="N78" s="13">
        <v>11</v>
      </c>
    </row>
    <row r="79" spans="1:14" x14ac:dyDescent="0.25">
      <c r="A79" s="18" t="s">
        <v>2223</v>
      </c>
      <c r="B79" s="13">
        <v>1</v>
      </c>
      <c r="C79" s="13"/>
      <c r="D79" s="13"/>
      <c r="E79" s="13"/>
      <c r="F79" s="13">
        <v>2</v>
      </c>
      <c r="G79" s="13"/>
      <c r="H79" s="13">
        <v>1</v>
      </c>
      <c r="I79" s="13"/>
      <c r="J79" s="13">
        <v>1</v>
      </c>
      <c r="K79" s="13"/>
      <c r="L79" s="13"/>
      <c r="M79" s="13"/>
      <c r="N79" s="13">
        <v>5</v>
      </c>
    </row>
    <row r="80" spans="1:14" x14ac:dyDescent="0.25">
      <c r="A80" s="18" t="s">
        <v>2212</v>
      </c>
      <c r="B80" s="13">
        <v>1</v>
      </c>
      <c r="C80" s="13"/>
      <c r="D80" s="13"/>
      <c r="E80" s="13">
        <v>1</v>
      </c>
      <c r="F80" s="13"/>
      <c r="G80" s="13"/>
      <c r="H80" s="13"/>
      <c r="I80" s="13"/>
      <c r="J80" s="13">
        <v>1</v>
      </c>
      <c r="K80" s="13"/>
      <c r="L80" s="13"/>
      <c r="M80" s="13">
        <v>1</v>
      </c>
      <c r="N80" s="13">
        <v>4</v>
      </c>
    </row>
    <row r="81" spans="1:14" x14ac:dyDescent="0.25">
      <c r="A81" s="18" t="s">
        <v>2226</v>
      </c>
      <c r="B81" s="13"/>
      <c r="C81" s="13"/>
      <c r="D81" s="13"/>
      <c r="E81" s="13"/>
      <c r="F81" s="13"/>
      <c r="G81" s="13"/>
      <c r="H81" s="13"/>
      <c r="I81" s="13"/>
      <c r="J81" s="13">
        <v>1</v>
      </c>
      <c r="K81" s="13"/>
      <c r="L81" s="13"/>
      <c r="M81" s="13"/>
      <c r="N81" s="13">
        <v>1</v>
      </c>
    </row>
    <row r="82" spans="1:14" x14ac:dyDescent="0.25">
      <c r="A82" s="18" t="s">
        <v>2227</v>
      </c>
      <c r="B82" s="13"/>
      <c r="C82" s="13"/>
      <c r="D82" s="13"/>
      <c r="E82" s="13"/>
      <c r="F82" s="13">
        <v>1</v>
      </c>
      <c r="G82" s="13"/>
      <c r="H82" s="13"/>
      <c r="I82" s="13"/>
      <c r="J82" s="13"/>
      <c r="K82" s="13"/>
      <c r="L82" s="13"/>
      <c r="M82" s="13"/>
      <c r="N82" s="13">
        <v>1</v>
      </c>
    </row>
    <row r="83" spans="1:14" x14ac:dyDescent="0.25">
      <c r="A83" s="12" t="s">
        <v>164</v>
      </c>
      <c r="B83" s="13">
        <v>2</v>
      </c>
      <c r="C83" s="13">
        <v>4</v>
      </c>
      <c r="D83" s="13">
        <v>1</v>
      </c>
      <c r="E83" s="13">
        <v>4</v>
      </c>
      <c r="F83" s="13">
        <v>9</v>
      </c>
      <c r="G83" s="13">
        <v>5</v>
      </c>
      <c r="H83" s="13">
        <v>8</v>
      </c>
      <c r="I83" s="13">
        <v>6</v>
      </c>
      <c r="J83" s="13">
        <v>4</v>
      </c>
      <c r="K83" s="13">
        <v>3</v>
      </c>
      <c r="L83" s="13">
        <v>3</v>
      </c>
      <c r="M83" s="13">
        <v>6</v>
      </c>
      <c r="N83" s="13">
        <v>55</v>
      </c>
    </row>
    <row r="84" spans="1:14" x14ac:dyDescent="0.25">
      <c r="A84" s="18" t="s">
        <v>164</v>
      </c>
      <c r="B84" s="13">
        <v>2</v>
      </c>
      <c r="C84" s="13">
        <v>4</v>
      </c>
      <c r="D84" s="13">
        <v>1</v>
      </c>
      <c r="E84" s="13">
        <v>4</v>
      </c>
      <c r="F84" s="13">
        <v>9</v>
      </c>
      <c r="G84" s="13">
        <v>5</v>
      </c>
      <c r="H84" s="13">
        <v>8</v>
      </c>
      <c r="I84" s="13">
        <v>6</v>
      </c>
      <c r="J84" s="13">
        <v>4</v>
      </c>
      <c r="K84" s="13">
        <v>3</v>
      </c>
      <c r="L84" s="13">
        <v>3</v>
      </c>
      <c r="M84" s="13">
        <v>6</v>
      </c>
      <c r="N84" s="13">
        <v>55</v>
      </c>
    </row>
    <row r="85" spans="1:14" x14ac:dyDescent="0.25">
      <c r="A85" s="12" t="s">
        <v>2286</v>
      </c>
      <c r="B85" s="13"/>
      <c r="C85" s="13"/>
      <c r="D85" s="13"/>
      <c r="E85" s="13"/>
      <c r="F85" s="13"/>
      <c r="G85" s="13"/>
      <c r="H85" s="13"/>
      <c r="I85" s="13"/>
      <c r="J85" s="13">
        <v>1</v>
      </c>
      <c r="K85" s="13"/>
      <c r="L85" s="13"/>
      <c r="M85" s="13"/>
      <c r="N85" s="13">
        <v>1</v>
      </c>
    </row>
    <row r="86" spans="1:14" x14ac:dyDescent="0.25">
      <c r="A86" s="18" t="s">
        <v>2287</v>
      </c>
      <c r="B86" s="13"/>
      <c r="C86" s="13"/>
      <c r="D86" s="13"/>
      <c r="E86" s="13"/>
      <c r="F86" s="13"/>
      <c r="G86" s="13"/>
      <c r="H86" s="13"/>
      <c r="I86" s="13"/>
      <c r="J86" s="13">
        <v>1</v>
      </c>
      <c r="K86" s="13"/>
      <c r="L86" s="13"/>
      <c r="M86" s="13"/>
      <c r="N86" s="13">
        <v>1</v>
      </c>
    </row>
    <row r="87" spans="1:14" x14ac:dyDescent="0.25">
      <c r="A87" s="12" t="s">
        <v>2246</v>
      </c>
      <c r="B87" s="13"/>
      <c r="C87" s="13"/>
      <c r="D87" s="13"/>
      <c r="E87" s="13"/>
      <c r="F87" s="13"/>
      <c r="G87" s="13">
        <v>1</v>
      </c>
      <c r="H87" s="13"/>
      <c r="I87" s="13"/>
      <c r="J87" s="13"/>
      <c r="K87" s="13"/>
      <c r="L87" s="13">
        <v>1</v>
      </c>
      <c r="M87" s="13"/>
      <c r="N87" s="13">
        <v>2</v>
      </c>
    </row>
    <row r="88" spans="1:14" x14ac:dyDescent="0.25">
      <c r="A88" s="18" t="s">
        <v>2247</v>
      </c>
      <c r="B88" s="13"/>
      <c r="C88" s="13"/>
      <c r="D88" s="13"/>
      <c r="E88" s="13"/>
      <c r="F88" s="13"/>
      <c r="G88" s="13">
        <v>1</v>
      </c>
      <c r="H88" s="13"/>
      <c r="I88" s="13"/>
      <c r="J88" s="13"/>
      <c r="K88" s="13"/>
      <c r="L88" s="13"/>
      <c r="M88" s="13"/>
      <c r="N88" s="13">
        <v>1</v>
      </c>
    </row>
    <row r="89" spans="1:14" x14ac:dyDescent="0.25">
      <c r="A89" s="18" t="s">
        <v>1624</v>
      </c>
      <c r="B89" s="13"/>
      <c r="C89" s="13"/>
      <c r="D89" s="13"/>
      <c r="E89" s="13"/>
      <c r="F89" s="13"/>
      <c r="G89" s="13"/>
      <c r="H89" s="13"/>
      <c r="I89" s="13"/>
      <c r="J89" s="13"/>
      <c r="K89" s="13"/>
      <c r="L89" s="13">
        <v>1</v>
      </c>
      <c r="M89" s="13"/>
      <c r="N89" s="13">
        <v>1</v>
      </c>
    </row>
    <row r="90" spans="1:14" x14ac:dyDescent="0.25">
      <c r="A90" s="12" t="s">
        <v>1139</v>
      </c>
      <c r="B90" s="13"/>
      <c r="C90" s="13"/>
      <c r="D90" s="13"/>
      <c r="E90" s="13"/>
      <c r="F90" s="13"/>
      <c r="G90" s="13"/>
      <c r="H90" s="13"/>
      <c r="I90" s="13">
        <v>1</v>
      </c>
      <c r="J90" s="13"/>
      <c r="K90" s="13">
        <v>1</v>
      </c>
      <c r="L90" s="13"/>
      <c r="M90" s="13"/>
      <c r="N90" s="13">
        <v>2</v>
      </c>
    </row>
    <row r="91" spans="1:14" x14ac:dyDescent="0.25">
      <c r="A91" s="18" t="s">
        <v>1139</v>
      </c>
      <c r="B91" s="13"/>
      <c r="C91" s="13"/>
      <c r="D91" s="13"/>
      <c r="E91" s="13"/>
      <c r="F91" s="13"/>
      <c r="G91" s="13"/>
      <c r="H91" s="13"/>
      <c r="I91" s="13">
        <v>1</v>
      </c>
      <c r="J91" s="13"/>
      <c r="K91" s="13">
        <v>1</v>
      </c>
      <c r="L91" s="13"/>
      <c r="M91" s="13"/>
      <c r="N91" s="13">
        <v>2</v>
      </c>
    </row>
    <row r="92" spans="1:14" x14ac:dyDescent="0.25">
      <c r="A92" s="12" t="s">
        <v>2237</v>
      </c>
      <c r="B92" s="13">
        <v>1</v>
      </c>
      <c r="C92" s="13">
        <v>1</v>
      </c>
      <c r="D92" s="13"/>
      <c r="E92" s="13">
        <v>3</v>
      </c>
      <c r="F92" s="13">
        <v>1</v>
      </c>
      <c r="G92" s="13">
        <v>2</v>
      </c>
      <c r="H92" s="13">
        <v>5</v>
      </c>
      <c r="I92" s="13">
        <v>1</v>
      </c>
      <c r="J92" s="13"/>
      <c r="K92" s="13">
        <v>3</v>
      </c>
      <c r="L92" s="13">
        <v>4</v>
      </c>
      <c r="M92" s="13">
        <v>4</v>
      </c>
      <c r="N92" s="13">
        <v>25</v>
      </c>
    </row>
    <row r="93" spans="1:14" x14ac:dyDescent="0.25">
      <c r="A93" s="18" t="s">
        <v>2215</v>
      </c>
      <c r="B93" s="13">
        <v>1</v>
      </c>
      <c r="C93" s="13"/>
      <c r="D93" s="13"/>
      <c r="E93" s="13"/>
      <c r="F93" s="13"/>
      <c r="G93" s="13">
        <v>1</v>
      </c>
      <c r="H93" s="13">
        <v>3</v>
      </c>
      <c r="I93" s="13">
        <v>1</v>
      </c>
      <c r="J93" s="13"/>
      <c r="K93" s="13">
        <v>2</v>
      </c>
      <c r="L93" s="13">
        <v>1</v>
      </c>
      <c r="M93" s="13">
        <v>2</v>
      </c>
      <c r="N93" s="13">
        <v>11</v>
      </c>
    </row>
    <row r="94" spans="1:14" x14ac:dyDescent="0.25">
      <c r="A94" s="18" t="s">
        <v>314</v>
      </c>
      <c r="B94" s="13"/>
      <c r="C94" s="13">
        <v>1</v>
      </c>
      <c r="D94" s="13"/>
      <c r="E94" s="13">
        <v>2</v>
      </c>
      <c r="F94" s="13">
        <v>1</v>
      </c>
      <c r="G94" s="13">
        <v>1</v>
      </c>
      <c r="H94" s="13">
        <v>1</v>
      </c>
      <c r="I94" s="13"/>
      <c r="J94" s="13"/>
      <c r="K94" s="13"/>
      <c r="L94" s="13">
        <v>1</v>
      </c>
      <c r="M94" s="13">
        <v>1</v>
      </c>
      <c r="N94" s="13">
        <v>8</v>
      </c>
    </row>
    <row r="95" spans="1:14" x14ac:dyDescent="0.25">
      <c r="A95" s="18" t="s">
        <v>2243</v>
      </c>
      <c r="B95" s="13"/>
      <c r="C95" s="13"/>
      <c r="D95" s="13"/>
      <c r="E95" s="13"/>
      <c r="F95" s="13"/>
      <c r="G95" s="13"/>
      <c r="H95" s="13"/>
      <c r="I95" s="13"/>
      <c r="J95" s="13"/>
      <c r="K95" s="13"/>
      <c r="L95" s="13">
        <v>1</v>
      </c>
      <c r="M95" s="13"/>
      <c r="N95" s="13">
        <v>1</v>
      </c>
    </row>
    <row r="96" spans="1:14" x14ac:dyDescent="0.25">
      <c r="A96" s="18" t="s">
        <v>1384</v>
      </c>
      <c r="B96" s="13"/>
      <c r="C96" s="13"/>
      <c r="D96" s="13"/>
      <c r="E96" s="13"/>
      <c r="F96" s="13"/>
      <c r="G96" s="13"/>
      <c r="H96" s="13"/>
      <c r="I96" s="13"/>
      <c r="J96" s="13"/>
      <c r="K96" s="13">
        <v>1</v>
      </c>
      <c r="L96" s="13"/>
      <c r="M96" s="13"/>
      <c r="N96" s="13">
        <v>1</v>
      </c>
    </row>
    <row r="97" spans="1:14" x14ac:dyDescent="0.25">
      <c r="A97" s="18" t="s">
        <v>1712</v>
      </c>
      <c r="B97" s="13"/>
      <c r="C97" s="13"/>
      <c r="D97" s="13"/>
      <c r="E97" s="13"/>
      <c r="F97" s="13"/>
      <c r="G97" s="13"/>
      <c r="H97" s="13"/>
      <c r="I97" s="13"/>
      <c r="J97" s="13"/>
      <c r="K97" s="13"/>
      <c r="L97" s="13"/>
      <c r="M97" s="13">
        <v>1</v>
      </c>
      <c r="N97" s="13">
        <v>1</v>
      </c>
    </row>
    <row r="98" spans="1:14" x14ac:dyDescent="0.25">
      <c r="A98" s="18" t="s">
        <v>1127</v>
      </c>
      <c r="B98" s="13"/>
      <c r="C98" s="13"/>
      <c r="D98" s="13"/>
      <c r="E98" s="13"/>
      <c r="F98" s="13"/>
      <c r="G98" s="13"/>
      <c r="H98" s="13">
        <v>1</v>
      </c>
      <c r="I98" s="13"/>
      <c r="J98" s="13"/>
      <c r="K98" s="13"/>
      <c r="L98" s="13"/>
      <c r="M98" s="13"/>
      <c r="N98" s="13">
        <v>1</v>
      </c>
    </row>
    <row r="99" spans="1:14" x14ac:dyDescent="0.25">
      <c r="A99" s="18" t="s">
        <v>2244</v>
      </c>
      <c r="B99" s="13"/>
      <c r="C99" s="13"/>
      <c r="D99" s="13"/>
      <c r="E99" s="13"/>
      <c r="F99" s="13"/>
      <c r="G99" s="13"/>
      <c r="H99" s="13"/>
      <c r="I99" s="13"/>
      <c r="J99" s="13"/>
      <c r="K99" s="13"/>
      <c r="L99" s="13">
        <v>1</v>
      </c>
      <c r="M99" s="13"/>
      <c r="N99" s="13">
        <v>1</v>
      </c>
    </row>
    <row r="100" spans="1:14" x14ac:dyDescent="0.25">
      <c r="A100" s="18" t="s">
        <v>2240</v>
      </c>
      <c r="B100" s="13"/>
      <c r="C100" s="13"/>
      <c r="D100" s="13"/>
      <c r="E100" s="13">
        <v>1</v>
      </c>
      <c r="F100" s="13"/>
      <c r="G100" s="13"/>
      <c r="H100" s="13"/>
      <c r="I100" s="13"/>
      <c r="J100" s="13"/>
      <c r="K100" s="13"/>
      <c r="L100" s="13"/>
      <c r="M100" s="13"/>
      <c r="N100" s="13">
        <v>1</v>
      </c>
    </row>
    <row r="101" spans="1:14" x14ac:dyDescent="0.25">
      <c r="A101" s="12" t="s">
        <v>2208</v>
      </c>
      <c r="B101" s="13"/>
      <c r="C101" s="13"/>
      <c r="D101" s="13"/>
      <c r="E101" s="13"/>
      <c r="F101" s="13"/>
      <c r="G101" s="13"/>
      <c r="H101" s="13"/>
      <c r="I101" s="13"/>
      <c r="J101" s="13"/>
      <c r="K101" s="13">
        <v>1</v>
      </c>
      <c r="L101" s="13"/>
      <c r="M101" s="13"/>
      <c r="N101" s="13">
        <v>1</v>
      </c>
    </row>
    <row r="102" spans="1:14" x14ac:dyDescent="0.25">
      <c r="A102" s="18" t="s">
        <v>1459</v>
      </c>
      <c r="B102" s="13"/>
      <c r="C102" s="13"/>
      <c r="D102" s="13"/>
      <c r="E102" s="13"/>
      <c r="F102" s="13"/>
      <c r="G102" s="13"/>
      <c r="H102" s="13"/>
      <c r="I102" s="13"/>
      <c r="J102" s="13"/>
      <c r="K102" s="13">
        <v>1</v>
      </c>
      <c r="L102" s="13"/>
      <c r="M102" s="13"/>
      <c r="N102" s="13">
        <v>1</v>
      </c>
    </row>
    <row r="103" spans="1:14" x14ac:dyDescent="0.25">
      <c r="A103" s="12" t="s">
        <v>1800</v>
      </c>
      <c r="B103" s="13">
        <v>2</v>
      </c>
      <c r="C103" s="13">
        <v>2</v>
      </c>
      <c r="D103" s="13"/>
      <c r="E103" s="13"/>
      <c r="F103" s="13">
        <v>1</v>
      </c>
      <c r="G103" s="13">
        <v>2</v>
      </c>
      <c r="H103" s="13">
        <v>2</v>
      </c>
      <c r="I103" s="13"/>
      <c r="J103" s="13">
        <v>2</v>
      </c>
      <c r="K103" s="13"/>
      <c r="L103" s="13"/>
      <c r="M103" s="13">
        <v>1</v>
      </c>
      <c r="N103" s="13">
        <v>12</v>
      </c>
    </row>
    <row r="104" spans="1:14" x14ac:dyDescent="0.25">
      <c r="A104" s="18" t="s">
        <v>2239</v>
      </c>
      <c r="B104" s="13">
        <v>1</v>
      </c>
      <c r="C104" s="13">
        <v>1</v>
      </c>
      <c r="D104" s="13"/>
      <c r="E104" s="13"/>
      <c r="F104" s="13">
        <v>1</v>
      </c>
      <c r="G104" s="13"/>
      <c r="H104" s="13">
        <v>1</v>
      </c>
      <c r="I104" s="13"/>
      <c r="J104" s="13">
        <v>1</v>
      </c>
      <c r="K104" s="13"/>
      <c r="L104" s="13"/>
      <c r="M104" s="13"/>
      <c r="N104" s="13">
        <v>5</v>
      </c>
    </row>
    <row r="105" spans="1:14" x14ac:dyDescent="0.25">
      <c r="A105" s="18" t="s">
        <v>2242</v>
      </c>
      <c r="B105" s="13"/>
      <c r="C105" s="13">
        <v>1</v>
      </c>
      <c r="D105" s="13"/>
      <c r="E105" s="13"/>
      <c r="F105" s="13"/>
      <c r="G105" s="13">
        <v>1</v>
      </c>
      <c r="H105" s="13"/>
      <c r="I105" s="13"/>
      <c r="J105" s="13">
        <v>1</v>
      </c>
      <c r="K105" s="13"/>
      <c r="L105" s="13"/>
      <c r="M105" s="13"/>
      <c r="N105" s="13">
        <v>3</v>
      </c>
    </row>
    <row r="106" spans="1:14" x14ac:dyDescent="0.25">
      <c r="A106" s="18" t="s">
        <v>2238</v>
      </c>
      <c r="B106" s="13">
        <v>1</v>
      </c>
      <c r="C106" s="13"/>
      <c r="D106" s="13"/>
      <c r="E106" s="13"/>
      <c r="F106" s="13"/>
      <c r="G106" s="13"/>
      <c r="H106" s="13">
        <v>1</v>
      </c>
      <c r="I106" s="13"/>
      <c r="J106" s="13"/>
      <c r="K106" s="13"/>
      <c r="L106" s="13"/>
      <c r="M106" s="13">
        <v>1</v>
      </c>
      <c r="N106" s="13">
        <v>3</v>
      </c>
    </row>
    <row r="107" spans="1:14" x14ac:dyDescent="0.25">
      <c r="A107" s="18" t="s">
        <v>2241</v>
      </c>
      <c r="B107" s="13"/>
      <c r="C107" s="13"/>
      <c r="D107" s="13"/>
      <c r="E107" s="13"/>
      <c r="F107" s="13"/>
      <c r="G107" s="13">
        <v>1</v>
      </c>
      <c r="H107" s="13"/>
      <c r="I107" s="13"/>
      <c r="J107" s="13"/>
      <c r="K107" s="13"/>
      <c r="L107" s="13"/>
      <c r="M107" s="13"/>
      <c r="N107" s="13">
        <v>1</v>
      </c>
    </row>
    <row r="108" spans="1:14" x14ac:dyDescent="0.25">
      <c r="A108" s="12" t="s">
        <v>2257</v>
      </c>
      <c r="B108" s="13">
        <v>1</v>
      </c>
      <c r="C108" s="13">
        <v>1</v>
      </c>
      <c r="D108" s="13"/>
      <c r="E108" s="13"/>
      <c r="F108" s="13">
        <v>2</v>
      </c>
      <c r="G108" s="13"/>
      <c r="H108" s="13">
        <v>1</v>
      </c>
      <c r="I108" s="13">
        <v>1</v>
      </c>
      <c r="J108" s="13">
        <v>2</v>
      </c>
      <c r="K108" s="13">
        <v>2</v>
      </c>
      <c r="L108" s="13"/>
      <c r="M108" s="13"/>
      <c r="N108" s="13">
        <v>10</v>
      </c>
    </row>
    <row r="109" spans="1:14" x14ac:dyDescent="0.25">
      <c r="A109" s="18" t="s">
        <v>154</v>
      </c>
      <c r="B109" s="13">
        <v>1</v>
      </c>
      <c r="C109" s="13">
        <v>1</v>
      </c>
      <c r="D109" s="13"/>
      <c r="E109" s="13"/>
      <c r="F109" s="13">
        <v>2</v>
      </c>
      <c r="G109" s="13"/>
      <c r="H109" s="13"/>
      <c r="I109" s="13">
        <v>1</v>
      </c>
      <c r="J109" s="13">
        <v>1</v>
      </c>
      <c r="K109" s="13"/>
      <c r="L109" s="13"/>
      <c r="M109" s="13"/>
      <c r="N109" s="13">
        <v>6</v>
      </c>
    </row>
    <row r="110" spans="1:14" x14ac:dyDescent="0.25">
      <c r="A110" s="18" t="s">
        <v>1439</v>
      </c>
      <c r="B110" s="13"/>
      <c r="C110" s="13"/>
      <c r="D110" s="13"/>
      <c r="E110" s="13"/>
      <c r="F110" s="13"/>
      <c r="G110" s="13"/>
      <c r="H110" s="13"/>
      <c r="I110" s="13"/>
      <c r="J110" s="13"/>
      <c r="K110" s="13">
        <v>2</v>
      </c>
      <c r="L110" s="13"/>
      <c r="M110" s="13"/>
      <c r="N110" s="13">
        <v>2</v>
      </c>
    </row>
    <row r="111" spans="1:14" x14ac:dyDescent="0.25">
      <c r="A111" s="18" t="s">
        <v>1279</v>
      </c>
      <c r="B111" s="13"/>
      <c r="C111" s="13"/>
      <c r="D111" s="13"/>
      <c r="E111" s="13"/>
      <c r="F111" s="13"/>
      <c r="G111" s="13"/>
      <c r="H111" s="13"/>
      <c r="I111" s="13"/>
      <c r="J111" s="13">
        <v>1</v>
      </c>
      <c r="K111" s="13"/>
      <c r="L111" s="13"/>
      <c r="M111" s="13"/>
      <c r="N111" s="13">
        <v>1</v>
      </c>
    </row>
    <row r="112" spans="1:14" x14ac:dyDescent="0.25">
      <c r="A112" s="18" t="s">
        <v>1062</v>
      </c>
      <c r="B112" s="13"/>
      <c r="C112" s="13"/>
      <c r="D112" s="13"/>
      <c r="E112" s="13"/>
      <c r="F112" s="13"/>
      <c r="G112" s="13"/>
      <c r="H112" s="13">
        <v>1</v>
      </c>
      <c r="I112" s="13"/>
      <c r="J112" s="13"/>
      <c r="K112" s="13"/>
      <c r="L112" s="13"/>
      <c r="M112" s="13"/>
      <c r="N112" s="13">
        <v>1</v>
      </c>
    </row>
    <row r="113" spans="1:14" x14ac:dyDescent="0.25">
      <c r="A113" s="12" t="s">
        <v>1150</v>
      </c>
      <c r="B113" s="13"/>
      <c r="C113" s="13"/>
      <c r="D113" s="13"/>
      <c r="E113" s="13"/>
      <c r="F113" s="13"/>
      <c r="G113" s="13"/>
      <c r="H113" s="13"/>
      <c r="I113" s="13">
        <v>1</v>
      </c>
      <c r="J113" s="13"/>
      <c r="K113" s="13"/>
      <c r="L113" s="13"/>
      <c r="M113" s="13"/>
      <c r="N113" s="13">
        <v>1</v>
      </c>
    </row>
    <row r="114" spans="1:14" x14ac:dyDescent="0.25">
      <c r="A114" s="18" t="s">
        <v>2280</v>
      </c>
      <c r="B114" s="13"/>
      <c r="C114" s="13"/>
      <c r="D114" s="13"/>
      <c r="E114" s="13"/>
      <c r="F114" s="13"/>
      <c r="G114" s="13"/>
      <c r="H114" s="13"/>
      <c r="I114" s="13">
        <v>1</v>
      </c>
      <c r="J114" s="13"/>
      <c r="K114" s="13"/>
      <c r="L114" s="13"/>
      <c r="M114" s="13"/>
      <c r="N114" s="13">
        <v>1</v>
      </c>
    </row>
    <row r="115" spans="1:14" x14ac:dyDescent="0.25">
      <c r="A115" s="12" t="s">
        <v>55</v>
      </c>
      <c r="B115" s="13">
        <v>5</v>
      </c>
      <c r="C115" s="13">
        <v>1</v>
      </c>
      <c r="D115" s="13"/>
      <c r="E115" s="13">
        <v>7</v>
      </c>
      <c r="F115" s="13">
        <v>3</v>
      </c>
      <c r="G115" s="13">
        <v>5</v>
      </c>
      <c r="H115" s="13">
        <v>3</v>
      </c>
      <c r="I115" s="13"/>
      <c r="J115" s="13">
        <v>4</v>
      </c>
      <c r="K115" s="13">
        <v>1</v>
      </c>
      <c r="L115" s="13">
        <v>6</v>
      </c>
      <c r="M115" s="13">
        <v>6</v>
      </c>
      <c r="N115" s="13">
        <v>41</v>
      </c>
    </row>
    <row r="116" spans="1:14" x14ac:dyDescent="0.25">
      <c r="A116" s="18" t="s">
        <v>55</v>
      </c>
      <c r="B116" s="13">
        <v>5</v>
      </c>
      <c r="C116" s="13">
        <v>1</v>
      </c>
      <c r="D116" s="13"/>
      <c r="E116" s="13">
        <v>7</v>
      </c>
      <c r="F116" s="13">
        <v>3</v>
      </c>
      <c r="G116" s="13">
        <v>5</v>
      </c>
      <c r="H116" s="13">
        <v>3</v>
      </c>
      <c r="I116" s="13"/>
      <c r="J116" s="13">
        <v>4</v>
      </c>
      <c r="K116" s="13">
        <v>1</v>
      </c>
      <c r="L116" s="13">
        <v>6</v>
      </c>
      <c r="M116" s="13">
        <v>6</v>
      </c>
      <c r="N116" s="13">
        <v>41</v>
      </c>
    </row>
    <row r="117" spans="1:14" x14ac:dyDescent="0.25">
      <c r="A117" s="12" t="s">
        <v>498</v>
      </c>
      <c r="B117" s="13"/>
      <c r="C117" s="13"/>
      <c r="D117" s="13"/>
      <c r="E117" s="13">
        <v>1</v>
      </c>
      <c r="F117" s="13"/>
      <c r="G117" s="13"/>
      <c r="H117" s="13"/>
      <c r="I117" s="13"/>
      <c r="J117" s="13"/>
      <c r="K117" s="13"/>
      <c r="L117" s="13"/>
      <c r="M117" s="13"/>
      <c r="N117" s="13">
        <v>1</v>
      </c>
    </row>
    <row r="118" spans="1:14" x14ac:dyDescent="0.25">
      <c r="A118" s="18" t="s">
        <v>498</v>
      </c>
      <c r="B118" s="13"/>
      <c r="C118" s="13"/>
      <c r="D118" s="13"/>
      <c r="E118" s="13">
        <v>1</v>
      </c>
      <c r="F118" s="13"/>
      <c r="G118" s="13"/>
      <c r="H118" s="13"/>
      <c r="I118" s="13"/>
      <c r="J118" s="13"/>
      <c r="K118" s="13"/>
      <c r="L118" s="13"/>
      <c r="M118" s="13"/>
      <c r="N118" s="13">
        <v>1</v>
      </c>
    </row>
    <row r="119" spans="1:14" x14ac:dyDescent="0.25">
      <c r="A119" s="12" t="s">
        <v>37</v>
      </c>
      <c r="B119" s="13">
        <v>3</v>
      </c>
      <c r="C119" s="13">
        <v>2</v>
      </c>
      <c r="D119" s="13">
        <v>1</v>
      </c>
      <c r="E119" s="13">
        <v>4</v>
      </c>
      <c r="F119" s="13">
        <v>3</v>
      </c>
      <c r="G119" s="13">
        <v>1</v>
      </c>
      <c r="H119" s="13"/>
      <c r="I119" s="13">
        <v>1</v>
      </c>
      <c r="J119" s="13">
        <v>1</v>
      </c>
      <c r="K119" s="13"/>
      <c r="L119" s="13"/>
      <c r="M119" s="13">
        <v>2</v>
      </c>
      <c r="N119" s="13">
        <v>18</v>
      </c>
    </row>
    <row r="120" spans="1:14" x14ac:dyDescent="0.25">
      <c r="A120" s="18" t="s">
        <v>37</v>
      </c>
      <c r="B120" s="13">
        <v>3</v>
      </c>
      <c r="C120" s="13"/>
      <c r="D120" s="13">
        <v>1</v>
      </c>
      <c r="E120" s="13">
        <v>4</v>
      </c>
      <c r="F120" s="13">
        <v>1</v>
      </c>
      <c r="G120" s="13">
        <v>1</v>
      </c>
      <c r="H120" s="13"/>
      <c r="I120" s="13">
        <v>1</v>
      </c>
      <c r="J120" s="13"/>
      <c r="K120" s="13"/>
      <c r="L120" s="13"/>
      <c r="M120" s="13"/>
      <c r="N120" s="13">
        <v>11</v>
      </c>
    </row>
    <row r="121" spans="1:14" x14ac:dyDescent="0.25">
      <c r="A121" s="18" t="s">
        <v>738</v>
      </c>
      <c r="B121" s="13"/>
      <c r="C121" s="13"/>
      <c r="D121" s="13"/>
      <c r="E121" s="13"/>
      <c r="F121" s="13">
        <v>1</v>
      </c>
      <c r="G121" s="13"/>
      <c r="H121" s="13"/>
      <c r="I121" s="13"/>
      <c r="J121" s="13"/>
      <c r="K121" s="13"/>
      <c r="L121" s="13"/>
      <c r="M121" s="13">
        <v>2</v>
      </c>
      <c r="N121" s="13">
        <v>3</v>
      </c>
    </row>
    <row r="122" spans="1:14" x14ac:dyDescent="0.25">
      <c r="A122" s="18" t="s">
        <v>306</v>
      </c>
      <c r="B122" s="13"/>
      <c r="C122" s="13">
        <v>2</v>
      </c>
      <c r="D122" s="13"/>
      <c r="E122" s="13"/>
      <c r="F122" s="13"/>
      <c r="G122" s="13"/>
      <c r="H122" s="13"/>
      <c r="I122" s="13"/>
      <c r="J122" s="13"/>
      <c r="K122" s="13"/>
      <c r="L122" s="13"/>
      <c r="M122" s="13"/>
      <c r="N122" s="13">
        <v>2</v>
      </c>
    </row>
    <row r="123" spans="1:14" x14ac:dyDescent="0.25">
      <c r="A123" s="18" t="s">
        <v>1310</v>
      </c>
      <c r="B123" s="13"/>
      <c r="C123" s="13"/>
      <c r="D123" s="13"/>
      <c r="E123" s="13"/>
      <c r="F123" s="13"/>
      <c r="G123" s="13"/>
      <c r="H123" s="13"/>
      <c r="I123" s="13"/>
      <c r="J123" s="13">
        <v>1</v>
      </c>
      <c r="K123" s="13"/>
      <c r="L123" s="13"/>
      <c r="M123" s="13"/>
      <c r="N123" s="13">
        <v>1</v>
      </c>
    </row>
    <row r="124" spans="1:14" x14ac:dyDescent="0.25">
      <c r="A124" s="18" t="s">
        <v>790</v>
      </c>
      <c r="B124" s="13"/>
      <c r="C124" s="13"/>
      <c r="D124" s="13"/>
      <c r="E124" s="13"/>
      <c r="F124" s="13">
        <v>1</v>
      </c>
      <c r="G124" s="13"/>
      <c r="H124" s="13"/>
      <c r="I124" s="13"/>
      <c r="J124" s="13"/>
      <c r="K124" s="13"/>
      <c r="L124" s="13"/>
      <c r="M124" s="13"/>
      <c r="N124" s="13">
        <v>1</v>
      </c>
    </row>
    <row r="125" spans="1:14" x14ac:dyDescent="0.25">
      <c r="A125" s="12" t="s">
        <v>274</v>
      </c>
      <c r="B125" s="13"/>
      <c r="C125" s="13">
        <v>1</v>
      </c>
      <c r="D125" s="13"/>
      <c r="E125" s="13"/>
      <c r="F125" s="13"/>
      <c r="G125" s="13"/>
      <c r="H125" s="13"/>
      <c r="I125" s="13">
        <v>1</v>
      </c>
      <c r="J125" s="13"/>
      <c r="K125" s="13"/>
      <c r="L125" s="13"/>
      <c r="M125" s="13"/>
      <c r="N125" s="13">
        <v>2</v>
      </c>
    </row>
    <row r="126" spans="1:14" x14ac:dyDescent="0.25">
      <c r="A126" s="18" t="s">
        <v>274</v>
      </c>
      <c r="B126" s="13"/>
      <c r="C126" s="13">
        <v>1</v>
      </c>
      <c r="D126" s="13"/>
      <c r="E126" s="13"/>
      <c r="F126" s="13"/>
      <c r="G126" s="13"/>
      <c r="H126" s="13"/>
      <c r="I126" s="13">
        <v>1</v>
      </c>
      <c r="J126" s="13"/>
      <c r="K126" s="13"/>
      <c r="L126" s="13"/>
      <c r="M126" s="13"/>
      <c r="N126" s="13">
        <v>2</v>
      </c>
    </row>
    <row r="127" spans="1:14" x14ac:dyDescent="0.25">
      <c r="A127" s="12" t="s">
        <v>1434</v>
      </c>
      <c r="B127" s="13">
        <v>2</v>
      </c>
      <c r="C127" s="13"/>
      <c r="D127" s="13">
        <v>2</v>
      </c>
      <c r="E127" s="13">
        <v>1</v>
      </c>
      <c r="F127" s="13"/>
      <c r="G127" s="13"/>
      <c r="H127" s="13"/>
      <c r="I127" s="13"/>
      <c r="J127" s="13">
        <v>1</v>
      </c>
      <c r="K127" s="13">
        <v>1</v>
      </c>
      <c r="L127" s="13"/>
      <c r="M127" s="13"/>
      <c r="N127" s="13">
        <v>7</v>
      </c>
    </row>
    <row r="128" spans="1:14" x14ac:dyDescent="0.25">
      <c r="A128" s="18" t="s">
        <v>493</v>
      </c>
      <c r="B128" s="13"/>
      <c r="C128" s="13"/>
      <c r="D128" s="13"/>
      <c r="E128" s="13">
        <v>1</v>
      </c>
      <c r="F128" s="13"/>
      <c r="G128" s="13"/>
      <c r="H128" s="13"/>
      <c r="I128" s="13"/>
      <c r="J128" s="13">
        <v>1</v>
      </c>
      <c r="K128" s="13"/>
      <c r="L128" s="13"/>
      <c r="M128" s="13"/>
      <c r="N128" s="13">
        <v>2</v>
      </c>
    </row>
    <row r="129" spans="1:14" x14ac:dyDescent="0.25">
      <c r="A129" s="18" t="s">
        <v>2289</v>
      </c>
      <c r="B129" s="13"/>
      <c r="C129" s="13"/>
      <c r="D129" s="13">
        <v>1</v>
      </c>
      <c r="E129" s="13"/>
      <c r="F129" s="13"/>
      <c r="G129" s="13"/>
      <c r="H129" s="13"/>
      <c r="I129" s="13"/>
      <c r="J129" s="13"/>
      <c r="K129" s="13"/>
      <c r="L129" s="13"/>
      <c r="M129" s="13"/>
      <c r="N129" s="13">
        <v>1</v>
      </c>
    </row>
    <row r="130" spans="1:14" x14ac:dyDescent="0.25">
      <c r="A130" s="18" t="s">
        <v>191</v>
      </c>
      <c r="B130" s="13">
        <v>1</v>
      </c>
      <c r="C130" s="13"/>
      <c r="D130" s="13"/>
      <c r="E130" s="13"/>
      <c r="F130" s="13"/>
      <c r="G130" s="13"/>
      <c r="H130" s="13"/>
      <c r="I130" s="13"/>
      <c r="J130" s="13"/>
      <c r="K130" s="13"/>
      <c r="L130" s="13"/>
      <c r="M130" s="13"/>
      <c r="N130" s="13">
        <v>1</v>
      </c>
    </row>
    <row r="131" spans="1:14" x14ac:dyDescent="0.25">
      <c r="A131" s="18" t="s">
        <v>2323</v>
      </c>
      <c r="B131" s="13"/>
      <c r="C131" s="13"/>
      <c r="D131" s="13">
        <v>1</v>
      </c>
      <c r="E131" s="13"/>
      <c r="F131" s="13"/>
      <c r="G131" s="13"/>
      <c r="H131" s="13"/>
      <c r="I131" s="13"/>
      <c r="J131" s="13"/>
      <c r="K131" s="13"/>
      <c r="L131" s="13"/>
      <c r="M131" s="13"/>
      <c r="N131" s="13">
        <v>1</v>
      </c>
    </row>
    <row r="132" spans="1:14" x14ac:dyDescent="0.25">
      <c r="A132" s="18" t="s">
        <v>2293</v>
      </c>
      <c r="B132" s="13"/>
      <c r="C132" s="13"/>
      <c r="D132" s="13"/>
      <c r="E132" s="13"/>
      <c r="F132" s="13"/>
      <c r="G132" s="13"/>
      <c r="H132" s="13"/>
      <c r="I132" s="13"/>
      <c r="J132" s="13"/>
      <c r="K132" s="13">
        <v>1</v>
      </c>
      <c r="L132" s="13"/>
      <c r="M132" s="13"/>
      <c r="N132" s="13">
        <v>1</v>
      </c>
    </row>
    <row r="133" spans="1:14" x14ac:dyDescent="0.25">
      <c r="A133" s="18" t="s">
        <v>2324</v>
      </c>
      <c r="B133" s="13">
        <v>1</v>
      </c>
      <c r="C133" s="13"/>
      <c r="D133" s="13"/>
      <c r="E133" s="13"/>
      <c r="F133" s="13"/>
      <c r="G133" s="13"/>
      <c r="H133" s="13"/>
      <c r="I133" s="13"/>
      <c r="J133" s="13"/>
      <c r="K133" s="13"/>
      <c r="L133" s="13"/>
      <c r="M133" s="13"/>
      <c r="N133" s="13">
        <v>1</v>
      </c>
    </row>
    <row r="134" spans="1:14" x14ac:dyDescent="0.25">
      <c r="A134" s="12" t="s">
        <v>2229</v>
      </c>
      <c r="B134" s="13"/>
      <c r="C134" s="13"/>
      <c r="D134" s="13"/>
      <c r="E134" s="13"/>
      <c r="F134" s="13"/>
      <c r="G134" s="13"/>
      <c r="H134" s="13"/>
      <c r="I134" s="13"/>
      <c r="J134" s="13"/>
      <c r="K134" s="13">
        <v>1</v>
      </c>
      <c r="L134" s="13"/>
      <c r="M134" s="13"/>
      <c r="N134" s="13">
        <v>1</v>
      </c>
    </row>
    <row r="135" spans="1:14" x14ac:dyDescent="0.25">
      <c r="A135" s="18" t="s">
        <v>2230</v>
      </c>
      <c r="B135" s="13"/>
      <c r="C135" s="13"/>
      <c r="D135" s="13"/>
      <c r="E135" s="13"/>
      <c r="F135" s="13"/>
      <c r="G135" s="13"/>
      <c r="H135" s="13"/>
      <c r="I135" s="13"/>
      <c r="J135" s="13"/>
      <c r="K135" s="13">
        <v>1</v>
      </c>
      <c r="L135" s="13"/>
      <c r="M135" s="13"/>
      <c r="N135" s="13">
        <v>1</v>
      </c>
    </row>
    <row r="136" spans="1:14" x14ac:dyDescent="0.25">
      <c r="A136" s="12" t="s">
        <v>2259</v>
      </c>
      <c r="B136" s="13"/>
      <c r="C136" s="13"/>
      <c r="D136" s="13"/>
      <c r="E136" s="13"/>
      <c r="F136" s="13"/>
      <c r="G136" s="13">
        <v>3</v>
      </c>
      <c r="H136" s="13">
        <v>1</v>
      </c>
      <c r="I136" s="13">
        <v>1</v>
      </c>
      <c r="J136" s="13"/>
      <c r="K136" s="13"/>
      <c r="L136" s="13">
        <v>1</v>
      </c>
      <c r="M136" s="13">
        <v>1</v>
      </c>
      <c r="N136" s="13">
        <v>7</v>
      </c>
    </row>
    <row r="137" spans="1:14" x14ac:dyDescent="0.25">
      <c r="A137" s="18" t="s">
        <v>897</v>
      </c>
      <c r="B137" s="13"/>
      <c r="C137" s="13"/>
      <c r="D137" s="13"/>
      <c r="E137" s="13"/>
      <c r="F137" s="13"/>
      <c r="G137" s="13">
        <v>2</v>
      </c>
      <c r="H137" s="13">
        <v>1</v>
      </c>
      <c r="I137" s="13">
        <v>1</v>
      </c>
      <c r="J137" s="13"/>
      <c r="K137" s="13"/>
      <c r="L137" s="13"/>
      <c r="M137" s="13"/>
      <c r="N137" s="13">
        <v>4</v>
      </c>
    </row>
    <row r="138" spans="1:14" x14ac:dyDescent="0.25">
      <c r="A138" s="18" t="s">
        <v>1545</v>
      </c>
      <c r="B138" s="13"/>
      <c r="C138" s="13"/>
      <c r="D138" s="13"/>
      <c r="E138" s="13"/>
      <c r="F138" s="13"/>
      <c r="G138" s="13"/>
      <c r="H138" s="13"/>
      <c r="I138" s="13"/>
      <c r="J138" s="13"/>
      <c r="K138" s="13"/>
      <c r="L138" s="13">
        <v>1</v>
      </c>
      <c r="M138" s="13">
        <v>1</v>
      </c>
      <c r="N138" s="13">
        <v>2</v>
      </c>
    </row>
    <row r="139" spans="1:14" x14ac:dyDescent="0.25">
      <c r="A139" s="18" t="s">
        <v>920</v>
      </c>
      <c r="B139" s="13"/>
      <c r="C139" s="13"/>
      <c r="D139" s="13"/>
      <c r="E139" s="13"/>
      <c r="F139" s="13"/>
      <c r="G139" s="13">
        <v>1</v>
      </c>
      <c r="H139" s="13"/>
      <c r="I139" s="13"/>
      <c r="J139" s="13"/>
      <c r="K139" s="13"/>
      <c r="L139" s="13"/>
      <c r="M139" s="13"/>
      <c r="N139" s="13">
        <v>1</v>
      </c>
    </row>
    <row r="140" spans="1:14" x14ac:dyDescent="0.25">
      <c r="A140" s="12" t="s">
        <v>188</v>
      </c>
      <c r="B140" s="13">
        <v>1</v>
      </c>
      <c r="C140" s="13"/>
      <c r="D140" s="13">
        <v>1</v>
      </c>
      <c r="E140" s="13">
        <v>1</v>
      </c>
      <c r="F140" s="13"/>
      <c r="G140" s="13"/>
      <c r="H140" s="13"/>
      <c r="I140" s="13"/>
      <c r="J140" s="13"/>
      <c r="K140" s="13"/>
      <c r="L140" s="13"/>
      <c r="M140" s="13"/>
      <c r="N140" s="13">
        <v>3</v>
      </c>
    </row>
    <row r="141" spans="1:14" x14ac:dyDescent="0.25">
      <c r="A141" s="18" t="s">
        <v>432</v>
      </c>
      <c r="B141" s="13"/>
      <c r="C141" s="13"/>
      <c r="D141" s="13">
        <v>1</v>
      </c>
      <c r="E141" s="13">
        <v>1</v>
      </c>
      <c r="F141" s="13"/>
      <c r="G141" s="13"/>
      <c r="H141" s="13"/>
      <c r="I141" s="13"/>
      <c r="J141" s="13"/>
      <c r="K141" s="13"/>
      <c r="L141" s="13"/>
      <c r="M141" s="13"/>
      <c r="N141" s="13">
        <v>2</v>
      </c>
    </row>
    <row r="142" spans="1:14" x14ac:dyDescent="0.25">
      <c r="A142" s="18" t="s">
        <v>188</v>
      </c>
      <c r="B142" s="13">
        <v>1</v>
      </c>
      <c r="C142" s="13"/>
      <c r="D142" s="13"/>
      <c r="E142" s="13"/>
      <c r="F142" s="13"/>
      <c r="G142" s="13"/>
      <c r="H142" s="13"/>
      <c r="I142" s="13"/>
      <c r="J142" s="13"/>
      <c r="K142" s="13"/>
      <c r="L142" s="13"/>
      <c r="M142" s="13"/>
      <c r="N142" s="13">
        <v>1</v>
      </c>
    </row>
    <row r="143" spans="1:14" x14ac:dyDescent="0.25">
      <c r="A143" s="12" t="s">
        <v>1984</v>
      </c>
      <c r="B143" s="13"/>
      <c r="C143" s="13">
        <v>2</v>
      </c>
      <c r="D143" s="13"/>
      <c r="E143" s="13">
        <v>2</v>
      </c>
      <c r="F143" s="13"/>
      <c r="G143" s="13"/>
      <c r="H143" s="13"/>
      <c r="I143" s="13"/>
      <c r="J143" s="13"/>
      <c r="K143" s="13"/>
      <c r="L143" s="13">
        <v>1</v>
      </c>
      <c r="M143" s="13"/>
      <c r="N143" s="13">
        <v>5</v>
      </c>
    </row>
    <row r="144" spans="1:14" x14ac:dyDescent="0.25">
      <c r="A144" s="18" t="s">
        <v>290</v>
      </c>
      <c r="B144" s="13"/>
      <c r="C144" s="13">
        <v>1</v>
      </c>
      <c r="D144" s="13"/>
      <c r="E144" s="13">
        <v>1</v>
      </c>
      <c r="F144" s="13"/>
      <c r="G144" s="13"/>
      <c r="H144" s="13"/>
      <c r="I144" s="13"/>
      <c r="J144" s="13"/>
      <c r="K144" s="13"/>
      <c r="L144" s="13">
        <v>1</v>
      </c>
      <c r="M144" s="13"/>
      <c r="N144" s="13">
        <v>3</v>
      </c>
    </row>
    <row r="145" spans="1:14" x14ac:dyDescent="0.25">
      <c r="A145" s="18" t="s">
        <v>298</v>
      </c>
      <c r="B145" s="13"/>
      <c r="C145" s="13">
        <v>1</v>
      </c>
      <c r="D145" s="13"/>
      <c r="E145" s="13"/>
      <c r="F145" s="13"/>
      <c r="G145" s="13"/>
      <c r="H145" s="13"/>
      <c r="I145" s="13"/>
      <c r="J145" s="13"/>
      <c r="K145" s="13"/>
      <c r="L145" s="13"/>
      <c r="M145" s="13"/>
      <c r="N145" s="13">
        <v>1</v>
      </c>
    </row>
    <row r="146" spans="1:14" x14ac:dyDescent="0.25">
      <c r="A146" s="18" t="s">
        <v>549</v>
      </c>
      <c r="B146" s="13"/>
      <c r="C146" s="13"/>
      <c r="D146" s="13"/>
      <c r="E146" s="13">
        <v>1</v>
      </c>
      <c r="F146" s="13"/>
      <c r="G146" s="13"/>
      <c r="H146" s="13"/>
      <c r="I146" s="13"/>
      <c r="J146" s="13"/>
      <c r="K146" s="13"/>
      <c r="L146" s="13"/>
      <c r="M146" s="13"/>
      <c r="N146" s="13">
        <v>1</v>
      </c>
    </row>
    <row r="147" spans="1:14" x14ac:dyDescent="0.25">
      <c r="A147" s="12" t="s">
        <v>2282</v>
      </c>
      <c r="B147" s="13"/>
      <c r="C147" s="13"/>
      <c r="D147" s="13"/>
      <c r="E147" s="13">
        <v>1</v>
      </c>
      <c r="F147" s="13"/>
      <c r="G147" s="13"/>
      <c r="H147" s="13"/>
      <c r="I147" s="13"/>
      <c r="J147" s="13"/>
      <c r="K147" s="13"/>
      <c r="L147" s="13"/>
      <c r="M147" s="13"/>
      <c r="N147" s="13">
        <v>1</v>
      </c>
    </row>
    <row r="148" spans="1:14" x14ac:dyDescent="0.25">
      <c r="A148" s="18" t="s">
        <v>2281</v>
      </c>
      <c r="B148" s="13"/>
      <c r="C148" s="13"/>
      <c r="D148" s="13"/>
      <c r="E148" s="13">
        <v>1</v>
      </c>
      <c r="F148" s="13"/>
      <c r="G148" s="13"/>
      <c r="H148" s="13"/>
      <c r="I148" s="13"/>
      <c r="J148" s="13"/>
      <c r="K148" s="13"/>
      <c r="L148" s="13"/>
      <c r="M148" s="13"/>
      <c r="N148" s="13">
        <v>1</v>
      </c>
    </row>
    <row r="149" spans="1:14" x14ac:dyDescent="0.25">
      <c r="A149" s="12" t="s">
        <v>2222</v>
      </c>
      <c r="B149" s="13">
        <v>2</v>
      </c>
      <c r="C149" s="13">
        <v>2</v>
      </c>
      <c r="D149" s="13">
        <v>2</v>
      </c>
      <c r="E149" s="13"/>
      <c r="F149" s="13"/>
      <c r="G149" s="13"/>
      <c r="H149" s="13"/>
      <c r="I149" s="13"/>
      <c r="J149" s="13"/>
      <c r="K149" s="13"/>
      <c r="L149" s="13"/>
      <c r="M149" s="13"/>
      <c r="N149" s="13">
        <v>6</v>
      </c>
    </row>
    <row r="150" spans="1:14" x14ac:dyDescent="0.25">
      <c r="A150" s="18" t="s">
        <v>126</v>
      </c>
      <c r="B150" s="13">
        <v>1</v>
      </c>
      <c r="C150" s="13">
        <v>1</v>
      </c>
      <c r="D150" s="13"/>
      <c r="E150" s="13"/>
      <c r="F150" s="13"/>
      <c r="G150" s="13"/>
      <c r="H150" s="13"/>
      <c r="I150" s="13"/>
      <c r="J150" s="13"/>
      <c r="K150" s="13"/>
      <c r="L150" s="13"/>
      <c r="M150" s="13"/>
      <c r="N150" s="13">
        <v>2</v>
      </c>
    </row>
    <row r="151" spans="1:14" x14ac:dyDescent="0.25">
      <c r="A151" s="18" t="s">
        <v>2221</v>
      </c>
      <c r="B151" s="13">
        <v>1</v>
      </c>
      <c r="C151" s="13"/>
      <c r="D151" s="13"/>
      <c r="E151" s="13"/>
      <c r="F151" s="13"/>
      <c r="G151" s="13"/>
      <c r="H151" s="13"/>
      <c r="I151" s="13"/>
      <c r="J151" s="13"/>
      <c r="K151" s="13"/>
      <c r="L151" s="13"/>
      <c r="M151" s="13"/>
      <c r="N151" s="13">
        <v>1</v>
      </c>
    </row>
    <row r="152" spans="1:14" x14ac:dyDescent="0.25">
      <c r="A152" s="18" t="s">
        <v>438</v>
      </c>
      <c r="B152" s="13"/>
      <c r="C152" s="13"/>
      <c r="D152" s="13">
        <v>1</v>
      </c>
      <c r="E152" s="13"/>
      <c r="F152" s="13"/>
      <c r="G152" s="13"/>
      <c r="H152" s="13"/>
      <c r="I152" s="13"/>
      <c r="J152" s="13"/>
      <c r="K152" s="13"/>
      <c r="L152" s="13"/>
      <c r="M152" s="13"/>
      <c r="N152" s="13">
        <v>1</v>
      </c>
    </row>
    <row r="153" spans="1:14" x14ac:dyDescent="0.25">
      <c r="A153" s="18" t="s">
        <v>265</v>
      </c>
      <c r="B153" s="13"/>
      <c r="C153" s="13">
        <v>1</v>
      </c>
      <c r="D153" s="13"/>
      <c r="E153" s="13"/>
      <c r="F153" s="13"/>
      <c r="G153" s="13"/>
      <c r="H153" s="13"/>
      <c r="I153" s="13"/>
      <c r="J153" s="13"/>
      <c r="K153" s="13"/>
      <c r="L153" s="13"/>
      <c r="M153" s="13"/>
      <c r="N153" s="13">
        <v>1</v>
      </c>
    </row>
    <row r="154" spans="1:14" x14ac:dyDescent="0.25">
      <c r="A154" s="18" t="s">
        <v>457</v>
      </c>
      <c r="B154" s="13"/>
      <c r="C154" s="13"/>
      <c r="D154" s="13">
        <v>1</v>
      </c>
      <c r="E154" s="13"/>
      <c r="F154" s="13"/>
      <c r="G154" s="13"/>
      <c r="H154" s="13"/>
      <c r="I154" s="13"/>
      <c r="J154" s="13"/>
      <c r="K154" s="13"/>
      <c r="L154" s="13"/>
      <c r="M154" s="13"/>
      <c r="N154" s="13">
        <v>1</v>
      </c>
    </row>
    <row r="155" spans="1:14" x14ac:dyDescent="0.25">
      <c r="A155" s="12" t="s">
        <v>2291</v>
      </c>
      <c r="B155" s="13"/>
      <c r="C155" s="13"/>
      <c r="D155" s="13"/>
      <c r="E155" s="13"/>
      <c r="F155" s="13">
        <v>1</v>
      </c>
      <c r="G155" s="13"/>
      <c r="H155" s="13"/>
      <c r="I155" s="13"/>
      <c r="J155" s="13"/>
      <c r="K155" s="13"/>
      <c r="L155" s="13"/>
      <c r="M155" s="13"/>
      <c r="N155" s="13">
        <v>1</v>
      </c>
    </row>
    <row r="156" spans="1:14" x14ac:dyDescent="0.25">
      <c r="A156" s="18" t="s">
        <v>712</v>
      </c>
      <c r="B156" s="13"/>
      <c r="C156" s="13"/>
      <c r="D156" s="13"/>
      <c r="E156" s="13"/>
      <c r="F156" s="13">
        <v>1</v>
      </c>
      <c r="G156" s="13"/>
      <c r="H156" s="13"/>
      <c r="I156" s="13"/>
      <c r="J156" s="13"/>
      <c r="K156" s="13"/>
      <c r="L156" s="13"/>
      <c r="M156" s="13"/>
      <c r="N156" s="13">
        <v>1</v>
      </c>
    </row>
    <row r="157" spans="1:14" x14ac:dyDescent="0.25">
      <c r="A157" s="12" t="s">
        <v>81</v>
      </c>
      <c r="B157" s="13">
        <v>1</v>
      </c>
      <c r="C157" s="13">
        <v>1</v>
      </c>
      <c r="D157" s="13">
        <v>1</v>
      </c>
      <c r="E157" s="13"/>
      <c r="F157" s="13"/>
      <c r="G157" s="13"/>
      <c r="H157" s="13">
        <v>1</v>
      </c>
      <c r="I157" s="13">
        <v>1</v>
      </c>
      <c r="J157" s="13"/>
      <c r="K157" s="13">
        <v>2</v>
      </c>
      <c r="L157" s="13"/>
      <c r="M157" s="13">
        <v>1</v>
      </c>
      <c r="N157" s="13">
        <v>8</v>
      </c>
    </row>
    <row r="158" spans="1:14" x14ac:dyDescent="0.25">
      <c r="A158" s="18" t="s">
        <v>2272</v>
      </c>
      <c r="B158" s="13"/>
      <c r="C158" s="13">
        <v>1</v>
      </c>
      <c r="D158" s="13"/>
      <c r="E158" s="13"/>
      <c r="F158" s="13"/>
      <c r="G158" s="13"/>
      <c r="H158" s="13"/>
      <c r="I158" s="13"/>
      <c r="J158" s="13"/>
      <c r="K158" s="13">
        <v>1</v>
      </c>
      <c r="L158" s="13"/>
      <c r="M158" s="13"/>
      <c r="N158" s="13">
        <v>2</v>
      </c>
    </row>
    <row r="159" spans="1:14" x14ac:dyDescent="0.25">
      <c r="A159" s="18" t="s">
        <v>2276</v>
      </c>
      <c r="B159" s="13">
        <v>1</v>
      </c>
      <c r="C159" s="13"/>
      <c r="D159" s="13"/>
      <c r="E159" s="13"/>
      <c r="F159" s="13"/>
      <c r="G159" s="13"/>
      <c r="H159" s="13"/>
      <c r="I159" s="13"/>
      <c r="J159" s="13"/>
      <c r="K159" s="13"/>
      <c r="L159" s="13"/>
      <c r="M159" s="13">
        <v>1</v>
      </c>
      <c r="N159" s="13">
        <v>2</v>
      </c>
    </row>
    <row r="160" spans="1:14" x14ac:dyDescent="0.25">
      <c r="A160" s="18" t="s">
        <v>2274</v>
      </c>
      <c r="B160" s="13"/>
      <c r="C160" s="13"/>
      <c r="D160" s="13"/>
      <c r="E160" s="13"/>
      <c r="F160" s="13"/>
      <c r="G160" s="13"/>
      <c r="H160" s="13">
        <v>1</v>
      </c>
      <c r="I160" s="13">
        <v>1</v>
      </c>
      <c r="J160" s="13"/>
      <c r="K160" s="13"/>
      <c r="L160" s="13"/>
      <c r="M160" s="13"/>
      <c r="N160" s="13">
        <v>2</v>
      </c>
    </row>
    <row r="161" spans="1:14" x14ac:dyDescent="0.25">
      <c r="A161" s="18" t="s">
        <v>2238</v>
      </c>
      <c r="B161" s="13"/>
      <c r="C161" s="13"/>
      <c r="D161" s="13">
        <v>1</v>
      </c>
      <c r="E161" s="13"/>
      <c r="F161" s="13"/>
      <c r="G161" s="13"/>
      <c r="H161" s="13"/>
      <c r="I161" s="13"/>
      <c r="J161" s="13"/>
      <c r="K161" s="13"/>
      <c r="L161" s="13"/>
      <c r="M161" s="13"/>
      <c r="N161" s="13">
        <v>1</v>
      </c>
    </row>
    <row r="162" spans="1:14" x14ac:dyDescent="0.25">
      <c r="A162" s="18" t="s">
        <v>2275</v>
      </c>
      <c r="B162" s="13"/>
      <c r="C162" s="13"/>
      <c r="D162" s="13"/>
      <c r="E162" s="13"/>
      <c r="F162" s="13"/>
      <c r="G162" s="13"/>
      <c r="H162" s="13"/>
      <c r="I162" s="13"/>
      <c r="J162" s="13"/>
      <c r="K162" s="13">
        <v>1</v>
      </c>
      <c r="L162" s="13"/>
      <c r="M162" s="13"/>
      <c r="N162" s="13">
        <v>1</v>
      </c>
    </row>
    <row r="163" spans="1:14" x14ac:dyDescent="0.25">
      <c r="A163" s="12" t="s">
        <v>2273</v>
      </c>
      <c r="B163" s="13"/>
      <c r="C163" s="13"/>
      <c r="D163" s="13"/>
      <c r="E163" s="13"/>
      <c r="F163" s="13"/>
      <c r="G163" s="13"/>
      <c r="H163" s="13"/>
      <c r="I163" s="13"/>
      <c r="J163" s="13"/>
      <c r="K163" s="13"/>
      <c r="L163" s="13"/>
      <c r="M163" s="13">
        <v>1</v>
      </c>
      <c r="N163" s="13">
        <v>1</v>
      </c>
    </row>
    <row r="164" spans="1:14" x14ac:dyDescent="0.25">
      <c r="A164" s="18" t="s">
        <v>1665</v>
      </c>
      <c r="B164" s="13"/>
      <c r="C164" s="13"/>
      <c r="D164" s="13"/>
      <c r="E164" s="13"/>
      <c r="F164" s="13"/>
      <c r="G164" s="13"/>
      <c r="H164" s="13"/>
      <c r="I164" s="13"/>
      <c r="J164" s="13"/>
      <c r="K164" s="13"/>
      <c r="L164" s="13"/>
      <c r="M164" s="13">
        <v>1</v>
      </c>
      <c r="N164" s="13">
        <v>1</v>
      </c>
    </row>
    <row r="165" spans="1:14" x14ac:dyDescent="0.25">
      <c r="A165" s="12" t="s">
        <v>2053</v>
      </c>
      <c r="B165" s="13"/>
      <c r="C165" s="13">
        <v>2</v>
      </c>
      <c r="D165" s="13"/>
      <c r="E165" s="13">
        <v>4</v>
      </c>
      <c r="F165" s="13"/>
      <c r="G165" s="13">
        <v>1</v>
      </c>
      <c r="H165" s="13"/>
      <c r="I165" s="13"/>
      <c r="J165" s="13"/>
      <c r="K165" s="13"/>
      <c r="L165" s="13"/>
      <c r="M165" s="13">
        <v>1</v>
      </c>
      <c r="N165" s="13">
        <v>8</v>
      </c>
    </row>
    <row r="166" spans="1:14" x14ac:dyDescent="0.25">
      <c r="A166" s="18" t="s">
        <v>2269</v>
      </c>
      <c r="B166" s="13"/>
      <c r="C166" s="13">
        <v>1</v>
      </c>
      <c r="D166" s="13"/>
      <c r="E166" s="13">
        <v>1</v>
      </c>
      <c r="F166" s="13"/>
      <c r="G166" s="13">
        <v>1</v>
      </c>
      <c r="H166" s="13"/>
      <c r="I166" s="13"/>
      <c r="J166" s="13"/>
      <c r="K166" s="13"/>
      <c r="L166" s="13"/>
      <c r="M166" s="13"/>
      <c r="N166" s="13">
        <v>3</v>
      </c>
    </row>
    <row r="167" spans="1:14" x14ac:dyDescent="0.25">
      <c r="A167" s="18" t="s">
        <v>2265</v>
      </c>
      <c r="B167" s="13"/>
      <c r="C167" s="13"/>
      <c r="D167" s="13"/>
      <c r="E167" s="13">
        <v>1</v>
      </c>
      <c r="F167" s="13"/>
      <c r="G167" s="13"/>
      <c r="H167" s="13"/>
      <c r="I167" s="13"/>
      <c r="J167" s="13"/>
      <c r="K167" s="13"/>
      <c r="L167" s="13"/>
      <c r="M167" s="13">
        <v>1</v>
      </c>
      <c r="N167" s="13">
        <v>2</v>
      </c>
    </row>
    <row r="168" spans="1:14" x14ac:dyDescent="0.25">
      <c r="A168" s="18" t="s">
        <v>2270</v>
      </c>
      <c r="B168" s="13"/>
      <c r="C168" s="13">
        <v>1</v>
      </c>
      <c r="D168" s="13"/>
      <c r="E168" s="13"/>
      <c r="F168" s="13"/>
      <c r="G168" s="13"/>
      <c r="H168" s="13"/>
      <c r="I168" s="13"/>
      <c r="J168" s="13"/>
      <c r="K168" s="13"/>
      <c r="L168" s="13"/>
      <c r="M168" s="13"/>
      <c r="N168" s="13">
        <v>1</v>
      </c>
    </row>
    <row r="169" spans="1:14" x14ac:dyDescent="0.25">
      <c r="A169" s="18" t="s">
        <v>2271</v>
      </c>
      <c r="B169" s="13"/>
      <c r="C169" s="13"/>
      <c r="D169" s="13"/>
      <c r="E169" s="13">
        <v>1</v>
      </c>
      <c r="F169" s="13"/>
      <c r="G169" s="13"/>
      <c r="H169" s="13"/>
      <c r="I169" s="13"/>
      <c r="J169" s="13"/>
      <c r="K169" s="13"/>
      <c r="L169" s="13"/>
      <c r="M169" s="13"/>
      <c r="N169" s="13">
        <v>1</v>
      </c>
    </row>
    <row r="170" spans="1:14" x14ac:dyDescent="0.25">
      <c r="A170" s="18" t="s">
        <v>2268</v>
      </c>
      <c r="B170" s="13"/>
      <c r="C170" s="13"/>
      <c r="D170" s="13"/>
      <c r="E170" s="13">
        <v>1</v>
      </c>
      <c r="F170" s="13"/>
      <c r="G170" s="13"/>
      <c r="H170" s="13"/>
      <c r="I170" s="13"/>
      <c r="J170" s="13"/>
      <c r="K170" s="13"/>
      <c r="L170" s="13"/>
      <c r="M170" s="13"/>
      <c r="N170" s="13">
        <v>1</v>
      </c>
    </row>
    <row r="171" spans="1:14" x14ac:dyDescent="0.25">
      <c r="A171" s="12" t="s">
        <v>2262</v>
      </c>
      <c r="B171" s="13">
        <v>1</v>
      </c>
      <c r="C171" s="13">
        <v>1</v>
      </c>
      <c r="D171" s="13">
        <v>1</v>
      </c>
      <c r="E171" s="13"/>
      <c r="F171" s="13">
        <v>2</v>
      </c>
      <c r="G171" s="13"/>
      <c r="H171" s="13"/>
      <c r="I171" s="13">
        <v>1</v>
      </c>
      <c r="J171" s="13">
        <v>1</v>
      </c>
      <c r="K171" s="13"/>
      <c r="L171" s="13">
        <v>3</v>
      </c>
      <c r="M171" s="13">
        <v>1</v>
      </c>
      <c r="N171" s="13">
        <v>11</v>
      </c>
    </row>
    <row r="172" spans="1:14" x14ac:dyDescent="0.25">
      <c r="A172" s="18" t="s">
        <v>1958</v>
      </c>
      <c r="B172" s="13"/>
      <c r="C172" s="13">
        <v>1</v>
      </c>
      <c r="D172" s="13"/>
      <c r="E172" s="13"/>
      <c r="F172" s="13">
        <v>1</v>
      </c>
      <c r="G172" s="13"/>
      <c r="H172" s="13"/>
      <c r="I172" s="13"/>
      <c r="J172" s="13">
        <v>1</v>
      </c>
      <c r="K172" s="13"/>
      <c r="L172" s="13">
        <v>3</v>
      </c>
      <c r="M172" s="13">
        <v>1</v>
      </c>
      <c r="N172" s="13">
        <v>7</v>
      </c>
    </row>
    <row r="173" spans="1:14" x14ac:dyDescent="0.25">
      <c r="A173" s="18" t="s">
        <v>2261</v>
      </c>
      <c r="B173" s="13">
        <v>1</v>
      </c>
      <c r="C173" s="13"/>
      <c r="D173" s="13">
        <v>1</v>
      </c>
      <c r="E173" s="13"/>
      <c r="F173" s="13">
        <v>1</v>
      </c>
      <c r="G173" s="13"/>
      <c r="H173" s="13"/>
      <c r="I173" s="13">
        <v>1</v>
      </c>
      <c r="J173" s="13"/>
      <c r="K173" s="13"/>
      <c r="L173" s="13"/>
      <c r="M173" s="13"/>
      <c r="N173" s="13">
        <v>4</v>
      </c>
    </row>
    <row r="174" spans="1:14" x14ac:dyDescent="0.25">
      <c r="A174" s="12" t="s">
        <v>2211</v>
      </c>
      <c r="B174" s="13">
        <v>2</v>
      </c>
      <c r="C174" s="13">
        <v>2</v>
      </c>
      <c r="D174" s="13">
        <v>1</v>
      </c>
      <c r="E174" s="13"/>
      <c r="F174" s="13">
        <v>1</v>
      </c>
      <c r="G174" s="13">
        <v>2</v>
      </c>
      <c r="H174" s="13"/>
      <c r="I174" s="13">
        <v>2</v>
      </c>
      <c r="J174" s="13">
        <v>1</v>
      </c>
      <c r="K174" s="13"/>
      <c r="L174" s="13">
        <v>1</v>
      </c>
      <c r="M174" s="13"/>
      <c r="N174" s="13">
        <v>12</v>
      </c>
    </row>
    <row r="175" spans="1:14" x14ac:dyDescent="0.25">
      <c r="A175" s="18" t="s">
        <v>1192</v>
      </c>
      <c r="B175" s="13"/>
      <c r="C175" s="13"/>
      <c r="D175" s="13"/>
      <c r="E175" s="13"/>
      <c r="F175" s="13"/>
      <c r="G175" s="13"/>
      <c r="H175" s="13"/>
      <c r="I175" s="13">
        <v>1</v>
      </c>
      <c r="J175" s="13">
        <v>1</v>
      </c>
      <c r="K175" s="13"/>
      <c r="L175" s="13"/>
      <c r="M175" s="13"/>
      <c r="N175" s="13">
        <v>2</v>
      </c>
    </row>
    <row r="176" spans="1:14" x14ac:dyDescent="0.25">
      <c r="A176" s="18" t="s">
        <v>802</v>
      </c>
      <c r="B176" s="13"/>
      <c r="C176" s="13"/>
      <c r="D176" s="13"/>
      <c r="E176" s="13"/>
      <c r="F176" s="13"/>
      <c r="G176" s="13">
        <v>1</v>
      </c>
      <c r="H176" s="13"/>
      <c r="I176" s="13">
        <v>1</v>
      </c>
      <c r="J176" s="13"/>
      <c r="K176" s="13"/>
      <c r="L176" s="13"/>
      <c r="M176" s="13"/>
      <c r="N176" s="13">
        <v>2</v>
      </c>
    </row>
    <row r="177" spans="1:14" x14ac:dyDescent="0.25">
      <c r="A177" s="18" t="s">
        <v>413</v>
      </c>
      <c r="B177" s="13"/>
      <c r="C177" s="13"/>
      <c r="D177" s="13">
        <v>1</v>
      </c>
      <c r="E177" s="13"/>
      <c r="F177" s="13">
        <v>1</v>
      </c>
      <c r="G177" s="13"/>
      <c r="H177" s="13"/>
      <c r="I177" s="13"/>
      <c r="J177" s="13"/>
      <c r="K177" s="13"/>
      <c r="L177" s="13"/>
      <c r="M177" s="13"/>
      <c r="N177" s="13">
        <v>2</v>
      </c>
    </row>
    <row r="178" spans="1:14" x14ac:dyDescent="0.25">
      <c r="A178" s="18" t="s">
        <v>255</v>
      </c>
      <c r="B178" s="13"/>
      <c r="C178" s="13">
        <v>2</v>
      </c>
      <c r="D178" s="13"/>
      <c r="E178" s="13"/>
      <c r="F178" s="13"/>
      <c r="G178" s="13"/>
      <c r="H178" s="13"/>
      <c r="I178" s="13"/>
      <c r="J178" s="13"/>
      <c r="K178" s="13"/>
      <c r="L178" s="13"/>
      <c r="M178" s="13"/>
      <c r="N178" s="13">
        <v>2</v>
      </c>
    </row>
    <row r="179" spans="1:14" x14ac:dyDescent="0.25">
      <c r="A179" s="18" t="s">
        <v>1583</v>
      </c>
      <c r="B179" s="13"/>
      <c r="C179" s="13"/>
      <c r="D179" s="13"/>
      <c r="E179" s="13"/>
      <c r="F179" s="13"/>
      <c r="G179" s="13"/>
      <c r="H179" s="13"/>
      <c r="I179" s="13"/>
      <c r="J179" s="13"/>
      <c r="K179" s="13"/>
      <c r="L179" s="13">
        <v>1</v>
      </c>
      <c r="M179" s="13"/>
      <c r="N179" s="13">
        <v>1</v>
      </c>
    </row>
    <row r="180" spans="1:14" x14ac:dyDescent="0.25">
      <c r="A180" s="18" t="s">
        <v>2216</v>
      </c>
      <c r="B180" s="13">
        <v>1</v>
      </c>
      <c r="C180" s="13"/>
      <c r="D180" s="13"/>
      <c r="E180" s="13"/>
      <c r="F180" s="13"/>
      <c r="G180" s="13"/>
      <c r="H180" s="13"/>
      <c r="I180" s="13"/>
      <c r="J180" s="13"/>
      <c r="K180" s="13"/>
      <c r="L180" s="13"/>
      <c r="M180" s="13"/>
      <c r="N180" s="13">
        <v>1</v>
      </c>
    </row>
    <row r="181" spans="1:14" x14ac:dyDescent="0.25">
      <c r="A181" s="18" t="s">
        <v>849</v>
      </c>
      <c r="B181" s="13"/>
      <c r="C181" s="13"/>
      <c r="D181" s="13"/>
      <c r="E181" s="13"/>
      <c r="F181" s="13"/>
      <c r="G181" s="13">
        <v>1</v>
      </c>
      <c r="H181" s="13"/>
      <c r="I181" s="13"/>
      <c r="J181" s="13"/>
      <c r="K181" s="13"/>
      <c r="L181" s="13"/>
      <c r="M181" s="13"/>
      <c r="N181" s="13">
        <v>1</v>
      </c>
    </row>
    <row r="182" spans="1:14" x14ac:dyDescent="0.25">
      <c r="A182" s="18" t="s">
        <v>2218</v>
      </c>
      <c r="B182" s="13">
        <v>1</v>
      </c>
      <c r="C182" s="13"/>
      <c r="D182" s="13"/>
      <c r="E182" s="13"/>
      <c r="F182" s="13"/>
      <c r="G182" s="13"/>
      <c r="H182" s="13"/>
      <c r="I182" s="13"/>
      <c r="J182" s="13"/>
      <c r="K182" s="13"/>
      <c r="L182" s="13"/>
      <c r="M182" s="13"/>
      <c r="N182" s="13">
        <v>1</v>
      </c>
    </row>
    <row r="183" spans="1:14" x14ac:dyDescent="0.25">
      <c r="A183" s="12" t="s">
        <v>594</v>
      </c>
      <c r="B183" s="13"/>
      <c r="C183" s="13"/>
      <c r="D183" s="13"/>
      <c r="E183" s="13">
        <v>2</v>
      </c>
      <c r="F183" s="13"/>
      <c r="G183" s="13"/>
      <c r="H183" s="13"/>
      <c r="I183" s="13"/>
      <c r="J183" s="13">
        <v>1</v>
      </c>
      <c r="K183" s="13"/>
      <c r="L183" s="13"/>
      <c r="M183" s="13"/>
      <c r="N183" s="13">
        <v>3</v>
      </c>
    </row>
    <row r="184" spans="1:14" x14ac:dyDescent="0.25">
      <c r="A184" s="18" t="s">
        <v>594</v>
      </c>
      <c r="B184" s="13"/>
      <c r="C184" s="13"/>
      <c r="D184" s="13"/>
      <c r="E184" s="13">
        <v>2</v>
      </c>
      <c r="F184" s="13"/>
      <c r="G184" s="13"/>
      <c r="H184" s="13"/>
      <c r="I184" s="13"/>
      <c r="J184" s="13">
        <v>1</v>
      </c>
      <c r="K184" s="13"/>
      <c r="L184" s="13"/>
      <c r="M184" s="13"/>
      <c r="N184" s="13">
        <v>3</v>
      </c>
    </row>
    <row r="185" spans="1:14" x14ac:dyDescent="0.25">
      <c r="A185" s="12" t="s">
        <v>221</v>
      </c>
      <c r="B185" s="13">
        <v>1</v>
      </c>
      <c r="C185" s="13"/>
      <c r="D185" s="13"/>
      <c r="E185" s="13">
        <v>1</v>
      </c>
      <c r="F185" s="13">
        <v>1</v>
      </c>
      <c r="G185" s="13">
        <v>1</v>
      </c>
      <c r="H185" s="13">
        <v>3</v>
      </c>
      <c r="I185" s="13"/>
      <c r="J185" s="13">
        <v>3</v>
      </c>
      <c r="K185" s="13">
        <v>2</v>
      </c>
      <c r="L185" s="13">
        <v>2</v>
      </c>
      <c r="M185" s="13">
        <v>4</v>
      </c>
      <c r="N185" s="13">
        <v>18</v>
      </c>
    </row>
    <row r="186" spans="1:14" x14ac:dyDescent="0.25">
      <c r="A186" s="18" t="s">
        <v>221</v>
      </c>
      <c r="B186" s="13">
        <v>1</v>
      </c>
      <c r="C186" s="13"/>
      <c r="D186" s="13"/>
      <c r="E186" s="13">
        <v>1</v>
      </c>
      <c r="F186" s="13">
        <v>1</v>
      </c>
      <c r="G186" s="13">
        <v>1</v>
      </c>
      <c r="H186" s="13">
        <v>3</v>
      </c>
      <c r="I186" s="13"/>
      <c r="J186" s="13">
        <v>3</v>
      </c>
      <c r="K186" s="13">
        <v>2</v>
      </c>
      <c r="L186" s="13">
        <v>2</v>
      </c>
      <c r="M186" s="13">
        <v>4</v>
      </c>
      <c r="N186" s="13">
        <v>18</v>
      </c>
    </row>
    <row r="187" spans="1:14" x14ac:dyDescent="0.25">
      <c r="A187" s="12" t="s">
        <v>770</v>
      </c>
      <c r="B187" s="13"/>
      <c r="C187" s="13"/>
      <c r="D187" s="13"/>
      <c r="E187" s="13"/>
      <c r="F187" s="13">
        <v>1</v>
      </c>
      <c r="G187" s="13"/>
      <c r="H187" s="13"/>
      <c r="I187" s="13"/>
      <c r="J187" s="13"/>
      <c r="K187" s="13"/>
      <c r="L187" s="13"/>
      <c r="M187" s="13"/>
      <c r="N187" s="13">
        <v>1</v>
      </c>
    </row>
    <row r="188" spans="1:14" x14ac:dyDescent="0.25">
      <c r="A188" s="18" t="s">
        <v>770</v>
      </c>
      <c r="B188" s="13"/>
      <c r="C188" s="13"/>
      <c r="D188" s="13"/>
      <c r="E188" s="13"/>
      <c r="F188" s="13">
        <v>1</v>
      </c>
      <c r="G188" s="13"/>
      <c r="H188" s="13"/>
      <c r="I188" s="13"/>
      <c r="J188" s="13"/>
      <c r="K188" s="13"/>
      <c r="L188" s="13"/>
      <c r="M188" s="13"/>
      <c r="N188" s="13">
        <v>1</v>
      </c>
    </row>
    <row r="189" spans="1:14" x14ac:dyDescent="0.25">
      <c r="A189" s="12" t="s">
        <v>2299</v>
      </c>
      <c r="B189" s="13">
        <v>1</v>
      </c>
      <c r="C189" s="13"/>
      <c r="D189" s="13"/>
      <c r="E189" s="13"/>
      <c r="F189" s="13"/>
      <c r="G189" s="13"/>
      <c r="H189" s="13"/>
      <c r="I189" s="13"/>
      <c r="J189" s="13"/>
      <c r="K189" s="13"/>
      <c r="L189" s="13"/>
      <c r="M189" s="13"/>
      <c r="N189" s="13">
        <v>1</v>
      </c>
    </row>
    <row r="190" spans="1:14" x14ac:dyDescent="0.25">
      <c r="A190" s="18" t="s">
        <v>104</v>
      </c>
      <c r="B190" s="13">
        <v>1</v>
      </c>
      <c r="C190" s="13"/>
      <c r="D190" s="13"/>
      <c r="E190" s="13"/>
      <c r="F190" s="13"/>
      <c r="G190" s="13"/>
      <c r="H190" s="13"/>
      <c r="I190" s="13"/>
      <c r="J190" s="13"/>
      <c r="K190" s="13"/>
      <c r="L190" s="13"/>
      <c r="M190" s="13"/>
      <c r="N190" s="13">
        <v>1</v>
      </c>
    </row>
    <row r="191" spans="1:14" x14ac:dyDescent="0.25">
      <c r="A191" s="12" t="s">
        <v>1797</v>
      </c>
      <c r="B191" s="13"/>
      <c r="C191" s="13"/>
      <c r="D191" s="13"/>
      <c r="E191" s="13">
        <v>1</v>
      </c>
      <c r="F191" s="13"/>
      <c r="G191" s="13"/>
      <c r="H191" s="13"/>
      <c r="I191" s="13"/>
      <c r="J191" s="13"/>
      <c r="K191" s="13"/>
      <c r="L191" s="13"/>
      <c r="M191" s="13"/>
      <c r="N191" s="13">
        <v>1</v>
      </c>
    </row>
    <row r="192" spans="1:14" x14ac:dyDescent="0.25">
      <c r="A192" s="18" t="s">
        <v>1797</v>
      </c>
      <c r="B192" s="13"/>
      <c r="C192" s="13"/>
      <c r="D192" s="13"/>
      <c r="E192" s="13">
        <v>1</v>
      </c>
      <c r="F192" s="13"/>
      <c r="G192" s="13"/>
      <c r="H192" s="13"/>
      <c r="I192" s="13"/>
      <c r="J192" s="13"/>
      <c r="K192" s="13"/>
      <c r="L192" s="13"/>
      <c r="M192" s="13"/>
      <c r="N192" s="13">
        <v>1</v>
      </c>
    </row>
    <row r="193" spans="1:14" x14ac:dyDescent="0.25">
      <c r="A193" s="12" t="s">
        <v>244</v>
      </c>
      <c r="B193" s="13">
        <v>2</v>
      </c>
      <c r="C193" s="13">
        <v>3</v>
      </c>
      <c r="D193" s="13">
        <v>1</v>
      </c>
      <c r="E193" s="13">
        <v>3</v>
      </c>
      <c r="F193" s="13">
        <v>1</v>
      </c>
      <c r="G193" s="13">
        <v>1</v>
      </c>
      <c r="H193" s="13">
        <v>1</v>
      </c>
      <c r="I193" s="13">
        <v>1</v>
      </c>
      <c r="J193" s="13">
        <v>2</v>
      </c>
      <c r="K193" s="13"/>
      <c r="L193" s="13">
        <v>3</v>
      </c>
      <c r="M193" s="13">
        <v>2</v>
      </c>
      <c r="N193" s="13">
        <v>20</v>
      </c>
    </row>
    <row r="194" spans="1:14" x14ac:dyDescent="0.25">
      <c r="A194" s="18" t="s">
        <v>92</v>
      </c>
      <c r="B194" s="13">
        <v>2</v>
      </c>
      <c r="C194" s="13">
        <v>2</v>
      </c>
      <c r="D194" s="13"/>
      <c r="E194" s="13"/>
      <c r="F194" s="13">
        <v>1</v>
      </c>
      <c r="G194" s="13"/>
      <c r="H194" s="13">
        <v>1</v>
      </c>
      <c r="I194" s="13"/>
      <c r="J194" s="13"/>
      <c r="K194" s="13"/>
      <c r="L194" s="13">
        <v>1</v>
      </c>
      <c r="M194" s="13"/>
      <c r="N194" s="13">
        <v>7</v>
      </c>
    </row>
    <row r="195" spans="1:14" x14ac:dyDescent="0.25">
      <c r="A195" s="18" t="s">
        <v>1320</v>
      </c>
      <c r="B195" s="13"/>
      <c r="C195" s="13"/>
      <c r="D195" s="13"/>
      <c r="E195" s="13"/>
      <c r="F195" s="13"/>
      <c r="G195" s="13"/>
      <c r="H195" s="13"/>
      <c r="I195" s="13"/>
      <c r="J195" s="13">
        <v>1</v>
      </c>
      <c r="K195" s="13"/>
      <c r="L195" s="13">
        <v>2</v>
      </c>
      <c r="M195" s="13"/>
      <c r="N195" s="13">
        <v>3</v>
      </c>
    </row>
    <row r="196" spans="1:14" x14ac:dyDescent="0.25">
      <c r="A196" s="18" t="s">
        <v>561</v>
      </c>
      <c r="B196" s="13"/>
      <c r="C196" s="13"/>
      <c r="D196" s="13"/>
      <c r="E196" s="13">
        <v>1</v>
      </c>
      <c r="F196" s="13"/>
      <c r="G196" s="13"/>
      <c r="H196" s="13"/>
      <c r="I196" s="13"/>
      <c r="J196" s="13"/>
      <c r="K196" s="13"/>
      <c r="L196" s="13"/>
      <c r="M196" s="13"/>
      <c r="N196" s="13">
        <v>1</v>
      </c>
    </row>
    <row r="197" spans="1:14" x14ac:dyDescent="0.25">
      <c r="A197" s="18" t="s">
        <v>1728</v>
      </c>
      <c r="B197" s="13"/>
      <c r="C197" s="13"/>
      <c r="D197" s="13"/>
      <c r="E197" s="13"/>
      <c r="F197" s="13"/>
      <c r="G197" s="13"/>
      <c r="H197" s="13"/>
      <c r="I197" s="13"/>
      <c r="J197" s="13"/>
      <c r="K197" s="13"/>
      <c r="L197" s="13"/>
      <c r="M197" s="13">
        <v>1</v>
      </c>
      <c r="N197" s="13">
        <v>1</v>
      </c>
    </row>
    <row r="198" spans="1:14" x14ac:dyDescent="0.25">
      <c r="A198" s="18" t="s">
        <v>904</v>
      </c>
      <c r="B198" s="13"/>
      <c r="C198" s="13"/>
      <c r="D198" s="13"/>
      <c r="E198" s="13"/>
      <c r="F198" s="13"/>
      <c r="G198" s="13">
        <v>1</v>
      </c>
      <c r="H198" s="13"/>
      <c r="I198" s="13"/>
      <c r="J198" s="13"/>
      <c r="K198" s="13"/>
      <c r="L198" s="13"/>
      <c r="M198" s="13"/>
      <c r="N198" s="13">
        <v>1</v>
      </c>
    </row>
    <row r="199" spans="1:14" x14ac:dyDescent="0.25">
      <c r="A199" s="18" t="s">
        <v>81</v>
      </c>
      <c r="B199" s="13"/>
      <c r="C199" s="13"/>
      <c r="D199" s="13"/>
      <c r="E199" s="13">
        <v>1</v>
      </c>
      <c r="F199" s="13"/>
      <c r="G199" s="13"/>
      <c r="H199" s="13"/>
      <c r="I199" s="13"/>
      <c r="J199" s="13"/>
      <c r="K199" s="13"/>
      <c r="L199" s="13"/>
      <c r="M199" s="13"/>
      <c r="N199" s="13">
        <v>1</v>
      </c>
    </row>
    <row r="200" spans="1:14" x14ac:dyDescent="0.25">
      <c r="A200" s="18" t="s">
        <v>399</v>
      </c>
      <c r="B200" s="13"/>
      <c r="C200" s="13"/>
      <c r="D200" s="13">
        <v>1</v>
      </c>
      <c r="E200" s="13"/>
      <c r="F200" s="13"/>
      <c r="G200" s="13"/>
      <c r="H200" s="13"/>
      <c r="I200" s="13"/>
      <c r="J200" s="13"/>
      <c r="K200" s="13"/>
      <c r="L200" s="13"/>
      <c r="M200" s="13"/>
      <c r="N200" s="13">
        <v>1</v>
      </c>
    </row>
    <row r="201" spans="1:14" x14ac:dyDescent="0.25">
      <c r="A201" s="18" t="s">
        <v>344</v>
      </c>
      <c r="B201" s="13"/>
      <c r="C201" s="13">
        <v>1</v>
      </c>
      <c r="D201" s="13"/>
      <c r="E201" s="13"/>
      <c r="F201" s="13"/>
      <c r="G201" s="13"/>
      <c r="H201" s="13"/>
      <c r="I201" s="13"/>
      <c r="J201" s="13"/>
      <c r="K201" s="13"/>
      <c r="L201" s="13"/>
      <c r="M201" s="13"/>
      <c r="N201" s="13">
        <v>1</v>
      </c>
    </row>
    <row r="202" spans="1:14" x14ac:dyDescent="0.25">
      <c r="A202" s="18" t="s">
        <v>1256</v>
      </c>
      <c r="B202" s="13"/>
      <c r="C202" s="13"/>
      <c r="D202" s="13"/>
      <c r="E202" s="13"/>
      <c r="F202" s="13"/>
      <c r="G202" s="13"/>
      <c r="H202" s="13"/>
      <c r="I202" s="13"/>
      <c r="J202" s="13">
        <v>1</v>
      </c>
      <c r="K202" s="13"/>
      <c r="L202" s="13"/>
      <c r="M202" s="13"/>
      <c r="N202" s="13">
        <v>1</v>
      </c>
    </row>
    <row r="203" spans="1:14" x14ac:dyDescent="0.25">
      <c r="A203" s="18" t="s">
        <v>544</v>
      </c>
      <c r="B203" s="13"/>
      <c r="C203" s="13"/>
      <c r="D203" s="13"/>
      <c r="E203" s="13">
        <v>1</v>
      </c>
      <c r="F203" s="13"/>
      <c r="G203" s="13"/>
      <c r="H203" s="13"/>
      <c r="I203" s="13"/>
      <c r="J203" s="13"/>
      <c r="K203" s="13"/>
      <c r="L203" s="13"/>
      <c r="M203" s="13"/>
      <c r="N203" s="13">
        <v>1</v>
      </c>
    </row>
    <row r="204" spans="1:14" x14ac:dyDescent="0.25">
      <c r="A204" s="18" t="s">
        <v>2231</v>
      </c>
      <c r="B204" s="13"/>
      <c r="C204" s="13"/>
      <c r="D204" s="13"/>
      <c r="E204" s="13"/>
      <c r="F204" s="13"/>
      <c r="G204" s="13"/>
      <c r="H204" s="13"/>
      <c r="I204" s="13"/>
      <c r="J204" s="13"/>
      <c r="K204" s="13"/>
      <c r="L204" s="13"/>
      <c r="M204" s="13">
        <v>1</v>
      </c>
      <c r="N204" s="13">
        <v>1</v>
      </c>
    </row>
    <row r="205" spans="1:14" x14ac:dyDescent="0.25">
      <c r="A205" s="18" t="s">
        <v>2275</v>
      </c>
      <c r="B205" s="13"/>
      <c r="C205" s="13"/>
      <c r="D205" s="13"/>
      <c r="E205" s="13"/>
      <c r="F205" s="13"/>
      <c r="G205" s="13"/>
      <c r="H205" s="13"/>
      <c r="I205" s="13">
        <v>1</v>
      </c>
      <c r="J205" s="13"/>
      <c r="K205" s="13"/>
      <c r="L205" s="13"/>
      <c r="M205" s="13"/>
      <c r="N205" s="13">
        <v>1</v>
      </c>
    </row>
    <row r="206" spans="1:14" x14ac:dyDescent="0.25">
      <c r="A206" s="12" t="s">
        <v>2130</v>
      </c>
      <c r="B206" s="13">
        <v>56</v>
      </c>
      <c r="C206" s="13">
        <v>41</v>
      </c>
      <c r="D206" s="13">
        <v>28</v>
      </c>
      <c r="E206" s="13">
        <v>51</v>
      </c>
      <c r="F206" s="13">
        <v>49</v>
      </c>
      <c r="G206" s="13">
        <v>57</v>
      </c>
      <c r="H206" s="13">
        <v>60</v>
      </c>
      <c r="I206" s="13">
        <v>33</v>
      </c>
      <c r="J206" s="13">
        <v>49</v>
      </c>
      <c r="K206" s="13">
        <v>48</v>
      </c>
      <c r="L206" s="13">
        <v>50</v>
      </c>
      <c r="M206" s="13">
        <v>56</v>
      </c>
      <c r="N206" s="13">
        <v>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topLeftCell="F1" workbookViewId="0">
      <selection activeCell="A7" sqref="A7:P7"/>
    </sheetView>
  </sheetViews>
  <sheetFormatPr defaultRowHeight="15" x14ac:dyDescent="0.25"/>
  <cols>
    <col min="1" max="1" width="25.140625" customWidth="1"/>
    <col min="2" max="2" width="16.28515625" customWidth="1"/>
    <col min="3" max="16" width="10.7109375" bestFit="1" customWidth="1"/>
    <col min="17" max="17" width="11.28515625" bestFit="1" customWidth="1"/>
    <col min="18" max="18" width="11.28515625" customWidth="1"/>
    <col min="19" max="19" width="13.42578125" bestFit="1" customWidth="1"/>
    <col min="20" max="20" width="24.140625" bestFit="1" customWidth="1"/>
    <col min="21" max="21" width="13.42578125" bestFit="1" customWidth="1"/>
    <col min="22" max="22" width="24.140625" bestFit="1" customWidth="1"/>
    <col min="23" max="23" width="13.42578125" bestFit="1" customWidth="1"/>
    <col min="24" max="24" width="24.140625" bestFit="1" customWidth="1"/>
    <col min="25" max="25" width="13.42578125" bestFit="1" customWidth="1"/>
    <col min="26" max="26" width="24.140625" bestFit="1" customWidth="1"/>
    <col min="27" max="27" width="13.42578125" bestFit="1" customWidth="1"/>
    <col min="28" max="28" width="24.140625" bestFit="1" customWidth="1"/>
    <col min="29" max="29" width="13.42578125" bestFit="1" customWidth="1"/>
    <col min="30" max="30" width="24.140625" bestFit="1" customWidth="1"/>
    <col min="31" max="31" width="13.42578125" bestFit="1" customWidth="1"/>
    <col min="32" max="32" width="24.140625" bestFit="1" customWidth="1"/>
    <col min="33" max="33" width="13.42578125" bestFit="1" customWidth="1"/>
    <col min="34" max="34" width="29.140625" bestFit="1" customWidth="1"/>
    <col min="35" max="35" width="18.42578125" bestFit="1" customWidth="1"/>
  </cols>
  <sheetData>
    <row r="1" spans="1:17" x14ac:dyDescent="0.25">
      <c r="A1" s="11" t="s">
        <v>2319</v>
      </c>
      <c r="B1" s="11" t="s">
        <v>2132</v>
      </c>
    </row>
    <row r="2" spans="1:17" x14ac:dyDescent="0.25">
      <c r="A2" s="11" t="s">
        <v>2129</v>
      </c>
      <c r="B2" s="24">
        <v>42736</v>
      </c>
      <c r="C2" s="24">
        <v>42767</v>
      </c>
      <c r="D2" s="24">
        <v>42795</v>
      </c>
      <c r="E2" s="24">
        <v>42826</v>
      </c>
      <c r="F2" s="24">
        <v>42856</v>
      </c>
      <c r="G2" s="24">
        <v>42887</v>
      </c>
      <c r="H2" s="24">
        <v>42917</v>
      </c>
      <c r="I2" s="24">
        <v>42948</v>
      </c>
      <c r="J2" s="24">
        <v>42979</v>
      </c>
      <c r="K2" s="24">
        <v>43009</v>
      </c>
      <c r="L2" s="24">
        <v>43040</v>
      </c>
      <c r="M2" s="24">
        <v>43070</v>
      </c>
      <c r="N2" s="24">
        <v>43101</v>
      </c>
      <c r="O2" s="24">
        <v>43132</v>
      </c>
      <c r="P2" s="24">
        <v>43160</v>
      </c>
      <c r="Q2" t="s">
        <v>2130</v>
      </c>
    </row>
    <row r="3" spans="1:17" x14ac:dyDescent="0.25">
      <c r="A3" s="12" t="s">
        <v>85</v>
      </c>
      <c r="B3" s="13">
        <v>11</v>
      </c>
      <c r="C3" s="13">
        <v>10</v>
      </c>
      <c r="D3" s="13">
        <v>10</v>
      </c>
      <c r="E3" s="13">
        <v>8</v>
      </c>
      <c r="F3" s="13">
        <v>9</v>
      </c>
      <c r="G3" s="13">
        <v>5</v>
      </c>
      <c r="H3" s="13">
        <v>8</v>
      </c>
      <c r="I3" s="13">
        <v>5</v>
      </c>
      <c r="J3" s="13">
        <v>8</v>
      </c>
      <c r="K3" s="13">
        <v>11</v>
      </c>
      <c r="L3" s="13">
        <v>6</v>
      </c>
      <c r="M3" s="13">
        <v>9</v>
      </c>
      <c r="N3" s="13">
        <v>13</v>
      </c>
      <c r="O3" s="13">
        <v>5</v>
      </c>
      <c r="P3" s="13">
        <v>10</v>
      </c>
      <c r="Q3" s="13">
        <v>128</v>
      </c>
    </row>
    <row r="4" spans="1:17" x14ac:dyDescent="0.25">
      <c r="A4" s="18" t="s">
        <v>23</v>
      </c>
      <c r="B4" s="13">
        <v>4</v>
      </c>
      <c r="C4" s="13">
        <v>2</v>
      </c>
      <c r="D4" s="13"/>
      <c r="E4" s="13">
        <v>1</v>
      </c>
      <c r="F4" s="13">
        <v>3</v>
      </c>
      <c r="G4" s="13">
        <v>3</v>
      </c>
      <c r="H4" s="13">
        <v>5</v>
      </c>
      <c r="I4" s="13">
        <v>2</v>
      </c>
      <c r="J4" s="13">
        <v>5</v>
      </c>
      <c r="K4" s="13">
        <v>4</v>
      </c>
      <c r="L4" s="13">
        <v>1</v>
      </c>
      <c r="M4" s="13">
        <v>1</v>
      </c>
      <c r="N4" s="13">
        <v>2</v>
      </c>
      <c r="O4" s="13">
        <v>1</v>
      </c>
      <c r="P4" s="13"/>
      <c r="Q4" s="13">
        <v>34</v>
      </c>
    </row>
    <row r="5" spans="1:17" x14ac:dyDescent="0.25">
      <c r="A5" s="18" t="s">
        <v>2237</v>
      </c>
      <c r="B5" s="13"/>
      <c r="C5" s="13">
        <v>1</v>
      </c>
      <c r="D5" s="13"/>
      <c r="E5" s="13">
        <v>2</v>
      </c>
      <c r="F5" s="13">
        <v>1</v>
      </c>
      <c r="G5" s="13">
        <v>1</v>
      </c>
      <c r="H5" s="13">
        <v>2</v>
      </c>
      <c r="I5" s="13">
        <v>1</v>
      </c>
      <c r="J5" s="13"/>
      <c r="K5" s="13">
        <v>3</v>
      </c>
      <c r="L5" s="13">
        <v>1</v>
      </c>
      <c r="M5" s="13">
        <v>4</v>
      </c>
      <c r="N5" s="13">
        <v>3</v>
      </c>
      <c r="O5" s="13"/>
      <c r="P5" s="13">
        <v>3</v>
      </c>
      <c r="Q5" s="13">
        <v>22</v>
      </c>
    </row>
    <row r="6" spans="1:17" x14ac:dyDescent="0.25">
      <c r="A6" s="18" t="s">
        <v>2262</v>
      </c>
      <c r="B6" s="13">
        <v>1</v>
      </c>
      <c r="C6" s="13">
        <v>1</v>
      </c>
      <c r="D6" s="13">
        <v>1</v>
      </c>
      <c r="E6" s="13"/>
      <c r="F6" s="13">
        <v>2</v>
      </c>
      <c r="G6" s="13"/>
      <c r="H6" s="13"/>
      <c r="I6" s="13">
        <v>1</v>
      </c>
      <c r="J6" s="13">
        <v>1</v>
      </c>
      <c r="K6" s="13"/>
      <c r="L6" s="13">
        <v>3</v>
      </c>
      <c r="M6" s="13">
        <v>1</v>
      </c>
      <c r="N6" s="13">
        <v>1</v>
      </c>
      <c r="O6" s="13">
        <v>1</v>
      </c>
      <c r="P6" s="13">
        <v>2</v>
      </c>
      <c r="Q6" s="13">
        <v>15</v>
      </c>
    </row>
    <row r="7" spans="1:17" x14ac:dyDescent="0.25">
      <c r="A7" s="18" t="s">
        <v>2207</v>
      </c>
      <c r="B7" s="13"/>
      <c r="C7" s="13">
        <v>2</v>
      </c>
      <c r="D7" s="13">
        <v>3</v>
      </c>
      <c r="E7" s="13"/>
      <c r="F7" s="13"/>
      <c r="G7" s="13"/>
      <c r="H7" s="13">
        <v>1</v>
      </c>
      <c r="I7" s="13"/>
      <c r="J7" s="13"/>
      <c r="K7" s="13">
        <v>1</v>
      </c>
      <c r="L7" s="13">
        <v>1</v>
      </c>
      <c r="M7" s="13">
        <v>1</v>
      </c>
      <c r="N7" s="13">
        <v>2</v>
      </c>
      <c r="O7" s="13">
        <v>2</v>
      </c>
      <c r="P7" s="13">
        <v>2</v>
      </c>
      <c r="Q7" s="13">
        <v>15</v>
      </c>
    </row>
    <row r="8" spans="1:17" x14ac:dyDescent="0.25">
      <c r="A8" s="18" t="s">
        <v>2257</v>
      </c>
      <c r="B8" s="13">
        <v>1</v>
      </c>
      <c r="C8" s="13">
        <v>1</v>
      </c>
      <c r="D8" s="13"/>
      <c r="E8" s="13"/>
      <c r="F8" s="13">
        <v>2</v>
      </c>
      <c r="G8" s="13"/>
      <c r="H8" s="13"/>
      <c r="I8" s="13">
        <v>1</v>
      </c>
      <c r="J8" s="13">
        <v>2</v>
      </c>
      <c r="K8" s="13">
        <v>2</v>
      </c>
      <c r="L8" s="13"/>
      <c r="M8" s="13"/>
      <c r="N8" s="13">
        <v>3</v>
      </c>
      <c r="O8" s="13"/>
      <c r="P8" s="13"/>
      <c r="Q8" s="13">
        <v>12</v>
      </c>
    </row>
    <row r="9" spans="1:17" x14ac:dyDescent="0.25">
      <c r="A9" s="18" t="s">
        <v>55</v>
      </c>
      <c r="B9" s="13">
        <v>1</v>
      </c>
      <c r="C9" s="13">
        <v>1</v>
      </c>
      <c r="D9" s="13"/>
      <c r="E9" s="13">
        <v>3</v>
      </c>
      <c r="F9" s="13">
        <v>1</v>
      </c>
      <c r="G9" s="13">
        <v>1</v>
      </c>
      <c r="H9" s="13"/>
      <c r="I9" s="13"/>
      <c r="J9" s="13"/>
      <c r="K9" s="13">
        <v>1</v>
      </c>
      <c r="L9" s="13"/>
      <c r="M9" s="13">
        <v>2</v>
      </c>
      <c r="N9" s="13"/>
      <c r="O9" s="13"/>
      <c r="P9" s="13">
        <v>2</v>
      </c>
      <c r="Q9" s="13">
        <v>12</v>
      </c>
    </row>
    <row r="10" spans="1:17" x14ac:dyDescent="0.25">
      <c r="A10" s="18" t="s">
        <v>2222</v>
      </c>
      <c r="B10" s="13">
        <v>2</v>
      </c>
      <c r="C10" s="13">
        <v>2</v>
      </c>
      <c r="D10" s="13">
        <v>2</v>
      </c>
      <c r="E10" s="13"/>
      <c r="F10" s="13"/>
      <c r="G10" s="13"/>
      <c r="H10" s="13"/>
      <c r="I10" s="13"/>
      <c r="J10" s="13"/>
      <c r="K10" s="13"/>
      <c r="L10" s="13"/>
      <c r="M10" s="13"/>
      <c r="N10" s="13"/>
      <c r="O10" s="13"/>
      <c r="P10" s="13"/>
      <c r="Q10" s="13">
        <v>6</v>
      </c>
    </row>
    <row r="11" spans="1:17" x14ac:dyDescent="0.25">
      <c r="A11" s="18" t="s">
        <v>1434</v>
      </c>
      <c r="B11" s="13">
        <v>1</v>
      </c>
      <c r="C11" s="13"/>
      <c r="D11" s="13">
        <v>2</v>
      </c>
      <c r="E11" s="13"/>
      <c r="F11" s="13"/>
      <c r="G11" s="13"/>
      <c r="H11" s="13"/>
      <c r="I11" s="13"/>
      <c r="J11" s="13"/>
      <c r="K11" s="13"/>
      <c r="L11" s="13"/>
      <c r="M11" s="13"/>
      <c r="N11" s="13">
        <v>2</v>
      </c>
      <c r="O11" s="13"/>
      <c r="P11" s="13"/>
      <c r="Q11" s="13">
        <v>5</v>
      </c>
    </row>
    <row r="12" spans="1:17" x14ac:dyDescent="0.25">
      <c r="A12" s="18" t="s">
        <v>115</v>
      </c>
      <c r="B12" s="13">
        <v>1</v>
      </c>
      <c r="C12" s="13"/>
      <c r="D12" s="13">
        <v>1</v>
      </c>
      <c r="E12" s="13"/>
      <c r="F12" s="13"/>
      <c r="G12" s="13"/>
      <c r="H12" s="13"/>
      <c r="I12" s="13"/>
      <c r="J12" s="13"/>
      <c r="K12" s="13"/>
      <c r="L12" s="13"/>
      <c r="M12" s="13"/>
      <c r="N12" s="13"/>
      <c r="O12" s="13">
        <v>1</v>
      </c>
      <c r="P12" s="13">
        <v>1</v>
      </c>
      <c r="Q12" s="13">
        <v>4</v>
      </c>
    </row>
    <row r="13" spans="1:17" x14ac:dyDescent="0.25">
      <c r="A13" s="18" t="s">
        <v>244</v>
      </c>
      <c r="B13" s="13"/>
      <c r="C13" s="13"/>
      <c r="D13" s="13"/>
      <c r="E13" s="13">
        <v>1</v>
      </c>
      <c r="F13" s="13"/>
      <c r="G13" s="13"/>
      <c r="H13" s="13"/>
      <c r="I13" s="13"/>
      <c r="J13" s="13"/>
      <c r="K13" s="13"/>
      <c r="L13" s="13"/>
      <c r="M13" s="13"/>
      <c r="N13" s="13"/>
      <c r="O13" s="13"/>
      <c r="P13" s="13"/>
      <c r="Q13" s="13">
        <v>1</v>
      </c>
    </row>
    <row r="14" spans="1:17" x14ac:dyDescent="0.25">
      <c r="A14" s="18" t="s">
        <v>37</v>
      </c>
      <c r="B14" s="13"/>
      <c r="C14" s="13"/>
      <c r="D14" s="13"/>
      <c r="E14" s="13">
        <v>1</v>
      </c>
      <c r="F14" s="13"/>
      <c r="G14" s="13"/>
      <c r="H14" s="13"/>
      <c r="I14" s="13"/>
      <c r="J14" s="13"/>
      <c r="K14" s="13"/>
      <c r="L14" s="13"/>
      <c r="M14" s="13"/>
      <c r="N14" s="13"/>
      <c r="O14" s="13"/>
      <c r="P14" s="13"/>
      <c r="Q14" s="13">
        <v>1</v>
      </c>
    </row>
    <row r="15" spans="1:17" x14ac:dyDescent="0.25">
      <c r="A15" s="18" t="s">
        <v>81</v>
      </c>
      <c r="B15" s="13"/>
      <c r="C15" s="13"/>
      <c r="D15" s="13">
        <v>1</v>
      </c>
      <c r="E15" s="13"/>
      <c r="F15" s="13"/>
      <c r="G15" s="13"/>
      <c r="H15" s="13"/>
      <c r="I15" s="13"/>
      <c r="J15" s="13"/>
      <c r="K15" s="13"/>
      <c r="L15" s="13"/>
      <c r="M15" s="13"/>
      <c r="N15" s="13"/>
      <c r="O15" s="13"/>
      <c r="P15" s="13"/>
      <c r="Q15" s="13">
        <v>1</v>
      </c>
    </row>
    <row r="16" spans="1:17" x14ac:dyDescent="0.25">
      <c r="A16" s="12" t="s">
        <v>161</v>
      </c>
      <c r="B16" s="13">
        <v>3</v>
      </c>
      <c r="C16" s="13">
        <v>9</v>
      </c>
      <c r="D16" s="13">
        <v>5</v>
      </c>
      <c r="E16" s="13">
        <v>8</v>
      </c>
      <c r="F16" s="13">
        <v>15</v>
      </c>
      <c r="G16" s="13">
        <v>11</v>
      </c>
      <c r="H16" s="13">
        <v>10</v>
      </c>
      <c r="I16" s="13">
        <v>10</v>
      </c>
      <c r="J16" s="13">
        <v>8</v>
      </c>
      <c r="K16" s="13">
        <v>12</v>
      </c>
      <c r="L16" s="13">
        <v>5</v>
      </c>
      <c r="M16" s="13">
        <v>12</v>
      </c>
      <c r="N16" s="13">
        <v>7</v>
      </c>
      <c r="O16" s="13">
        <v>1</v>
      </c>
      <c r="P16" s="13">
        <v>2</v>
      </c>
      <c r="Q16" s="13">
        <v>118</v>
      </c>
    </row>
    <row r="17" spans="1:17" x14ac:dyDescent="0.25">
      <c r="A17" s="18" t="s">
        <v>164</v>
      </c>
      <c r="B17" s="13">
        <v>2</v>
      </c>
      <c r="C17" s="13">
        <v>4</v>
      </c>
      <c r="D17" s="13">
        <v>1</v>
      </c>
      <c r="E17" s="13">
        <v>4</v>
      </c>
      <c r="F17" s="13">
        <v>9</v>
      </c>
      <c r="G17" s="13">
        <v>5</v>
      </c>
      <c r="H17" s="13">
        <v>8</v>
      </c>
      <c r="I17" s="13">
        <v>6</v>
      </c>
      <c r="J17" s="13">
        <v>4</v>
      </c>
      <c r="K17" s="13">
        <v>3</v>
      </c>
      <c r="L17" s="13">
        <v>3</v>
      </c>
      <c r="M17" s="13">
        <v>6</v>
      </c>
      <c r="N17" s="13">
        <v>1</v>
      </c>
      <c r="O17" s="13"/>
      <c r="P17" s="13">
        <v>1</v>
      </c>
      <c r="Q17" s="13">
        <v>57</v>
      </c>
    </row>
    <row r="18" spans="1:17" x14ac:dyDescent="0.25">
      <c r="A18" s="18" t="s">
        <v>224</v>
      </c>
      <c r="B18" s="13">
        <v>1</v>
      </c>
      <c r="C18" s="13"/>
      <c r="D18" s="13">
        <v>2</v>
      </c>
      <c r="E18" s="13">
        <v>3</v>
      </c>
      <c r="F18" s="13">
        <v>5</v>
      </c>
      <c r="G18" s="13">
        <v>2</v>
      </c>
      <c r="H18" s="13"/>
      <c r="I18" s="13"/>
      <c r="J18" s="13">
        <v>1</v>
      </c>
      <c r="K18" s="13"/>
      <c r="L18" s="13"/>
      <c r="M18" s="13"/>
      <c r="N18" s="13">
        <v>2</v>
      </c>
      <c r="O18" s="13"/>
      <c r="P18" s="13">
        <v>1</v>
      </c>
      <c r="Q18" s="13">
        <v>17</v>
      </c>
    </row>
    <row r="19" spans="1:17" x14ac:dyDescent="0.25">
      <c r="A19" s="18" t="s">
        <v>2248</v>
      </c>
      <c r="B19" s="13"/>
      <c r="C19" s="13">
        <v>2</v>
      </c>
      <c r="D19" s="13"/>
      <c r="E19" s="13">
        <v>1</v>
      </c>
      <c r="F19" s="13">
        <v>1</v>
      </c>
      <c r="G19" s="13">
        <v>2</v>
      </c>
      <c r="H19" s="13">
        <v>2</v>
      </c>
      <c r="I19" s="13">
        <v>2</v>
      </c>
      <c r="J19" s="13">
        <v>2</v>
      </c>
      <c r="K19" s="13"/>
      <c r="L19" s="13"/>
      <c r="M19" s="13">
        <v>1</v>
      </c>
      <c r="N19" s="13">
        <v>3</v>
      </c>
      <c r="O19" s="13">
        <v>1</v>
      </c>
      <c r="P19" s="13"/>
      <c r="Q19" s="13">
        <v>17</v>
      </c>
    </row>
    <row r="20" spans="1:17" x14ac:dyDescent="0.25">
      <c r="A20" s="18" t="s">
        <v>23</v>
      </c>
      <c r="B20" s="13"/>
      <c r="C20" s="13"/>
      <c r="D20" s="13"/>
      <c r="E20" s="13"/>
      <c r="F20" s="13"/>
      <c r="G20" s="13">
        <v>1</v>
      </c>
      <c r="H20" s="13"/>
      <c r="I20" s="13"/>
      <c r="J20" s="13">
        <v>1</v>
      </c>
      <c r="K20" s="13"/>
      <c r="L20" s="13">
        <v>1</v>
      </c>
      <c r="M20" s="13">
        <v>4</v>
      </c>
      <c r="N20" s="13">
        <v>1</v>
      </c>
      <c r="O20" s="13"/>
      <c r="P20" s="13"/>
      <c r="Q20" s="13">
        <v>8</v>
      </c>
    </row>
    <row r="21" spans="1:17" x14ac:dyDescent="0.25">
      <c r="A21" s="18" t="s">
        <v>1520</v>
      </c>
      <c r="B21" s="13"/>
      <c r="C21" s="13"/>
      <c r="D21" s="13"/>
      <c r="E21" s="13"/>
      <c r="F21" s="13"/>
      <c r="G21" s="13"/>
      <c r="H21" s="13"/>
      <c r="I21" s="13"/>
      <c r="J21" s="13"/>
      <c r="K21" s="13">
        <v>4</v>
      </c>
      <c r="L21" s="13">
        <v>1</v>
      </c>
      <c r="M21" s="13"/>
      <c r="N21" s="13"/>
      <c r="O21" s="13"/>
      <c r="P21" s="13"/>
      <c r="Q21" s="13">
        <v>5</v>
      </c>
    </row>
    <row r="22" spans="1:17" x14ac:dyDescent="0.25">
      <c r="A22" s="18" t="s">
        <v>2211</v>
      </c>
      <c r="B22" s="13"/>
      <c r="C22" s="13">
        <v>2</v>
      </c>
      <c r="D22" s="13">
        <v>1</v>
      </c>
      <c r="E22" s="13"/>
      <c r="F22" s="13"/>
      <c r="G22" s="13"/>
      <c r="H22" s="13"/>
      <c r="I22" s="13"/>
      <c r="J22" s="13"/>
      <c r="K22" s="13"/>
      <c r="L22" s="13"/>
      <c r="M22" s="13"/>
      <c r="N22" s="13"/>
      <c r="O22" s="13"/>
      <c r="P22" s="13"/>
      <c r="Q22" s="13">
        <v>3</v>
      </c>
    </row>
    <row r="23" spans="1:17" x14ac:dyDescent="0.25">
      <c r="A23" s="18" t="s">
        <v>380</v>
      </c>
      <c r="B23" s="13"/>
      <c r="C23" s="13"/>
      <c r="D23" s="13">
        <v>1</v>
      </c>
      <c r="E23" s="13"/>
      <c r="F23" s="13"/>
      <c r="G23" s="13">
        <v>1</v>
      </c>
      <c r="H23" s="13"/>
      <c r="I23" s="13"/>
      <c r="J23" s="13"/>
      <c r="K23" s="13">
        <v>1</v>
      </c>
      <c r="L23" s="13"/>
      <c r="M23" s="13"/>
      <c r="N23" s="13"/>
      <c r="O23" s="13"/>
      <c r="P23" s="13"/>
      <c r="Q23" s="13">
        <v>3</v>
      </c>
    </row>
    <row r="24" spans="1:17" x14ac:dyDescent="0.25">
      <c r="A24" s="18" t="s">
        <v>274</v>
      </c>
      <c r="B24" s="13"/>
      <c r="C24" s="13">
        <v>1</v>
      </c>
      <c r="D24" s="13"/>
      <c r="E24" s="13"/>
      <c r="F24" s="13"/>
      <c r="G24" s="13"/>
      <c r="H24" s="13"/>
      <c r="I24" s="13">
        <v>1</v>
      </c>
      <c r="J24" s="13"/>
      <c r="K24" s="13"/>
      <c r="L24" s="13"/>
      <c r="M24" s="13"/>
      <c r="N24" s="13"/>
      <c r="O24" s="13"/>
      <c r="P24" s="13"/>
      <c r="Q24" s="13">
        <v>2</v>
      </c>
    </row>
    <row r="25" spans="1:17" x14ac:dyDescent="0.25">
      <c r="A25" s="18" t="s">
        <v>1139</v>
      </c>
      <c r="B25" s="13"/>
      <c r="C25" s="13"/>
      <c r="D25" s="13"/>
      <c r="E25" s="13"/>
      <c r="F25" s="13"/>
      <c r="G25" s="13"/>
      <c r="H25" s="13"/>
      <c r="I25" s="13">
        <v>1</v>
      </c>
      <c r="J25" s="13"/>
      <c r="K25" s="13">
        <v>1</v>
      </c>
      <c r="L25" s="13"/>
      <c r="M25" s="13"/>
      <c r="N25" s="13"/>
      <c r="O25" s="13"/>
      <c r="P25" s="13"/>
      <c r="Q25" s="13">
        <v>2</v>
      </c>
    </row>
    <row r="26" spans="1:17" x14ac:dyDescent="0.25">
      <c r="A26" s="18" t="s">
        <v>2208</v>
      </c>
      <c r="B26" s="13"/>
      <c r="C26" s="13"/>
      <c r="D26" s="13"/>
      <c r="E26" s="13"/>
      <c r="F26" s="13"/>
      <c r="G26" s="13"/>
      <c r="H26" s="13"/>
      <c r="I26" s="13"/>
      <c r="J26" s="13"/>
      <c r="K26" s="13">
        <v>1</v>
      </c>
      <c r="L26" s="13"/>
      <c r="M26" s="13"/>
      <c r="N26" s="13"/>
      <c r="O26" s="13"/>
      <c r="P26" s="13"/>
      <c r="Q26" s="13">
        <v>1</v>
      </c>
    </row>
    <row r="27" spans="1:17" x14ac:dyDescent="0.25">
      <c r="A27" s="18" t="s">
        <v>2273</v>
      </c>
      <c r="B27" s="13"/>
      <c r="C27" s="13"/>
      <c r="D27" s="13"/>
      <c r="E27" s="13"/>
      <c r="F27" s="13"/>
      <c r="G27" s="13"/>
      <c r="H27" s="13"/>
      <c r="I27" s="13"/>
      <c r="J27" s="13"/>
      <c r="K27" s="13"/>
      <c r="L27" s="13"/>
      <c r="M27" s="13">
        <v>1</v>
      </c>
      <c r="N27" s="13"/>
      <c r="O27" s="13"/>
      <c r="P27" s="13"/>
      <c r="Q27" s="13">
        <v>1</v>
      </c>
    </row>
    <row r="28" spans="1:17" x14ac:dyDescent="0.25">
      <c r="A28" s="18" t="s">
        <v>1469</v>
      </c>
      <c r="B28" s="13"/>
      <c r="C28" s="13"/>
      <c r="D28" s="13"/>
      <c r="E28" s="13"/>
      <c r="F28" s="13"/>
      <c r="G28" s="13"/>
      <c r="H28" s="13"/>
      <c r="I28" s="13"/>
      <c r="J28" s="13"/>
      <c r="K28" s="13">
        <v>1</v>
      </c>
      <c r="L28" s="13"/>
      <c r="M28" s="13"/>
      <c r="N28" s="13"/>
      <c r="O28" s="13"/>
      <c r="P28" s="13"/>
      <c r="Q28" s="13">
        <v>1</v>
      </c>
    </row>
    <row r="29" spans="1:17" x14ac:dyDescent="0.25">
      <c r="A29" s="18" t="s">
        <v>1434</v>
      </c>
      <c r="B29" s="13"/>
      <c r="C29" s="13"/>
      <c r="D29" s="13"/>
      <c r="E29" s="13"/>
      <c r="F29" s="13"/>
      <c r="G29" s="13"/>
      <c r="H29" s="13"/>
      <c r="I29" s="13"/>
      <c r="J29" s="13"/>
      <c r="K29" s="13">
        <v>1</v>
      </c>
      <c r="L29" s="13"/>
      <c r="M29" s="13"/>
      <c r="N29" s="13"/>
      <c r="O29" s="13"/>
      <c r="P29" s="13"/>
      <c r="Q29" s="13">
        <v>1</v>
      </c>
    </row>
    <row r="30" spans="1:17" x14ac:dyDescent="0.25">
      <c r="A30" s="12" t="s">
        <v>39</v>
      </c>
      <c r="B30" s="13">
        <v>3</v>
      </c>
      <c r="C30" s="13">
        <v>3</v>
      </c>
      <c r="D30" s="13">
        <v>5</v>
      </c>
      <c r="E30" s="13">
        <v>5</v>
      </c>
      <c r="F30" s="13">
        <v>3</v>
      </c>
      <c r="G30" s="13">
        <v>13</v>
      </c>
      <c r="H30" s="13">
        <v>11</v>
      </c>
      <c r="I30" s="13">
        <v>7</v>
      </c>
      <c r="J30" s="13">
        <v>8</v>
      </c>
      <c r="K30" s="13">
        <v>9</v>
      </c>
      <c r="L30" s="13">
        <v>10</v>
      </c>
      <c r="M30" s="13">
        <v>8</v>
      </c>
      <c r="N30" s="13">
        <v>6</v>
      </c>
      <c r="O30" s="13">
        <v>5</v>
      </c>
      <c r="P30" s="13">
        <v>13</v>
      </c>
      <c r="Q30" s="13">
        <v>109</v>
      </c>
    </row>
    <row r="31" spans="1:17" x14ac:dyDescent="0.25">
      <c r="A31" s="18" t="s">
        <v>42</v>
      </c>
      <c r="B31" s="13">
        <v>3</v>
      </c>
      <c r="C31" s="13">
        <v>3</v>
      </c>
      <c r="D31" s="13">
        <v>5</v>
      </c>
      <c r="E31" s="13">
        <v>5</v>
      </c>
      <c r="F31" s="13">
        <v>3</v>
      </c>
      <c r="G31" s="13">
        <v>13</v>
      </c>
      <c r="H31" s="13">
        <v>11</v>
      </c>
      <c r="I31" s="13">
        <v>7</v>
      </c>
      <c r="J31" s="13">
        <v>8</v>
      </c>
      <c r="K31" s="13">
        <v>9</v>
      </c>
      <c r="L31" s="13">
        <v>10</v>
      </c>
      <c r="M31" s="13">
        <v>8</v>
      </c>
      <c r="N31" s="13">
        <v>4</v>
      </c>
      <c r="O31" s="13">
        <v>3</v>
      </c>
      <c r="P31" s="13">
        <v>9</v>
      </c>
      <c r="Q31" s="13">
        <v>101</v>
      </c>
    </row>
    <row r="32" spans="1:17" x14ac:dyDescent="0.25">
      <c r="A32" s="18" t="s">
        <v>23</v>
      </c>
      <c r="B32" s="13"/>
      <c r="C32" s="13"/>
      <c r="D32" s="13"/>
      <c r="E32" s="13"/>
      <c r="F32" s="13"/>
      <c r="G32" s="13"/>
      <c r="H32" s="13"/>
      <c r="I32" s="13"/>
      <c r="J32" s="13"/>
      <c r="K32" s="13"/>
      <c r="L32" s="13"/>
      <c r="M32" s="13"/>
      <c r="N32" s="13">
        <v>2</v>
      </c>
      <c r="O32" s="13"/>
      <c r="P32" s="13">
        <v>4</v>
      </c>
      <c r="Q32" s="13">
        <v>6</v>
      </c>
    </row>
    <row r="33" spans="1:17" x14ac:dyDescent="0.25">
      <c r="A33" s="18" t="s">
        <v>55</v>
      </c>
      <c r="B33" s="13"/>
      <c r="C33" s="13"/>
      <c r="D33" s="13"/>
      <c r="E33" s="13"/>
      <c r="F33" s="13"/>
      <c r="G33" s="13"/>
      <c r="H33" s="13"/>
      <c r="I33" s="13"/>
      <c r="J33" s="13"/>
      <c r="K33" s="13"/>
      <c r="L33" s="13"/>
      <c r="M33" s="13"/>
      <c r="N33" s="13"/>
      <c r="O33" s="13">
        <v>2</v>
      </c>
      <c r="P33" s="13"/>
      <c r="Q33" s="13">
        <v>2</v>
      </c>
    </row>
    <row r="34" spans="1:17" x14ac:dyDescent="0.25">
      <c r="A34" s="12" t="s">
        <v>69</v>
      </c>
      <c r="B34" s="13">
        <v>7</v>
      </c>
      <c r="C34" s="13">
        <v>8</v>
      </c>
      <c r="D34" s="13">
        <v>1</v>
      </c>
      <c r="E34" s="13">
        <v>6</v>
      </c>
      <c r="F34" s="13">
        <v>2</v>
      </c>
      <c r="G34" s="13">
        <v>10</v>
      </c>
      <c r="H34" s="13">
        <v>10</v>
      </c>
      <c r="I34" s="13">
        <v>4</v>
      </c>
      <c r="J34" s="13">
        <v>5</v>
      </c>
      <c r="K34" s="13">
        <v>4</v>
      </c>
      <c r="L34" s="13">
        <v>10</v>
      </c>
      <c r="M34" s="13">
        <v>5</v>
      </c>
      <c r="N34" s="13">
        <v>10</v>
      </c>
      <c r="O34" s="13">
        <v>2</v>
      </c>
      <c r="P34" s="13">
        <v>2</v>
      </c>
      <c r="Q34" s="13">
        <v>86</v>
      </c>
    </row>
    <row r="35" spans="1:17" x14ac:dyDescent="0.25">
      <c r="A35" s="18" t="s">
        <v>244</v>
      </c>
      <c r="B35" s="13">
        <v>2</v>
      </c>
      <c r="C35" s="13">
        <v>3</v>
      </c>
      <c r="D35" s="13">
        <v>1</v>
      </c>
      <c r="E35" s="13">
        <v>2</v>
      </c>
      <c r="F35" s="13">
        <v>1</v>
      </c>
      <c r="G35" s="13">
        <v>1</v>
      </c>
      <c r="H35" s="13">
        <v>1</v>
      </c>
      <c r="I35" s="13">
        <v>1</v>
      </c>
      <c r="J35" s="13">
        <v>2</v>
      </c>
      <c r="K35" s="13"/>
      <c r="L35" s="13">
        <v>3</v>
      </c>
      <c r="M35" s="13">
        <v>2</v>
      </c>
      <c r="N35" s="13">
        <v>5</v>
      </c>
      <c r="O35" s="13"/>
      <c r="P35" s="13">
        <v>1</v>
      </c>
      <c r="Q35" s="13">
        <v>25</v>
      </c>
    </row>
    <row r="36" spans="1:17" x14ac:dyDescent="0.25">
      <c r="A36" s="18" t="s">
        <v>1800</v>
      </c>
      <c r="B36" s="13">
        <v>2</v>
      </c>
      <c r="C36" s="13">
        <v>2</v>
      </c>
      <c r="D36" s="13"/>
      <c r="E36" s="13"/>
      <c r="F36" s="13">
        <v>1</v>
      </c>
      <c r="G36" s="13">
        <v>2</v>
      </c>
      <c r="H36" s="13">
        <v>2</v>
      </c>
      <c r="I36" s="13"/>
      <c r="J36" s="13">
        <v>2</v>
      </c>
      <c r="K36" s="13"/>
      <c r="L36" s="13"/>
      <c r="M36" s="13">
        <v>1</v>
      </c>
      <c r="N36" s="13"/>
      <c r="O36" s="13"/>
      <c r="P36" s="13">
        <v>1</v>
      </c>
      <c r="Q36" s="13">
        <v>13</v>
      </c>
    </row>
    <row r="37" spans="1:17" x14ac:dyDescent="0.25">
      <c r="A37" s="18" t="s">
        <v>2259</v>
      </c>
      <c r="B37" s="13"/>
      <c r="C37" s="13"/>
      <c r="D37" s="13"/>
      <c r="E37" s="13"/>
      <c r="F37" s="13"/>
      <c r="G37" s="13">
        <v>3</v>
      </c>
      <c r="H37" s="13">
        <v>1</v>
      </c>
      <c r="I37" s="13">
        <v>1</v>
      </c>
      <c r="J37" s="13"/>
      <c r="K37" s="13"/>
      <c r="L37" s="13">
        <v>1</v>
      </c>
      <c r="M37" s="13">
        <v>1</v>
      </c>
      <c r="N37" s="13">
        <v>2</v>
      </c>
      <c r="O37" s="13"/>
      <c r="P37" s="13"/>
      <c r="Q37" s="13">
        <v>9</v>
      </c>
    </row>
    <row r="38" spans="1:17" x14ac:dyDescent="0.25">
      <c r="A38" s="18" t="s">
        <v>23</v>
      </c>
      <c r="B38" s="13"/>
      <c r="C38" s="13"/>
      <c r="D38" s="13"/>
      <c r="E38" s="13"/>
      <c r="F38" s="13"/>
      <c r="G38" s="13">
        <v>1</v>
      </c>
      <c r="H38" s="13">
        <v>1</v>
      </c>
      <c r="I38" s="13">
        <v>1</v>
      </c>
      <c r="J38" s="13">
        <v>1</v>
      </c>
      <c r="K38" s="13">
        <v>2</v>
      </c>
      <c r="L38" s="13">
        <v>2</v>
      </c>
      <c r="M38" s="13"/>
      <c r="N38" s="13">
        <v>1</v>
      </c>
      <c r="O38" s="13"/>
      <c r="P38" s="13"/>
      <c r="Q38" s="13">
        <v>9</v>
      </c>
    </row>
    <row r="39" spans="1:17" x14ac:dyDescent="0.25">
      <c r="A39" s="18" t="s">
        <v>2237</v>
      </c>
      <c r="B39" s="13">
        <v>1</v>
      </c>
      <c r="C39" s="13"/>
      <c r="D39" s="13"/>
      <c r="E39" s="13">
        <v>1</v>
      </c>
      <c r="F39" s="13"/>
      <c r="G39" s="13">
        <v>1</v>
      </c>
      <c r="H39" s="13">
        <v>2</v>
      </c>
      <c r="I39" s="13"/>
      <c r="J39" s="13"/>
      <c r="K39" s="13"/>
      <c r="L39" s="13">
        <v>3</v>
      </c>
      <c r="M39" s="13"/>
      <c r="N39" s="13"/>
      <c r="O39" s="13"/>
      <c r="P39" s="13"/>
      <c r="Q39" s="13">
        <v>8</v>
      </c>
    </row>
    <row r="40" spans="1:17" x14ac:dyDescent="0.25">
      <c r="A40" s="18" t="s">
        <v>81</v>
      </c>
      <c r="B40" s="13">
        <v>1</v>
      </c>
      <c r="C40" s="13">
        <v>1</v>
      </c>
      <c r="D40" s="13"/>
      <c r="E40" s="13"/>
      <c r="F40" s="13"/>
      <c r="G40" s="13"/>
      <c r="H40" s="13">
        <v>1</v>
      </c>
      <c r="I40" s="13">
        <v>1</v>
      </c>
      <c r="J40" s="13"/>
      <c r="K40" s="13">
        <v>2</v>
      </c>
      <c r="L40" s="13"/>
      <c r="M40" s="13">
        <v>1</v>
      </c>
      <c r="N40" s="13"/>
      <c r="O40" s="13">
        <v>1</v>
      </c>
      <c r="P40" s="13"/>
      <c r="Q40" s="13">
        <v>8</v>
      </c>
    </row>
    <row r="41" spans="1:17" x14ac:dyDescent="0.25">
      <c r="A41" s="18" t="s">
        <v>1984</v>
      </c>
      <c r="B41" s="13"/>
      <c r="C41" s="13">
        <v>2</v>
      </c>
      <c r="D41" s="13"/>
      <c r="E41" s="13">
        <v>2</v>
      </c>
      <c r="F41" s="13"/>
      <c r="G41" s="13"/>
      <c r="H41" s="13"/>
      <c r="I41" s="13"/>
      <c r="J41" s="13"/>
      <c r="K41" s="13"/>
      <c r="L41" s="13">
        <v>1</v>
      </c>
      <c r="M41" s="13"/>
      <c r="N41" s="13"/>
      <c r="O41" s="13">
        <v>1</v>
      </c>
      <c r="P41" s="13"/>
      <c r="Q41" s="13">
        <v>6</v>
      </c>
    </row>
    <row r="42" spans="1:17" x14ac:dyDescent="0.25">
      <c r="A42" s="18" t="s">
        <v>816</v>
      </c>
      <c r="B42" s="13"/>
      <c r="C42" s="13"/>
      <c r="D42" s="13"/>
      <c r="E42" s="13"/>
      <c r="F42" s="13"/>
      <c r="G42" s="13">
        <v>2</v>
      </c>
      <c r="H42" s="13"/>
      <c r="I42" s="13"/>
      <c r="J42" s="13"/>
      <c r="K42" s="13"/>
      <c r="L42" s="13"/>
      <c r="M42" s="13"/>
      <c r="N42" s="13"/>
      <c r="O42" s="13"/>
      <c r="P42" s="13"/>
      <c r="Q42" s="13">
        <v>2</v>
      </c>
    </row>
    <row r="43" spans="1:17" x14ac:dyDescent="0.25">
      <c r="A43" s="18" t="s">
        <v>1797</v>
      </c>
      <c r="B43" s="13"/>
      <c r="C43" s="13"/>
      <c r="D43" s="13"/>
      <c r="E43" s="13">
        <v>1</v>
      </c>
      <c r="F43" s="13"/>
      <c r="G43" s="13"/>
      <c r="H43" s="13"/>
      <c r="I43" s="13"/>
      <c r="J43" s="13"/>
      <c r="K43" s="13"/>
      <c r="L43" s="13"/>
      <c r="M43" s="13"/>
      <c r="N43" s="13">
        <v>1</v>
      </c>
      <c r="O43" s="13"/>
      <c r="P43" s="13"/>
      <c r="Q43" s="13">
        <v>2</v>
      </c>
    </row>
    <row r="44" spans="1:17" x14ac:dyDescent="0.25">
      <c r="A44" s="18" t="s">
        <v>2299</v>
      </c>
      <c r="B44" s="13">
        <v>1</v>
      </c>
      <c r="C44" s="13"/>
      <c r="D44" s="13"/>
      <c r="E44" s="13"/>
      <c r="F44" s="13"/>
      <c r="G44" s="13"/>
      <c r="H44" s="13"/>
      <c r="I44" s="13"/>
      <c r="J44" s="13"/>
      <c r="K44" s="13"/>
      <c r="L44" s="13"/>
      <c r="M44" s="13"/>
      <c r="N44" s="13"/>
      <c r="O44" s="13"/>
      <c r="P44" s="13"/>
      <c r="Q44" s="13">
        <v>1</v>
      </c>
    </row>
    <row r="45" spans="1:17" x14ac:dyDescent="0.25">
      <c r="A45" s="18" t="s">
        <v>2278</v>
      </c>
      <c r="B45" s="13"/>
      <c r="C45" s="13"/>
      <c r="D45" s="13"/>
      <c r="E45" s="13"/>
      <c r="F45" s="13"/>
      <c r="G45" s="13"/>
      <c r="H45" s="13">
        <v>1</v>
      </c>
      <c r="I45" s="13"/>
      <c r="J45" s="13"/>
      <c r="K45" s="13"/>
      <c r="L45" s="13"/>
      <c r="M45" s="13"/>
      <c r="N45" s="13"/>
      <c r="O45" s="13"/>
      <c r="P45" s="13"/>
      <c r="Q45" s="13">
        <v>1</v>
      </c>
    </row>
    <row r="46" spans="1:17" x14ac:dyDescent="0.25">
      <c r="A46" s="18" t="s">
        <v>2257</v>
      </c>
      <c r="B46" s="13"/>
      <c r="C46" s="13"/>
      <c r="D46" s="13"/>
      <c r="E46" s="13"/>
      <c r="F46" s="13"/>
      <c r="G46" s="13"/>
      <c r="H46" s="13">
        <v>1</v>
      </c>
      <c r="I46" s="13"/>
      <c r="J46" s="13"/>
      <c r="K46" s="13"/>
      <c r="L46" s="13"/>
      <c r="M46" s="13"/>
      <c r="N46" s="13"/>
      <c r="O46" s="13"/>
      <c r="P46" s="13"/>
      <c r="Q46" s="13">
        <v>1</v>
      </c>
    </row>
    <row r="47" spans="1:17" x14ac:dyDescent="0.25">
      <c r="A47" s="18" t="s">
        <v>55</v>
      </c>
      <c r="B47" s="13"/>
      <c r="C47" s="13"/>
      <c r="D47" s="13"/>
      <c r="E47" s="13"/>
      <c r="F47" s="13"/>
      <c r="G47" s="13"/>
      <c r="H47" s="13"/>
      <c r="I47" s="13"/>
      <c r="J47" s="13"/>
      <c r="K47" s="13"/>
      <c r="L47" s="13"/>
      <c r="M47" s="13"/>
      <c r="N47" s="13">
        <v>1</v>
      </c>
      <c r="O47" s="13"/>
      <c r="P47" s="13"/>
      <c r="Q47" s="13">
        <v>1</v>
      </c>
    </row>
    <row r="48" spans="1:17" x14ac:dyDescent="0.25">
      <c r="A48" s="12" t="s">
        <v>48</v>
      </c>
      <c r="B48" s="13">
        <v>15</v>
      </c>
      <c r="C48" s="13"/>
      <c r="D48" s="13">
        <v>2</v>
      </c>
      <c r="E48" s="13">
        <v>5</v>
      </c>
      <c r="F48" s="13">
        <v>8</v>
      </c>
      <c r="G48" s="13">
        <v>8</v>
      </c>
      <c r="H48" s="13">
        <v>3</v>
      </c>
      <c r="I48" s="13">
        <v>1</v>
      </c>
      <c r="J48" s="13">
        <v>6</v>
      </c>
      <c r="K48" s="13">
        <v>3</v>
      </c>
      <c r="L48" s="13">
        <v>6</v>
      </c>
      <c r="M48" s="13">
        <v>4</v>
      </c>
      <c r="N48" s="13">
        <v>4</v>
      </c>
      <c r="O48" s="13">
        <v>9</v>
      </c>
      <c r="P48" s="13">
        <v>3</v>
      </c>
      <c r="Q48" s="13">
        <v>77</v>
      </c>
    </row>
    <row r="49" spans="1:17" x14ac:dyDescent="0.25">
      <c r="A49" s="18" t="s">
        <v>23</v>
      </c>
      <c r="B49" s="13">
        <v>7</v>
      </c>
      <c r="C49" s="13"/>
      <c r="D49" s="13"/>
      <c r="E49" s="13">
        <v>1</v>
      </c>
      <c r="F49" s="13">
        <v>2</v>
      </c>
      <c r="G49" s="13">
        <v>1</v>
      </c>
      <c r="H49" s="13">
        <v>2</v>
      </c>
      <c r="I49" s="13"/>
      <c r="J49" s="13">
        <v>1</v>
      </c>
      <c r="K49" s="13">
        <v>3</v>
      </c>
      <c r="L49" s="13">
        <v>2</v>
      </c>
      <c r="M49" s="13">
        <v>1</v>
      </c>
      <c r="N49" s="13">
        <v>1</v>
      </c>
      <c r="O49" s="13">
        <v>4</v>
      </c>
      <c r="P49" s="13">
        <v>3</v>
      </c>
      <c r="Q49" s="13">
        <v>28</v>
      </c>
    </row>
    <row r="50" spans="1:17" x14ac:dyDescent="0.25">
      <c r="A50" s="18" t="s">
        <v>821</v>
      </c>
      <c r="B50" s="13">
        <v>1</v>
      </c>
      <c r="C50" s="13"/>
      <c r="D50" s="13">
        <v>1</v>
      </c>
      <c r="E50" s="13">
        <v>3</v>
      </c>
      <c r="F50" s="13">
        <v>2</v>
      </c>
      <c r="G50" s="13">
        <v>3</v>
      </c>
      <c r="H50" s="13"/>
      <c r="I50" s="13"/>
      <c r="J50" s="13"/>
      <c r="K50" s="13"/>
      <c r="L50" s="13">
        <v>3</v>
      </c>
      <c r="M50" s="13">
        <v>2</v>
      </c>
      <c r="N50" s="13">
        <v>3</v>
      </c>
      <c r="O50" s="13">
        <v>1</v>
      </c>
      <c r="P50" s="13"/>
      <c r="Q50" s="13">
        <v>19</v>
      </c>
    </row>
    <row r="51" spans="1:17" x14ac:dyDescent="0.25">
      <c r="A51" s="18" t="s">
        <v>2225</v>
      </c>
      <c r="B51" s="13">
        <v>2</v>
      </c>
      <c r="C51" s="13"/>
      <c r="D51" s="13"/>
      <c r="E51" s="13">
        <v>1</v>
      </c>
      <c r="F51" s="13">
        <v>3</v>
      </c>
      <c r="G51" s="13"/>
      <c r="H51" s="13">
        <v>1</v>
      </c>
      <c r="I51" s="13"/>
      <c r="J51" s="13">
        <v>3</v>
      </c>
      <c r="K51" s="13"/>
      <c r="L51" s="13"/>
      <c r="M51" s="13">
        <v>1</v>
      </c>
      <c r="N51" s="13"/>
      <c r="O51" s="13">
        <v>1</v>
      </c>
      <c r="P51" s="13"/>
      <c r="Q51" s="13">
        <v>12</v>
      </c>
    </row>
    <row r="52" spans="1:17" x14ac:dyDescent="0.25">
      <c r="A52" s="18" t="s">
        <v>2211</v>
      </c>
      <c r="B52" s="13">
        <v>2</v>
      </c>
      <c r="C52" s="13"/>
      <c r="D52" s="13"/>
      <c r="E52" s="13"/>
      <c r="F52" s="13">
        <v>1</v>
      </c>
      <c r="G52" s="13">
        <v>2</v>
      </c>
      <c r="H52" s="13"/>
      <c r="I52" s="13">
        <v>1</v>
      </c>
      <c r="J52" s="13"/>
      <c r="K52" s="13"/>
      <c r="L52" s="13">
        <v>1</v>
      </c>
      <c r="M52" s="13"/>
      <c r="N52" s="13"/>
      <c r="O52" s="13"/>
      <c r="P52" s="13"/>
      <c r="Q52" s="13">
        <v>7</v>
      </c>
    </row>
    <row r="53" spans="1:17" x14ac:dyDescent="0.25">
      <c r="A53" s="18" t="s">
        <v>65</v>
      </c>
      <c r="B53" s="13">
        <v>2</v>
      </c>
      <c r="C53" s="13"/>
      <c r="D53" s="13"/>
      <c r="E53" s="13"/>
      <c r="F53" s="13"/>
      <c r="G53" s="13"/>
      <c r="H53" s="13"/>
      <c r="I53" s="13"/>
      <c r="J53" s="13">
        <v>1</v>
      </c>
      <c r="K53" s="13"/>
      <c r="L53" s="13"/>
      <c r="M53" s="13"/>
      <c r="N53" s="13"/>
      <c r="O53" s="13">
        <v>1</v>
      </c>
      <c r="P53" s="13"/>
      <c r="Q53" s="13">
        <v>4</v>
      </c>
    </row>
    <row r="54" spans="1:17" x14ac:dyDescent="0.25">
      <c r="A54" s="18" t="s">
        <v>55</v>
      </c>
      <c r="B54" s="13">
        <v>1</v>
      </c>
      <c r="C54" s="13"/>
      <c r="D54" s="13"/>
      <c r="E54" s="13"/>
      <c r="F54" s="13"/>
      <c r="G54" s="13">
        <v>2</v>
      </c>
      <c r="H54" s="13"/>
      <c r="I54" s="13"/>
      <c r="J54" s="13"/>
      <c r="K54" s="13"/>
      <c r="L54" s="13"/>
      <c r="M54" s="13"/>
      <c r="N54" s="13"/>
      <c r="O54" s="13">
        <v>1</v>
      </c>
      <c r="P54" s="13"/>
      <c r="Q54" s="13">
        <v>4</v>
      </c>
    </row>
    <row r="55" spans="1:17" x14ac:dyDescent="0.25">
      <c r="A55" s="18" t="s">
        <v>2320</v>
      </c>
      <c r="B55" s="13"/>
      <c r="C55" s="13"/>
      <c r="D55" s="13">
        <v>1</v>
      </c>
      <c r="E55" s="13"/>
      <c r="F55" s="13"/>
      <c r="G55" s="13"/>
      <c r="H55" s="13"/>
      <c r="I55" s="13"/>
      <c r="J55" s="13">
        <v>1</v>
      </c>
      <c r="K55" s="13"/>
      <c r="L55" s="13"/>
      <c r="M55" s="13"/>
      <c r="N55" s="13"/>
      <c r="O55" s="13">
        <v>1</v>
      </c>
      <c r="P55" s="13"/>
      <c r="Q55" s="13">
        <v>3</v>
      </c>
    </row>
    <row r="56" spans="1:17" x14ac:dyDescent="0.25">
      <c r="A56" s="12" t="s">
        <v>34</v>
      </c>
      <c r="B56" s="13">
        <v>3</v>
      </c>
      <c r="C56" s="13">
        <v>4</v>
      </c>
      <c r="D56" s="13">
        <v>2</v>
      </c>
      <c r="E56" s="13">
        <v>3</v>
      </c>
      <c r="F56" s="13">
        <v>4</v>
      </c>
      <c r="G56" s="13">
        <v>2</v>
      </c>
      <c r="H56" s="13">
        <v>4</v>
      </c>
      <c r="I56" s="13">
        <v>2</v>
      </c>
      <c r="J56" s="13">
        <v>2</v>
      </c>
      <c r="K56" s="13">
        <v>3</v>
      </c>
      <c r="L56" s="13"/>
      <c r="M56" s="13">
        <v>8</v>
      </c>
      <c r="N56" s="13">
        <v>4</v>
      </c>
      <c r="O56" s="13">
        <v>5</v>
      </c>
      <c r="P56" s="13">
        <v>1</v>
      </c>
      <c r="Q56" s="13">
        <v>47</v>
      </c>
    </row>
    <row r="57" spans="1:17" x14ac:dyDescent="0.25">
      <c r="A57" s="18" t="s">
        <v>23</v>
      </c>
      <c r="B57" s="13"/>
      <c r="C57" s="13">
        <v>2</v>
      </c>
      <c r="D57" s="13">
        <v>1</v>
      </c>
      <c r="E57" s="13"/>
      <c r="F57" s="13">
        <v>1</v>
      </c>
      <c r="G57" s="13">
        <v>1</v>
      </c>
      <c r="H57" s="13">
        <v>4</v>
      </c>
      <c r="I57" s="13">
        <v>1</v>
      </c>
      <c r="J57" s="13">
        <v>1</v>
      </c>
      <c r="K57" s="13">
        <v>3</v>
      </c>
      <c r="L57" s="13"/>
      <c r="M57" s="13">
        <v>6</v>
      </c>
      <c r="N57" s="13">
        <v>1</v>
      </c>
      <c r="O57" s="13">
        <v>3</v>
      </c>
      <c r="P57" s="13">
        <v>1</v>
      </c>
      <c r="Q57" s="13">
        <v>25</v>
      </c>
    </row>
    <row r="58" spans="1:17" x14ac:dyDescent="0.25">
      <c r="A58" s="18" t="s">
        <v>37</v>
      </c>
      <c r="B58" s="13">
        <v>3</v>
      </c>
      <c r="C58" s="13">
        <v>2</v>
      </c>
      <c r="D58" s="13">
        <v>1</v>
      </c>
      <c r="E58" s="13">
        <v>3</v>
      </c>
      <c r="F58" s="13">
        <v>3</v>
      </c>
      <c r="G58" s="13">
        <v>1</v>
      </c>
      <c r="H58" s="13"/>
      <c r="I58" s="13">
        <v>1</v>
      </c>
      <c r="J58" s="13">
        <v>1</v>
      </c>
      <c r="K58" s="13"/>
      <c r="L58" s="13"/>
      <c r="M58" s="13">
        <v>2</v>
      </c>
      <c r="N58" s="13">
        <v>3</v>
      </c>
      <c r="O58" s="13">
        <v>2</v>
      </c>
      <c r="P58" s="13"/>
      <c r="Q58" s="13">
        <v>22</v>
      </c>
    </row>
    <row r="59" spans="1:17" x14ac:dyDescent="0.25">
      <c r="A59" s="12" t="s">
        <v>218</v>
      </c>
      <c r="B59" s="13">
        <v>1</v>
      </c>
      <c r="C59" s="13"/>
      <c r="D59" s="13"/>
      <c r="E59" s="13">
        <v>1</v>
      </c>
      <c r="F59" s="13">
        <v>2</v>
      </c>
      <c r="G59" s="13">
        <v>1</v>
      </c>
      <c r="H59" s="13">
        <v>5</v>
      </c>
      <c r="I59" s="13"/>
      <c r="J59" s="13">
        <v>3</v>
      </c>
      <c r="K59" s="13">
        <v>2</v>
      </c>
      <c r="L59" s="13">
        <v>7</v>
      </c>
      <c r="M59" s="13">
        <v>6</v>
      </c>
      <c r="N59" s="13">
        <v>7</v>
      </c>
      <c r="O59" s="13">
        <v>1</v>
      </c>
      <c r="P59" s="13">
        <v>1</v>
      </c>
      <c r="Q59" s="13">
        <v>37</v>
      </c>
    </row>
    <row r="60" spans="1:17" x14ac:dyDescent="0.25">
      <c r="A60" s="18" t="s">
        <v>221</v>
      </c>
      <c r="B60" s="13">
        <v>1</v>
      </c>
      <c r="C60" s="13"/>
      <c r="D60" s="13"/>
      <c r="E60" s="13">
        <v>1</v>
      </c>
      <c r="F60" s="13">
        <v>1</v>
      </c>
      <c r="G60" s="13">
        <v>1</v>
      </c>
      <c r="H60" s="13">
        <v>3</v>
      </c>
      <c r="I60" s="13"/>
      <c r="J60" s="13">
        <v>3</v>
      </c>
      <c r="K60" s="13">
        <v>2</v>
      </c>
      <c r="L60" s="13">
        <v>2</v>
      </c>
      <c r="M60" s="13">
        <v>4</v>
      </c>
      <c r="N60" s="13">
        <v>3</v>
      </c>
      <c r="O60" s="13"/>
      <c r="P60" s="13"/>
      <c r="Q60" s="13">
        <v>21</v>
      </c>
    </row>
    <row r="61" spans="1:17" x14ac:dyDescent="0.25">
      <c r="A61" s="18" t="s">
        <v>55</v>
      </c>
      <c r="B61" s="13"/>
      <c r="C61" s="13"/>
      <c r="D61" s="13"/>
      <c r="E61" s="13"/>
      <c r="F61" s="13"/>
      <c r="G61" s="13"/>
      <c r="H61" s="13"/>
      <c r="I61" s="13"/>
      <c r="J61" s="13"/>
      <c r="K61" s="13"/>
      <c r="L61" s="13">
        <v>4</v>
      </c>
      <c r="M61" s="13">
        <v>2</v>
      </c>
      <c r="N61" s="13">
        <v>4</v>
      </c>
      <c r="O61" s="13">
        <v>1</v>
      </c>
      <c r="P61" s="13">
        <v>1</v>
      </c>
      <c r="Q61" s="13">
        <v>12</v>
      </c>
    </row>
    <row r="62" spans="1:17" x14ac:dyDescent="0.25">
      <c r="A62" s="18" t="s">
        <v>23</v>
      </c>
      <c r="B62" s="13"/>
      <c r="C62" s="13"/>
      <c r="D62" s="13"/>
      <c r="E62" s="13"/>
      <c r="F62" s="13"/>
      <c r="G62" s="13"/>
      <c r="H62" s="13">
        <v>2</v>
      </c>
      <c r="I62" s="13"/>
      <c r="J62" s="13"/>
      <c r="K62" s="13"/>
      <c r="L62" s="13"/>
      <c r="M62" s="13"/>
      <c r="N62" s="13"/>
      <c r="O62" s="13"/>
      <c r="P62" s="13"/>
      <c r="Q62" s="13">
        <v>2</v>
      </c>
    </row>
    <row r="63" spans="1:17" x14ac:dyDescent="0.25">
      <c r="A63" s="18" t="s">
        <v>770</v>
      </c>
      <c r="B63" s="13"/>
      <c r="C63" s="13"/>
      <c r="D63" s="13"/>
      <c r="E63" s="13"/>
      <c r="F63" s="13">
        <v>1</v>
      </c>
      <c r="G63" s="13"/>
      <c r="H63" s="13"/>
      <c r="I63" s="13"/>
      <c r="J63" s="13"/>
      <c r="K63" s="13"/>
      <c r="L63" s="13"/>
      <c r="M63" s="13"/>
      <c r="N63" s="13"/>
      <c r="O63" s="13"/>
      <c r="P63" s="13"/>
      <c r="Q63" s="13">
        <v>1</v>
      </c>
    </row>
    <row r="64" spans="1:17" x14ac:dyDescent="0.25">
      <c r="A64" s="18" t="s">
        <v>2246</v>
      </c>
      <c r="B64" s="13"/>
      <c r="C64" s="13"/>
      <c r="D64" s="13"/>
      <c r="E64" s="13"/>
      <c r="F64" s="13"/>
      <c r="G64" s="13"/>
      <c r="H64" s="13"/>
      <c r="I64" s="13"/>
      <c r="J64" s="13"/>
      <c r="K64" s="13"/>
      <c r="L64" s="13">
        <v>1</v>
      </c>
      <c r="M64" s="13"/>
      <c r="N64" s="13"/>
      <c r="O64" s="13"/>
      <c r="P64" s="13"/>
      <c r="Q64" s="13">
        <v>1</v>
      </c>
    </row>
    <row r="65" spans="1:17" x14ac:dyDescent="0.25">
      <c r="A65" s="12" t="s">
        <v>27</v>
      </c>
      <c r="B65" s="13">
        <v>8</v>
      </c>
      <c r="C65" s="13">
        <v>4</v>
      </c>
      <c r="D65" s="13">
        <v>1</v>
      </c>
      <c r="E65" s="13">
        <v>2</v>
      </c>
      <c r="F65" s="13">
        <v>1</v>
      </c>
      <c r="G65" s="13">
        <v>1</v>
      </c>
      <c r="H65" s="13">
        <v>3</v>
      </c>
      <c r="I65" s="13">
        <v>2</v>
      </c>
      <c r="J65" s="13">
        <v>1</v>
      </c>
      <c r="K65" s="13">
        <v>1</v>
      </c>
      <c r="L65" s="13">
        <v>1</v>
      </c>
      <c r="M65" s="13">
        <v>1</v>
      </c>
      <c r="N65" s="13">
        <v>3</v>
      </c>
      <c r="O65" s="13">
        <v>1</v>
      </c>
      <c r="P65" s="13">
        <v>3</v>
      </c>
      <c r="Q65" s="13">
        <v>33</v>
      </c>
    </row>
    <row r="66" spans="1:17" x14ac:dyDescent="0.25">
      <c r="A66" s="18" t="s">
        <v>23</v>
      </c>
      <c r="B66" s="13">
        <v>4</v>
      </c>
      <c r="C66" s="13">
        <v>4</v>
      </c>
      <c r="D66" s="13"/>
      <c r="E66" s="13"/>
      <c r="F66" s="13"/>
      <c r="G66" s="13">
        <v>1</v>
      </c>
      <c r="H66" s="13"/>
      <c r="I66" s="13">
        <v>1</v>
      </c>
      <c r="J66" s="13"/>
      <c r="K66" s="13">
        <v>1</v>
      </c>
      <c r="L66" s="13">
        <v>1</v>
      </c>
      <c r="M66" s="13"/>
      <c r="N66" s="13">
        <v>3</v>
      </c>
      <c r="O66" s="13">
        <v>1</v>
      </c>
      <c r="P66" s="13">
        <v>2</v>
      </c>
      <c r="Q66" s="13">
        <v>18</v>
      </c>
    </row>
    <row r="67" spans="1:17" x14ac:dyDescent="0.25">
      <c r="A67" s="18" t="s">
        <v>55</v>
      </c>
      <c r="B67" s="13">
        <v>2</v>
      </c>
      <c r="C67" s="13"/>
      <c r="D67" s="13"/>
      <c r="E67" s="13"/>
      <c r="F67" s="13"/>
      <c r="G67" s="13"/>
      <c r="H67" s="13">
        <v>1</v>
      </c>
      <c r="I67" s="13"/>
      <c r="J67" s="13"/>
      <c r="K67" s="13"/>
      <c r="L67" s="13"/>
      <c r="M67" s="13">
        <v>1</v>
      </c>
      <c r="N67" s="13"/>
      <c r="O67" s="13"/>
      <c r="P67" s="13"/>
      <c r="Q67" s="13">
        <v>4</v>
      </c>
    </row>
    <row r="68" spans="1:17" x14ac:dyDescent="0.25">
      <c r="A68" s="18" t="s">
        <v>2207</v>
      </c>
      <c r="B68" s="13">
        <v>1</v>
      </c>
      <c r="C68" s="13"/>
      <c r="D68" s="13">
        <v>1</v>
      </c>
      <c r="E68" s="13"/>
      <c r="F68" s="13"/>
      <c r="G68" s="13"/>
      <c r="H68" s="13"/>
      <c r="I68" s="13"/>
      <c r="J68" s="13"/>
      <c r="K68" s="13"/>
      <c r="L68" s="13"/>
      <c r="M68" s="13"/>
      <c r="N68" s="13"/>
      <c r="O68" s="13"/>
      <c r="P68" s="13"/>
      <c r="Q68" s="13">
        <v>2</v>
      </c>
    </row>
    <row r="69" spans="1:17" x14ac:dyDescent="0.25">
      <c r="A69" s="18" t="s">
        <v>2237</v>
      </c>
      <c r="B69" s="13"/>
      <c r="C69" s="13"/>
      <c r="D69" s="13"/>
      <c r="E69" s="13"/>
      <c r="F69" s="13"/>
      <c r="G69" s="13"/>
      <c r="H69" s="13">
        <v>1</v>
      </c>
      <c r="I69" s="13"/>
      <c r="J69" s="13"/>
      <c r="K69" s="13"/>
      <c r="L69" s="13"/>
      <c r="M69" s="13"/>
      <c r="N69" s="13"/>
      <c r="O69" s="13"/>
      <c r="P69" s="13">
        <v>1</v>
      </c>
      <c r="Q69" s="13">
        <v>2</v>
      </c>
    </row>
    <row r="70" spans="1:17" x14ac:dyDescent="0.25">
      <c r="A70" s="18" t="s">
        <v>2286</v>
      </c>
      <c r="B70" s="13"/>
      <c r="C70" s="13"/>
      <c r="D70" s="13"/>
      <c r="E70" s="13"/>
      <c r="F70" s="13"/>
      <c r="G70" s="13"/>
      <c r="H70" s="13"/>
      <c r="I70" s="13"/>
      <c r="J70" s="13">
        <v>1</v>
      </c>
      <c r="K70" s="13"/>
      <c r="L70" s="13"/>
      <c r="M70" s="13"/>
      <c r="N70" s="13"/>
      <c r="O70" s="13"/>
      <c r="P70" s="13"/>
      <c r="Q70" s="13">
        <v>1</v>
      </c>
    </row>
    <row r="71" spans="1:17" x14ac:dyDescent="0.25">
      <c r="A71" s="18" t="s">
        <v>1434</v>
      </c>
      <c r="B71" s="13">
        <v>1</v>
      </c>
      <c r="C71" s="13"/>
      <c r="D71" s="13"/>
      <c r="E71" s="13"/>
      <c r="F71" s="13"/>
      <c r="G71" s="13"/>
      <c r="H71" s="13"/>
      <c r="I71" s="13"/>
      <c r="J71" s="13"/>
      <c r="K71" s="13"/>
      <c r="L71" s="13"/>
      <c r="M71" s="13"/>
      <c r="N71" s="13"/>
      <c r="O71" s="13"/>
      <c r="P71" s="13"/>
      <c r="Q71" s="13">
        <v>1</v>
      </c>
    </row>
    <row r="72" spans="1:17" x14ac:dyDescent="0.25">
      <c r="A72" s="18" t="s">
        <v>498</v>
      </c>
      <c r="B72" s="13"/>
      <c r="C72" s="13"/>
      <c r="D72" s="13"/>
      <c r="E72" s="13">
        <v>1</v>
      </c>
      <c r="F72" s="13"/>
      <c r="G72" s="13"/>
      <c r="H72" s="13"/>
      <c r="I72" s="13"/>
      <c r="J72" s="13"/>
      <c r="K72" s="13"/>
      <c r="L72" s="13"/>
      <c r="M72" s="13"/>
      <c r="N72" s="13"/>
      <c r="O72" s="13"/>
      <c r="P72" s="13"/>
      <c r="Q72" s="13">
        <v>1</v>
      </c>
    </row>
    <row r="73" spans="1:17" x14ac:dyDescent="0.25">
      <c r="A73" s="18" t="s">
        <v>2292</v>
      </c>
      <c r="B73" s="13"/>
      <c r="C73" s="13"/>
      <c r="D73" s="13"/>
      <c r="E73" s="13"/>
      <c r="F73" s="13"/>
      <c r="G73" s="13"/>
      <c r="H73" s="13">
        <v>1</v>
      </c>
      <c r="I73" s="13"/>
      <c r="J73" s="13"/>
      <c r="K73" s="13"/>
      <c r="L73" s="13"/>
      <c r="M73" s="13"/>
      <c r="N73" s="13"/>
      <c r="O73" s="13"/>
      <c r="P73" s="13"/>
      <c r="Q73" s="13">
        <v>1</v>
      </c>
    </row>
    <row r="74" spans="1:17" x14ac:dyDescent="0.25">
      <c r="A74" s="18" t="s">
        <v>2282</v>
      </c>
      <c r="B74" s="13"/>
      <c r="C74" s="13"/>
      <c r="D74" s="13"/>
      <c r="E74" s="13">
        <v>1</v>
      </c>
      <c r="F74" s="13"/>
      <c r="G74" s="13"/>
      <c r="H74" s="13"/>
      <c r="I74" s="13"/>
      <c r="J74" s="13"/>
      <c r="K74" s="13"/>
      <c r="L74" s="13"/>
      <c r="M74" s="13"/>
      <c r="N74" s="13"/>
      <c r="O74" s="13"/>
      <c r="P74" s="13"/>
      <c r="Q74" s="13">
        <v>1</v>
      </c>
    </row>
    <row r="75" spans="1:17" x14ac:dyDescent="0.25">
      <c r="A75" s="18" t="s">
        <v>1150</v>
      </c>
      <c r="B75" s="13"/>
      <c r="C75" s="13"/>
      <c r="D75" s="13"/>
      <c r="E75" s="13"/>
      <c r="F75" s="13"/>
      <c r="G75" s="13"/>
      <c r="H75" s="13"/>
      <c r="I75" s="13">
        <v>1</v>
      </c>
      <c r="J75" s="13"/>
      <c r="K75" s="13"/>
      <c r="L75" s="13"/>
      <c r="M75" s="13"/>
      <c r="N75" s="13"/>
      <c r="O75" s="13"/>
      <c r="P75" s="13"/>
      <c r="Q75" s="13">
        <v>1</v>
      </c>
    </row>
    <row r="76" spans="1:17" x14ac:dyDescent="0.25">
      <c r="A76" s="18" t="s">
        <v>677</v>
      </c>
      <c r="B76" s="13"/>
      <c r="C76" s="13"/>
      <c r="D76" s="13"/>
      <c r="E76" s="13"/>
      <c r="F76" s="13">
        <v>1</v>
      </c>
      <c r="G76" s="13"/>
      <c r="H76" s="13"/>
      <c r="I76" s="13"/>
      <c r="J76" s="13"/>
      <c r="K76" s="13"/>
      <c r="L76" s="13"/>
      <c r="M76" s="13"/>
      <c r="N76" s="13"/>
      <c r="O76" s="13"/>
      <c r="P76" s="13"/>
      <c r="Q76" s="13">
        <v>1</v>
      </c>
    </row>
    <row r="77" spans="1:17" x14ac:dyDescent="0.25">
      <c r="A77" s="12" t="s">
        <v>20</v>
      </c>
      <c r="B77" s="13">
        <v>2</v>
      </c>
      <c r="C77" s="13"/>
      <c r="D77" s="13">
        <v>1</v>
      </c>
      <c r="E77" s="13">
        <v>2</v>
      </c>
      <c r="F77" s="13">
        <v>2</v>
      </c>
      <c r="G77" s="13">
        <v>2</v>
      </c>
      <c r="H77" s="13">
        <v>3</v>
      </c>
      <c r="I77" s="13"/>
      <c r="J77" s="13">
        <v>3</v>
      </c>
      <c r="K77" s="13"/>
      <c r="L77" s="13">
        <v>4</v>
      </c>
      <c r="M77" s="13">
        <v>1</v>
      </c>
      <c r="N77" s="13">
        <v>4</v>
      </c>
      <c r="O77" s="13">
        <v>1</v>
      </c>
      <c r="P77" s="13">
        <v>2</v>
      </c>
      <c r="Q77" s="13">
        <v>27</v>
      </c>
    </row>
    <row r="78" spans="1:17" x14ac:dyDescent="0.25">
      <c r="A78" s="18" t="s">
        <v>23</v>
      </c>
      <c r="B78" s="13">
        <v>1</v>
      </c>
      <c r="C78" s="13"/>
      <c r="D78" s="13"/>
      <c r="E78" s="13"/>
      <c r="F78" s="13"/>
      <c r="G78" s="13">
        <v>1</v>
      </c>
      <c r="H78" s="13"/>
      <c r="I78" s="13"/>
      <c r="J78" s="13">
        <v>1</v>
      </c>
      <c r="K78" s="13"/>
      <c r="L78" s="13">
        <v>1</v>
      </c>
      <c r="M78" s="13">
        <v>1</v>
      </c>
      <c r="N78" s="13">
        <v>2</v>
      </c>
      <c r="O78" s="13">
        <v>1</v>
      </c>
      <c r="P78" s="13">
        <v>1</v>
      </c>
      <c r="Q78" s="13">
        <v>9</v>
      </c>
    </row>
    <row r="79" spans="1:17" x14ac:dyDescent="0.25">
      <c r="A79" s="18" t="s">
        <v>2214</v>
      </c>
      <c r="B79" s="13">
        <v>1</v>
      </c>
      <c r="C79" s="13"/>
      <c r="D79" s="13"/>
      <c r="E79" s="13"/>
      <c r="F79" s="13"/>
      <c r="G79" s="13">
        <v>1</v>
      </c>
      <c r="H79" s="13">
        <v>1</v>
      </c>
      <c r="I79" s="13"/>
      <c r="J79" s="13"/>
      <c r="K79" s="13"/>
      <c r="L79" s="13">
        <v>1</v>
      </c>
      <c r="M79" s="13"/>
      <c r="N79" s="13">
        <v>1</v>
      </c>
      <c r="O79" s="13"/>
      <c r="P79" s="13">
        <v>1</v>
      </c>
      <c r="Q79" s="13">
        <v>6</v>
      </c>
    </row>
    <row r="80" spans="1:17" x14ac:dyDescent="0.25">
      <c r="A80" s="18" t="s">
        <v>55</v>
      </c>
      <c r="B80" s="13"/>
      <c r="C80" s="13"/>
      <c r="D80" s="13"/>
      <c r="E80" s="13"/>
      <c r="F80" s="13"/>
      <c r="G80" s="13"/>
      <c r="H80" s="13"/>
      <c r="I80" s="13"/>
      <c r="J80" s="13">
        <v>1</v>
      </c>
      <c r="K80" s="13"/>
      <c r="L80" s="13">
        <v>1</v>
      </c>
      <c r="M80" s="13"/>
      <c r="N80" s="13">
        <v>1</v>
      </c>
      <c r="O80" s="13"/>
      <c r="P80" s="13"/>
      <c r="Q80" s="13">
        <v>3</v>
      </c>
    </row>
    <row r="81" spans="1:17" x14ac:dyDescent="0.25">
      <c r="A81" s="18" t="s">
        <v>667</v>
      </c>
      <c r="B81" s="13"/>
      <c r="C81" s="13"/>
      <c r="D81" s="13"/>
      <c r="E81" s="13"/>
      <c r="F81" s="13">
        <v>1</v>
      </c>
      <c r="G81" s="13"/>
      <c r="H81" s="13"/>
      <c r="I81" s="13"/>
      <c r="J81" s="13"/>
      <c r="K81" s="13"/>
      <c r="L81" s="13">
        <v>1</v>
      </c>
      <c r="M81" s="13"/>
      <c r="N81" s="13"/>
      <c r="O81" s="13"/>
      <c r="P81" s="13"/>
      <c r="Q81" s="13">
        <v>2</v>
      </c>
    </row>
    <row r="82" spans="1:17" x14ac:dyDescent="0.25">
      <c r="A82" s="18" t="s">
        <v>1434</v>
      </c>
      <c r="B82" s="13"/>
      <c r="C82" s="13"/>
      <c r="D82" s="13"/>
      <c r="E82" s="13">
        <v>1</v>
      </c>
      <c r="F82" s="13"/>
      <c r="G82" s="13"/>
      <c r="H82" s="13"/>
      <c r="I82" s="13"/>
      <c r="J82" s="13">
        <v>1</v>
      </c>
      <c r="K82" s="13"/>
      <c r="L82" s="13"/>
      <c r="M82" s="13"/>
      <c r="N82" s="13"/>
      <c r="O82" s="13"/>
      <c r="P82" s="13"/>
      <c r="Q82" s="13">
        <v>2</v>
      </c>
    </row>
    <row r="83" spans="1:17" x14ac:dyDescent="0.25">
      <c r="A83" s="18" t="s">
        <v>421</v>
      </c>
      <c r="B83" s="13"/>
      <c r="C83" s="13"/>
      <c r="D83" s="13">
        <v>1</v>
      </c>
      <c r="E83" s="13"/>
      <c r="F83" s="13"/>
      <c r="G83" s="13"/>
      <c r="H83" s="13">
        <v>1</v>
      </c>
      <c r="I83" s="13"/>
      <c r="J83" s="13"/>
      <c r="K83" s="13"/>
      <c r="L83" s="13"/>
      <c r="M83" s="13"/>
      <c r="N83" s="13"/>
      <c r="O83" s="13"/>
      <c r="P83" s="13"/>
      <c r="Q83" s="13">
        <v>2</v>
      </c>
    </row>
    <row r="84" spans="1:17" x14ac:dyDescent="0.25">
      <c r="A84" s="18" t="s">
        <v>983</v>
      </c>
      <c r="B84" s="13"/>
      <c r="C84" s="13"/>
      <c r="D84" s="13"/>
      <c r="E84" s="13"/>
      <c r="F84" s="13"/>
      <c r="G84" s="13"/>
      <c r="H84" s="13">
        <v>1</v>
      </c>
      <c r="I84" s="13"/>
      <c r="J84" s="13"/>
      <c r="K84" s="13"/>
      <c r="L84" s="13"/>
      <c r="M84" s="13"/>
      <c r="N84" s="13"/>
      <c r="O84" s="13"/>
      <c r="P84" s="13"/>
      <c r="Q84" s="13">
        <v>1</v>
      </c>
    </row>
    <row r="85" spans="1:17" x14ac:dyDescent="0.25">
      <c r="A85" s="18" t="s">
        <v>380</v>
      </c>
      <c r="B85" s="13"/>
      <c r="C85" s="13"/>
      <c r="D85" s="13"/>
      <c r="E85" s="13">
        <v>1</v>
      </c>
      <c r="F85" s="13"/>
      <c r="G85" s="13"/>
      <c r="H85" s="13"/>
      <c r="I85" s="13"/>
      <c r="J85" s="13"/>
      <c r="K85" s="13"/>
      <c r="L85" s="13"/>
      <c r="M85" s="13"/>
      <c r="N85" s="13"/>
      <c r="O85" s="13"/>
      <c r="P85" s="13"/>
      <c r="Q85" s="13">
        <v>1</v>
      </c>
    </row>
    <row r="86" spans="1:17" x14ac:dyDescent="0.25">
      <c r="A86" s="18" t="s">
        <v>785</v>
      </c>
      <c r="B86" s="13"/>
      <c r="C86" s="13"/>
      <c r="D86" s="13"/>
      <c r="E86" s="13"/>
      <c r="F86" s="13">
        <v>1</v>
      </c>
      <c r="G86" s="13"/>
      <c r="H86" s="13"/>
      <c r="I86" s="13"/>
      <c r="J86" s="13"/>
      <c r="K86" s="13"/>
      <c r="L86" s="13"/>
      <c r="M86" s="13"/>
      <c r="N86" s="13"/>
      <c r="O86" s="13"/>
      <c r="P86" s="13"/>
      <c r="Q86" s="13">
        <v>1</v>
      </c>
    </row>
    <row r="87" spans="1:17" x14ac:dyDescent="0.25">
      <c r="A87" s="12" t="s">
        <v>185</v>
      </c>
      <c r="B87" s="13">
        <v>1</v>
      </c>
      <c r="C87" s="13"/>
      <c r="D87" s="13">
        <v>1</v>
      </c>
      <c r="E87" s="13">
        <v>5</v>
      </c>
      <c r="F87" s="13">
        <v>1</v>
      </c>
      <c r="G87" s="13">
        <v>2</v>
      </c>
      <c r="H87" s="13">
        <v>2</v>
      </c>
      <c r="I87" s="13"/>
      <c r="J87" s="13">
        <v>3</v>
      </c>
      <c r="K87" s="13"/>
      <c r="L87" s="13"/>
      <c r="M87" s="13">
        <v>1</v>
      </c>
      <c r="N87" s="13">
        <v>2</v>
      </c>
      <c r="O87" s="13">
        <v>2</v>
      </c>
      <c r="P87" s="13">
        <v>1</v>
      </c>
      <c r="Q87" s="13">
        <v>21</v>
      </c>
    </row>
    <row r="88" spans="1:17" x14ac:dyDescent="0.25">
      <c r="A88" s="18" t="s">
        <v>55</v>
      </c>
      <c r="B88" s="13"/>
      <c r="C88" s="13"/>
      <c r="D88" s="13"/>
      <c r="E88" s="13">
        <v>2</v>
      </c>
      <c r="F88" s="13">
        <v>1</v>
      </c>
      <c r="G88" s="13">
        <v>2</v>
      </c>
      <c r="H88" s="13">
        <v>2</v>
      </c>
      <c r="I88" s="13"/>
      <c r="J88" s="13">
        <v>3</v>
      </c>
      <c r="K88" s="13"/>
      <c r="L88" s="13"/>
      <c r="M88" s="13">
        <v>1</v>
      </c>
      <c r="N88" s="13">
        <v>1</v>
      </c>
      <c r="O88" s="13">
        <v>1</v>
      </c>
      <c r="P88" s="13">
        <v>1</v>
      </c>
      <c r="Q88" s="13">
        <v>14</v>
      </c>
    </row>
    <row r="89" spans="1:17" x14ac:dyDescent="0.25">
      <c r="A89" s="18" t="s">
        <v>188</v>
      </c>
      <c r="B89" s="13">
        <v>1</v>
      </c>
      <c r="C89" s="13"/>
      <c r="D89" s="13">
        <v>1</v>
      </c>
      <c r="E89" s="13">
        <v>1</v>
      </c>
      <c r="F89" s="13"/>
      <c r="G89" s="13"/>
      <c r="H89" s="13"/>
      <c r="I89" s="13"/>
      <c r="J89" s="13"/>
      <c r="K89" s="13"/>
      <c r="L89" s="13"/>
      <c r="M89" s="13"/>
      <c r="N89" s="13"/>
      <c r="O89" s="13">
        <v>1</v>
      </c>
      <c r="P89" s="13"/>
      <c r="Q89" s="13">
        <v>4</v>
      </c>
    </row>
    <row r="90" spans="1:17" x14ac:dyDescent="0.25">
      <c r="A90" s="18" t="s">
        <v>594</v>
      </c>
      <c r="B90" s="13"/>
      <c r="C90" s="13"/>
      <c r="D90" s="13"/>
      <c r="E90" s="13">
        <v>2</v>
      </c>
      <c r="F90" s="13"/>
      <c r="G90" s="13"/>
      <c r="H90" s="13"/>
      <c r="I90" s="13"/>
      <c r="J90" s="13"/>
      <c r="K90" s="13"/>
      <c r="L90" s="13"/>
      <c r="M90" s="13"/>
      <c r="N90" s="13"/>
      <c r="O90" s="13"/>
      <c r="P90" s="13"/>
      <c r="Q90" s="13">
        <v>2</v>
      </c>
    </row>
    <row r="91" spans="1:17" x14ac:dyDescent="0.25">
      <c r="A91" s="18" t="s">
        <v>23</v>
      </c>
      <c r="B91" s="13"/>
      <c r="C91" s="13"/>
      <c r="D91" s="13"/>
      <c r="E91" s="13"/>
      <c r="F91" s="13"/>
      <c r="G91" s="13"/>
      <c r="H91" s="13"/>
      <c r="I91" s="13"/>
      <c r="J91" s="13"/>
      <c r="K91" s="13"/>
      <c r="L91" s="13"/>
      <c r="M91" s="13"/>
      <c r="N91" s="13">
        <v>1</v>
      </c>
      <c r="O91" s="13"/>
      <c r="P91" s="13"/>
      <c r="Q91" s="13">
        <v>1</v>
      </c>
    </row>
    <row r="92" spans="1:17" x14ac:dyDescent="0.25">
      <c r="A92" s="12" t="s">
        <v>234</v>
      </c>
      <c r="B92" s="13"/>
      <c r="C92" s="13">
        <v>2</v>
      </c>
      <c r="D92" s="13"/>
      <c r="E92" s="13">
        <v>4</v>
      </c>
      <c r="F92" s="13"/>
      <c r="G92" s="13">
        <v>1</v>
      </c>
      <c r="H92" s="13"/>
      <c r="I92" s="13"/>
      <c r="J92" s="13"/>
      <c r="K92" s="13">
        <v>1</v>
      </c>
      <c r="L92" s="13"/>
      <c r="M92" s="13">
        <v>1</v>
      </c>
      <c r="N92" s="13">
        <v>2</v>
      </c>
      <c r="O92" s="13">
        <v>3</v>
      </c>
      <c r="P92" s="13">
        <v>1</v>
      </c>
      <c r="Q92" s="13">
        <v>15</v>
      </c>
    </row>
    <row r="93" spans="1:17" x14ac:dyDescent="0.25">
      <c r="A93" s="18" t="s">
        <v>2053</v>
      </c>
      <c r="B93" s="13"/>
      <c r="C93" s="13">
        <v>2</v>
      </c>
      <c r="D93" s="13"/>
      <c r="E93" s="13">
        <v>4</v>
      </c>
      <c r="F93" s="13"/>
      <c r="G93" s="13">
        <v>1</v>
      </c>
      <c r="H93" s="13"/>
      <c r="I93" s="13"/>
      <c r="J93" s="13"/>
      <c r="K93" s="13"/>
      <c r="L93" s="13"/>
      <c r="M93" s="13">
        <v>1</v>
      </c>
      <c r="N93" s="13">
        <v>1</v>
      </c>
      <c r="O93" s="13">
        <v>2</v>
      </c>
      <c r="P93" s="13">
        <v>1</v>
      </c>
      <c r="Q93" s="13">
        <v>12</v>
      </c>
    </row>
    <row r="94" spans="1:17" x14ac:dyDescent="0.25">
      <c r="A94" s="18" t="s">
        <v>23</v>
      </c>
      <c r="B94" s="13"/>
      <c r="C94" s="13"/>
      <c r="D94" s="13"/>
      <c r="E94" s="13"/>
      <c r="F94" s="13"/>
      <c r="G94" s="13"/>
      <c r="H94" s="13"/>
      <c r="I94" s="13"/>
      <c r="J94" s="13"/>
      <c r="K94" s="13">
        <v>1</v>
      </c>
      <c r="L94" s="13"/>
      <c r="M94" s="13"/>
      <c r="N94" s="13"/>
      <c r="O94" s="13">
        <v>1</v>
      </c>
      <c r="P94" s="13"/>
      <c r="Q94" s="13">
        <v>2</v>
      </c>
    </row>
    <row r="95" spans="1:17" x14ac:dyDescent="0.25">
      <c r="A95" s="18" t="s">
        <v>55</v>
      </c>
      <c r="B95" s="13"/>
      <c r="C95" s="13"/>
      <c r="D95" s="13"/>
      <c r="E95" s="13"/>
      <c r="F95" s="13"/>
      <c r="G95" s="13"/>
      <c r="H95" s="13"/>
      <c r="I95" s="13"/>
      <c r="J95" s="13"/>
      <c r="K95" s="13"/>
      <c r="L95" s="13"/>
      <c r="M95" s="13"/>
      <c r="N95" s="13">
        <v>1</v>
      </c>
      <c r="O95" s="13"/>
      <c r="P95" s="13"/>
      <c r="Q95" s="13">
        <v>1</v>
      </c>
    </row>
    <row r="96" spans="1:17" x14ac:dyDescent="0.25">
      <c r="A96" s="12" t="s">
        <v>66</v>
      </c>
      <c r="B96" s="13">
        <v>1</v>
      </c>
      <c r="C96" s="13">
        <v>1</v>
      </c>
      <c r="D96" s="13"/>
      <c r="E96" s="13"/>
      <c r="F96" s="13"/>
      <c r="G96" s="13"/>
      <c r="H96" s="13"/>
      <c r="I96" s="13">
        <v>2</v>
      </c>
      <c r="J96" s="13">
        <v>1</v>
      </c>
      <c r="K96" s="13">
        <v>2</v>
      </c>
      <c r="L96" s="13">
        <v>1</v>
      </c>
      <c r="M96" s="13"/>
      <c r="N96" s="13">
        <v>2</v>
      </c>
      <c r="O96" s="13">
        <v>3</v>
      </c>
      <c r="P96" s="13">
        <v>1</v>
      </c>
      <c r="Q96" s="13">
        <v>14</v>
      </c>
    </row>
    <row r="97" spans="1:17" x14ac:dyDescent="0.25">
      <c r="A97" s="18" t="s">
        <v>2211</v>
      </c>
      <c r="B97" s="13"/>
      <c r="C97" s="13"/>
      <c r="D97" s="13"/>
      <c r="E97" s="13"/>
      <c r="F97" s="13"/>
      <c r="G97" s="13"/>
      <c r="H97" s="13"/>
      <c r="I97" s="13">
        <v>1</v>
      </c>
      <c r="J97" s="13">
        <v>1</v>
      </c>
      <c r="K97" s="13"/>
      <c r="L97" s="13"/>
      <c r="M97" s="13"/>
      <c r="N97" s="13"/>
      <c r="O97" s="13">
        <v>2</v>
      </c>
      <c r="P97" s="13">
        <v>1</v>
      </c>
      <c r="Q97" s="13">
        <v>5</v>
      </c>
    </row>
    <row r="98" spans="1:17" x14ac:dyDescent="0.25">
      <c r="A98" s="18" t="s">
        <v>23</v>
      </c>
      <c r="B98" s="13">
        <v>1</v>
      </c>
      <c r="C98" s="13">
        <v>1</v>
      </c>
      <c r="D98" s="13"/>
      <c r="E98" s="13"/>
      <c r="F98" s="13"/>
      <c r="G98" s="13"/>
      <c r="H98" s="13"/>
      <c r="I98" s="13"/>
      <c r="J98" s="13"/>
      <c r="K98" s="13">
        <v>1</v>
      </c>
      <c r="L98" s="13"/>
      <c r="M98" s="13"/>
      <c r="N98" s="13">
        <v>1</v>
      </c>
      <c r="O98" s="13"/>
      <c r="P98" s="13"/>
      <c r="Q98" s="13">
        <v>4</v>
      </c>
    </row>
    <row r="99" spans="1:17" x14ac:dyDescent="0.25">
      <c r="A99" s="18" t="s">
        <v>1222</v>
      </c>
      <c r="B99" s="13"/>
      <c r="C99" s="13"/>
      <c r="D99" s="13"/>
      <c r="E99" s="13"/>
      <c r="F99" s="13"/>
      <c r="G99" s="13"/>
      <c r="H99" s="13"/>
      <c r="I99" s="13">
        <v>1</v>
      </c>
      <c r="J99" s="13"/>
      <c r="K99" s="13"/>
      <c r="L99" s="13"/>
      <c r="M99" s="13"/>
      <c r="N99" s="13"/>
      <c r="O99" s="13"/>
      <c r="P99" s="13"/>
      <c r="Q99" s="13">
        <v>1</v>
      </c>
    </row>
    <row r="100" spans="1:17" x14ac:dyDescent="0.25">
      <c r="A100" s="18" t="s">
        <v>2229</v>
      </c>
      <c r="B100" s="13"/>
      <c r="C100" s="13"/>
      <c r="D100" s="13"/>
      <c r="E100" s="13"/>
      <c r="F100" s="13"/>
      <c r="G100" s="13"/>
      <c r="H100" s="13"/>
      <c r="I100" s="13"/>
      <c r="J100" s="13"/>
      <c r="K100" s="13">
        <v>1</v>
      </c>
      <c r="L100" s="13"/>
      <c r="M100" s="13"/>
      <c r="N100" s="13"/>
      <c r="O100" s="13"/>
      <c r="P100" s="13"/>
      <c r="Q100" s="13">
        <v>1</v>
      </c>
    </row>
    <row r="101" spans="1:17" x14ac:dyDescent="0.25">
      <c r="A101" s="18" t="s">
        <v>2225</v>
      </c>
      <c r="B101" s="13"/>
      <c r="C101" s="13"/>
      <c r="D101" s="13"/>
      <c r="E101" s="13"/>
      <c r="F101" s="13"/>
      <c r="G101" s="13"/>
      <c r="H101" s="13"/>
      <c r="I101" s="13"/>
      <c r="J101" s="13"/>
      <c r="K101" s="13"/>
      <c r="L101" s="13"/>
      <c r="M101" s="13"/>
      <c r="N101" s="13">
        <v>1</v>
      </c>
      <c r="O101" s="13"/>
      <c r="P101" s="13"/>
      <c r="Q101" s="13">
        <v>1</v>
      </c>
    </row>
    <row r="102" spans="1:17" x14ac:dyDescent="0.25">
      <c r="A102" s="18" t="s">
        <v>65</v>
      </c>
      <c r="B102" s="13"/>
      <c r="C102" s="13"/>
      <c r="D102" s="13"/>
      <c r="E102" s="13"/>
      <c r="F102" s="13"/>
      <c r="G102" s="13"/>
      <c r="H102" s="13"/>
      <c r="I102" s="13"/>
      <c r="J102" s="13"/>
      <c r="K102" s="13"/>
      <c r="L102" s="13"/>
      <c r="M102" s="13"/>
      <c r="N102" s="13"/>
      <c r="O102" s="13">
        <v>1</v>
      </c>
      <c r="P102" s="13"/>
      <c r="Q102" s="13">
        <v>1</v>
      </c>
    </row>
    <row r="103" spans="1:17" x14ac:dyDescent="0.25">
      <c r="A103" s="18" t="s">
        <v>55</v>
      </c>
      <c r="B103" s="13"/>
      <c r="C103" s="13"/>
      <c r="D103" s="13"/>
      <c r="E103" s="13"/>
      <c r="F103" s="13"/>
      <c r="G103" s="13"/>
      <c r="H103" s="13"/>
      <c r="I103" s="13"/>
      <c r="J103" s="13"/>
      <c r="K103" s="13"/>
      <c r="L103" s="13">
        <v>1</v>
      </c>
      <c r="M103" s="13"/>
      <c r="N103" s="13"/>
      <c r="O103" s="13"/>
      <c r="P103" s="13"/>
      <c r="Q103" s="13">
        <v>1</v>
      </c>
    </row>
    <row r="104" spans="1:17" x14ac:dyDescent="0.25">
      <c r="A104" s="12" t="s">
        <v>203</v>
      </c>
      <c r="B104" s="13">
        <v>1</v>
      </c>
      <c r="C104" s="13"/>
      <c r="D104" s="13"/>
      <c r="E104" s="13">
        <v>2</v>
      </c>
      <c r="F104" s="13">
        <v>1</v>
      </c>
      <c r="G104" s="13"/>
      <c r="H104" s="13"/>
      <c r="I104" s="13"/>
      <c r="J104" s="13">
        <v>1</v>
      </c>
      <c r="K104" s="13"/>
      <c r="L104" s="13"/>
      <c r="M104" s="13"/>
      <c r="N104" s="13">
        <v>2</v>
      </c>
      <c r="O104" s="13"/>
      <c r="P104" s="13"/>
      <c r="Q104" s="13">
        <v>7</v>
      </c>
    </row>
    <row r="105" spans="1:17" x14ac:dyDescent="0.25">
      <c r="A105" s="18" t="s">
        <v>55</v>
      </c>
      <c r="B105" s="13">
        <v>1</v>
      </c>
      <c r="C105" s="13"/>
      <c r="D105" s="13"/>
      <c r="E105" s="13">
        <v>2</v>
      </c>
      <c r="F105" s="13">
        <v>1</v>
      </c>
      <c r="G105" s="13"/>
      <c r="H105" s="13"/>
      <c r="I105" s="13"/>
      <c r="J105" s="13"/>
      <c r="K105" s="13"/>
      <c r="L105" s="13"/>
      <c r="M105" s="13"/>
      <c r="N105" s="13"/>
      <c r="O105" s="13"/>
      <c r="P105" s="13"/>
      <c r="Q105" s="13">
        <v>4</v>
      </c>
    </row>
    <row r="106" spans="1:17" x14ac:dyDescent="0.25">
      <c r="A106" s="18" t="s">
        <v>594</v>
      </c>
      <c r="B106" s="13"/>
      <c r="C106" s="13"/>
      <c r="D106" s="13"/>
      <c r="E106" s="13"/>
      <c r="F106" s="13"/>
      <c r="G106" s="13"/>
      <c r="H106" s="13"/>
      <c r="I106" s="13"/>
      <c r="J106" s="13">
        <v>1</v>
      </c>
      <c r="K106" s="13"/>
      <c r="L106" s="13"/>
      <c r="M106" s="13"/>
      <c r="N106" s="13"/>
      <c r="O106" s="13"/>
      <c r="P106" s="13"/>
      <c r="Q106" s="13">
        <v>1</v>
      </c>
    </row>
    <row r="107" spans="1:17" x14ac:dyDescent="0.25">
      <c r="A107" s="18" t="s">
        <v>23</v>
      </c>
      <c r="B107" s="13"/>
      <c r="C107" s="13"/>
      <c r="D107" s="13"/>
      <c r="E107" s="13"/>
      <c r="F107" s="13"/>
      <c r="G107" s="13"/>
      <c r="H107" s="13"/>
      <c r="I107" s="13"/>
      <c r="J107" s="13"/>
      <c r="K107" s="13"/>
      <c r="L107" s="13"/>
      <c r="M107" s="13"/>
      <c r="N107" s="13">
        <v>1</v>
      </c>
      <c r="O107" s="13"/>
      <c r="P107" s="13"/>
      <c r="Q107" s="13">
        <v>1</v>
      </c>
    </row>
    <row r="108" spans="1:17" x14ac:dyDescent="0.25">
      <c r="A108" s="18" t="s">
        <v>1917</v>
      </c>
      <c r="B108" s="13"/>
      <c r="C108" s="13"/>
      <c r="D108" s="13"/>
      <c r="E108" s="13"/>
      <c r="F108" s="13"/>
      <c r="G108" s="13"/>
      <c r="H108" s="13"/>
      <c r="I108" s="13"/>
      <c r="J108" s="13"/>
      <c r="K108" s="13"/>
      <c r="L108" s="13"/>
      <c r="M108" s="13"/>
      <c r="N108" s="13">
        <v>1</v>
      </c>
      <c r="O108" s="13"/>
      <c r="P108" s="13"/>
      <c r="Q108" s="13">
        <v>1</v>
      </c>
    </row>
    <row r="109" spans="1:17" x14ac:dyDescent="0.25">
      <c r="A109" s="12" t="s">
        <v>850</v>
      </c>
      <c r="B109" s="13"/>
      <c r="C109" s="13"/>
      <c r="D109" s="13"/>
      <c r="E109" s="13"/>
      <c r="F109" s="13"/>
      <c r="G109" s="13">
        <v>1</v>
      </c>
      <c r="H109" s="13"/>
      <c r="I109" s="13"/>
      <c r="J109" s="13"/>
      <c r="K109" s="13"/>
      <c r="L109" s="13"/>
      <c r="M109" s="13"/>
      <c r="N109" s="13"/>
      <c r="O109" s="13"/>
      <c r="P109" s="13"/>
      <c r="Q109" s="13">
        <v>1</v>
      </c>
    </row>
    <row r="110" spans="1:17" x14ac:dyDescent="0.25">
      <c r="A110" s="18" t="s">
        <v>2246</v>
      </c>
      <c r="B110" s="13"/>
      <c r="C110" s="13"/>
      <c r="D110" s="13"/>
      <c r="E110" s="13"/>
      <c r="F110" s="13"/>
      <c r="G110" s="13">
        <v>1</v>
      </c>
      <c r="H110" s="13"/>
      <c r="I110" s="13"/>
      <c r="J110" s="13"/>
      <c r="K110" s="13"/>
      <c r="L110" s="13"/>
      <c r="M110" s="13"/>
      <c r="N110" s="13"/>
      <c r="O110" s="13"/>
      <c r="P110" s="13"/>
      <c r="Q110" s="13">
        <v>1</v>
      </c>
    </row>
    <row r="111" spans="1:17" x14ac:dyDescent="0.25">
      <c r="A111" s="12" t="s">
        <v>1099</v>
      </c>
      <c r="B111" s="13"/>
      <c r="C111" s="13"/>
      <c r="D111" s="13"/>
      <c r="E111" s="13"/>
      <c r="F111" s="13"/>
      <c r="G111" s="13"/>
      <c r="H111" s="13">
        <v>1</v>
      </c>
      <c r="I111" s="13"/>
      <c r="J111" s="13"/>
      <c r="K111" s="13"/>
      <c r="L111" s="13"/>
      <c r="M111" s="13"/>
      <c r="N111" s="13"/>
      <c r="O111" s="13"/>
      <c r="P111" s="13"/>
      <c r="Q111" s="13">
        <v>1</v>
      </c>
    </row>
    <row r="112" spans="1:17" x14ac:dyDescent="0.25">
      <c r="A112" s="18" t="s">
        <v>2249</v>
      </c>
      <c r="B112" s="13"/>
      <c r="C112" s="13"/>
      <c r="D112" s="13"/>
      <c r="E112" s="13"/>
      <c r="F112" s="13"/>
      <c r="G112" s="13"/>
      <c r="H112" s="13">
        <v>1</v>
      </c>
      <c r="I112" s="13"/>
      <c r="J112" s="13"/>
      <c r="K112" s="13"/>
      <c r="L112" s="13"/>
      <c r="M112" s="13"/>
      <c r="N112" s="13"/>
      <c r="O112" s="13"/>
      <c r="P112" s="13"/>
      <c r="Q112" s="13">
        <v>1</v>
      </c>
    </row>
    <row r="113" spans="1:17" x14ac:dyDescent="0.25">
      <c r="A113" s="12" t="s">
        <v>709</v>
      </c>
      <c r="B113" s="13"/>
      <c r="C113" s="13"/>
      <c r="D113" s="13"/>
      <c r="E113" s="13"/>
      <c r="F113" s="13">
        <v>1</v>
      </c>
      <c r="G113" s="13"/>
      <c r="H113" s="13"/>
      <c r="I113" s="13"/>
      <c r="J113" s="13"/>
      <c r="K113" s="13"/>
      <c r="L113" s="13"/>
      <c r="M113" s="13"/>
      <c r="N113" s="13"/>
      <c r="O113" s="13"/>
      <c r="P113" s="13"/>
      <c r="Q113" s="13">
        <v>1</v>
      </c>
    </row>
    <row r="114" spans="1:17" x14ac:dyDescent="0.25">
      <c r="A114" s="18" t="s">
        <v>2291</v>
      </c>
      <c r="B114" s="13"/>
      <c r="C114" s="13"/>
      <c r="D114" s="13"/>
      <c r="E114" s="13"/>
      <c r="F114" s="13">
        <v>1</v>
      </c>
      <c r="G114" s="13"/>
      <c r="H114" s="13"/>
      <c r="I114" s="13"/>
      <c r="J114" s="13"/>
      <c r="K114" s="13"/>
      <c r="L114" s="13"/>
      <c r="M114" s="13"/>
      <c r="N114" s="13"/>
      <c r="O114" s="13"/>
      <c r="P114" s="13"/>
      <c r="Q114" s="13">
        <v>1</v>
      </c>
    </row>
    <row r="115" spans="1:17" x14ac:dyDescent="0.25">
      <c r="A115" s="12" t="s">
        <v>2130</v>
      </c>
      <c r="B115" s="13">
        <v>56</v>
      </c>
      <c r="C115" s="13">
        <v>41</v>
      </c>
      <c r="D115" s="13">
        <v>28</v>
      </c>
      <c r="E115" s="13">
        <v>51</v>
      </c>
      <c r="F115" s="13">
        <v>49</v>
      </c>
      <c r="G115" s="13">
        <v>57</v>
      </c>
      <c r="H115" s="13">
        <v>60</v>
      </c>
      <c r="I115" s="13">
        <v>33</v>
      </c>
      <c r="J115" s="13">
        <v>49</v>
      </c>
      <c r="K115" s="13">
        <v>48</v>
      </c>
      <c r="L115" s="13">
        <v>50</v>
      </c>
      <c r="M115" s="13">
        <v>56</v>
      </c>
      <c r="N115" s="13">
        <v>66</v>
      </c>
      <c r="O115" s="13">
        <v>38</v>
      </c>
      <c r="P115" s="13">
        <v>40</v>
      </c>
      <c r="Q115" s="13">
        <v>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3"/>
  <sheetViews>
    <sheetView topLeftCell="A52" workbookViewId="0">
      <selection activeCell="A62" sqref="A62:Q70"/>
    </sheetView>
  </sheetViews>
  <sheetFormatPr defaultRowHeight="15" x14ac:dyDescent="0.25"/>
  <cols>
    <col min="1" max="1" width="29.5703125" bestFit="1" customWidth="1"/>
    <col min="2" max="2" width="16.28515625" bestFit="1" customWidth="1"/>
    <col min="3" max="16" width="10.7109375" bestFit="1" customWidth="1"/>
    <col min="17" max="18" width="11.28515625" bestFit="1" customWidth="1"/>
  </cols>
  <sheetData>
    <row r="1" spans="1:17" x14ac:dyDescent="0.25">
      <c r="A1" s="11" t="s">
        <v>2131</v>
      </c>
      <c r="B1" s="11" t="s">
        <v>2132</v>
      </c>
    </row>
    <row r="2" spans="1:17" x14ac:dyDescent="0.25">
      <c r="A2" s="11" t="s">
        <v>2129</v>
      </c>
      <c r="B2" s="24">
        <v>42736</v>
      </c>
      <c r="C2" s="24">
        <v>42767</v>
      </c>
      <c r="D2" s="24">
        <v>42795</v>
      </c>
      <c r="E2" s="24">
        <v>42826</v>
      </c>
      <c r="F2" s="24">
        <v>42856</v>
      </c>
      <c r="G2" s="24">
        <v>42887</v>
      </c>
      <c r="H2" s="24">
        <v>42917</v>
      </c>
      <c r="I2" s="24">
        <v>42948</v>
      </c>
      <c r="J2" s="24">
        <v>42979</v>
      </c>
      <c r="K2" s="24">
        <v>43009</v>
      </c>
      <c r="L2" s="24">
        <v>43040</v>
      </c>
      <c r="M2" s="24">
        <v>43070</v>
      </c>
      <c r="N2" s="24">
        <v>43101</v>
      </c>
      <c r="O2" s="24">
        <v>43132</v>
      </c>
      <c r="P2" s="24">
        <v>43160</v>
      </c>
      <c r="Q2" t="s">
        <v>2130</v>
      </c>
    </row>
    <row r="3" spans="1:17" x14ac:dyDescent="0.25">
      <c r="A3" s="12" t="s">
        <v>23</v>
      </c>
      <c r="B3" s="13">
        <v>17</v>
      </c>
      <c r="C3" s="13">
        <v>9</v>
      </c>
      <c r="D3" s="13">
        <v>1</v>
      </c>
      <c r="E3" s="13">
        <v>2</v>
      </c>
      <c r="F3" s="13">
        <v>6</v>
      </c>
      <c r="G3" s="13">
        <v>9</v>
      </c>
      <c r="H3" s="13">
        <v>14</v>
      </c>
      <c r="I3" s="13">
        <v>5</v>
      </c>
      <c r="J3" s="13">
        <v>10</v>
      </c>
      <c r="K3" s="13">
        <v>15</v>
      </c>
      <c r="L3" s="13">
        <v>8</v>
      </c>
      <c r="M3" s="13">
        <v>13</v>
      </c>
      <c r="N3" s="13">
        <v>16</v>
      </c>
      <c r="O3" s="13">
        <v>11</v>
      </c>
      <c r="P3" s="13">
        <v>11</v>
      </c>
      <c r="Q3" s="13">
        <v>147</v>
      </c>
    </row>
    <row r="4" spans="1:17" x14ac:dyDescent="0.25">
      <c r="A4" s="18" t="s">
        <v>23</v>
      </c>
      <c r="B4" s="13">
        <v>6</v>
      </c>
      <c r="C4" s="13">
        <v>7</v>
      </c>
      <c r="D4" s="13">
        <v>1</v>
      </c>
      <c r="E4" s="13"/>
      <c r="F4" s="13">
        <v>1</v>
      </c>
      <c r="G4" s="13">
        <v>5</v>
      </c>
      <c r="H4" s="13">
        <v>7</v>
      </c>
      <c r="I4" s="13">
        <v>3</v>
      </c>
      <c r="J4" s="13">
        <v>4</v>
      </c>
      <c r="K4" s="13">
        <v>8</v>
      </c>
      <c r="L4" s="13">
        <v>5</v>
      </c>
      <c r="M4" s="13">
        <v>11</v>
      </c>
      <c r="N4" s="13">
        <v>13</v>
      </c>
      <c r="O4" s="13">
        <v>6</v>
      </c>
      <c r="P4" s="13">
        <v>8</v>
      </c>
      <c r="Q4" s="13">
        <v>85</v>
      </c>
    </row>
    <row r="5" spans="1:17" x14ac:dyDescent="0.25">
      <c r="A5" s="18" t="s">
        <v>2336</v>
      </c>
      <c r="B5" s="13">
        <v>2</v>
      </c>
      <c r="C5" s="13"/>
      <c r="D5" s="13"/>
      <c r="E5" s="13">
        <v>1</v>
      </c>
      <c r="F5" s="13">
        <v>1</v>
      </c>
      <c r="G5" s="13"/>
      <c r="H5" s="13">
        <v>2</v>
      </c>
      <c r="I5" s="13"/>
      <c r="J5" s="13">
        <v>1</v>
      </c>
      <c r="K5" s="13">
        <v>3</v>
      </c>
      <c r="L5" s="13">
        <v>2</v>
      </c>
      <c r="M5" s="13">
        <v>1</v>
      </c>
      <c r="N5" s="13">
        <v>1</v>
      </c>
      <c r="O5" s="13">
        <v>4</v>
      </c>
      <c r="P5" s="13">
        <v>2</v>
      </c>
      <c r="Q5" s="13">
        <v>20</v>
      </c>
    </row>
    <row r="6" spans="1:17" x14ac:dyDescent="0.25">
      <c r="A6" s="18" t="s">
        <v>2334</v>
      </c>
      <c r="B6" s="13">
        <v>2</v>
      </c>
      <c r="C6" s="13"/>
      <c r="D6" s="13"/>
      <c r="E6" s="13"/>
      <c r="F6" s="13"/>
      <c r="G6" s="13"/>
      <c r="H6" s="13">
        <v>2</v>
      </c>
      <c r="I6" s="13"/>
      <c r="J6" s="13">
        <v>1</v>
      </c>
      <c r="K6" s="13">
        <v>1</v>
      </c>
      <c r="L6" s="13"/>
      <c r="M6" s="13">
        <v>1</v>
      </c>
      <c r="N6" s="13"/>
      <c r="O6" s="13"/>
      <c r="P6" s="13"/>
      <c r="Q6" s="13">
        <v>7</v>
      </c>
    </row>
    <row r="7" spans="1:17" x14ac:dyDescent="0.25">
      <c r="A7" s="18" t="s">
        <v>2330</v>
      </c>
      <c r="B7" s="13"/>
      <c r="C7" s="13"/>
      <c r="D7" s="13"/>
      <c r="E7" s="13">
        <v>1</v>
      </c>
      <c r="F7" s="13"/>
      <c r="G7" s="13"/>
      <c r="H7" s="13"/>
      <c r="I7" s="13"/>
      <c r="J7" s="13">
        <v>3</v>
      </c>
      <c r="K7" s="13">
        <v>1</v>
      </c>
      <c r="L7" s="13">
        <v>1</v>
      </c>
      <c r="M7" s="13"/>
      <c r="N7" s="13"/>
      <c r="O7" s="13"/>
      <c r="P7" s="13"/>
      <c r="Q7" s="13">
        <v>6</v>
      </c>
    </row>
    <row r="8" spans="1:17" x14ac:dyDescent="0.25">
      <c r="A8" s="18" t="s">
        <v>2326</v>
      </c>
      <c r="B8" s="13"/>
      <c r="C8" s="13"/>
      <c r="D8" s="13"/>
      <c r="E8" s="13"/>
      <c r="F8" s="13">
        <v>2</v>
      </c>
      <c r="G8" s="13">
        <v>1</v>
      </c>
      <c r="H8" s="13"/>
      <c r="I8" s="13"/>
      <c r="J8" s="13"/>
      <c r="K8" s="13">
        <v>2</v>
      </c>
      <c r="L8" s="13"/>
      <c r="M8" s="13"/>
      <c r="N8" s="13"/>
      <c r="O8" s="13">
        <v>1</v>
      </c>
      <c r="P8" s="13"/>
      <c r="Q8" s="13">
        <v>6</v>
      </c>
    </row>
    <row r="9" spans="1:17" x14ac:dyDescent="0.25">
      <c r="A9" s="18" t="s">
        <v>2335</v>
      </c>
      <c r="B9" s="13">
        <v>5</v>
      </c>
      <c r="C9" s="13"/>
      <c r="D9" s="13"/>
      <c r="E9" s="13"/>
      <c r="F9" s="13"/>
      <c r="G9" s="13"/>
      <c r="H9" s="13"/>
      <c r="I9" s="13"/>
      <c r="J9" s="13"/>
      <c r="K9" s="13"/>
      <c r="L9" s="13"/>
      <c r="M9" s="13"/>
      <c r="N9" s="13"/>
      <c r="O9" s="13"/>
      <c r="P9" s="13"/>
      <c r="Q9" s="13">
        <v>5</v>
      </c>
    </row>
    <row r="10" spans="1:17" x14ac:dyDescent="0.25">
      <c r="A10" s="18" t="s">
        <v>2329</v>
      </c>
      <c r="B10" s="13">
        <v>1</v>
      </c>
      <c r="C10" s="13"/>
      <c r="D10" s="13"/>
      <c r="E10" s="13"/>
      <c r="F10" s="13"/>
      <c r="G10" s="13"/>
      <c r="H10" s="13">
        <v>1</v>
      </c>
      <c r="I10" s="13">
        <v>1</v>
      </c>
      <c r="J10" s="13"/>
      <c r="K10" s="13"/>
      <c r="L10" s="13"/>
      <c r="M10" s="13"/>
      <c r="N10" s="13"/>
      <c r="O10" s="13"/>
      <c r="P10" s="13"/>
      <c r="Q10" s="13">
        <v>3</v>
      </c>
    </row>
    <row r="11" spans="1:17" x14ac:dyDescent="0.25">
      <c r="A11" s="18" t="s">
        <v>2332</v>
      </c>
      <c r="B11" s="13"/>
      <c r="C11" s="13"/>
      <c r="D11" s="13"/>
      <c r="E11" s="13"/>
      <c r="F11" s="13"/>
      <c r="G11" s="13"/>
      <c r="H11" s="13">
        <v>1</v>
      </c>
      <c r="I11" s="13"/>
      <c r="J11" s="13">
        <v>1</v>
      </c>
      <c r="K11" s="13"/>
      <c r="L11" s="13"/>
      <c r="M11" s="13"/>
      <c r="N11" s="13">
        <v>1</v>
      </c>
      <c r="O11" s="13"/>
      <c r="P11" s="13"/>
      <c r="Q11" s="13">
        <v>3</v>
      </c>
    </row>
    <row r="12" spans="1:17" x14ac:dyDescent="0.25">
      <c r="A12" s="18" t="s">
        <v>2328</v>
      </c>
      <c r="B12" s="13">
        <v>1</v>
      </c>
      <c r="C12" s="13">
        <v>1</v>
      </c>
      <c r="D12" s="13"/>
      <c r="E12" s="13"/>
      <c r="F12" s="13"/>
      <c r="G12" s="13"/>
      <c r="H12" s="13"/>
      <c r="I12" s="13"/>
      <c r="J12" s="13"/>
      <c r="K12" s="13"/>
      <c r="L12" s="13"/>
      <c r="M12" s="13"/>
      <c r="N12" s="13">
        <v>1</v>
      </c>
      <c r="O12" s="13"/>
      <c r="P12" s="13"/>
      <c r="Q12" s="13">
        <v>3</v>
      </c>
    </row>
    <row r="13" spans="1:17" x14ac:dyDescent="0.25">
      <c r="A13" s="18" t="s">
        <v>2327</v>
      </c>
      <c r="B13" s="13"/>
      <c r="C13" s="13">
        <v>1</v>
      </c>
      <c r="D13" s="13"/>
      <c r="E13" s="13"/>
      <c r="F13" s="13">
        <v>1</v>
      </c>
      <c r="G13" s="13">
        <v>1</v>
      </c>
      <c r="H13" s="13"/>
      <c r="I13" s="13"/>
      <c r="J13" s="13"/>
      <c r="K13" s="13"/>
      <c r="L13" s="13"/>
      <c r="M13" s="13"/>
      <c r="N13" s="13"/>
      <c r="O13" s="13"/>
      <c r="P13" s="13"/>
      <c r="Q13" s="13">
        <v>3</v>
      </c>
    </row>
    <row r="14" spans="1:17" x14ac:dyDescent="0.25">
      <c r="A14" s="18" t="s">
        <v>2337</v>
      </c>
      <c r="B14" s="13"/>
      <c r="C14" s="13"/>
      <c r="D14" s="13"/>
      <c r="E14" s="13"/>
      <c r="F14" s="13">
        <v>1</v>
      </c>
      <c r="G14" s="13"/>
      <c r="H14" s="13"/>
      <c r="I14" s="13"/>
      <c r="J14" s="13"/>
      <c r="K14" s="13"/>
      <c r="L14" s="13"/>
      <c r="M14" s="13"/>
      <c r="N14" s="13"/>
      <c r="O14" s="13"/>
      <c r="P14" s="13">
        <v>1</v>
      </c>
      <c r="Q14" s="13">
        <v>2</v>
      </c>
    </row>
    <row r="15" spans="1:17" x14ac:dyDescent="0.25">
      <c r="A15" s="18" t="s">
        <v>2333</v>
      </c>
      <c r="B15" s="13"/>
      <c r="C15" s="13"/>
      <c r="D15" s="13"/>
      <c r="E15" s="13"/>
      <c r="F15" s="13"/>
      <c r="G15" s="13">
        <v>1</v>
      </c>
      <c r="H15" s="13"/>
      <c r="I15" s="13">
        <v>1</v>
      </c>
      <c r="J15" s="13"/>
      <c r="K15" s="13"/>
      <c r="L15" s="13"/>
      <c r="M15" s="13"/>
      <c r="N15" s="13"/>
      <c r="O15" s="13"/>
      <c r="P15" s="13"/>
      <c r="Q15" s="13">
        <v>2</v>
      </c>
    </row>
    <row r="16" spans="1:17" x14ac:dyDescent="0.25">
      <c r="A16" s="18" t="s">
        <v>2338</v>
      </c>
      <c r="B16" s="13"/>
      <c r="C16" s="13"/>
      <c r="D16" s="13"/>
      <c r="E16" s="13"/>
      <c r="F16" s="13"/>
      <c r="G16" s="13">
        <v>1</v>
      </c>
      <c r="H16" s="13"/>
      <c r="I16" s="13"/>
      <c r="J16" s="13"/>
      <c r="K16" s="13"/>
      <c r="L16" s="13"/>
      <c r="M16" s="13"/>
      <c r="N16" s="13"/>
      <c r="O16" s="13"/>
      <c r="P16" s="13"/>
      <c r="Q16" s="13">
        <v>1</v>
      </c>
    </row>
    <row r="17" spans="1:17" x14ac:dyDescent="0.25">
      <c r="A17" s="18" t="s">
        <v>2331</v>
      </c>
      <c r="B17" s="13"/>
      <c r="C17" s="13"/>
      <c r="D17" s="13"/>
      <c r="E17" s="13"/>
      <c r="F17" s="13"/>
      <c r="G17" s="13"/>
      <c r="H17" s="13">
        <v>1</v>
      </c>
      <c r="I17" s="13"/>
      <c r="J17" s="13"/>
      <c r="K17" s="13"/>
      <c r="L17" s="13"/>
      <c r="M17" s="13"/>
      <c r="N17" s="13"/>
      <c r="O17" s="13"/>
      <c r="P17" s="13"/>
      <c r="Q17" s="13">
        <v>1</v>
      </c>
    </row>
    <row r="18" spans="1:17" x14ac:dyDescent="0.25">
      <c r="A18" s="12" t="s">
        <v>42</v>
      </c>
      <c r="B18" s="13">
        <v>3</v>
      </c>
      <c r="C18" s="13">
        <v>3</v>
      </c>
      <c r="D18" s="13">
        <v>5</v>
      </c>
      <c r="E18" s="13">
        <v>5</v>
      </c>
      <c r="F18" s="13">
        <v>3</v>
      </c>
      <c r="G18" s="13">
        <v>13</v>
      </c>
      <c r="H18" s="13">
        <v>11</v>
      </c>
      <c r="I18" s="13">
        <v>7</v>
      </c>
      <c r="J18" s="13">
        <v>8</v>
      </c>
      <c r="K18" s="13">
        <v>9</v>
      </c>
      <c r="L18" s="13">
        <v>10</v>
      </c>
      <c r="M18" s="13">
        <v>8</v>
      </c>
      <c r="N18" s="13">
        <v>4</v>
      </c>
      <c r="O18" s="13">
        <v>3</v>
      </c>
      <c r="P18" s="13">
        <v>9</v>
      </c>
      <c r="Q18" s="13">
        <v>101</v>
      </c>
    </row>
    <row r="19" spans="1:17" x14ac:dyDescent="0.25">
      <c r="A19" s="18" t="s">
        <v>42</v>
      </c>
      <c r="B19" s="13">
        <v>3</v>
      </c>
      <c r="C19" s="13">
        <v>3</v>
      </c>
      <c r="D19" s="13">
        <v>5</v>
      </c>
      <c r="E19" s="13">
        <v>5</v>
      </c>
      <c r="F19" s="13">
        <v>3</v>
      </c>
      <c r="G19" s="13">
        <v>13</v>
      </c>
      <c r="H19" s="13">
        <v>11</v>
      </c>
      <c r="I19" s="13">
        <v>7</v>
      </c>
      <c r="J19" s="13">
        <v>8</v>
      </c>
      <c r="K19" s="13">
        <v>9</v>
      </c>
      <c r="L19" s="13">
        <v>10</v>
      </c>
      <c r="M19" s="13">
        <v>8</v>
      </c>
      <c r="N19" s="13">
        <v>4</v>
      </c>
      <c r="O19" s="13">
        <v>3</v>
      </c>
      <c r="P19" s="13">
        <v>9</v>
      </c>
      <c r="Q19" s="13">
        <v>101</v>
      </c>
    </row>
    <row r="20" spans="1:17" x14ac:dyDescent="0.25">
      <c r="A20" s="12" t="s">
        <v>55</v>
      </c>
      <c r="B20" s="13">
        <v>5</v>
      </c>
      <c r="C20" s="13">
        <v>1</v>
      </c>
      <c r="D20" s="13"/>
      <c r="E20" s="13">
        <v>7</v>
      </c>
      <c r="F20" s="13">
        <v>3</v>
      </c>
      <c r="G20" s="13">
        <v>5</v>
      </c>
      <c r="H20" s="13">
        <v>3</v>
      </c>
      <c r="I20" s="13"/>
      <c r="J20" s="13">
        <v>4</v>
      </c>
      <c r="K20" s="13">
        <v>1</v>
      </c>
      <c r="L20" s="13">
        <v>6</v>
      </c>
      <c r="M20" s="13">
        <v>6</v>
      </c>
      <c r="N20" s="13">
        <v>8</v>
      </c>
      <c r="O20" s="13">
        <v>5</v>
      </c>
      <c r="P20" s="13">
        <v>4</v>
      </c>
      <c r="Q20" s="13">
        <v>58</v>
      </c>
    </row>
    <row r="21" spans="1:17" x14ac:dyDescent="0.25">
      <c r="A21" s="18" t="s">
        <v>55</v>
      </c>
      <c r="B21" s="13">
        <v>5</v>
      </c>
      <c r="C21" s="13">
        <v>1</v>
      </c>
      <c r="D21" s="13"/>
      <c r="E21" s="13">
        <v>7</v>
      </c>
      <c r="F21" s="13">
        <v>3</v>
      </c>
      <c r="G21" s="13">
        <v>5</v>
      </c>
      <c r="H21" s="13">
        <v>3</v>
      </c>
      <c r="I21" s="13"/>
      <c r="J21" s="13">
        <v>4</v>
      </c>
      <c r="K21" s="13">
        <v>1</v>
      </c>
      <c r="L21" s="13">
        <v>6</v>
      </c>
      <c r="M21" s="13">
        <v>6</v>
      </c>
      <c r="N21" s="13">
        <v>8</v>
      </c>
      <c r="O21" s="13">
        <v>5</v>
      </c>
      <c r="P21" s="13">
        <v>4</v>
      </c>
      <c r="Q21" s="13">
        <v>58</v>
      </c>
    </row>
    <row r="22" spans="1:17" x14ac:dyDescent="0.25">
      <c r="A22" s="12" t="s">
        <v>164</v>
      </c>
      <c r="B22" s="13">
        <v>2</v>
      </c>
      <c r="C22" s="13">
        <v>4</v>
      </c>
      <c r="D22" s="13">
        <v>1</v>
      </c>
      <c r="E22" s="13">
        <v>4</v>
      </c>
      <c r="F22" s="13">
        <v>9</v>
      </c>
      <c r="G22" s="13">
        <v>5</v>
      </c>
      <c r="H22" s="13">
        <v>8</v>
      </c>
      <c r="I22" s="13">
        <v>6</v>
      </c>
      <c r="J22" s="13">
        <v>4</v>
      </c>
      <c r="K22" s="13">
        <v>3</v>
      </c>
      <c r="L22" s="13">
        <v>3</v>
      </c>
      <c r="M22" s="13">
        <v>6</v>
      </c>
      <c r="N22" s="13">
        <v>1</v>
      </c>
      <c r="O22" s="13"/>
      <c r="P22" s="13">
        <v>1</v>
      </c>
      <c r="Q22" s="13">
        <v>57</v>
      </c>
    </row>
    <row r="23" spans="1:17" x14ac:dyDescent="0.25">
      <c r="A23" s="18" t="s">
        <v>164</v>
      </c>
      <c r="B23" s="13">
        <v>2</v>
      </c>
      <c r="C23" s="13">
        <v>4</v>
      </c>
      <c r="D23" s="13">
        <v>1</v>
      </c>
      <c r="E23" s="13">
        <v>4</v>
      </c>
      <c r="F23" s="13">
        <v>9</v>
      </c>
      <c r="G23" s="13">
        <v>5</v>
      </c>
      <c r="H23" s="13">
        <v>8</v>
      </c>
      <c r="I23" s="13">
        <v>6</v>
      </c>
      <c r="J23" s="13">
        <v>4</v>
      </c>
      <c r="K23" s="13">
        <v>3</v>
      </c>
      <c r="L23" s="13">
        <v>3</v>
      </c>
      <c r="M23" s="13">
        <v>6</v>
      </c>
      <c r="N23" s="13">
        <v>1</v>
      </c>
      <c r="O23" s="13"/>
      <c r="P23" s="13">
        <v>1</v>
      </c>
      <c r="Q23" s="13">
        <v>57</v>
      </c>
    </row>
    <row r="24" spans="1:17" x14ac:dyDescent="0.25">
      <c r="A24" s="12" t="s">
        <v>2237</v>
      </c>
      <c r="B24" s="13">
        <v>1</v>
      </c>
      <c r="C24" s="13">
        <v>1</v>
      </c>
      <c r="D24" s="13"/>
      <c r="E24" s="13">
        <v>3</v>
      </c>
      <c r="F24" s="13">
        <v>1</v>
      </c>
      <c r="G24" s="13">
        <v>2</v>
      </c>
      <c r="H24" s="13">
        <v>5</v>
      </c>
      <c r="I24" s="13">
        <v>1</v>
      </c>
      <c r="J24" s="13"/>
      <c r="K24" s="13">
        <v>3</v>
      </c>
      <c r="L24" s="13">
        <v>4</v>
      </c>
      <c r="M24" s="13">
        <v>4</v>
      </c>
      <c r="N24" s="13">
        <v>3</v>
      </c>
      <c r="O24" s="13"/>
      <c r="P24" s="13">
        <v>4</v>
      </c>
      <c r="Q24" s="13">
        <v>32</v>
      </c>
    </row>
    <row r="25" spans="1:17" x14ac:dyDescent="0.25">
      <c r="A25" s="18" t="s">
        <v>2215</v>
      </c>
      <c r="B25" s="13">
        <v>1</v>
      </c>
      <c r="C25" s="13"/>
      <c r="D25" s="13"/>
      <c r="E25" s="13"/>
      <c r="F25" s="13"/>
      <c r="G25" s="13">
        <v>1</v>
      </c>
      <c r="H25" s="13">
        <v>3</v>
      </c>
      <c r="I25" s="13">
        <v>1</v>
      </c>
      <c r="J25" s="13"/>
      <c r="K25" s="13">
        <v>2</v>
      </c>
      <c r="L25" s="13">
        <v>1</v>
      </c>
      <c r="M25" s="13">
        <v>2</v>
      </c>
      <c r="N25" s="13">
        <v>1</v>
      </c>
      <c r="O25" s="13"/>
      <c r="P25" s="13">
        <v>3</v>
      </c>
      <c r="Q25" s="13">
        <v>15</v>
      </c>
    </row>
    <row r="26" spans="1:17" x14ac:dyDescent="0.25">
      <c r="A26" s="18" t="s">
        <v>314</v>
      </c>
      <c r="B26" s="13"/>
      <c r="C26" s="13">
        <v>1</v>
      </c>
      <c r="D26" s="13"/>
      <c r="E26" s="13">
        <v>2</v>
      </c>
      <c r="F26" s="13">
        <v>1</v>
      </c>
      <c r="G26" s="13">
        <v>1</v>
      </c>
      <c r="H26" s="13">
        <v>1</v>
      </c>
      <c r="I26" s="13"/>
      <c r="J26" s="13"/>
      <c r="K26" s="13"/>
      <c r="L26" s="13">
        <v>1</v>
      </c>
      <c r="M26" s="13">
        <v>1</v>
      </c>
      <c r="N26" s="13">
        <v>1</v>
      </c>
      <c r="O26" s="13"/>
      <c r="P26" s="13">
        <v>1</v>
      </c>
      <c r="Q26" s="13">
        <v>10</v>
      </c>
    </row>
    <row r="27" spans="1:17" x14ac:dyDescent="0.25">
      <c r="A27" s="18" t="s">
        <v>1712</v>
      </c>
      <c r="B27" s="13"/>
      <c r="C27" s="13"/>
      <c r="D27" s="13"/>
      <c r="E27" s="13"/>
      <c r="F27" s="13"/>
      <c r="G27" s="13"/>
      <c r="H27" s="13"/>
      <c r="I27" s="13"/>
      <c r="J27" s="13"/>
      <c r="K27" s="13"/>
      <c r="L27" s="13"/>
      <c r="M27" s="13">
        <v>1</v>
      </c>
      <c r="N27" s="13">
        <v>1</v>
      </c>
      <c r="O27" s="13"/>
      <c r="P27" s="13"/>
      <c r="Q27" s="13">
        <v>2</v>
      </c>
    </row>
    <row r="28" spans="1:17" x14ac:dyDescent="0.25">
      <c r="A28" s="18" t="s">
        <v>1384</v>
      </c>
      <c r="B28" s="13"/>
      <c r="C28" s="13"/>
      <c r="D28" s="13"/>
      <c r="E28" s="13"/>
      <c r="F28" s="13"/>
      <c r="G28" s="13"/>
      <c r="H28" s="13"/>
      <c r="I28" s="13"/>
      <c r="J28" s="13"/>
      <c r="K28" s="13">
        <v>1</v>
      </c>
      <c r="L28" s="13"/>
      <c r="M28" s="13"/>
      <c r="N28" s="13"/>
      <c r="O28" s="13"/>
      <c r="P28" s="13"/>
      <c r="Q28" s="13">
        <v>1</v>
      </c>
    </row>
    <row r="29" spans="1:17" x14ac:dyDescent="0.25">
      <c r="A29" s="18" t="s">
        <v>2243</v>
      </c>
      <c r="B29" s="13"/>
      <c r="C29" s="13"/>
      <c r="D29" s="13"/>
      <c r="E29" s="13"/>
      <c r="F29" s="13"/>
      <c r="G29" s="13"/>
      <c r="H29" s="13"/>
      <c r="I29" s="13"/>
      <c r="J29" s="13"/>
      <c r="K29" s="13"/>
      <c r="L29" s="13">
        <v>1</v>
      </c>
      <c r="M29" s="13"/>
      <c r="N29" s="13"/>
      <c r="O29" s="13"/>
      <c r="P29" s="13"/>
      <c r="Q29" s="13">
        <v>1</v>
      </c>
    </row>
    <row r="30" spans="1:17" x14ac:dyDescent="0.25">
      <c r="A30" s="18" t="s">
        <v>1127</v>
      </c>
      <c r="B30" s="13"/>
      <c r="C30" s="13"/>
      <c r="D30" s="13"/>
      <c r="E30" s="13"/>
      <c r="F30" s="13"/>
      <c r="G30" s="13"/>
      <c r="H30" s="13">
        <v>1</v>
      </c>
      <c r="I30" s="13"/>
      <c r="J30" s="13"/>
      <c r="K30" s="13"/>
      <c r="L30" s="13"/>
      <c r="M30" s="13"/>
      <c r="N30" s="13"/>
      <c r="O30" s="13"/>
      <c r="P30" s="13"/>
      <c r="Q30" s="13">
        <v>1</v>
      </c>
    </row>
    <row r="31" spans="1:17" x14ac:dyDescent="0.25">
      <c r="A31" s="18" t="s">
        <v>2244</v>
      </c>
      <c r="B31" s="13"/>
      <c r="C31" s="13"/>
      <c r="D31" s="13"/>
      <c r="E31" s="13"/>
      <c r="F31" s="13"/>
      <c r="G31" s="13"/>
      <c r="H31" s="13"/>
      <c r="I31" s="13"/>
      <c r="J31" s="13"/>
      <c r="K31" s="13"/>
      <c r="L31" s="13">
        <v>1</v>
      </c>
      <c r="M31" s="13"/>
      <c r="N31" s="13"/>
      <c r="O31" s="13"/>
      <c r="P31" s="13"/>
      <c r="Q31" s="13">
        <v>1</v>
      </c>
    </row>
    <row r="32" spans="1:17" x14ac:dyDescent="0.25">
      <c r="A32" s="18" t="s">
        <v>2240</v>
      </c>
      <c r="B32" s="13"/>
      <c r="C32" s="13"/>
      <c r="D32" s="13"/>
      <c r="E32" s="13">
        <v>1</v>
      </c>
      <c r="F32" s="13"/>
      <c r="G32" s="13"/>
      <c r="H32" s="13"/>
      <c r="I32" s="13"/>
      <c r="J32" s="13"/>
      <c r="K32" s="13"/>
      <c r="L32" s="13"/>
      <c r="M32" s="13"/>
      <c r="N32" s="13"/>
      <c r="O32" s="13"/>
      <c r="P32" s="13"/>
      <c r="Q32" s="13">
        <v>1</v>
      </c>
    </row>
    <row r="33" spans="1:17" x14ac:dyDescent="0.25">
      <c r="A33" s="12" t="s">
        <v>244</v>
      </c>
      <c r="B33" s="13">
        <v>2</v>
      </c>
      <c r="C33" s="13">
        <v>3</v>
      </c>
      <c r="D33" s="13">
        <v>1</v>
      </c>
      <c r="E33" s="13">
        <v>3</v>
      </c>
      <c r="F33" s="13">
        <v>1</v>
      </c>
      <c r="G33" s="13">
        <v>1</v>
      </c>
      <c r="H33" s="13">
        <v>1</v>
      </c>
      <c r="I33" s="13">
        <v>1</v>
      </c>
      <c r="J33" s="13">
        <v>2</v>
      </c>
      <c r="K33" s="13"/>
      <c r="L33" s="13">
        <v>3</v>
      </c>
      <c r="M33" s="13">
        <v>2</v>
      </c>
      <c r="N33" s="13">
        <v>5</v>
      </c>
      <c r="O33" s="13"/>
      <c r="P33" s="13">
        <v>1</v>
      </c>
      <c r="Q33" s="13">
        <v>26</v>
      </c>
    </row>
    <row r="34" spans="1:17" x14ac:dyDescent="0.25">
      <c r="A34" s="18" t="s">
        <v>92</v>
      </c>
      <c r="B34" s="13">
        <v>2</v>
      </c>
      <c r="C34" s="13">
        <v>2</v>
      </c>
      <c r="D34" s="13"/>
      <c r="E34" s="13"/>
      <c r="F34" s="13">
        <v>1</v>
      </c>
      <c r="G34" s="13"/>
      <c r="H34" s="13">
        <v>1</v>
      </c>
      <c r="I34" s="13"/>
      <c r="J34" s="13"/>
      <c r="K34" s="13"/>
      <c r="L34" s="13">
        <v>1</v>
      </c>
      <c r="M34" s="13"/>
      <c r="N34" s="13">
        <v>4</v>
      </c>
      <c r="O34" s="13"/>
      <c r="P34" s="13"/>
      <c r="Q34" s="13">
        <v>11</v>
      </c>
    </row>
    <row r="35" spans="1:17" x14ac:dyDescent="0.25">
      <c r="A35" s="18" t="s">
        <v>544</v>
      </c>
      <c r="B35" s="13"/>
      <c r="C35" s="13"/>
      <c r="D35" s="13"/>
      <c r="E35" s="13">
        <v>1</v>
      </c>
      <c r="F35" s="13"/>
      <c r="G35" s="13"/>
      <c r="H35" s="13"/>
      <c r="I35" s="13"/>
      <c r="J35" s="13"/>
      <c r="K35" s="13"/>
      <c r="L35" s="13"/>
      <c r="M35" s="13"/>
      <c r="N35" s="13">
        <v>1</v>
      </c>
      <c r="O35" s="13"/>
      <c r="P35" s="13">
        <v>1</v>
      </c>
      <c r="Q35" s="13">
        <v>3</v>
      </c>
    </row>
    <row r="36" spans="1:17" x14ac:dyDescent="0.25">
      <c r="A36" s="18" t="s">
        <v>1320</v>
      </c>
      <c r="B36" s="13"/>
      <c r="C36" s="13"/>
      <c r="D36" s="13"/>
      <c r="E36" s="13"/>
      <c r="F36" s="13"/>
      <c r="G36" s="13"/>
      <c r="H36" s="13"/>
      <c r="I36" s="13"/>
      <c r="J36" s="13">
        <v>1</v>
      </c>
      <c r="K36" s="13"/>
      <c r="L36" s="13">
        <v>2</v>
      </c>
      <c r="M36" s="13"/>
      <c r="N36" s="13"/>
      <c r="O36" s="13"/>
      <c r="P36" s="13"/>
      <c r="Q36" s="13">
        <v>3</v>
      </c>
    </row>
    <row r="37" spans="1:17" x14ac:dyDescent="0.25">
      <c r="A37" s="18" t="s">
        <v>1256</v>
      </c>
      <c r="B37" s="13"/>
      <c r="C37" s="13"/>
      <c r="D37" s="13"/>
      <c r="E37" s="13"/>
      <c r="F37" s="13"/>
      <c r="G37" s="13"/>
      <c r="H37" s="13"/>
      <c r="I37" s="13"/>
      <c r="J37" s="13">
        <v>1</v>
      </c>
      <c r="K37" s="13"/>
      <c r="L37" s="13"/>
      <c r="M37" s="13"/>
      <c r="N37" s="13"/>
      <c r="O37" s="13"/>
      <c r="P37" s="13"/>
      <c r="Q37" s="13">
        <v>1</v>
      </c>
    </row>
    <row r="38" spans="1:17" x14ac:dyDescent="0.25">
      <c r="A38" s="18" t="s">
        <v>399</v>
      </c>
      <c r="B38" s="13"/>
      <c r="C38" s="13"/>
      <c r="D38" s="13">
        <v>1</v>
      </c>
      <c r="E38" s="13"/>
      <c r="F38" s="13"/>
      <c r="G38" s="13"/>
      <c r="H38" s="13"/>
      <c r="I38" s="13"/>
      <c r="J38" s="13"/>
      <c r="K38" s="13"/>
      <c r="L38" s="13"/>
      <c r="M38" s="13"/>
      <c r="N38" s="13"/>
      <c r="O38" s="13"/>
      <c r="P38" s="13"/>
      <c r="Q38" s="13">
        <v>1</v>
      </c>
    </row>
    <row r="39" spans="1:17" x14ac:dyDescent="0.25">
      <c r="A39" s="18" t="s">
        <v>81</v>
      </c>
      <c r="B39" s="13"/>
      <c r="C39" s="13"/>
      <c r="D39" s="13"/>
      <c r="E39" s="13">
        <v>1</v>
      </c>
      <c r="F39" s="13"/>
      <c r="G39" s="13"/>
      <c r="H39" s="13"/>
      <c r="I39" s="13"/>
      <c r="J39" s="13"/>
      <c r="K39" s="13"/>
      <c r="L39" s="13"/>
      <c r="M39" s="13"/>
      <c r="N39" s="13"/>
      <c r="O39" s="13"/>
      <c r="P39" s="13"/>
      <c r="Q39" s="13">
        <v>1</v>
      </c>
    </row>
    <row r="40" spans="1:17" x14ac:dyDescent="0.25">
      <c r="A40" s="18" t="s">
        <v>344</v>
      </c>
      <c r="B40" s="13"/>
      <c r="C40" s="13">
        <v>1</v>
      </c>
      <c r="D40" s="13"/>
      <c r="E40" s="13"/>
      <c r="F40" s="13"/>
      <c r="G40" s="13"/>
      <c r="H40" s="13"/>
      <c r="I40" s="13"/>
      <c r="J40" s="13"/>
      <c r="K40" s="13"/>
      <c r="L40" s="13"/>
      <c r="M40" s="13"/>
      <c r="N40" s="13"/>
      <c r="O40" s="13"/>
      <c r="P40" s="13"/>
      <c r="Q40" s="13">
        <v>1</v>
      </c>
    </row>
    <row r="41" spans="1:17" x14ac:dyDescent="0.25">
      <c r="A41" s="18" t="s">
        <v>561</v>
      </c>
      <c r="B41" s="13"/>
      <c r="C41" s="13"/>
      <c r="D41" s="13"/>
      <c r="E41" s="13">
        <v>1</v>
      </c>
      <c r="F41" s="13"/>
      <c r="G41" s="13"/>
      <c r="H41" s="13"/>
      <c r="I41" s="13"/>
      <c r="J41" s="13"/>
      <c r="K41" s="13"/>
      <c r="L41" s="13"/>
      <c r="M41" s="13"/>
      <c r="N41" s="13"/>
      <c r="O41" s="13"/>
      <c r="P41" s="13"/>
      <c r="Q41" s="13">
        <v>1</v>
      </c>
    </row>
    <row r="42" spans="1:17" x14ac:dyDescent="0.25">
      <c r="A42" s="18" t="s">
        <v>2231</v>
      </c>
      <c r="B42" s="13"/>
      <c r="C42" s="13"/>
      <c r="D42" s="13"/>
      <c r="E42" s="13"/>
      <c r="F42" s="13"/>
      <c r="G42" s="13"/>
      <c r="H42" s="13"/>
      <c r="I42" s="13"/>
      <c r="J42" s="13"/>
      <c r="K42" s="13"/>
      <c r="L42" s="13"/>
      <c r="M42" s="13">
        <v>1</v>
      </c>
      <c r="N42" s="13"/>
      <c r="O42" s="13"/>
      <c r="P42" s="13"/>
      <c r="Q42" s="13">
        <v>1</v>
      </c>
    </row>
    <row r="43" spans="1:17" x14ac:dyDescent="0.25">
      <c r="A43" s="18" t="s">
        <v>904</v>
      </c>
      <c r="B43" s="13"/>
      <c r="C43" s="13"/>
      <c r="D43" s="13"/>
      <c r="E43" s="13"/>
      <c r="F43" s="13"/>
      <c r="G43" s="13">
        <v>1</v>
      </c>
      <c r="H43" s="13"/>
      <c r="I43" s="13"/>
      <c r="J43" s="13"/>
      <c r="K43" s="13"/>
      <c r="L43" s="13"/>
      <c r="M43" s="13"/>
      <c r="N43" s="13"/>
      <c r="O43" s="13"/>
      <c r="P43" s="13"/>
      <c r="Q43" s="13">
        <v>1</v>
      </c>
    </row>
    <row r="44" spans="1:17" x14ac:dyDescent="0.25">
      <c r="A44" s="18" t="s">
        <v>2275</v>
      </c>
      <c r="B44" s="13"/>
      <c r="C44" s="13"/>
      <c r="D44" s="13"/>
      <c r="E44" s="13"/>
      <c r="F44" s="13"/>
      <c r="G44" s="13"/>
      <c r="H44" s="13"/>
      <c r="I44" s="13">
        <v>1</v>
      </c>
      <c r="J44" s="13"/>
      <c r="K44" s="13"/>
      <c r="L44" s="13"/>
      <c r="M44" s="13"/>
      <c r="N44" s="13"/>
      <c r="O44" s="13"/>
      <c r="P44" s="13"/>
      <c r="Q44" s="13">
        <v>1</v>
      </c>
    </row>
    <row r="45" spans="1:17" x14ac:dyDescent="0.25">
      <c r="A45" s="18" t="s">
        <v>1728</v>
      </c>
      <c r="B45" s="13"/>
      <c r="C45" s="13"/>
      <c r="D45" s="13"/>
      <c r="E45" s="13"/>
      <c r="F45" s="13"/>
      <c r="G45" s="13"/>
      <c r="H45" s="13"/>
      <c r="I45" s="13"/>
      <c r="J45" s="13"/>
      <c r="K45" s="13"/>
      <c r="L45" s="13"/>
      <c r="M45" s="13">
        <v>1</v>
      </c>
      <c r="N45" s="13"/>
      <c r="O45" s="13"/>
      <c r="P45" s="13"/>
      <c r="Q45" s="13">
        <v>1</v>
      </c>
    </row>
    <row r="46" spans="1:17" x14ac:dyDescent="0.25">
      <c r="A46" s="12" t="s">
        <v>37</v>
      </c>
      <c r="B46" s="13">
        <v>3</v>
      </c>
      <c r="C46" s="13">
        <v>2</v>
      </c>
      <c r="D46" s="13">
        <v>1</v>
      </c>
      <c r="E46" s="13">
        <v>4</v>
      </c>
      <c r="F46" s="13">
        <v>3</v>
      </c>
      <c r="G46" s="13">
        <v>1</v>
      </c>
      <c r="H46" s="13"/>
      <c r="I46" s="13">
        <v>1</v>
      </c>
      <c r="J46" s="13">
        <v>1</v>
      </c>
      <c r="K46" s="13"/>
      <c r="L46" s="13"/>
      <c r="M46" s="13">
        <v>2</v>
      </c>
      <c r="N46" s="13">
        <v>3</v>
      </c>
      <c r="O46" s="13">
        <v>2</v>
      </c>
      <c r="P46" s="13"/>
      <c r="Q46" s="13">
        <v>23</v>
      </c>
    </row>
    <row r="47" spans="1:17" x14ac:dyDescent="0.25">
      <c r="A47" s="18" t="s">
        <v>37</v>
      </c>
      <c r="B47" s="13">
        <v>3</v>
      </c>
      <c r="C47" s="13"/>
      <c r="D47" s="13">
        <v>1</v>
      </c>
      <c r="E47" s="13">
        <v>4</v>
      </c>
      <c r="F47" s="13">
        <v>1</v>
      </c>
      <c r="G47" s="13">
        <v>1</v>
      </c>
      <c r="H47" s="13"/>
      <c r="I47" s="13">
        <v>1</v>
      </c>
      <c r="J47" s="13"/>
      <c r="K47" s="13"/>
      <c r="L47" s="13"/>
      <c r="M47" s="13"/>
      <c r="N47" s="13">
        <v>3</v>
      </c>
      <c r="O47" s="13">
        <v>2</v>
      </c>
      <c r="P47" s="13"/>
      <c r="Q47" s="13">
        <v>16</v>
      </c>
    </row>
    <row r="48" spans="1:17" x14ac:dyDescent="0.25">
      <c r="A48" s="18" t="s">
        <v>738</v>
      </c>
      <c r="B48" s="13"/>
      <c r="C48" s="13"/>
      <c r="D48" s="13"/>
      <c r="E48" s="13"/>
      <c r="F48" s="13">
        <v>1</v>
      </c>
      <c r="G48" s="13"/>
      <c r="H48" s="13"/>
      <c r="I48" s="13"/>
      <c r="J48" s="13"/>
      <c r="K48" s="13"/>
      <c r="L48" s="13"/>
      <c r="M48" s="13">
        <v>2</v>
      </c>
      <c r="N48" s="13"/>
      <c r="O48" s="13"/>
      <c r="P48" s="13"/>
      <c r="Q48" s="13">
        <v>3</v>
      </c>
    </row>
    <row r="49" spans="1:17" x14ac:dyDescent="0.25">
      <c r="A49" s="18" t="s">
        <v>306</v>
      </c>
      <c r="B49" s="13"/>
      <c r="C49" s="13">
        <v>2</v>
      </c>
      <c r="D49" s="13"/>
      <c r="E49" s="13"/>
      <c r="F49" s="13"/>
      <c r="G49" s="13"/>
      <c r="H49" s="13"/>
      <c r="I49" s="13"/>
      <c r="J49" s="13"/>
      <c r="K49" s="13"/>
      <c r="L49" s="13"/>
      <c r="M49" s="13"/>
      <c r="N49" s="13"/>
      <c r="O49" s="13"/>
      <c r="P49" s="13"/>
      <c r="Q49" s="13">
        <v>2</v>
      </c>
    </row>
    <row r="50" spans="1:17" x14ac:dyDescent="0.25">
      <c r="A50" s="18" t="s">
        <v>1310</v>
      </c>
      <c r="B50" s="13"/>
      <c r="C50" s="13"/>
      <c r="D50" s="13"/>
      <c r="E50" s="13"/>
      <c r="F50" s="13"/>
      <c r="G50" s="13"/>
      <c r="H50" s="13"/>
      <c r="I50" s="13"/>
      <c r="J50" s="13">
        <v>1</v>
      </c>
      <c r="K50" s="13"/>
      <c r="L50" s="13"/>
      <c r="M50" s="13"/>
      <c r="N50" s="13"/>
      <c r="O50" s="13"/>
      <c r="P50" s="13"/>
      <c r="Q50" s="13">
        <v>1</v>
      </c>
    </row>
    <row r="51" spans="1:17" x14ac:dyDescent="0.25">
      <c r="A51" s="18" t="s">
        <v>790</v>
      </c>
      <c r="B51" s="13"/>
      <c r="C51" s="13"/>
      <c r="D51" s="13"/>
      <c r="E51" s="13"/>
      <c r="F51" s="13">
        <v>1</v>
      </c>
      <c r="G51" s="13"/>
      <c r="H51" s="13"/>
      <c r="I51" s="13"/>
      <c r="J51" s="13"/>
      <c r="K51" s="13"/>
      <c r="L51" s="13"/>
      <c r="M51" s="13"/>
      <c r="N51" s="13"/>
      <c r="O51" s="13"/>
      <c r="P51" s="13"/>
      <c r="Q51" s="13">
        <v>1</v>
      </c>
    </row>
    <row r="52" spans="1:17" x14ac:dyDescent="0.25">
      <c r="A52" s="12" t="s">
        <v>221</v>
      </c>
      <c r="B52" s="13">
        <v>1</v>
      </c>
      <c r="C52" s="13"/>
      <c r="D52" s="13"/>
      <c r="E52" s="13">
        <v>1</v>
      </c>
      <c r="F52" s="13">
        <v>1</v>
      </c>
      <c r="G52" s="13">
        <v>1</v>
      </c>
      <c r="H52" s="13">
        <v>3</v>
      </c>
      <c r="I52" s="13"/>
      <c r="J52" s="13">
        <v>3</v>
      </c>
      <c r="K52" s="13">
        <v>2</v>
      </c>
      <c r="L52" s="13">
        <v>2</v>
      </c>
      <c r="M52" s="13">
        <v>4</v>
      </c>
      <c r="N52" s="13">
        <v>3</v>
      </c>
      <c r="O52" s="13"/>
      <c r="P52" s="13"/>
      <c r="Q52" s="13">
        <v>21</v>
      </c>
    </row>
    <row r="53" spans="1:17" x14ac:dyDescent="0.25">
      <c r="A53" s="18" t="s">
        <v>221</v>
      </c>
      <c r="B53" s="13">
        <v>1</v>
      </c>
      <c r="C53" s="13"/>
      <c r="D53" s="13"/>
      <c r="E53" s="13">
        <v>1</v>
      </c>
      <c r="F53" s="13">
        <v>1</v>
      </c>
      <c r="G53" s="13">
        <v>1</v>
      </c>
      <c r="H53" s="13">
        <v>3</v>
      </c>
      <c r="I53" s="13"/>
      <c r="J53" s="13">
        <v>3</v>
      </c>
      <c r="K53" s="13">
        <v>2</v>
      </c>
      <c r="L53" s="13">
        <v>2</v>
      </c>
      <c r="M53" s="13">
        <v>4</v>
      </c>
      <c r="N53" s="13">
        <v>3</v>
      </c>
      <c r="O53" s="13"/>
      <c r="P53" s="13"/>
      <c r="Q53" s="13">
        <v>21</v>
      </c>
    </row>
    <row r="54" spans="1:17" x14ac:dyDescent="0.25">
      <c r="A54" s="12" t="s">
        <v>821</v>
      </c>
      <c r="B54" s="13">
        <v>1</v>
      </c>
      <c r="C54" s="13"/>
      <c r="D54" s="13">
        <v>1</v>
      </c>
      <c r="E54" s="13">
        <v>3</v>
      </c>
      <c r="F54" s="13">
        <v>2</v>
      </c>
      <c r="G54" s="13">
        <v>3</v>
      </c>
      <c r="H54" s="13"/>
      <c r="I54" s="13"/>
      <c r="J54" s="13"/>
      <c r="K54" s="13"/>
      <c r="L54" s="13">
        <v>3</v>
      </c>
      <c r="M54" s="13">
        <v>2</v>
      </c>
      <c r="N54" s="13">
        <v>3</v>
      </c>
      <c r="O54" s="13">
        <v>1</v>
      </c>
      <c r="P54" s="13"/>
      <c r="Q54" s="13">
        <v>19</v>
      </c>
    </row>
    <row r="55" spans="1:17" x14ac:dyDescent="0.25">
      <c r="A55" s="18" t="s">
        <v>2211</v>
      </c>
      <c r="B55" s="13">
        <v>1</v>
      </c>
      <c r="C55" s="13"/>
      <c r="D55" s="13">
        <v>1</v>
      </c>
      <c r="E55" s="13">
        <v>1</v>
      </c>
      <c r="F55" s="13"/>
      <c r="G55" s="13"/>
      <c r="H55" s="13"/>
      <c r="I55" s="13"/>
      <c r="J55" s="13"/>
      <c r="K55" s="13"/>
      <c r="L55" s="13">
        <v>1</v>
      </c>
      <c r="M55" s="13">
        <v>1</v>
      </c>
      <c r="N55" s="13">
        <v>3</v>
      </c>
      <c r="O55" s="13"/>
      <c r="P55" s="13"/>
      <c r="Q55" s="13">
        <v>8</v>
      </c>
    </row>
    <row r="56" spans="1:17" x14ac:dyDescent="0.25">
      <c r="A56" s="18" t="s">
        <v>2290</v>
      </c>
      <c r="B56" s="13"/>
      <c r="C56" s="13"/>
      <c r="D56" s="13"/>
      <c r="E56" s="13">
        <v>1</v>
      </c>
      <c r="F56" s="13">
        <v>2</v>
      </c>
      <c r="G56" s="13"/>
      <c r="H56" s="13"/>
      <c r="I56" s="13"/>
      <c r="J56" s="13"/>
      <c r="K56" s="13"/>
      <c r="L56" s="13">
        <v>1</v>
      </c>
      <c r="M56" s="13"/>
      <c r="N56" s="13"/>
      <c r="O56" s="13">
        <v>1</v>
      </c>
      <c r="P56" s="13"/>
      <c r="Q56" s="13">
        <v>5</v>
      </c>
    </row>
    <row r="57" spans="1:17" x14ac:dyDescent="0.25">
      <c r="A57" s="18" t="s">
        <v>582</v>
      </c>
      <c r="B57" s="13"/>
      <c r="C57" s="13"/>
      <c r="D57" s="13"/>
      <c r="E57" s="13">
        <v>1</v>
      </c>
      <c r="F57" s="13"/>
      <c r="G57" s="13">
        <v>2</v>
      </c>
      <c r="H57" s="13"/>
      <c r="I57" s="13"/>
      <c r="J57" s="13"/>
      <c r="K57" s="13"/>
      <c r="L57" s="13"/>
      <c r="M57" s="13"/>
      <c r="N57" s="13"/>
      <c r="O57" s="13"/>
      <c r="P57" s="13"/>
      <c r="Q57" s="13">
        <v>3</v>
      </c>
    </row>
    <row r="58" spans="1:17" x14ac:dyDescent="0.25">
      <c r="A58" s="18" t="s">
        <v>928</v>
      </c>
      <c r="B58" s="13"/>
      <c r="C58" s="13"/>
      <c r="D58" s="13"/>
      <c r="E58" s="13"/>
      <c r="F58" s="13"/>
      <c r="G58" s="13">
        <v>1</v>
      </c>
      <c r="H58" s="13"/>
      <c r="I58" s="13"/>
      <c r="J58" s="13"/>
      <c r="K58" s="13"/>
      <c r="L58" s="13">
        <v>1</v>
      </c>
      <c r="M58" s="13">
        <v>1</v>
      </c>
      <c r="N58" s="13"/>
      <c r="O58" s="13"/>
      <c r="P58" s="13"/>
      <c r="Q58" s="13">
        <v>3</v>
      </c>
    </row>
    <row r="59" spans="1:17" x14ac:dyDescent="0.25">
      <c r="A59" s="12" t="s">
        <v>224</v>
      </c>
      <c r="B59" s="13">
        <v>1</v>
      </c>
      <c r="C59" s="13"/>
      <c r="D59" s="13">
        <v>2</v>
      </c>
      <c r="E59" s="13">
        <v>3</v>
      </c>
      <c r="F59" s="13">
        <v>5</v>
      </c>
      <c r="G59" s="13">
        <v>2</v>
      </c>
      <c r="H59" s="13"/>
      <c r="I59" s="13"/>
      <c r="J59" s="13">
        <v>1</v>
      </c>
      <c r="K59" s="13"/>
      <c r="L59" s="13"/>
      <c r="M59" s="13"/>
      <c r="N59" s="13">
        <v>2</v>
      </c>
      <c r="O59" s="13"/>
      <c r="P59" s="13">
        <v>1</v>
      </c>
      <c r="Q59" s="13">
        <v>17</v>
      </c>
    </row>
    <row r="60" spans="1:17" x14ac:dyDescent="0.25">
      <c r="A60" s="18" t="s">
        <v>224</v>
      </c>
      <c r="B60" s="13">
        <v>1</v>
      </c>
      <c r="C60" s="13"/>
      <c r="D60" s="13">
        <v>2</v>
      </c>
      <c r="E60" s="13">
        <v>3</v>
      </c>
      <c r="F60" s="13">
        <v>5</v>
      </c>
      <c r="G60" s="13">
        <v>2</v>
      </c>
      <c r="H60" s="13"/>
      <c r="I60" s="13"/>
      <c r="J60" s="13">
        <v>1</v>
      </c>
      <c r="K60" s="13"/>
      <c r="L60" s="13"/>
      <c r="M60" s="13"/>
      <c r="N60" s="13">
        <v>2</v>
      </c>
      <c r="O60" s="13"/>
      <c r="P60" s="13">
        <v>1</v>
      </c>
      <c r="Q60" s="13">
        <v>17</v>
      </c>
    </row>
    <row r="61" spans="1:17" x14ac:dyDescent="0.25">
      <c r="A61" s="12" t="s">
        <v>2207</v>
      </c>
      <c r="B61" s="13">
        <v>1</v>
      </c>
      <c r="C61" s="13">
        <v>2</v>
      </c>
      <c r="D61" s="13">
        <v>4</v>
      </c>
      <c r="E61" s="13"/>
      <c r="F61" s="13"/>
      <c r="G61" s="13"/>
      <c r="H61" s="13">
        <v>1</v>
      </c>
      <c r="I61" s="13"/>
      <c r="J61" s="13"/>
      <c r="K61" s="13">
        <v>1</v>
      </c>
      <c r="L61" s="13">
        <v>1</v>
      </c>
      <c r="M61" s="13">
        <v>1</v>
      </c>
      <c r="N61" s="13">
        <v>2</v>
      </c>
      <c r="O61" s="13">
        <v>2</v>
      </c>
      <c r="P61" s="13">
        <v>2</v>
      </c>
      <c r="Q61" s="13">
        <v>17</v>
      </c>
    </row>
    <row r="62" spans="1:17" x14ac:dyDescent="0.25">
      <c r="A62" s="18" t="s">
        <v>397</v>
      </c>
      <c r="B62" s="13"/>
      <c r="C62" s="13"/>
      <c r="D62" s="13">
        <v>3</v>
      </c>
      <c r="E62" s="13"/>
      <c r="F62" s="13"/>
      <c r="G62" s="13"/>
      <c r="H62" s="13"/>
      <c r="I62" s="13"/>
      <c r="J62" s="13"/>
      <c r="K62" s="13"/>
      <c r="L62" s="13"/>
      <c r="M62" s="13"/>
      <c r="N62" s="13"/>
      <c r="O62" s="13">
        <v>1</v>
      </c>
      <c r="P62" s="13"/>
      <c r="Q62" s="13">
        <v>4</v>
      </c>
    </row>
    <row r="63" spans="1:17" x14ac:dyDescent="0.25">
      <c r="A63" s="18" t="s">
        <v>280</v>
      </c>
      <c r="B63" s="13"/>
      <c r="C63" s="13">
        <v>2</v>
      </c>
      <c r="D63" s="13"/>
      <c r="E63" s="13"/>
      <c r="F63" s="13"/>
      <c r="G63" s="13"/>
      <c r="H63" s="13">
        <v>1</v>
      </c>
      <c r="I63" s="13"/>
      <c r="J63" s="13"/>
      <c r="K63" s="13"/>
      <c r="L63" s="13"/>
      <c r="M63" s="13"/>
      <c r="N63" s="13"/>
      <c r="O63" s="13"/>
      <c r="P63" s="13"/>
      <c r="Q63" s="13">
        <v>3</v>
      </c>
    </row>
    <row r="64" spans="1:17" x14ac:dyDescent="0.25">
      <c r="A64" s="18" t="s">
        <v>2252</v>
      </c>
      <c r="B64" s="13"/>
      <c r="C64" s="13"/>
      <c r="D64" s="13"/>
      <c r="E64" s="13"/>
      <c r="F64" s="13"/>
      <c r="G64" s="13"/>
      <c r="H64" s="13"/>
      <c r="I64" s="13"/>
      <c r="J64" s="13"/>
      <c r="K64" s="13"/>
      <c r="L64" s="13"/>
      <c r="M64" s="13">
        <v>1</v>
      </c>
      <c r="N64" s="13"/>
      <c r="O64" s="13"/>
      <c r="P64" s="13">
        <v>1</v>
      </c>
      <c r="Q64" s="13">
        <v>2</v>
      </c>
    </row>
    <row r="65" spans="1:17" x14ac:dyDescent="0.25">
      <c r="A65" s="18" t="s">
        <v>2255</v>
      </c>
      <c r="B65" s="13"/>
      <c r="C65" s="13"/>
      <c r="D65" s="13"/>
      <c r="E65" s="13"/>
      <c r="F65" s="13"/>
      <c r="G65" s="13"/>
      <c r="H65" s="13"/>
      <c r="I65" s="13"/>
      <c r="J65" s="13"/>
      <c r="K65" s="13"/>
      <c r="L65" s="13"/>
      <c r="M65" s="13"/>
      <c r="N65" s="13">
        <v>1</v>
      </c>
      <c r="O65" s="13">
        <v>1</v>
      </c>
      <c r="P65" s="13"/>
      <c r="Q65" s="13">
        <v>2</v>
      </c>
    </row>
    <row r="66" spans="1:17" x14ac:dyDescent="0.25">
      <c r="A66" s="18" t="s">
        <v>191</v>
      </c>
      <c r="B66" s="13">
        <v>1</v>
      </c>
      <c r="C66" s="13"/>
      <c r="D66" s="13">
        <v>1</v>
      </c>
      <c r="E66" s="13"/>
      <c r="F66" s="13"/>
      <c r="G66" s="13"/>
      <c r="H66" s="13"/>
      <c r="I66" s="13"/>
      <c r="J66" s="13"/>
      <c r="K66" s="13"/>
      <c r="L66" s="13"/>
      <c r="M66" s="13"/>
      <c r="N66" s="13"/>
      <c r="O66" s="13"/>
      <c r="P66" s="13"/>
      <c r="Q66" s="13">
        <v>2</v>
      </c>
    </row>
    <row r="67" spans="1:17" x14ac:dyDescent="0.25">
      <c r="A67" s="18" t="s">
        <v>2253</v>
      </c>
      <c r="B67" s="13"/>
      <c r="C67" s="13"/>
      <c r="D67" s="13"/>
      <c r="E67" s="13"/>
      <c r="F67" s="13"/>
      <c r="G67" s="13"/>
      <c r="H67" s="13"/>
      <c r="I67" s="13"/>
      <c r="J67" s="13"/>
      <c r="K67" s="13"/>
      <c r="L67" s="13"/>
      <c r="M67" s="13"/>
      <c r="N67" s="13"/>
      <c r="O67" s="13"/>
      <c r="P67" s="13">
        <v>1</v>
      </c>
      <c r="Q67" s="13">
        <v>1</v>
      </c>
    </row>
    <row r="68" spans="1:17" x14ac:dyDescent="0.25">
      <c r="A68" s="18" t="s">
        <v>1501</v>
      </c>
      <c r="B68" s="13"/>
      <c r="C68" s="13"/>
      <c r="D68" s="13"/>
      <c r="E68" s="13"/>
      <c r="F68" s="13"/>
      <c r="G68" s="13"/>
      <c r="H68" s="13"/>
      <c r="I68" s="13"/>
      <c r="J68" s="13"/>
      <c r="K68" s="13">
        <v>1</v>
      </c>
      <c r="L68" s="13"/>
      <c r="M68" s="13"/>
      <c r="N68" s="13"/>
      <c r="O68" s="13"/>
      <c r="P68" s="13"/>
      <c r="Q68" s="13">
        <v>1</v>
      </c>
    </row>
    <row r="69" spans="1:17" x14ac:dyDescent="0.25">
      <c r="A69" s="18" t="s">
        <v>2285</v>
      </c>
      <c r="B69" s="13"/>
      <c r="C69" s="13"/>
      <c r="D69" s="13"/>
      <c r="E69" s="13"/>
      <c r="F69" s="13"/>
      <c r="G69" s="13"/>
      <c r="H69" s="13"/>
      <c r="I69" s="13"/>
      <c r="J69" s="13"/>
      <c r="K69" s="13"/>
      <c r="L69" s="13"/>
      <c r="M69" s="13"/>
      <c r="N69" s="13">
        <v>1</v>
      </c>
      <c r="O69" s="13"/>
      <c r="P69" s="13"/>
      <c r="Q69" s="13">
        <v>1</v>
      </c>
    </row>
    <row r="70" spans="1:17" x14ac:dyDescent="0.25">
      <c r="A70" s="18" t="s">
        <v>2256</v>
      </c>
      <c r="B70" s="13"/>
      <c r="C70" s="13"/>
      <c r="D70" s="13"/>
      <c r="E70" s="13"/>
      <c r="F70" s="13"/>
      <c r="G70" s="13"/>
      <c r="H70" s="13"/>
      <c r="I70" s="13"/>
      <c r="J70" s="13"/>
      <c r="K70" s="13"/>
      <c r="L70" s="13">
        <v>1</v>
      </c>
      <c r="M70" s="13"/>
      <c r="N70" s="13"/>
      <c r="O70" s="13"/>
      <c r="P70" s="13"/>
      <c r="Q70" s="13">
        <v>1</v>
      </c>
    </row>
    <row r="71" spans="1:17" x14ac:dyDescent="0.25">
      <c r="A71" s="12" t="s">
        <v>2248</v>
      </c>
      <c r="B71" s="13"/>
      <c r="C71" s="13">
        <v>2</v>
      </c>
      <c r="D71" s="13"/>
      <c r="E71" s="13">
        <v>1</v>
      </c>
      <c r="F71" s="13">
        <v>1</v>
      </c>
      <c r="G71" s="13">
        <v>2</v>
      </c>
      <c r="H71" s="13">
        <v>2</v>
      </c>
      <c r="I71" s="13">
        <v>2</v>
      </c>
      <c r="J71" s="13">
        <v>2</v>
      </c>
      <c r="K71" s="13"/>
      <c r="L71" s="13"/>
      <c r="M71" s="13">
        <v>1</v>
      </c>
      <c r="N71" s="13">
        <v>3</v>
      </c>
      <c r="O71" s="13">
        <v>1</v>
      </c>
      <c r="P71" s="13"/>
      <c r="Q71" s="13">
        <v>17</v>
      </c>
    </row>
    <row r="72" spans="1:17" x14ac:dyDescent="0.25">
      <c r="A72" s="18" t="s">
        <v>2277</v>
      </c>
      <c r="B72" s="13"/>
      <c r="C72" s="13">
        <v>1</v>
      </c>
      <c r="D72" s="13"/>
      <c r="E72" s="13">
        <v>1</v>
      </c>
      <c r="F72" s="13">
        <v>1</v>
      </c>
      <c r="G72" s="13"/>
      <c r="H72" s="13">
        <v>1</v>
      </c>
      <c r="I72" s="13">
        <v>2</v>
      </c>
      <c r="J72" s="13">
        <v>1</v>
      </c>
      <c r="K72" s="13"/>
      <c r="L72" s="13"/>
      <c r="M72" s="13">
        <v>1</v>
      </c>
      <c r="N72" s="13">
        <v>1</v>
      </c>
      <c r="O72" s="13">
        <v>1</v>
      </c>
      <c r="P72" s="13"/>
      <c r="Q72" s="13">
        <v>10</v>
      </c>
    </row>
    <row r="73" spans="1:17" x14ac:dyDescent="0.25">
      <c r="A73" s="18" t="s">
        <v>367</v>
      </c>
      <c r="B73" s="13"/>
      <c r="C73" s="13">
        <v>1</v>
      </c>
      <c r="D73" s="13"/>
      <c r="E73" s="13"/>
      <c r="F73" s="13"/>
      <c r="G73" s="13">
        <v>1</v>
      </c>
      <c r="H73" s="13">
        <v>1</v>
      </c>
      <c r="I73" s="13"/>
      <c r="J73" s="13"/>
      <c r="K73" s="13"/>
      <c r="L73" s="13"/>
      <c r="M73" s="13"/>
      <c r="N73" s="13"/>
      <c r="O73" s="13"/>
      <c r="P73" s="13"/>
      <c r="Q73" s="13">
        <v>3</v>
      </c>
    </row>
    <row r="74" spans="1:17" x14ac:dyDescent="0.25">
      <c r="A74" s="18" t="s">
        <v>2325</v>
      </c>
      <c r="B74" s="13"/>
      <c r="C74" s="13"/>
      <c r="D74" s="13"/>
      <c r="E74" s="13"/>
      <c r="F74" s="13"/>
      <c r="G74" s="13"/>
      <c r="H74" s="13"/>
      <c r="I74" s="13"/>
      <c r="J74" s="13"/>
      <c r="K74" s="13"/>
      <c r="L74" s="13"/>
      <c r="M74" s="13"/>
      <c r="N74" s="13">
        <v>2</v>
      </c>
      <c r="O74" s="13"/>
      <c r="P74" s="13"/>
      <c r="Q74" s="13">
        <v>2</v>
      </c>
    </row>
    <row r="75" spans="1:17" x14ac:dyDescent="0.25">
      <c r="A75" s="18" t="s">
        <v>873</v>
      </c>
      <c r="B75" s="13"/>
      <c r="C75" s="13"/>
      <c r="D75" s="13"/>
      <c r="E75" s="13"/>
      <c r="F75" s="13"/>
      <c r="G75" s="13">
        <v>1</v>
      </c>
      <c r="H75" s="13"/>
      <c r="I75" s="13"/>
      <c r="J75" s="13"/>
      <c r="K75" s="13"/>
      <c r="L75" s="13"/>
      <c r="M75" s="13"/>
      <c r="N75" s="13"/>
      <c r="O75" s="13"/>
      <c r="P75" s="13"/>
      <c r="Q75" s="13">
        <v>1</v>
      </c>
    </row>
    <row r="76" spans="1:17" x14ac:dyDescent="0.25">
      <c r="A76" s="18" t="s">
        <v>1245</v>
      </c>
      <c r="B76" s="13"/>
      <c r="C76" s="13"/>
      <c r="D76" s="13"/>
      <c r="E76" s="13"/>
      <c r="F76" s="13"/>
      <c r="G76" s="13"/>
      <c r="H76" s="13"/>
      <c r="I76" s="13"/>
      <c r="J76" s="13">
        <v>1</v>
      </c>
      <c r="K76" s="13"/>
      <c r="L76" s="13"/>
      <c r="M76" s="13"/>
      <c r="N76" s="13"/>
      <c r="O76" s="13"/>
      <c r="P76" s="13"/>
      <c r="Q76" s="13">
        <v>1</v>
      </c>
    </row>
    <row r="77" spans="1:17" x14ac:dyDescent="0.25">
      <c r="A77" s="12" t="s">
        <v>2262</v>
      </c>
      <c r="B77" s="13">
        <v>1</v>
      </c>
      <c r="C77" s="13">
        <v>1</v>
      </c>
      <c r="D77" s="13">
        <v>1</v>
      </c>
      <c r="E77" s="13"/>
      <c r="F77" s="13">
        <v>2</v>
      </c>
      <c r="G77" s="13"/>
      <c r="H77" s="13"/>
      <c r="I77" s="13">
        <v>1</v>
      </c>
      <c r="J77" s="13">
        <v>1</v>
      </c>
      <c r="K77" s="13"/>
      <c r="L77" s="13">
        <v>3</v>
      </c>
      <c r="M77" s="13">
        <v>1</v>
      </c>
      <c r="N77" s="13">
        <v>1</v>
      </c>
      <c r="O77" s="13">
        <v>1</v>
      </c>
      <c r="P77" s="13">
        <v>2</v>
      </c>
      <c r="Q77" s="13">
        <v>15</v>
      </c>
    </row>
    <row r="78" spans="1:17" x14ac:dyDescent="0.25">
      <c r="A78" s="18" t="s">
        <v>1958</v>
      </c>
      <c r="B78" s="13"/>
      <c r="C78" s="13">
        <v>1</v>
      </c>
      <c r="D78" s="13"/>
      <c r="E78" s="13"/>
      <c r="F78" s="13">
        <v>1</v>
      </c>
      <c r="G78" s="13"/>
      <c r="H78" s="13"/>
      <c r="I78" s="13"/>
      <c r="J78" s="13">
        <v>1</v>
      </c>
      <c r="K78" s="13"/>
      <c r="L78" s="13">
        <v>3</v>
      </c>
      <c r="M78" s="13">
        <v>1</v>
      </c>
      <c r="N78" s="13">
        <v>1</v>
      </c>
      <c r="O78" s="13">
        <v>1</v>
      </c>
      <c r="P78" s="13">
        <v>2</v>
      </c>
      <c r="Q78" s="13">
        <v>11</v>
      </c>
    </row>
    <row r="79" spans="1:17" x14ac:dyDescent="0.25">
      <c r="A79" s="18" t="s">
        <v>2261</v>
      </c>
      <c r="B79" s="13">
        <v>1</v>
      </c>
      <c r="C79" s="13"/>
      <c r="D79" s="13">
        <v>1</v>
      </c>
      <c r="E79" s="13"/>
      <c r="F79" s="13">
        <v>1</v>
      </c>
      <c r="G79" s="13"/>
      <c r="H79" s="13"/>
      <c r="I79" s="13">
        <v>1</v>
      </c>
      <c r="J79" s="13"/>
      <c r="K79" s="13"/>
      <c r="L79" s="13"/>
      <c r="M79" s="13"/>
      <c r="N79" s="13"/>
      <c r="O79" s="13"/>
      <c r="P79" s="13"/>
      <c r="Q79" s="13">
        <v>4</v>
      </c>
    </row>
    <row r="80" spans="1:17" x14ac:dyDescent="0.25">
      <c r="A80" s="12" t="s">
        <v>2211</v>
      </c>
      <c r="B80" s="13">
        <v>2</v>
      </c>
      <c r="C80" s="13">
        <v>2</v>
      </c>
      <c r="D80" s="13">
        <v>1</v>
      </c>
      <c r="E80" s="13"/>
      <c r="F80" s="13">
        <v>1</v>
      </c>
      <c r="G80" s="13">
        <v>2</v>
      </c>
      <c r="H80" s="13"/>
      <c r="I80" s="13">
        <v>2</v>
      </c>
      <c r="J80" s="13">
        <v>1</v>
      </c>
      <c r="K80" s="13"/>
      <c r="L80" s="13">
        <v>1</v>
      </c>
      <c r="M80" s="13"/>
      <c r="N80" s="13"/>
      <c r="O80" s="13">
        <v>2</v>
      </c>
      <c r="P80" s="13">
        <v>1</v>
      </c>
      <c r="Q80" s="13">
        <v>15</v>
      </c>
    </row>
    <row r="81" spans="1:17" x14ac:dyDescent="0.25">
      <c r="A81" s="18" t="s">
        <v>1192</v>
      </c>
      <c r="B81" s="13"/>
      <c r="C81" s="13"/>
      <c r="D81" s="13"/>
      <c r="E81" s="13"/>
      <c r="F81" s="13"/>
      <c r="G81" s="13"/>
      <c r="H81" s="13"/>
      <c r="I81" s="13">
        <v>1</v>
      </c>
      <c r="J81" s="13">
        <v>1</v>
      </c>
      <c r="K81" s="13"/>
      <c r="L81" s="13"/>
      <c r="M81" s="13"/>
      <c r="N81" s="13"/>
      <c r="O81" s="13">
        <v>1</v>
      </c>
      <c r="P81" s="13"/>
      <c r="Q81" s="13">
        <v>3</v>
      </c>
    </row>
    <row r="82" spans="1:17" x14ac:dyDescent="0.25">
      <c r="A82" s="18" t="s">
        <v>255</v>
      </c>
      <c r="B82" s="13"/>
      <c r="C82" s="13">
        <v>2</v>
      </c>
      <c r="D82" s="13"/>
      <c r="E82" s="13"/>
      <c r="F82" s="13"/>
      <c r="G82" s="13"/>
      <c r="H82" s="13"/>
      <c r="I82" s="13"/>
      <c r="J82" s="13"/>
      <c r="K82" s="13"/>
      <c r="L82" s="13"/>
      <c r="M82" s="13"/>
      <c r="N82" s="13"/>
      <c r="O82" s="13"/>
      <c r="P82" s="13"/>
      <c r="Q82" s="13">
        <v>2</v>
      </c>
    </row>
    <row r="83" spans="1:17" x14ac:dyDescent="0.25">
      <c r="A83" s="18" t="s">
        <v>802</v>
      </c>
      <c r="B83" s="13"/>
      <c r="C83" s="13"/>
      <c r="D83" s="13"/>
      <c r="E83" s="13"/>
      <c r="F83" s="13"/>
      <c r="G83" s="13">
        <v>1</v>
      </c>
      <c r="H83" s="13"/>
      <c r="I83" s="13">
        <v>1</v>
      </c>
      <c r="J83" s="13"/>
      <c r="K83" s="13"/>
      <c r="L83" s="13"/>
      <c r="M83" s="13"/>
      <c r="N83" s="13"/>
      <c r="O83" s="13"/>
      <c r="P83" s="13"/>
      <c r="Q83" s="13">
        <v>2</v>
      </c>
    </row>
    <row r="84" spans="1:17" x14ac:dyDescent="0.25">
      <c r="A84" s="18" t="s">
        <v>413</v>
      </c>
      <c r="B84" s="13"/>
      <c r="C84" s="13"/>
      <c r="D84" s="13">
        <v>1</v>
      </c>
      <c r="E84" s="13"/>
      <c r="F84" s="13">
        <v>1</v>
      </c>
      <c r="G84" s="13"/>
      <c r="H84" s="13"/>
      <c r="I84" s="13"/>
      <c r="J84" s="13"/>
      <c r="K84" s="13"/>
      <c r="L84" s="13"/>
      <c r="M84" s="13"/>
      <c r="N84" s="13"/>
      <c r="O84" s="13"/>
      <c r="P84" s="13"/>
      <c r="Q84" s="13">
        <v>2</v>
      </c>
    </row>
    <row r="85" spans="1:17" x14ac:dyDescent="0.25">
      <c r="A85" s="18" t="s">
        <v>2218</v>
      </c>
      <c r="B85" s="13">
        <v>1</v>
      </c>
      <c r="C85" s="13"/>
      <c r="D85" s="13"/>
      <c r="E85" s="13"/>
      <c r="F85" s="13"/>
      <c r="G85" s="13"/>
      <c r="H85" s="13"/>
      <c r="I85" s="13"/>
      <c r="J85" s="13"/>
      <c r="K85" s="13"/>
      <c r="L85" s="13"/>
      <c r="M85" s="13"/>
      <c r="N85" s="13"/>
      <c r="O85" s="13"/>
      <c r="P85" s="13"/>
      <c r="Q85" s="13">
        <v>1</v>
      </c>
    </row>
    <row r="86" spans="1:17" x14ac:dyDescent="0.25">
      <c r="A86" s="18" t="s">
        <v>1979</v>
      </c>
      <c r="B86" s="13"/>
      <c r="C86" s="13"/>
      <c r="D86" s="13"/>
      <c r="E86" s="13"/>
      <c r="F86" s="13"/>
      <c r="G86" s="13"/>
      <c r="H86" s="13"/>
      <c r="I86" s="13"/>
      <c r="J86" s="13"/>
      <c r="K86" s="13"/>
      <c r="L86" s="13"/>
      <c r="M86" s="13"/>
      <c r="N86" s="13"/>
      <c r="O86" s="13">
        <v>1</v>
      </c>
      <c r="P86" s="13"/>
      <c r="Q86" s="13">
        <v>1</v>
      </c>
    </row>
    <row r="87" spans="1:17" x14ac:dyDescent="0.25">
      <c r="A87" s="18" t="s">
        <v>2216</v>
      </c>
      <c r="B87" s="13">
        <v>1</v>
      </c>
      <c r="C87" s="13"/>
      <c r="D87" s="13"/>
      <c r="E87" s="13"/>
      <c r="F87" s="13"/>
      <c r="G87" s="13"/>
      <c r="H87" s="13"/>
      <c r="I87" s="13"/>
      <c r="J87" s="13"/>
      <c r="K87" s="13"/>
      <c r="L87" s="13"/>
      <c r="M87" s="13"/>
      <c r="N87" s="13"/>
      <c r="O87" s="13"/>
      <c r="P87" s="13"/>
      <c r="Q87" s="13">
        <v>1</v>
      </c>
    </row>
    <row r="88" spans="1:17" x14ac:dyDescent="0.25">
      <c r="A88" s="18" t="s">
        <v>2185</v>
      </c>
      <c r="B88" s="13"/>
      <c r="C88" s="13"/>
      <c r="D88" s="13"/>
      <c r="E88" s="13"/>
      <c r="F88" s="13"/>
      <c r="G88" s="13"/>
      <c r="H88" s="13"/>
      <c r="I88" s="13"/>
      <c r="J88" s="13"/>
      <c r="K88" s="13"/>
      <c r="L88" s="13"/>
      <c r="M88" s="13"/>
      <c r="N88" s="13"/>
      <c r="O88" s="13"/>
      <c r="P88" s="13">
        <v>1</v>
      </c>
      <c r="Q88" s="13">
        <v>1</v>
      </c>
    </row>
    <row r="89" spans="1:17" x14ac:dyDescent="0.25">
      <c r="A89" s="18" t="s">
        <v>1583</v>
      </c>
      <c r="B89" s="13"/>
      <c r="C89" s="13"/>
      <c r="D89" s="13"/>
      <c r="E89" s="13"/>
      <c r="F89" s="13"/>
      <c r="G89" s="13"/>
      <c r="H89" s="13"/>
      <c r="I89" s="13"/>
      <c r="J89" s="13"/>
      <c r="K89" s="13"/>
      <c r="L89" s="13">
        <v>1</v>
      </c>
      <c r="M89" s="13"/>
      <c r="N89" s="13"/>
      <c r="O89" s="13"/>
      <c r="P89" s="13"/>
      <c r="Q89" s="13">
        <v>1</v>
      </c>
    </row>
    <row r="90" spans="1:17" x14ac:dyDescent="0.25">
      <c r="A90" s="18" t="s">
        <v>849</v>
      </c>
      <c r="B90" s="13"/>
      <c r="C90" s="13"/>
      <c r="D90" s="13"/>
      <c r="E90" s="13"/>
      <c r="F90" s="13"/>
      <c r="G90" s="13">
        <v>1</v>
      </c>
      <c r="H90" s="13"/>
      <c r="I90" s="13"/>
      <c r="J90" s="13"/>
      <c r="K90" s="13"/>
      <c r="L90" s="13"/>
      <c r="M90" s="13"/>
      <c r="N90" s="13"/>
      <c r="O90" s="13"/>
      <c r="P90" s="13"/>
      <c r="Q90" s="13">
        <v>1</v>
      </c>
    </row>
    <row r="91" spans="1:17" x14ac:dyDescent="0.25">
      <c r="A91" s="12" t="s">
        <v>2225</v>
      </c>
      <c r="B91" s="13">
        <v>2</v>
      </c>
      <c r="C91" s="13"/>
      <c r="D91" s="13"/>
      <c r="E91" s="13">
        <v>1</v>
      </c>
      <c r="F91" s="13">
        <v>3</v>
      </c>
      <c r="G91" s="13"/>
      <c r="H91" s="13">
        <v>1</v>
      </c>
      <c r="I91" s="13"/>
      <c r="J91" s="13">
        <v>3</v>
      </c>
      <c r="K91" s="13"/>
      <c r="L91" s="13"/>
      <c r="M91" s="13">
        <v>1</v>
      </c>
      <c r="N91" s="13">
        <v>1</v>
      </c>
      <c r="O91" s="13">
        <v>1</v>
      </c>
      <c r="P91" s="13"/>
      <c r="Q91" s="13">
        <v>13</v>
      </c>
    </row>
    <row r="92" spans="1:17" x14ac:dyDescent="0.25">
      <c r="A92" s="18" t="s">
        <v>2212</v>
      </c>
      <c r="B92" s="13">
        <v>1</v>
      </c>
      <c r="C92" s="13"/>
      <c r="D92" s="13"/>
      <c r="E92" s="13">
        <v>1</v>
      </c>
      <c r="F92" s="13"/>
      <c r="G92" s="13"/>
      <c r="H92" s="13"/>
      <c r="I92" s="13"/>
      <c r="J92" s="13">
        <v>1</v>
      </c>
      <c r="K92" s="13"/>
      <c r="L92" s="13"/>
      <c r="M92" s="13">
        <v>1</v>
      </c>
      <c r="N92" s="13"/>
      <c r="O92" s="13">
        <v>1</v>
      </c>
      <c r="P92" s="13"/>
      <c r="Q92" s="13">
        <v>5</v>
      </c>
    </row>
    <row r="93" spans="1:17" x14ac:dyDescent="0.25">
      <c r="A93" s="18" t="s">
        <v>2223</v>
      </c>
      <c r="B93" s="13">
        <v>1</v>
      </c>
      <c r="C93" s="13"/>
      <c r="D93" s="13"/>
      <c r="E93" s="13"/>
      <c r="F93" s="13">
        <v>2</v>
      </c>
      <c r="G93" s="13"/>
      <c r="H93" s="13">
        <v>1</v>
      </c>
      <c r="I93" s="13"/>
      <c r="J93" s="13">
        <v>1</v>
      </c>
      <c r="K93" s="13"/>
      <c r="L93" s="13"/>
      <c r="M93" s="13"/>
      <c r="N93" s="13"/>
      <c r="O93" s="13"/>
      <c r="P93" s="13"/>
      <c r="Q93" s="13">
        <v>5</v>
      </c>
    </row>
    <row r="94" spans="1:17" x14ac:dyDescent="0.25">
      <c r="A94" s="18" t="s">
        <v>2226</v>
      </c>
      <c r="B94" s="13"/>
      <c r="C94" s="13"/>
      <c r="D94" s="13"/>
      <c r="E94" s="13"/>
      <c r="F94" s="13"/>
      <c r="G94" s="13"/>
      <c r="H94" s="13"/>
      <c r="I94" s="13"/>
      <c r="J94" s="13">
        <v>1</v>
      </c>
      <c r="K94" s="13"/>
      <c r="L94" s="13"/>
      <c r="M94" s="13"/>
      <c r="N94" s="13"/>
      <c r="O94" s="13"/>
      <c r="P94" s="13"/>
      <c r="Q94" s="13">
        <v>1</v>
      </c>
    </row>
    <row r="95" spans="1:17" x14ac:dyDescent="0.25">
      <c r="A95" s="18" t="s">
        <v>2224</v>
      </c>
      <c r="B95" s="13"/>
      <c r="C95" s="13"/>
      <c r="D95" s="13"/>
      <c r="E95" s="13"/>
      <c r="F95" s="13"/>
      <c r="G95" s="13"/>
      <c r="H95" s="13"/>
      <c r="I95" s="13"/>
      <c r="J95" s="13"/>
      <c r="K95" s="13"/>
      <c r="L95" s="13"/>
      <c r="M95" s="13"/>
      <c r="N95" s="13">
        <v>1</v>
      </c>
      <c r="O95" s="13"/>
      <c r="P95" s="13"/>
      <c r="Q95" s="13">
        <v>1</v>
      </c>
    </row>
    <row r="96" spans="1:17" x14ac:dyDescent="0.25">
      <c r="A96" s="18" t="s">
        <v>2227</v>
      </c>
      <c r="B96" s="13"/>
      <c r="C96" s="13"/>
      <c r="D96" s="13"/>
      <c r="E96" s="13"/>
      <c r="F96" s="13">
        <v>1</v>
      </c>
      <c r="G96" s="13"/>
      <c r="H96" s="13"/>
      <c r="I96" s="13"/>
      <c r="J96" s="13"/>
      <c r="K96" s="13"/>
      <c r="L96" s="13"/>
      <c r="M96" s="13"/>
      <c r="N96" s="13"/>
      <c r="O96" s="13"/>
      <c r="P96" s="13"/>
      <c r="Q96" s="13">
        <v>1</v>
      </c>
    </row>
    <row r="97" spans="1:17" x14ac:dyDescent="0.25">
      <c r="A97" s="12" t="s">
        <v>1800</v>
      </c>
      <c r="B97" s="13">
        <v>2</v>
      </c>
      <c r="C97" s="13">
        <v>2</v>
      </c>
      <c r="D97" s="13"/>
      <c r="E97" s="13"/>
      <c r="F97" s="13">
        <v>1</v>
      </c>
      <c r="G97" s="13">
        <v>2</v>
      </c>
      <c r="H97" s="13">
        <v>2</v>
      </c>
      <c r="I97" s="13"/>
      <c r="J97" s="13">
        <v>2</v>
      </c>
      <c r="K97" s="13"/>
      <c r="L97" s="13"/>
      <c r="M97" s="13">
        <v>1</v>
      </c>
      <c r="N97" s="13"/>
      <c r="O97" s="13"/>
      <c r="P97" s="13">
        <v>1</v>
      </c>
      <c r="Q97" s="13">
        <v>13</v>
      </c>
    </row>
    <row r="98" spans="1:17" x14ac:dyDescent="0.25">
      <c r="A98" s="18" t="s">
        <v>2239</v>
      </c>
      <c r="B98" s="13">
        <v>1</v>
      </c>
      <c r="C98" s="13">
        <v>1</v>
      </c>
      <c r="D98" s="13"/>
      <c r="E98" s="13"/>
      <c r="F98" s="13">
        <v>1</v>
      </c>
      <c r="G98" s="13"/>
      <c r="H98" s="13">
        <v>1</v>
      </c>
      <c r="I98" s="13"/>
      <c r="J98" s="13">
        <v>1</v>
      </c>
      <c r="K98" s="13"/>
      <c r="L98" s="13"/>
      <c r="M98" s="13"/>
      <c r="N98" s="13"/>
      <c r="O98" s="13"/>
      <c r="P98" s="13">
        <v>1</v>
      </c>
      <c r="Q98" s="13">
        <v>6</v>
      </c>
    </row>
    <row r="99" spans="1:17" x14ac:dyDescent="0.25">
      <c r="A99" s="18" t="s">
        <v>2242</v>
      </c>
      <c r="B99" s="13"/>
      <c r="C99" s="13">
        <v>1</v>
      </c>
      <c r="D99" s="13"/>
      <c r="E99" s="13"/>
      <c r="F99" s="13"/>
      <c r="G99" s="13">
        <v>1</v>
      </c>
      <c r="H99" s="13"/>
      <c r="I99" s="13"/>
      <c r="J99" s="13">
        <v>1</v>
      </c>
      <c r="K99" s="13"/>
      <c r="L99" s="13"/>
      <c r="M99" s="13"/>
      <c r="N99" s="13"/>
      <c r="O99" s="13"/>
      <c r="P99" s="13"/>
      <c r="Q99" s="13">
        <v>3</v>
      </c>
    </row>
    <row r="100" spans="1:17" x14ac:dyDescent="0.25">
      <c r="A100" s="18" t="s">
        <v>2238</v>
      </c>
      <c r="B100" s="13">
        <v>1</v>
      </c>
      <c r="C100" s="13"/>
      <c r="D100" s="13"/>
      <c r="E100" s="13"/>
      <c r="F100" s="13"/>
      <c r="G100" s="13"/>
      <c r="H100" s="13">
        <v>1</v>
      </c>
      <c r="I100" s="13"/>
      <c r="J100" s="13"/>
      <c r="K100" s="13"/>
      <c r="L100" s="13"/>
      <c r="M100" s="13">
        <v>1</v>
      </c>
      <c r="N100" s="13"/>
      <c r="O100" s="13"/>
      <c r="P100" s="13"/>
      <c r="Q100" s="13">
        <v>3</v>
      </c>
    </row>
    <row r="101" spans="1:17" x14ac:dyDescent="0.25">
      <c r="A101" s="18" t="s">
        <v>2241</v>
      </c>
      <c r="B101" s="13"/>
      <c r="C101" s="13"/>
      <c r="D101" s="13"/>
      <c r="E101" s="13"/>
      <c r="F101" s="13"/>
      <c r="G101" s="13">
        <v>1</v>
      </c>
      <c r="H101" s="13"/>
      <c r="I101" s="13"/>
      <c r="J101" s="13"/>
      <c r="K101" s="13"/>
      <c r="L101" s="13"/>
      <c r="M101" s="13"/>
      <c r="N101" s="13"/>
      <c r="O101" s="13"/>
      <c r="P101" s="13"/>
      <c r="Q101" s="13">
        <v>1</v>
      </c>
    </row>
    <row r="102" spans="1:17" x14ac:dyDescent="0.25">
      <c r="A102" s="12" t="s">
        <v>2257</v>
      </c>
      <c r="B102" s="13">
        <v>1</v>
      </c>
      <c r="C102" s="13">
        <v>1</v>
      </c>
      <c r="D102" s="13"/>
      <c r="E102" s="13"/>
      <c r="F102" s="13">
        <v>2</v>
      </c>
      <c r="G102" s="13"/>
      <c r="H102" s="13">
        <v>1</v>
      </c>
      <c r="I102" s="13">
        <v>1</v>
      </c>
      <c r="J102" s="13">
        <v>2</v>
      </c>
      <c r="K102" s="13">
        <v>2</v>
      </c>
      <c r="L102" s="13"/>
      <c r="M102" s="13"/>
      <c r="N102" s="13">
        <v>3</v>
      </c>
      <c r="O102" s="13"/>
      <c r="P102" s="13"/>
      <c r="Q102" s="13">
        <v>13</v>
      </c>
    </row>
    <row r="103" spans="1:17" x14ac:dyDescent="0.25">
      <c r="A103" s="18" t="s">
        <v>154</v>
      </c>
      <c r="B103" s="13">
        <v>1</v>
      </c>
      <c r="C103" s="13">
        <v>1</v>
      </c>
      <c r="D103" s="13"/>
      <c r="E103" s="13"/>
      <c r="F103" s="13">
        <v>2</v>
      </c>
      <c r="G103" s="13"/>
      <c r="H103" s="13"/>
      <c r="I103" s="13">
        <v>1</v>
      </c>
      <c r="J103" s="13">
        <v>1</v>
      </c>
      <c r="K103" s="13"/>
      <c r="L103" s="13"/>
      <c r="M103" s="13"/>
      <c r="N103" s="13">
        <v>1</v>
      </c>
      <c r="O103" s="13"/>
      <c r="P103" s="13"/>
      <c r="Q103" s="13">
        <v>7</v>
      </c>
    </row>
    <row r="104" spans="1:17" x14ac:dyDescent="0.25">
      <c r="A104" s="18" t="s">
        <v>1439</v>
      </c>
      <c r="B104" s="13"/>
      <c r="C104" s="13"/>
      <c r="D104" s="13"/>
      <c r="E104" s="13"/>
      <c r="F104" s="13"/>
      <c r="G104" s="13"/>
      <c r="H104" s="13"/>
      <c r="I104" s="13"/>
      <c r="J104" s="13"/>
      <c r="K104" s="13">
        <v>2</v>
      </c>
      <c r="L104" s="13"/>
      <c r="M104" s="13"/>
      <c r="N104" s="13">
        <v>2</v>
      </c>
      <c r="O104" s="13"/>
      <c r="P104" s="13"/>
      <c r="Q104" s="13">
        <v>4</v>
      </c>
    </row>
    <row r="105" spans="1:17" x14ac:dyDescent="0.25">
      <c r="A105" s="18" t="s">
        <v>1279</v>
      </c>
      <c r="B105" s="13"/>
      <c r="C105" s="13"/>
      <c r="D105" s="13"/>
      <c r="E105" s="13"/>
      <c r="F105" s="13"/>
      <c r="G105" s="13"/>
      <c r="H105" s="13"/>
      <c r="I105" s="13"/>
      <c r="J105" s="13">
        <v>1</v>
      </c>
      <c r="K105" s="13"/>
      <c r="L105" s="13"/>
      <c r="M105" s="13"/>
      <c r="N105" s="13"/>
      <c r="O105" s="13"/>
      <c r="P105" s="13"/>
      <c r="Q105" s="13">
        <v>1</v>
      </c>
    </row>
    <row r="106" spans="1:17" x14ac:dyDescent="0.25">
      <c r="A106" s="18" t="s">
        <v>1062</v>
      </c>
      <c r="B106" s="13"/>
      <c r="C106" s="13"/>
      <c r="D106" s="13"/>
      <c r="E106" s="13"/>
      <c r="F106" s="13"/>
      <c r="G106" s="13"/>
      <c r="H106" s="13">
        <v>1</v>
      </c>
      <c r="I106" s="13"/>
      <c r="J106" s="13"/>
      <c r="K106" s="13"/>
      <c r="L106" s="13"/>
      <c r="M106" s="13"/>
      <c r="N106" s="13"/>
      <c r="O106" s="13"/>
      <c r="P106" s="13"/>
      <c r="Q106" s="13">
        <v>1</v>
      </c>
    </row>
    <row r="107" spans="1:17" x14ac:dyDescent="0.25">
      <c r="A107" s="12" t="s">
        <v>2053</v>
      </c>
      <c r="B107" s="13"/>
      <c r="C107" s="13">
        <v>2</v>
      </c>
      <c r="D107" s="13"/>
      <c r="E107" s="13">
        <v>4</v>
      </c>
      <c r="F107" s="13"/>
      <c r="G107" s="13">
        <v>1</v>
      </c>
      <c r="H107" s="13"/>
      <c r="I107" s="13"/>
      <c r="J107" s="13"/>
      <c r="K107" s="13"/>
      <c r="L107" s="13"/>
      <c r="M107" s="13">
        <v>1</v>
      </c>
      <c r="N107" s="13">
        <v>1</v>
      </c>
      <c r="O107" s="13">
        <v>2</v>
      </c>
      <c r="P107" s="13">
        <v>1</v>
      </c>
      <c r="Q107" s="13">
        <v>12</v>
      </c>
    </row>
    <row r="108" spans="1:17" x14ac:dyDescent="0.25">
      <c r="A108" s="18" t="s">
        <v>2269</v>
      </c>
      <c r="B108" s="13"/>
      <c r="C108" s="13">
        <v>1</v>
      </c>
      <c r="D108" s="13"/>
      <c r="E108" s="13">
        <v>1</v>
      </c>
      <c r="F108" s="13"/>
      <c r="G108" s="13">
        <v>1</v>
      </c>
      <c r="H108" s="13"/>
      <c r="I108" s="13"/>
      <c r="J108" s="13"/>
      <c r="K108" s="13"/>
      <c r="L108" s="13"/>
      <c r="M108" s="13"/>
      <c r="N108" s="13"/>
      <c r="O108" s="13"/>
      <c r="P108" s="13"/>
      <c r="Q108" s="13">
        <v>3</v>
      </c>
    </row>
    <row r="109" spans="1:17" x14ac:dyDescent="0.25">
      <c r="A109" s="18" t="s">
        <v>2265</v>
      </c>
      <c r="B109" s="13"/>
      <c r="C109" s="13"/>
      <c r="D109" s="13"/>
      <c r="E109" s="13">
        <v>1</v>
      </c>
      <c r="F109" s="13"/>
      <c r="G109" s="13"/>
      <c r="H109" s="13"/>
      <c r="I109" s="13"/>
      <c r="J109" s="13"/>
      <c r="K109" s="13"/>
      <c r="L109" s="13"/>
      <c r="M109" s="13">
        <v>1</v>
      </c>
      <c r="N109" s="13"/>
      <c r="O109" s="13">
        <v>1</v>
      </c>
      <c r="P109" s="13"/>
      <c r="Q109" s="13">
        <v>3</v>
      </c>
    </row>
    <row r="110" spans="1:17" x14ac:dyDescent="0.25">
      <c r="A110" s="18" t="s">
        <v>2268</v>
      </c>
      <c r="B110" s="13"/>
      <c r="C110" s="13"/>
      <c r="D110" s="13"/>
      <c r="E110" s="13">
        <v>1</v>
      </c>
      <c r="F110" s="13"/>
      <c r="G110" s="13"/>
      <c r="H110" s="13"/>
      <c r="I110" s="13"/>
      <c r="J110" s="13"/>
      <c r="K110" s="13"/>
      <c r="L110" s="13"/>
      <c r="M110" s="13"/>
      <c r="N110" s="13"/>
      <c r="O110" s="13"/>
      <c r="P110" s="13"/>
      <c r="Q110" s="13">
        <v>1</v>
      </c>
    </row>
    <row r="111" spans="1:17" x14ac:dyDescent="0.25">
      <c r="A111" s="18" t="s">
        <v>2263</v>
      </c>
      <c r="B111" s="13"/>
      <c r="C111" s="13"/>
      <c r="D111" s="13"/>
      <c r="E111" s="13"/>
      <c r="F111" s="13"/>
      <c r="G111" s="13"/>
      <c r="H111" s="13"/>
      <c r="I111" s="13"/>
      <c r="J111" s="13"/>
      <c r="K111" s="13"/>
      <c r="L111" s="13"/>
      <c r="M111" s="13"/>
      <c r="N111" s="13"/>
      <c r="O111" s="13">
        <v>1</v>
      </c>
      <c r="P111" s="13"/>
      <c r="Q111" s="13">
        <v>1</v>
      </c>
    </row>
    <row r="112" spans="1:17" x14ac:dyDescent="0.25">
      <c r="A112" s="18" t="s">
        <v>2264</v>
      </c>
      <c r="B112" s="13"/>
      <c r="C112" s="13"/>
      <c r="D112" s="13"/>
      <c r="E112" s="13"/>
      <c r="F112" s="13"/>
      <c r="G112" s="13"/>
      <c r="H112" s="13"/>
      <c r="I112" s="13"/>
      <c r="J112" s="13"/>
      <c r="K112" s="13"/>
      <c r="L112" s="13"/>
      <c r="M112" s="13"/>
      <c r="N112" s="13"/>
      <c r="O112" s="13"/>
      <c r="P112" s="13">
        <v>1</v>
      </c>
      <c r="Q112" s="13">
        <v>1</v>
      </c>
    </row>
    <row r="113" spans="1:17" x14ac:dyDescent="0.25">
      <c r="A113" s="18" t="s">
        <v>2271</v>
      </c>
      <c r="B113" s="13"/>
      <c r="C113" s="13"/>
      <c r="D113" s="13"/>
      <c r="E113" s="13">
        <v>1</v>
      </c>
      <c r="F113" s="13"/>
      <c r="G113" s="13"/>
      <c r="H113" s="13"/>
      <c r="I113" s="13"/>
      <c r="J113" s="13"/>
      <c r="K113" s="13"/>
      <c r="L113" s="13"/>
      <c r="M113" s="13"/>
      <c r="N113" s="13"/>
      <c r="O113" s="13"/>
      <c r="P113" s="13"/>
      <c r="Q113" s="13">
        <v>1</v>
      </c>
    </row>
    <row r="114" spans="1:17" x14ac:dyDescent="0.25">
      <c r="A114" s="18" t="s">
        <v>2270</v>
      </c>
      <c r="B114" s="13"/>
      <c r="C114" s="13">
        <v>1</v>
      </c>
      <c r="D114" s="13"/>
      <c r="E114" s="13"/>
      <c r="F114" s="13"/>
      <c r="G114" s="13"/>
      <c r="H114" s="13"/>
      <c r="I114" s="13"/>
      <c r="J114" s="13"/>
      <c r="K114" s="13"/>
      <c r="L114" s="13"/>
      <c r="M114" s="13"/>
      <c r="N114" s="13"/>
      <c r="O114" s="13"/>
      <c r="P114" s="13"/>
      <c r="Q114" s="13">
        <v>1</v>
      </c>
    </row>
    <row r="115" spans="1:17" x14ac:dyDescent="0.25">
      <c r="A115" s="18" t="s">
        <v>2266</v>
      </c>
      <c r="B115" s="13"/>
      <c r="C115" s="13"/>
      <c r="D115" s="13"/>
      <c r="E115" s="13"/>
      <c r="F115" s="13"/>
      <c r="G115" s="13"/>
      <c r="H115" s="13"/>
      <c r="I115" s="13"/>
      <c r="J115" s="13"/>
      <c r="K115" s="13"/>
      <c r="L115" s="13"/>
      <c r="M115" s="13"/>
      <c r="N115" s="13">
        <v>1</v>
      </c>
      <c r="O115" s="13"/>
      <c r="P115" s="13"/>
      <c r="Q115" s="13">
        <v>1</v>
      </c>
    </row>
    <row r="116" spans="1:17" x14ac:dyDescent="0.25">
      <c r="A116" s="12" t="s">
        <v>1434</v>
      </c>
      <c r="B116" s="13">
        <v>2</v>
      </c>
      <c r="C116" s="13"/>
      <c r="D116" s="13">
        <v>2</v>
      </c>
      <c r="E116" s="13">
        <v>1</v>
      </c>
      <c r="F116" s="13"/>
      <c r="G116" s="13"/>
      <c r="H116" s="13"/>
      <c r="I116" s="13"/>
      <c r="J116" s="13">
        <v>1</v>
      </c>
      <c r="K116" s="13">
        <v>1</v>
      </c>
      <c r="L116" s="13"/>
      <c r="M116" s="13"/>
      <c r="N116" s="13">
        <v>2</v>
      </c>
      <c r="O116" s="13"/>
      <c r="P116" s="13"/>
      <c r="Q116" s="13">
        <v>9</v>
      </c>
    </row>
    <row r="117" spans="1:17" x14ac:dyDescent="0.25">
      <c r="A117" s="18" t="s">
        <v>493</v>
      </c>
      <c r="B117" s="13"/>
      <c r="C117" s="13"/>
      <c r="D117" s="13"/>
      <c r="E117" s="13">
        <v>1</v>
      </c>
      <c r="F117" s="13"/>
      <c r="G117" s="13"/>
      <c r="H117" s="13"/>
      <c r="I117" s="13"/>
      <c r="J117" s="13">
        <v>1</v>
      </c>
      <c r="K117" s="13"/>
      <c r="L117" s="13"/>
      <c r="M117" s="13"/>
      <c r="N117" s="13"/>
      <c r="O117" s="13"/>
      <c r="P117" s="13"/>
      <c r="Q117" s="13">
        <v>2</v>
      </c>
    </row>
    <row r="118" spans="1:17" x14ac:dyDescent="0.25">
      <c r="A118" s="18" t="s">
        <v>191</v>
      </c>
      <c r="B118" s="13">
        <v>1</v>
      </c>
      <c r="C118" s="13"/>
      <c r="D118" s="13"/>
      <c r="E118" s="13"/>
      <c r="F118" s="13"/>
      <c r="G118" s="13"/>
      <c r="H118" s="13"/>
      <c r="I118" s="13"/>
      <c r="J118" s="13"/>
      <c r="K118" s="13"/>
      <c r="L118" s="13"/>
      <c r="M118" s="13"/>
      <c r="N118" s="13"/>
      <c r="O118" s="13"/>
      <c r="P118" s="13"/>
      <c r="Q118" s="13">
        <v>1</v>
      </c>
    </row>
    <row r="119" spans="1:17" x14ac:dyDescent="0.25">
      <c r="A119" s="18" t="s">
        <v>2296</v>
      </c>
      <c r="B119" s="13"/>
      <c r="C119" s="13"/>
      <c r="D119" s="13"/>
      <c r="E119" s="13"/>
      <c r="F119" s="13"/>
      <c r="G119" s="13"/>
      <c r="H119" s="13"/>
      <c r="I119" s="13"/>
      <c r="J119" s="13"/>
      <c r="K119" s="13"/>
      <c r="L119" s="13"/>
      <c r="M119" s="13"/>
      <c r="N119" s="13">
        <v>1</v>
      </c>
      <c r="O119" s="13"/>
      <c r="P119" s="13"/>
      <c r="Q119" s="13">
        <v>1</v>
      </c>
    </row>
    <row r="120" spans="1:17" x14ac:dyDescent="0.25">
      <c r="A120" s="18" t="s">
        <v>2297</v>
      </c>
      <c r="B120" s="13"/>
      <c r="C120" s="13"/>
      <c r="D120" s="13"/>
      <c r="E120" s="13"/>
      <c r="F120" s="13"/>
      <c r="G120" s="13"/>
      <c r="H120" s="13"/>
      <c r="I120" s="13"/>
      <c r="J120" s="13"/>
      <c r="K120" s="13"/>
      <c r="L120" s="13"/>
      <c r="M120" s="13"/>
      <c r="N120" s="13">
        <v>1</v>
      </c>
      <c r="O120" s="13"/>
      <c r="P120" s="13"/>
      <c r="Q120" s="13">
        <v>1</v>
      </c>
    </row>
    <row r="121" spans="1:17" x14ac:dyDescent="0.25">
      <c r="A121" s="18" t="s">
        <v>2289</v>
      </c>
      <c r="B121" s="13"/>
      <c r="C121" s="13"/>
      <c r="D121" s="13">
        <v>1</v>
      </c>
      <c r="E121" s="13"/>
      <c r="F121" s="13"/>
      <c r="G121" s="13"/>
      <c r="H121" s="13"/>
      <c r="I121" s="13"/>
      <c r="J121" s="13"/>
      <c r="K121" s="13"/>
      <c r="L121" s="13"/>
      <c r="M121" s="13"/>
      <c r="N121" s="13"/>
      <c r="O121" s="13"/>
      <c r="P121" s="13"/>
      <c r="Q121" s="13">
        <v>1</v>
      </c>
    </row>
    <row r="122" spans="1:17" x14ac:dyDescent="0.25">
      <c r="A122" s="18" t="s">
        <v>2323</v>
      </c>
      <c r="B122" s="13"/>
      <c r="C122" s="13"/>
      <c r="D122" s="13">
        <v>1</v>
      </c>
      <c r="E122" s="13"/>
      <c r="F122" s="13"/>
      <c r="G122" s="13"/>
      <c r="H122" s="13"/>
      <c r="I122" s="13"/>
      <c r="J122" s="13"/>
      <c r="K122" s="13"/>
      <c r="L122" s="13"/>
      <c r="M122" s="13"/>
      <c r="N122" s="13"/>
      <c r="O122" s="13"/>
      <c r="P122" s="13"/>
      <c r="Q122" s="13">
        <v>1</v>
      </c>
    </row>
    <row r="123" spans="1:17" x14ac:dyDescent="0.25">
      <c r="A123" s="18" t="s">
        <v>2293</v>
      </c>
      <c r="B123" s="13"/>
      <c r="C123" s="13"/>
      <c r="D123" s="13"/>
      <c r="E123" s="13"/>
      <c r="F123" s="13"/>
      <c r="G123" s="13"/>
      <c r="H123" s="13"/>
      <c r="I123" s="13"/>
      <c r="J123" s="13"/>
      <c r="K123" s="13">
        <v>1</v>
      </c>
      <c r="L123" s="13"/>
      <c r="M123" s="13"/>
      <c r="N123" s="13"/>
      <c r="O123" s="13"/>
      <c r="P123" s="13"/>
      <c r="Q123" s="13">
        <v>1</v>
      </c>
    </row>
    <row r="124" spans="1:17" x14ac:dyDescent="0.25">
      <c r="A124" s="18" t="s">
        <v>2324</v>
      </c>
      <c r="B124" s="13">
        <v>1</v>
      </c>
      <c r="C124" s="13"/>
      <c r="D124" s="13"/>
      <c r="E124" s="13"/>
      <c r="F124" s="13"/>
      <c r="G124" s="13"/>
      <c r="H124" s="13"/>
      <c r="I124" s="13"/>
      <c r="J124" s="13"/>
      <c r="K124" s="13"/>
      <c r="L124" s="13"/>
      <c r="M124" s="13"/>
      <c r="N124" s="13"/>
      <c r="O124" s="13"/>
      <c r="P124" s="13"/>
      <c r="Q124" s="13">
        <v>1</v>
      </c>
    </row>
    <row r="125" spans="1:17" x14ac:dyDescent="0.25">
      <c r="A125" s="12" t="s">
        <v>81</v>
      </c>
      <c r="B125" s="13">
        <v>1</v>
      </c>
      <c r="C125" s="13">
        <v>1</v>
      </c>
      <c r="D125" s="13">
        <v>1</v>
      </c>
      <c r="E125" s="13"/>
      <c r="F125" s="13"/>
      <c r="G125" s="13"/>
      <c r="H125" s="13">
        <v>1</v>
      </c>
      <c r="I125" s="13">
        <v>1</v>
      </c>
      <c r="J125" s="13"/>
      <c r="K125" s="13">
        <v>2</v>
      </c>
      <c r="L125" s="13"/>
      <c r="M125" s="13">
        <v>1</v>
      </c>
      <c r="N125" s="13"/>
      <c r="O125" s="13">
        <v>1</v>
      </c>
      <c r="P125" s="13"/>
      <c r="Q125" s="13">
        <v>9</v>
      </c>
    </row>
    <row r="126" spans="1:17" x14ac:dyDescent="0.25">
      <c r="A126" s="18" t="s">
        <v>2274</v>
      </c>
      <c r="B126" s="13"/>
      <c r="C126" s="13"/>
      <c r="D126" s="13"/>
      <c r="E126" s="13"/>
      <c r="F126" s="13"/>
      <c r="G126" s="13"/>
      <c r="H126" s="13">
        <v>1</v>
      </c>
      <c r="I126" s="13">
        <v>1</v>
      </c>
      <c r="J126" s="13"/>
      <c r="K126" s="13"/>
      <c r="L126" s="13"/>
      <c r="M126" s="13"/>
      <c r="N126" s="13"/>
      <c r="O126" s="13">
        <v>1</v>
      </c>
      <c r="P126" s="13"/>
      <c r="Q126" s="13">
        <v>3</v>
      </c>
    </row>
    <row r="127" spans="1:17" x14ac:dyDescent="0.25">
      <c r="A127" s="18" t="s">
        <v>2276</v>
      </c>
      <c r="B127" s="13">
        <v>1</v>
      </c>
      <c r="C127" s="13"/>
      <c r="D127" s="13"/>
      <c r="E127" s="13"/>
      <c r="F127" s="13"/>
      <c r="G127" s="13"/>
      <c r="H127" s="13"/>
      <c r="I127" s="13"/>
      <c r="J127" s="13"/>
      <c r="K127" s="13"/>
      <c r="L127" s="13"/>
      <c r="M127" s="13">
        <v>1</v>
      </c>
      <c r="N127" s="13"/>
      <c r="O127" s="13"/>
      <c r="P127" s="13"/>
      <c r="Q127" s="13">
        <v>2</v>
      </c>
    </row>
    <row r="128" spans="1:17" x14ac:dyDescent="0.25">
      <c r="A128" s="18" t="s">
        <v>2272</v>
      </c>
      <c r="B128" s="13"/>
      <c r="C128" s="13">
        <v>1</v>
      </c>
      <c r="D128" s="13"/>
      <c r="E128" s="13"/>
      <c r="F128" s="13"/>
      <c r="G128" s="13"/>
      <c r="H128" s="13"/>
      <c r="I128" s="13"/>
      <c r="J128" s="13"/>
      <c r="K128" s="13">
        <v>1</v>
      </c>
      <c r="L128" s="13"/>
      <c r="M128" s="13"/>
      <c r="N128" s="13"/>
      <c r="O128" s="13"/>
      <c r="P128" s="13"/>
      <c r="Q128" s="13">
        <v>2</v>
      </c>
    </row>
    <row r="129" spans="1:17" x14ac:dyDescent="0.25">
      <c r="A129" s="18" t="s">
        <v>2238</v>
      </c>
      <c r="B129" s="13"/>
      <c r="C129" s="13"/>
      <c r="D129" s="13">
        <v>1</v>
      </c>
      <c r="E129" s="13"/>
      <c r="F129" s="13"/>
      <c r="G129" s="13"/>
      <c r="H129" s="13"/>
      <c r="I129" s="13"/>
      <c r="J129" s="13"/>
      <c r="K129" s="13"/>
      <c r="L129" s="13"/>
      <c r="M129" s="13"/>
      <c r="N129" s="13"/>
      <c r="O129" s="13"/>
      <c r="P129" s="13"/>
      <c r="Q129" s="13">
        <v>1</v>
      </c>
    </row>
    <row r="130" spans="1:17" x14ac:dyDescent="0.25">
      <c r="A130" s="18" t="s">
        <v>2275</v>
      </c>
      <c r="B130" s="13"/>
      <c r="C130" s="13"/>
      <c r="D130" s="13"/>
      <c r="E130" s="13"/>
      <c r="F130" s="13"/>
      <c r="G130" s="13"/>
      <c r="H130" s="13"/>
      <c r="I130" s="13"/>
      <c r="J130" s="13"/>
      <c r="K130" s="13">
        <v>1</v>
      </c>
      <c r="L130" s="13"/>
      <c r="M130" s="13"/>
      <c r="N130" s="13"/>
      <c r="O130" s="13"/>
      <c r="P130" s="13"/>
      <c r="Q130" s="13">
        <v>1</v>
      </c>
    </row>
    <row r="131" spans="1:17" x14ac:dyDescent="0.25">
      <c r="A131" s="12" t="s">
        <v>2259</v>
      </c>
      <c r="B131" s="13"/>
      <c r="C131" s="13"/>
      <c r="D131" s="13"/>
      <c r="E131" s="13"/>
      <c r="F131" s="13"/>
      <c r="G131" s="13">
        <v>3</v>
      </c>
      <c r="H131" s="13">
        <v>1</v>
      </c>
      <c r="I131" s="13">
        <v>1</v>
      </c>
      <c r="J131" s="13"/>
      <c r="K131" s="13"/>
      <c r="L131" s="13">
        <v>1</v>
      </c>
      <c r="M131" s="13">
        <v>1</v>
      </c>
      <c r="N131" s="13">
        <v>2</v>
      </c>
      <c r="O131" s="13"/>
      <c r="P131" s="13"/>
      <c r="Q131" s="13">
        <v>9</v>
      </c>
    </row>
    <row r="132" spans="1:17" x14ac:dyDescent="0.25">
      <c r="A132" s="18" t="s">
        <v>897</v>
      </c>
      <c r="B132" s="13"/>
      <c r="C132" s="13"/>
      <c r="D132" s="13"/>
      <c r="E132" s="13"/>
      <c r="F132" s="13"/>
      <c r="G132" s="13">
        <v>2</v>
      </c>
      <c r="H132" s="13">
        <v>1</v>
      </c>
      <c r="I132" s="13">
        <v>1</v>
      </c>
      <c r="J132" s="13"/>
      <c r="K132" s="13"/>
      <c r="L132" s="13"/>
      <c r="M132" s="13"/>
      <c r="N132" s="13">
        <v>1</v>
      </c>
      <c r="O132" s="13"/>
      <c r="P132" s="13"/>
      <c r="Q132" s="13">
        <v>5</v>
      </c>
    </row>
    <row r="133" spans="1:17" x14ac:dyDescent="0.25">
      <c r="A133" s="18" t="s">
        <v>920</v>
      </c>
      <c r="B133" s="13"/>
      <c r="C133" s="13"/>
      <c r="D133" s="13"/>
      <c r="E133" s="13"/>
      <c r="F133" s="13"/>
      <c r="G133" s="13">
        <v>1</v>
      </c>
      <c r="H133" s="13"/>
      <c r="I133" s="13"/>
      <c r="J133" s="13"/>
      <c r="K133" s="13"/>
      <c r="L133" s="13"/>
      <c r="M133" s="13"/>
      <c r="N133" s="13">
        <v>1</v>
      </c>
      <c r="O133" s="13"/>
      <c r="P133" s="13"/>
      <c r="Q133" s="13">
        <v>2</v>
      </c>
    </row>
    <row r="134" spans="1:17" x14ac:dyDescent="0.25">
      <c r="A134" s="18" t="s">
        <v>1545</v>
      </c>
      <c r="B134" s="13"/>
      <c r="C134" s="13"/>
      <c r="D134" s="13"/>
      <c r="E134" s="13"/>
      <c r="F134" s="13"/>
      <c r="G134" s="13"/>
      <c r="H134" s="13"/>
      <c r="I134" s="13"/>
      <c r="J134" s="13"/>
      <c r="K134" s="13"/>
      <c r="L134" s="13">
        <v>1</v>
      </c>
      <c r="M134" s="13">
        <v>1</v>
      </c>
      <c r="N134" s="13"/>
      <c r="O134" s="13"/>
      <c r="P134" s="13"/>
      <c r="Q134" s="13">
        <v>2</v>
      </c>
    </row>
    <row r="135" spans="1:17" x14ac:dyDescent="0.25">
      <c r="A135" s="12" t="s">
        <v>2214</v>
      </c>
      <c r="B135" s="13">
        <v>1</v>
      </c>
      <c r="C135" s="13"/>
      <c r="D135" s="13"/>
      <c r="E135" s="13"/>
      <c r="F135" s="13"/>
      <c r="G135" s="13">
        <v>1</v>
      </c>
      <c r="H135" s="13">
        <v>1</v>
      </c>
      <c r="I135" s="13"/>
      <c r="J135" s="13"/>
      <c r="K135" s="13"/>
      <c r="L135" s="13">
        <v>1</v>
      </c>
      <c r="M135" s="13"/>
      <c r="N135" s="13">
        <v>1</v>
      </c>
      <c r="O135" s="13"/>
      <c r="P135" s="13">
        <v>1</v>
      </c>
      <c r="Q135" s="13">
        <v>6</v>
      </c>
    </row>
    <row r="136" spans="1:17" x14ac:dyDescent="0.25">
      <c r="A136" s="18" t="s">
        <v>61</v>
      </c>
      <c r="B136" s="13">
        <v>1</v>
      </c>
      <c r="C136" s="13"/>
      <c r="D136" s="13"/>
      <c r="E136" s="13"/>
      <c r="F136" s="13"/>
      <c r="G136" s="13"/>
      <c r="H136" s="13"/>
      <c r="I136" s="13"/>
      <c r="J136" s="13"/>
      <c r="K136" s="13"/>
      <c r="L136" s="13"/>
      <c r="M136" s="13"/>
      <c r="N136" s="13">
        <v>1</v>
      </c>
      <c r="O136" s="13"/>
      <c r="P136" s="13">
        <v>1</v>
      </c>
      <c r="Q136" s="13">
        <v>3</v>
      </c>
    </row>
    <row r="137" spans="1:17" x14ac:dyDescent="0.25">
      <c r="A137" s="18" t="s">
        <v>925</v>
      </c>
      <c r="B137" s="13"/>
      <c r="C137" s="13"/>
      <c r="D137" s="13"/>
      <c r="E137" s="13"/>
      <c r="F137" s="13"/>
      <c r="G137" s="13">
        <v>1</v>
      </c>
      <c r="H137" s="13">
        <v>1</v>
      </c>
      <c r="I137" s="13"/>
      <c r="J137" s="13"/>
      <c r="K137" s="13"/>
      <c r="L137" s="13"/>
      <c r="M137" s="13"/>
      <c r="N137" s="13"/>
      <c r="O137" s="13"/>
      <c r="P137" s="13"/>
      <c r="Q137" s="13">
        <v>2</v>
      </c>
    </row>
    <row r="138" spans="1:17" x14ac:dyDescent="0.25">
      <c r="A138" s="18" t="s">
        <v>2233</v>
      </c>
      <c r="B138" s="13"/>
      <c r="C138" s="13"/>
      <c r="D138" s="13"/>
      <c r="E138" s="13"/>
      <c r="F138" s="13"/>
      <c r="G138" s="13"/>
      <c r="H138" s="13"/>
      <c r="I138" s="13"/>
      <c r="J138" s="13"/>
      <c r="K138" s="13"/>
      <c r="L138" s="13">
        <v>1</v>
      </c>
      <c r="M138" s="13"/>
      <c r="N138" s="13"/>
      <c r="O138" s="13"/>
      <c r="P138" s="13"/>
      <c r="Q138" s="13">
        <v>1</v>
      </c>
    </row>
    <row r="139" spans="1:17" x14ac:dyDescent="0.25">
      <c r="A139" s="12" t="s">
        <v>1984</v>
      </c>
      <c r="B139" s="13"/>
      <c r="C139" s="13">
        <v>2</v>
      </c>
      <c r="D139" s="13"/>
      <c r="E139" s="13">
        <v>2</v>
      </c>
      <c r="F139" s="13"/>
      <c r="G139" s="13"/>
      <c r="H139" s="13"/>
      <c r="I139" s="13"/>
      <c r="J139" s="13"/>
      <c r="K139" s="13"/>
      <c r="L139" s="13">
        <v>1</v>
      </c>
      <c r="M139" s="13"/>
      <c r="N139" s="13"/>
      <c r="O139" s="13">
        <v>1</v>
      </c>
      <c r="P139" s="13"/>
      <c r="Q139" s="13">
        <v>6</v>
      </c>
    </row>
    <row r="140" spans="1:17" x14ac:dyDescent="0.25">
      <c r="A140" s="18" t="s">
        <v>290</v>
      </c>
      <c r="B140" s="13"/>
      <c r="C140" s="13">
        <v>1</v>
      </c>
      <c r="D140" s="13"/>
      <c r="E140" s="13">
        <v>1</v>
      </c>
      <c r="F140" s="13"/>
      <c r="G140" s="13"/>
      <c r="H140" s="13"/>
      <c r="I140" s="13"/>
      <c r="J140" s="13"/>
      <c r="K140" s="13"/>
      <c r="L140" s="13">
        <v>1</v>
      </c>
      <c r="M140" s="13"/>
      <c r="N140" s="13"/>
      <c r="O140" s="13"/>
      <c r="P140" s="13"/>
      <c r="Q140" s="13">
        <v>3</v>
      </c>
    </row>
    <row r="141" spans="1:17" x14ac:dyDescent="0.25">
      <c r="A141" s="18" t="s">
        <v>549</v>
      </c>
      <c r="B141" s="13"/>
      <c r="C141" s="13"/>
      <c r="D141" s="13"/>
      <c r="E141" s="13">
        <v>1</v>
      </c>
      <c r="F141" s="13"/>
      <c r="G141" s="13"/>
      <c r="H141" s="13"/>
      <c r="I141" s="13"/>
      <c r="J141" s="13"/>
      <c r="K141" s="13"/>
      <c r="L141" s="13"/>
      <c r="M141" s="13"/>
      <c r="N141" s="13"/>
      <c r="O141" s="13"/>
      <c r="P141" s="13"/>
      <c r="Q141" s="13">
        <v>1</v>
      </c>
    </row>
    <row r="142" spans="1:17" x14ac:dyDescent="0.25">
      <c r="A142" s="18" t="s">
        <v>1984</v>
      </c>
      <c r="B142" s="13"/>
      <c r="C142" s="13"/>
      <c r="D142" s="13"/>
      <c r="E142" s="13"/>
      <c r="F142" s="13"/>
      <c r="G142" s="13"/>
      <c r="H142" s="13"/>
      <c r="I142" s="13"/>
      <c r="J142" s="13"/>
      <c r="K142" s="13"/>
      <c r="L142" s="13"/>
      <c r="M142" s="13"/>
      <c r="N142" s="13"/>
      <c r="O142" s="13">
        <v>1</v>
      </c>
      <c r="P142" s="13"/>
      <c r="Q142" s="13">
        <v>1</v>
      </c>
    </row>
    <row r="143" spans="1:17" x14ac:dyDescent="0.25">
      <c r="A143" s="18" t="s">
        <v>298</v>
      </c>
      <c r="B143" s="13"/>
      <c r="C143" s="13">
        <v>1</v>
      </c>
      <c r="D143" s="13"/>
      <c r="E143" s="13"/>
      <c r="F143" s="13"/>
      <c r="G143" s="13"/>
      <c r="H143" s="13"/>
      <c r="I143" s="13"/>
      <c r="J143" s="13"/>
      <c r="K143" s="13"/>
      <c r="L143" s="13"/>
      <c r="M143" s="13"/>
      <c r="N143" s="13"/>
      <c r="O143" s="13"/>
      <c r="P143" s="13"/>
      <c r="Q143" s="13">
        <v>1</v>
      </c>
    </row>
    <row r="144" spans="1:17" x14ac:dyDescent="0.25">
      <c r="A144" s="12" t="s">
        <v>2222</v>
      </c>
      <c r="B144" s="13">
        <v>2</v>
      </c>
      <c r="C144" s="13">
        <v>2</v>
      </c>
      <c r="D144" s="13">
        <v>2</v>
      </c>
      <c r="E144" s="13"/>
      <c r="F144" s="13"/>
      <c r="G144" s="13"/>
      <c r="H144" s="13"/>
      <c r="I144" s="13"/>
      <c r="J144" s="13"/>
      <c r="K144" s="13"/>
      <c r="L144" s="13"/>
      <c r="M144" s="13"/>
      <c r="N144" s="13"/>
      <c r="O144" s="13"/>
      <c r="P144" s="13"/>
      <c r="Q144" s="13">
        <v>6</v>
      </c>
    </row>
    <row r="145" spans="1:17" x14ac:dyDescent="0.25">
      <c r="A145" s="18" t="s">
        <v>126</v>
      </c>
      <c r="B145" s="13">
        <v>1</v>
      </c>
      <c r="C145" s="13">
        <v>1</v>
      </c>
      <c r="D145" s="13"/>
      <c r="E145" s="13"/>
      <c r="F145" s="13"/>
      <c r="G145" s="13"/>
      <c r="H145" s="13"/>
      <c r="I145" s="13"/>
      <c r="J145" s="13"/>
      <c r="K145" s="13"/>
      <c r="L145" s="13"/>
      <c r="M145" s="13"/>
      <c r="N145" s="13"/>
      <c r="O145" s="13"/>
      <c r="P145" s="13"/>
      <c r="Q145" s="13">
        <v>2</v>
      </c>
    </row>
    <row r="146" spans="1:17" x14ac:dyDescent="0.25">
      <c r="A146" s="18" t="s">
        <v>2221</v>
      </c>
      <c r="B146" s="13">
        <v>1</v>
      </c>
      <c r="C146" s="13"/>
      <c r="D146" s="13"/>
      <c r="E146" s="13"/>
      <c r="F146" s="13"/>
      <c r="G146" s="13"/>
      <c r="H146" s="13"/>
      <c r="I146" s="13"/>
      <c r="J146" s="13"/>
      <c r="K146" s="13"/>
      <c r="L146" s="13"/>
      <c r="M146" s="13"/>
      <c r="N146" s="13"/>
      <c r="O146" s="13"/>
      <c r="P146" s="13"/>
      <c r="Q146" s="13">
        <v>1</v>
      </c>
    </row>
    <row r="147" spans="1:17" x14ac:dyDescent="0.25">
      <c r="A147" s="18" t="s">
        <v>438</v>
      </c>
      <c r="B147" s="13"/>
      <c r="C147" s="13"/>
      <c r="D147" s="13">
        <v>1</v>
      </c>
      <c r="E147" s="13"/>
      <c r="F147" s="13"/>
      <c r="G147" s="13"/>
      <c r="H147" s="13"/>
      <c r="I147" s="13"/>
      <c r="J147" s="13"/>
      <c r="K147" s="13"/>
      <c r="L147" s="13"/>
      <c r="M147" s="13"/>
      <c r="N147" s="13"/>
      <c r="O147" s="13"/>
      <c r="P147" s="13"/>
      <c r="Q147" s="13">
        <v>1</v>
      </c>
    </row>
    <row r="148" spans="1:17" x14ac:dyDescent="0.25">
      <c r="A148" s="18" t="s">
        <v>265</v>
      </c>
      <c r="B148" s="13"/>
      <c r="C148" s="13">
        <v>1</v>
      </c>
      <c r="D148" s="13"/>
      <c r="E148" s="13"/>
      <c r="F148" s="13"/>
      <c r="G148" s="13"/>
      <c r="H148" s="13"/>
      <c r="I148" s="13"/>
      <c r="J148" s="13"/>
      <c r="K148" s="13"/>
      <c r="L148" s="13"/>
      <c r="M148" s="13"/>
      <c r="N148" s="13"/>
      <c r="O148" s="13"/>
      <c r="P148" s="13"/>
      <c r="Q148" s="13">
        <v>1</v>
      </c>
    </row>
    <row r="149" spans="1:17" x14ac:dyDescent="0.25">
      <c r="A149" s="18" t="s">
        <v>457</v>
      </c>
      <c r="B149" s="13"/>
      <c r="C149" s="13"/>
      <c r="D149" s="13">
        <v>1</v>
      </c>
      <c r="E149" s="13"/>
      <c r="F149" s="13"/>
      <c r="G149" s="13"/>
      <c r="H149" s="13"/>
      <c r="I149" s="13"/>
      <c r="J149" s="13"/>
      <c r="K149" s="13"/>
      <c r="L149" s="13"/>
      <c r="M149" s="13"/>
      <c r="N149" s="13"/>
      <c r="O149" s="13"/>
      <c r="P149" s="13"/>
      <c r="Q149" s="13">
        <v>1</v>
      </c>
    </row>
    <row r="150" spans="1:17" x14ac:dyDescent="0.25">
      <c r="A150" s="12" t="s">
        <v>1520</v>
      </c>
      <c r="B150" s="13"/>
      <c r="C150" s="13"/>
      <c r="D150" s="13"/>
      <c r="E150" s="13"/>
      <c r="F150" s="13"/>
      <c r="G150" s="13"/>
      <c r="H150" s="13"/>
      <c r="I150" s="13"/>
      <c r="J150" s="13"/>
      <c r="K150" s="13">
        <v>4</v>
      </c>
      <c r="L150" s="13">
        <v>1</v>
      </c>
      <c r="M150" s="13"/>
      <c r="N150" s="13"/>
      <c r="O150" s="13"/>
      <c r="P150" s="13"/>
      <c r="Q150" s="13">
        <v>5</v>
      </c>
    </row>
    <row r="151" spans="1:17" x14ac:dyDescent="0.25">
      <c r="A151" s="18" t="s">
        <v>1419</v>
      </c>
      <c r="B151" s="13"/>
      <c r="C151" s="13"/>
      <c r="D151" s="13"/>
      <c r="E151" s="13"/>
      <c r="F151" s="13"/>
      <c r="G151" s="13"/>
      <c r="H151" s="13"/>
      <c r="I151" s="13"/>
      <c r="J151" s="13"/>
      <c r="K151" s="13">
        <v>4</v>
      </c>
      <c r="L151" s="13"/>
      <c r="M151" s="13"/>
      <c r="N151" s="13"/>
      <c r="O151" s="13"/>
      <c r="P151" s="13"/>
      <c r="Q151" s="13">
        <v>4</v>
      </c>
    </row>
    <row r="152" spans="1:17" x14ac:dyDescent="0.25">
      <c r="A152" s="18" t="s">
        <v>1520</v>
      </c>
      <c r="B152" s="13"/>
      <c r="C152" s="13"/>
      <c r="D152" s="13"/>
      <c r="E152" s="13"/>
      <c r="F152" s="13"/>
      <c r="G152" s="13"/>
      <c r="H152" s="13"/>
      <c r="I152" s="13"/>
      <c r="J152" s="13"/>
      <c r="K152" s="13"/>
      <c r="L152" s="13">
        <v>1</v>
      </c>
      <c r="M152" s="13"/>
      <c r="N152" s="13"/>
      <c r="O152" s="13"/>
      <c r="P152" s="13"/>
      <c r="Q152" s="13">
        <v>1</v>
      </c>
    </row>
    <row r="153" spans="1:17" x14ac:dyDescent="0.25">
      <c r="A153" s="12" t="s">
        <v>65</v>
      </c>
      <c r="B153" s="13">
        <v>2</v>
      </c>
      <c r="C153" s="13"/>
      <c r="D153" s="13"/>
      <c r="E153" s="13"/>
      <c r="F153" s="13"/>
      <c r="G153" s="13"/>
      <c r="H153" s="13"/>
      <c r="I153" s="13"/>
      <c r="J153" s="13">
        <v>1</v>
      </c>
      <c r="K153" s="13"/>
      <c r="L153" s="13"/>
      <c r="M153" s="13"/>
      <c r="N153" s="13"/>
      <c r="O153" s="13">
        <v>2</v>
      </c>
      <c r="P153" s="13"/>
      <c r="Q153" s="13">
        <v>5</v>
      </c>
    </row>
    <row r="154" spans="1:17" x14ac:dyDescent="0.25">
      <c r="A154" s="18" t="s">
        <v>65</v>
      </c>
      <c r="B154" s="13">
        <v>2</v>
      </c>
      <c r="C154" s="13"/>
      <c r="D154" s="13"/>
      <c r="E154" s="13"/>
      <c r="F154" s="13"/>
      <c r="G154" s="13"/>
      <c r="H154" s="13"/>
      <c r="I154" s="13"/>
      <c r="J154" s="13">
        <v>1</v>
      </c>
      <c r="K154" s="13"/>
      <c r="L154" s="13"/>
      <c r="M154" s="13"/>
      <c r="N154" s="13"/>
      <c r="O154" s="13">
        <v>2</v>
      </c>
      <c r="P154" s="13"/>
      <c r="Q154" s="13">
        <v>5</v>
      </c>
    </row>
    <row r="155" spans="1:17" x14ac:dyDescent="0.25">
      <c r="A155" s="12" t="s">
        <v>188</v>
      </c>
      <c r="B155" s="13">
        <v>1</v>
      </c>
      <c r="C155" s="13"/>
      <c r="D155" s="13">
        <v>1</v>
      </c>
      <c r="E155" s="13">
        <v>1</v>
      </c>
      <c r="F155" s="13"/>
      <c r="G155" s="13"/>
      <c r="H155" s="13"/>
      <c r="I155" s="13"/>
      <c r="J155" s="13"/>
      <c r="K155" s="13"/>
      <c r="L155" s="13"/>
      <c r="M155" s="13"/>
      <c r="N155" s="13"/>
      <c r="O155" s="13">
        <v>1</v>
      </c>
      <c r="P155" s="13"/>
      <c r="Q155" s="13">
        <v>4</v>
      </c>
    </row>
    <row r="156" spans="1:17" x14ac:dyDescent="0.25">
      <c r="A156" s="18" t="s">
        <v>432</v>
      </c>
      <c r="B156" s="13"/>
      <c r="C156" s="13"/>
      <c r="D156" s="13">
        <v>1</v>
      </c>
      <c r="E156" s="13">
        <v>1</v>
      </c>
      <c r="F156" s="13"/>
      <c r="G156" s="13"/>
      <c r="H156" s="13"/>
      <c r="I156" s="13"/>
      <c r="J156" s="13"/>
      <c r="K156" s="13"/>
      <c r="L156" s="13"/>
      <c r="M156" s="13"/>
      <c r="N156" s="13"/>
      <c r="O156" s="13">
        <v>1</v>
      </c>
      <c r="P156" s="13"/>
      <c r="Q156" s="13">
        <v>3</v>
      </c>
    </row>
    <row r="157" spans="1:17" x14ac:dyDescent="0.25">
      <c r="A157" s="18" t="s">
        <v>188</v>
      </c>
      <c r="B157" s="13">
        <v>1</v>
      </c>
      <c r="C157" s="13"/>
      <c r="D157" s="13"/>
      <c r="E157" s="13"/>
      <c r="F157" s="13"/>
      <c r="G157" s="13"/>
      <c r="H157" s="13"/>
      <c r="I157" s="13"/>
      <c r="J157" s="13"/>
      <c r="K157" s="13"/>
      <c r="L157" s="13"/>
      <c r="M157" s="13"/>
      <c r="N157" s="13"/>
      <c r="O157" s="13"/>
      <c r="P157" s="13"/>
      <c r="Q157" s="13">
        <v>1</v>
      </c>
    </row>
    <row r="158" spans="1:17" x14ac:dyDescent="0.25">
      <c r="A158" s="12" t="s">
        <v>115</v>
      </c>
      <c r="B158" s="13">
        <v>1</v>
      </c>
      <c r="C158" s="13"/>
      <c r="D158" s="13">
        <v>1</v>
      </c>
      <c r="E158" s="13"/>
      <c r="F158" s="13"/>
      <c r="G158" s="13"/>
      <c r="H158" s="13"/>
      <c r="I158" s="13"/>
      <c r="J158" s="13"/>
      <c r="K158" s="13"/>
      <c r="L158" s="13"/>
      <c r="M158" s="13"/>
      <c r="N158" s="13"/>
      <c r="O158" s="13">
        <v>1</v>
      </c>
      <c r="P158" s="13">
        <v>1</v>
      </c>
      <c r="Q158" s="13">
        <v>4</v>
      </c>
    </row>
    <row r="159" spans="1:17" x14ac:dyDescent="0.25">
      <c r="A159" s="18" t="s">
        <v>115</v>
      </c>
      <c r="B159" s="13">
        <v>1</v>
      </c>
      <c r="C159" s="13"/>
      <c r="D159" s="13">
        <v>1</v>
      </c>
      <c r="E159" s="13"/>
      <c r="F159" s="13"/>
      <c r="G159" s="13"/>
      <c r="H159" s="13"/>
      <c r="I159" s="13"/>
      <c r="J159" s="13"/>
      <c r="K159" s="13"/>
      <c r="L159" s="13"/>
      <c r="M159" s="13"/>
      <c r="N159" s="13"/>
      <c r="O159" s="13"/>
      <c r="P159" s="13"/>
      <c r="Q159" s="13">
        <v>2</v>
      </c>
    </row>
    <row r="160" spans="1:17" x14ac:dyDescent="0.25">
      <c r="A160" s="18" t="s">
        <v>2295</v>
      </c>
      <c r="B160" s="13"/>
      <c r="C160" s="13"/>
      <c r="D160" s="13"/>
      <c r="E160" s="13"/>
      <c r="F160" s="13"/>
      <c r="G160" s="13"/>
      <c r="H160" s="13"/>
      <c r="I160" s="13"/>
      <c r="J160" s="13"/>
      <c r="K160" s="13"/>
      <c r="L160" s="13"/>
      <c r="M160" s="13"/>
      <c r="N160" s="13"/>
      <c r="O160" s="13"/>
      <c r="P160" s="13">
        <v>1</v>
      </c>
      <c r="Q160" s="13">
        <v>1</v>
      </c>
    </row>
    <row r="161" spans="1:17" x14ac:dyDescent="0.25">
      <c r="A161" s="18" t="s">
        <v>2296</v>
      </c>
      <c r="B161" s="13"/>
      <c r="C161" s="13"/>
      <c r="D161" s="13"/>
      <c r="E161" s="13"/>
      <c r="F161" s="13"/>
      <c r="G161" s="13"/>
      <c r="H161" s="13"/>
      <c r="I161" s="13"/>
      <c r="J161" s="13"/>
      <c r="K161" s="13"/>
      <c r="L161" s="13"/>
      <c r="M161" s="13"/>
      <c r="N161" s="13"/>
      <c r="O161" s="13">
        <v>1</v>
      </c>
      <c r="P161" s="13"/>
      <c r="Q161" s="13">
        <v>1</v>
      </c>
    </row>
    <row r="162" spans="1:17" x14ac:dyDescent="0.25">
      <c r="A162" s="12" t="s">
        <v>380</v>
      </c>
      <c r="B162" s="13"/>
      <c r="C162" s="13"/>
      <c r="D162" s="13">
        <v>1</v>
      </c>
      <c r="E162" s="13">
        <v>1</v>
      </c>
      <c r="F162" s="13"/>
      <c r="G162" s="13">
        <v>1</v>
      </c>
      <c r="H162" s="13"/>
      <c r="I162" s="13"/>
      <c r="J162" s="13"/>
      <c r="K162" s="13">
        <v>1</v>
      </c>
      <c r="L162" s="13"/>
      <c r="M162" s="13"/>
      <c r="N162" s="13"/>
      <c r="O162" s="13"/>
      <c r="P162" s="13"/>
      <c r="Q162" s="13">
        <v>4</v>
      </c>
    </row>
    <row r="163" spans="1:17" x14ac:dyDescent="0.25">
      <c r="A163" s="18" t="s">
        <v>2234</v>
      </c>
      <c r="B163" s="13"/>
      <c r="C163" s="13"/>
      <c r="D163" s="13">
        <v>1</v>
      </c>
      <c r="E163" s="13"/>
      <c r="F163" s="13"/>
      <c r="G163" s="13">
        <v>1</v>
      </c>
      <c r="H163" s="13"/>
      <c r="I163" s="13"/>
      <c r="J163" s="13"/>
      <c r="K163" s="13">
        <v>1</v>
      </c>
      <c r="L163" s="13"/>
      <c r="M163" s="13"/>
      <c r="N163" s="13"/>
      <c r="O163" s="13"/>
      <c r="P163" s="13"/>
      <c r="Q163" s="13">
        <v>3</v>
      </c>
    </row>
    <row r="164" spans="1:17" x14ac:dyDescent="0.25">
      <c r="A164" s="18" t="s">
        <v>2235</v>
      </c>
      <c r="B164" s="13"/>
      <c r="C164" s="13"/>
      <c r="D164" s="13"/>
      <c r="E164" s="13">
        <v>1</v>
      </c>
      <c r="F164" s="13"/>
      <c r="G164" s="13"/>
      <c r="H164" s="13"/>
      <c r="I164" s="13"/>
      <c r="J164" s="13"/>
      <c r="K164" s="13"/>
      <c r="L164" s="13"/>
      <c r="M164" s="13"/>
      <c r="N164" s="13"/>
      <c r="O164" s="13"/>
      <c r="P164" s="13"/>
      <c r="Q164" s="13">
        <v>1</v>
      </c>
    </row>
    <row r="165" spans="1:17" x14ac:dyDescent="0.25">
      <c r="A165" s="12" t="s">
        <v>594</v>
      </c>
      <c r="B165" s="13"/>
      <c r="C165" s="13"/>
      <c r="D165" s="13"/>
      <c r="E165" s="13">
        <v>2</v>
      </c>
      <c r="F165" s="13"/>
      <c r="G165" s="13"/>
      <c r="H165" s="13"/>
      <c r="I165" s="13"/>
      <c r="J165" s="13">
        <v>1</v>
      </c>
      <c r="K165" s="13"/>
      <c r="L165" s="13"/>
      <c r="M165" s="13"/>
      <c r="N165" s="13"/>
      <c r="O165" s="13"/>
      <c r="P165" s="13"/>
      <c r="Q165" s="13">
        <v>3</v>
      </c>
    </row>
    <row r="166" spans="1:17" x14ac:dyDescent="0.25">
      <c r="A166" s="18" t="s">
        <v>594</v>
      </c>
      <c r="B166" s="13"/>
      <c r="C166" s="13"/>
      <c r="D166" s="13"/>
      <c r="E166" s="13">
        <v>2</v>
      </c>
      <c r="F166" s="13"/>
      <c r="G166" s="13"/>
      <c r="H166" s="13"/>
      <c r="I166" s="13"/>
      <c r="J166" s="13">
        <v>1</v>
      </c>
      <c r="K166" s="13"/>
      <c r="L166" s="13"/>
      <c r="M166" s="13"/>
      <c r="N166" s="13"/>
      <c r="O166" s="13"/>
      <c r="P166" s="13"/>
      <c r="Q166" s="13">
        <v>3</v>
      </c>
    </row>
    <row r="167" spans="1:17" x14ac:dyDescent="0.25">
      <c r="A167" s="12" t="s">
        <v>2320</v>
      </c>
      <c r="B167" s="13"/>
      <c r="C167" s="13"/>
      <c r="D167" s="13">
        <v>1</v>
      </c>
      <c r="E167" s="13"/>
      <c r="F167" s="13"/>
      <c r="G167" s="13"/>
      <c r="H167" s="13"/>
      <c r="I167" s="13"/>
      <c r="J167" s="13">
        <v>1</v>
      </c>
      <c r="K167" s="13"/>
      <c r="L167" s="13"/>
      <c r="M167" s="13"/>
      <c r="N167" s="13"/>
      <c r="O167" s="13">
        <v>1</v>
      </c>
      <c r="P167" s="13"/>
      <c r="Q167" s="13">
        <v>3</v>
      </c>
    </row>
    <row r="168" spans="1:17" x14ac:dyDescent="0.25">
      <c r="A168" s="18" t="s">
        <v>2211</v>
      </c>
      <c r="B168" s="13"/>
      <c r="C168" s="13"/>
      <c r="D168" s="13">
        <v>1</v>
      </c>
      <c r="E168" s="13"/>
      <c r="F168" s="13"/>
      <c r="G168" s="13"/>
      <c r="H168" s="13"/>
      <c r="I168" s="13"/>
      <c r="J168" s="13">
        <v>1</v>
      </c>
      <c r="K168" s="13"/>
      <c r="L168" s="13"/>
      <c r="M168" s="13"/>
      <c r="N168" s="13"/>
      <c r="O168" s="13">
        <v>1</v>
      </c>
      <c r="P168" s="13"/>
      <c r="Q168" s="13">
        <v>3</v>
      </c>
    </row>
    <row r="169" spans="1:17" x14ac:dyDescent="0.25">
      <c r="A169" s="12" t="s">
        <v>816</v>
      </c>
      <c r="B169" s="13"/>
      <c r="C169" s="13"/>
      <c r="D169" s="13"/>
      <c r="E169" s="13"/>
      <c r="F169" s="13"/>
      <c r="G169" s="13">
        <v>2</v>
      </c>
      <c r="H169" s="13"/>
      <c r="I169" s="13"/>
      <c r="J169" s="13"/>
      <c r="K169" s="13"/>
      <c r="L169" s="13"/>
      <c r="M169" s="13"/>
      <c r="N169" s="13"/>
      <c r="O169" s="13"/>
      <c r="P169" s="13"/>
      <c r="Q169" s="13">
        <v>2</v>
      </c>
    </row>
    <row r="170" spans="1:17" x14ac:dyDescent="0.25">
      <c r="A170" s="18" t="s">
        <v>816</v>
      </c>
      <c r="B170" s="13"/>
      <c r="C170" s="13"/>
      <c r="D170" s="13"/>
      <c r="E170" s="13"/>
      <c r="F170" s="13"/>
      <c r="G170" s="13">
        <v>2</v>
      </c>
      <c r="H170" s="13"/>
      <c r="I170" s="13"/>
      <c r="J170" s="13"/>
      <c r="K170" s="13"/>
      <c r="L170" s="13"/>
      <c r="M170" s="13"/>
      <c r="N170" s="13"/>
      <c r="O170" s="13"/>
      <c r="P170" s="13"/>
      <c r="Q170" s="13">
        <v>2</v>
      </c>
    </row>
    <row r="171" spans="1:17" x14ac:dyDescent="0.25">
      <c r="A171" s="12" t="s">
        <v>274</v>
      </c>
      <c r="B171" s="13"/>
      <c r="C171" s="13">
        <v>1</v>
      </c>
      <c r="D171" s="13"/>
      <c r="E171" s="13"/>
      <c r="F171" s="13"/>
      <c r="G171" s="13"/>
      <c r="H171" s="13"/>
      <c r="I171" s="13">
        <v>1</v>
      </c>
      <c r="J171" s="13"/>
      <c r="K171" s="13"/>
      <c r="L171" s="13"/>
      <c r="M171" s="13"/>
      <c r="N171" s="13"/>
      <c r="O171" s="13"/>
      <c r="P171" s="13"/>
      <c r="Q171" s="13">
        <v>2</v>
      </c>
    </row>
    <row r="172" spans="1:17" x14ac:dyDescent="0.25">
      <c r="A172" s="18" t="s">
        <v>274</v>
      </c>
      <c r="B172" s="13"/>
      <c r="C172" s="13">
        <v>1</v>
      </c>
      <c r="D172" s="13"/>
      <c r="E172" s="13"/>
      <c r="F172" s="13"/>
      <c r="G172" s="13"/>
      <c r="H172" s="13"/>
      <c r="I172" s="13">
        <v>1</v>
      </c>
      <c r="J172" s="13"/>
      <c r="K172" s="13"/>
      <c r="L172" s="13"/>
      <c r="M172" s="13"/>
      <c r="N172" s="13"/>
      <c r="O172" s="13"/>
      <c r="P172" s="13"/>
      <c r="Q172" s="13">
        <v>2</v>
      </c>
    </row>
    <row r="173" spans="1:17" x14ac:dyDescent="0.25">
      <c r="A173" s="12" t="s">
        <v>2246</v>
      </c>
      <c r="B173" s="13"/>
      <c r="C173" s="13"/>
      <c r="D173" s="13"/>
      <c r="E173" s="13"/>
      <c r="F173" s="13"/>
      <c r="G173" s="13">
        <v>1</v>
      </c>
      <c r="H173" s="13"/>
      <c r="I173" s="13"/>
      <c r="J173" s="13"/>
      <c r="K173" s="13"/>
      <c r="L173" s="13">
        <v>1</v>
      </c>
      <c r="M173" s="13"/>
      <c r="N173" s="13"/>
      <c r="O173" s="13"/>
      <c r="P173" s="13"/>
      <c r="Q173" s="13">
        <v>2</v>
      </c>
    </row>
    <row r="174" spans="1:17" x14ac:dyDescent="0.25">
      <c r="A174" s="18" t="s">
        <v>2247</v>
      </c>
      <c r="B174" s="13"/>
      <c r="C174" s="13"/>
      <c r="D174" s="13"/>
      <c r="E174" s="13"/>
      <c r="F174" s="13"/>
      <c r="G174" s="13">
        <v>1</v>
      </c>
      <c r="H174" s="13"/>
      <c r="I174" s="13"/>
      <c r="J174" s="13"/>
      <c r="K174" s="13"/>
      <c r="L174" s="13"/>
      <c r="M174" s="13"/>
      <c r="N174" s="13"/>
      <c r="O174" s="13"/>
      <c r="P174" s="13"/>
      <c r="Q174" s="13">
        <v>1</v>
      </c>
    </row>
    <row r="175" spans="1:17" x14ac:dyDescent="0.25">
      <c r="A175" s="18" t="s">
        <v>1624</v>
      </c>
      <c r="B175" s="13"/>
      <c r="C175" s="13"/>
      <c r="D175" s="13"/>
      <c r="E175" s="13"/>
      <c r="F175" s="13"/>
      <c r="G175" s="13"/>
      <c r="H175" s="13"/>
      <c r="I175" s="13"/>
      <c r="J175" s="13"/>
      <c r="K175" s="13"/>
      <c r="L175" s="13">
        <v>1</v>
      </c>
      <c r="M175" s="13"/>
      <c r="N175" s="13"/>
      <c r="O175" s="13"/>
      <c r="P175" s="13"/>
      <c r="Q175" s="13">
        <v>1</v>
      </c>
    </row>
    <row r="176" spans="1:17" x14ac:dyDescent="0.25">
      <c r="A176" s="12" t="s">
        <v>1797</v>
      </c>
      <c r="B176" s="13"/>
      <c r="C176" s="13"/>
      <c r="D176" s="13"/>
      <c r="E176" s="13">
        <v>1</v>
      </c>
      <c r="F176" s="13"/>
      <c r="G176" s="13"/>
      <c r="H176" s="13"/>
      <c r="I176" s="13"/>
      <c r="J176" s="13"/>
      <c r="K176" s="13"/>
      <c r="L176" s="13"/>
      <c r="M176" s="13"/>
      <c r="N176" s="13">
        <v>1</v>
      </c>
      <c r="O176" s="13"/>
      <c r="P176" s="13"/>
      <c r="Q176" s="13">
        <v>2</v>
      </c>
    </row>
    <row r="177" spans="1:17" x14ac:dyDescent="0.25">
      <c r="A177" s="18" t="s">
        <v>1797</v>
      </c>
      <c r="B177" s="13"/>
      <c r="C177" s="13"/>
      <c r="D177" s="13"/>
      <c r="E177" s="13">
        <v>1</v>
      </c>
      <c r="F177" s="13"/>
      <c r="G177" s="13"/>
      <c r="H177" s="13"/>
      <c r="I177" s="13"/>
      <c r="J177" s="13"/>
      <c r="K177" s="13"/>
      <c r="L177" s="13"/>
      <c r="M177" s="13"/>
      <c r="N177" s="13">
        <v>1</v>
      </c>
      <c r="O177" s="13"/>
      <c r="P177" s="13"/>
      <c r="Q177" s="13">
        <v>2</v>
      </c>
    </row>
    <row r="178" spans="1:17" x14ac:dyDescent="0.25">
      <c r="A178" s="12" t="s">
        <v>421</v>
      </c>
      <c r="B178" s="13"/>
      <c r="C178" s="13"/>
      <c r="D178" s="13">
        <v>1</v>
      </c>
      <c r="E178" s="13"/>
      <c r="F178" s="13"/>
      <c r="G178" s="13"/>
      <c r="H178" s="13">
        <v>1</v>
      </c>
      <c r="I178" s="13"/>
      <c r="J178" s="13"/>
      <c r="K178" s="13"/>
      <c r="L178" s="13"/>
      <c r="M178" s="13"/>
      <c r="N178" s="13"/>
      <c r="O178" s="13"/>
      <c r="P178" s="13"/>
      <c r="Q178" s="13">
        <v>2</v>
      </c>
    </row>
    <row r="179" spans="1:17" x14ac:dyDescent="0.25">
      <c r="A179" s="18" t="s">
        <v>421</v>
      </c>
      <c r="B179" s="13"/>
      <c r="C179" s="13"/>
      <c r="D179" s="13">
        <v>1</v>
      </c>
      <c r="E179" s="13"/>
      <c r="F179" s="13"/>
      <c r="G179" s="13"/>
      <c r="H179" s="13">
        <v>1</v>
      </c>
      <c r="I179" s="13"/>
      <c r="J179" s="13"/>
      <c r="K179" s="13"/>
      <c r="L179" s="13"/>
      <c r="M179" s="13"/>
      <c r="N179" s="13"/>
      <c r="O179" s="13"/>
      <c r="P179" s="13"/>
      <c r="Q179" s="13">
        <v>2</v>
      </c>
    </row>
    <row r="180" spans="1:17" x14ac:dyDescent="0.25">
      <c r="A180" s="12" t="s">
        <v>667</v>
      </c>
      <c r="B180" s="13"/>
      <c r="C180" s="13"/>
      <c r="D180" s="13"/>
      <c r="E180" s="13"/>
      <c r="F180" s="13">
        <v>1</v>
      </c>
      <c r="G180" s="13"/>
      <c r="H180" s="13"/>
      <c r="I180" s="13"/>
      <c r="J180" s="13"/>
      <c r="K180" s="13"/>
      <c r="L180" s="13">
        <v>1</v>
      </c>
      <c r="M180" s="13"/>
      <c r="N180" s="13"/>
      <c r="O180" s="13"/>
      <c r="P180" s="13"/>
      <c r="Q180" s="13">
        <v>2</v>
      </c>
    </row>
    <row r="181" spans="1:17" x14ac:dyDescent="0.25">
      <c r="A181" s="18" t="s">
        <v>1811</v>
      </c>
      <c r="B181" s="13"/>
      <c r="C181" s="13"/>
      <c r="D181" s="13"/>
      <c r="E181" s="13"/>
      <c r="F181" s="13"/>
      <c r="G181" s="13"/>
      <c r="H181" s="13"/>
      <c r="I181" s="13"/>
      <c r="J181" s="13"/>
      <c r="K181" s="13"/>
      <c r="L181" s="13">
        <v>1</v>
      </c>
      <c r="M181" s="13"/>
      <c r="N181" s="13"/>
      <c r="O181" s="13"/>
      <c r="P181" s="13"/>
      <c r="Q181" s="13">
        <v>1</v>
      </c>
    </row>
    <row r="182" spans="1:17" x14ac:dyDescent="0.25">
      <c r="A182" s="18" t="s">
        <v>667</v>
      </c>
      <c r="B182" s="13"/>
      <c r="C182" s="13"/>
      <c r="D182" s="13"/>
      <c r="E182" s="13"/>
      <c r="F182" s="13">
        <v>1</v>
      </c>
      <c r="G182" s="13"/>
      <c r="H182" s="13"/>
      <c r="I182" s="13"/>
      <c r="J182" s="13"/>
      <c r="K182" s="13"/>
      <c r="L182" s="13"/>
      <c r="M182" s="13"/>
      <c r="N182" s="13"/>
      <c r="O182" s="13"/>
      <c r="P182" s="13"/>
      <c r="Q182" s="13">
        <v>1</v>
      </c>
    </row>
    <row r="183" spans="1:17" x14ac:dyDescent="0.25">
      <c r="A183" s="12" t="s">
        <v>1139</v>
      </c>
      <c r="B183" s="13"/>
      <c r="C183" s="13"/>
      <c r="D183" s="13"/>
      <c r="E183" s="13"/>
      <c r="F183" s="13"/>
      <c r="G183" s="13"/>
      <c r="H183" s="13"/>
      <c r="I183" s="13">
        <v>1</v>
      </c>
      <c r="J183" s="13"/>
      <c r="K183" s="13">
        <v>1</v>
      </c>
      <c r="L183" s="13"/>
      <c r="M183" s="13"/>
      <c r="N183" s="13"/>
      <c r="O183" s="13"/>
      <c r="P183" s="13"/>
      <c r="Q183" s="13">
        <v>2</v>
      </c>
    </row>
    <row r="184" spans="1:17" x14ac:dyDescent="0.25">
      <c r="A184" s="18" t="s">
        <v>1139</v>
      </c>
      <c r="B184" s="13"/>
      <c r="C184" s="13"/>
      <c r="D184" s="13"/>
      <c r="E184" s="13"/>
      <c r="F184" s="13"/>
      <c r="G184" s="13"/>
      <c r="H184" s="13"/>
      <c r="I184" s="13">
        <v>1</v>
      </c>
      <c r="J184" s="13"/>
      <c r="K184" s="13">
        <v>1</v>
      </c>
      <c r="L184" s="13"/>
      <c r="M184" s="13"/>
      <c r="N184" s="13"/>
      <c r="O184" s="13"/>
      <c r="P184" s="13"/>
      <c r="Q184" s="13">
        <v>2</v>
      </c>
    </row>
    <row r="185" spans="1:17" x14ac:dyDescent="0.25">
      <c r="A185" s="12" t="s">
        <v>770</v>
      </c>
      <c r="B185" s="13"/>
      <c r="C185" s="13"/>
      <c r="D185" s="13"/>
      <c r="E185" s="13"/>
      <c r="F185" s="13">
        <v>1</v>
      </c>
      <c r="G185" s="13"/>
      <c r="H185" s="13"/>
      <c r="I185" s="13"/>
      <c r="J185" s="13"/>
      <c r="K185" s="13"/>
      <c r="L185" s="13"/>
      <c r="M185" s="13"/>
      <c r="N185" s="13"/>
      <c r="O185" s="13"/>
      <c r="P185" s="13"/>
      <c r="Q185" s="13">
        <v>1</v>
      </c>
    </row>
    <row r="186" spans="1:17" x14ac:dyDescent="0.25">
      <c r="A186" s="18" t="s">
        <v>770</v>
      </c>
      <c r="B186" s="13"/>
      <c r="C186" s="13"/>
      <c r="D186" s="13"/>
      <c r="E186" s="13"/>
      <c r="F186" s="13">
        <v>1</v>
      </c>
      <c r="G186" s="13"/>
      <c r="H186" s="13"/>
      <c r="I186" s="13"/>
      <c r="J186" s="13"/>
      <c r="K186" s="13"/>
      <c r="L186" s="13"/>
      <c r="M186" s="13"/>
      <c r="N186" s="13"/>
      <c r="O186" s="13"/>
      <c r="P186" s="13"/>
      <c r="Q186" s="13">
        <v>1</v>
      </c>
    </row>
    <row r="187" spans="1:17" x14ac:dyDescent="0.25">
      <c r="A187" s="12" t="s">
        <v>983</v>
      </c>
      <c r="B187" s="13"/>
      <c r="C187" s="13"/>
      <c r="D187" s="13"/>
      <c r="E187" s="13"/>
      <c r="F187" s="13"/>
      <c r="G187" s="13"/>
      <c r="H187" s="13">
        <v>1</v>
      </c>
      <c r="I187" s="13"/>
      <c r="J187" s="13"/>
      <c r="K187" s="13"/>
      <c r="L187" s="13"/>
      <c r="M187" s="13"/>
      <c r="N187" s="13"/>
      <c r="O187" s="13"/>
      <c r="P187" s="13"/>
      <c r="Q187" s="13">
        <v>1</v>
      </c>
    </row>
    <row r="188" spans="1:17" x14ac:dyDescent="0.25">
      <c r="A188" s="18" t="s">
        <v>983</v>
      </c>
      <c r="B188" s="13"/>
      <c r="C188" s="13"/>
      <c r="D188" s="13"/>
      <c r="E188" s="13"/>
      <c r="F188" s="13"/>
      <c r="G188" s="13"/>
      <c r="H188" s="13">
        <v>1</v>
      </c>
      <c r="I188" s="13"/>
      <c r="J188" s="13"/>
      <c r="K188" s="13"/>
      <c r="L188" s="13"/>
      <c r="M188" s="13"/>
      <c r="N188" s="13"/>
      <c r="O188" s="13"/>
      <c r="P188" s="13"/>
      <c r="Q188" s="13">
        <v>1</v>
      </c>
    </row>
    <row r="189" spans="1:17" x14ac:dyDescent="0.25">
      <c r="A189" s="12" t="s">
        <v>1469</v>
      </c>
      <c r="B189" s="13"/>
      <c r="C189" s="13"/>
      <c r="D189" s="13"/>
      <c r="E189" s="13"/>
      <c r="F189" s="13"/>
      <c r="G189" s="13"/>
      <c r="H189" s="13"/>
      <c r="I189" s="13"/>
      <c r="J189" s="13"/>
      <c r="K189" s="13">
        <v>1</v>
      </c>
      <c r="L189" s="13"/>
      <c r="M189" s="13"/>
      <c r="N189" s="13"/>
      <c r="O189" s="13"/>
      <c r="P189" s="13"/>
      <c r="Q189" s="13">
        <v>1</v>
      </c>
    </row>
    <row r="190" spans="1:17" x14ac:dyDescent="0.25">
      <c r="A190" s="18" t="s">
        <v>1469</v>
      </c>
      <c r="B190" s="13"/>
      <c r="C190" s="13"/>
      <c r="D190" s="13"/>
      <c r="E190" s="13"/>
      <c r="F190" s="13"/>
      <c r="G190" s="13"/>
      <c r="H190" s="13"/>
      <c r="I190" s="13"/>
      <c r="J190" s="13"/>
      <c r="K190" s="13">
        <v>1</v>
      </c>
      <c r="L190" s="13"/>
      <c r="M190" s="13"/>
      <c r="N190" s="13"/>
      <c r="O190" s="13"/>
      <c r="P190" s="13"/>
      <c r="Q190" s="13">
        <v>1</v>
      </c>
    </row>
    <row r="191" spans="1:17" x14ac:dyDescent="0.25">
      <c r="A191" s="12" t="s">
        <v>2229</v>
      </c>
      <c r="B191" s="13"/>
      <c r="C191" s="13"/>
      <c r="D191" s="13"/>
      <c r="E191" s="13"/>
      <c r="F191" s="13"/>
      <c r="G191" s="13"/>
      <c r="H191" s="13"/>
      <c r="I191" s="13"/>
      <c r="J191" s="13"/>
      <c r="K191" s="13">
        <v>1</v>
      </c>
      <c r="L191" s="13"/>
      <c r="M191" s="13"/>
      <c r="N191" s="13"/>
      <c r="O191" s="13"/>
      <c r="P191" s="13"/>
      <c r="Q191" s="13">
        <v>1</v>
      </c>
    </row>
    <row r="192" spans="1:17" x14ac:dyDescent="0.25">
      <c r="A192" s="18" t="s">
        <v>2230</v>
      </c>
      <c r="B192" s="13"/>
      <c r="C192" s="13"/>
      <c r="D192" s="13"/>
      <c r="E192" s="13"/>
      <c r="F192" s="13"/>
      <c r="G192" s="13"/>
      <c r="H192" s="13"/>
      <c r="I192" s="13"/>
      <c r="J192" s="13"/>
      <c r="K192" s="13">
        <v>1</v>
      </c>
      <c r="L192" s="13"/>
      <c r="M192" s="13"/>
      <c r="N192" s="13"/>
      <c r="O192" s="13"/>
      <c r="P192" s="13"/>
      <c r="Q192" s="13">
        <v>1</v>
      </c>
    </row>
    <row r="193" spans="1:17" x14ac:dyDescent="0.25">
      <c r="A193" s="12" t="s">
        <v>1917</v>
      </c>
      <c r="B193" s="13"/>
      <c r="C193" s="13"/>
      <c r="D193" s="13"/>
      <c r="E193" s="13"/>
      <c r="F193" s="13"/>
      <c r="G193" s="13"/>
      <c r="H193" s="13"/>
      <c r="I193" s="13"/>
      <c r="J193" s="13"/>
      <c r="K193" s="13"/>
      <c r="L193" s="13"/>
      <c r="M193" s="13"/>
      <c r="N193" s="13">
        <v>1</v>
      </c>
      <c r="O193" s="13"/>
      <c r="P193" s="13"/>
      <c r="Q193" s="13">
        <v>1</v>
      </c>
    </row>
    <row r="194" spans="1:17" x14ac:dyDescent="0.25">
      <c r="A194" s="18" t="s">
        <v>2294</v>
      </c>
      <c r="B194" s="13"/>
      <c r="C194" s="13"/>
      <c r="D194" s="13"/>
      <c r="E194" s="13"/>
      <c r="F194" s="13"/>
      <c r="G194" s="13"/>
      <c r="H194" s="13"/>
      <c r="I194" s="13"/>
      <c r="J194" s="13"/>
      <c r="K194" s="13"/>
      <c r="L194" s="13"/>
      <c r="M194" s="13"/>
      <c r="N194" s="13">
        <v>1</v>
      </c>
      <c r="O194" s="13"/>
      <c r="P194" s="13"/>
      <c r="Q194" s="13">
        <v>1</v>
      </c>
    </row>
    <row r="195" spans="1:17" x14ac:dyDescent="0.25">
      <c r="A195" s="12" t="s">
        <v>2286</v>
      </c>
      <c r="B195" s="13"/>
      <c r="C195" s="13"/>
      <c r="D195" s="13"/>
      <c r="E195" s="13"/>
      <c r="F195" s="13"/>
      <c r="G195" s="13"/>
      <c r="H195" s="13"/>
      <c r="I195" s="13"/>
      <c r="J195" s="13">
        <v>1</v>
      </c>
      <c r="K195" s="13"/>
      <c r="L195" s="13"/>
      <c r="M195" s="13"/>
      <c r="N195" s="13"/>
      <c r="O195" s="13"/>
      <c r="P195" s="13"/>
      <c r="Q195" s="13">
        <v>1</v>
      </c>
    </row>
    <row r="196" spans="1:17" x14ac:dyDescent="0.25">
      <c r="A196" s="18" t="s">
        <v>2287</v>
      </c>
      <c r="B196" s="13"/>
      <c r="C196" s="13"/>
      <c r="D196" s="13"/>
      <c r="E196" s="13"/>
      <c r="F196" s="13"/>
      <c r="G196" s="13"/>
      <c r="H196" s="13"/>
      <c r="I196" s="13"/>
      <c r="J196" s="13">
        <v>1</v>
      </c>
      <c r="K196" s="13"/>
      <c r="L196" s="13"/>
      <c r="M196" s="13"/>
      <c r="N196" s="13"/>
      <c r="O196" s="13"/>
      <c r="P196" s="13"/>
      <c r="Q196" s="13">
        <v>1</v>
      </c>
    </row>
    <row r="197" spans="1:17" x14ac:dyDescent="0.25">
      <c r="A197" s="12" t="s">
        <v>2278</v>
      </c>
      <c r="B197" s="13"/>
      <c r="C197" s="13"/>
      <c r="D197" s="13"/>
      <c r="E197" s="13"/>
      <c r="F197" s="13"/>
      <c r="G197" s="13"/>
      <c r="H197" s="13">
        <v>1</v>
      </c>
      <c r="I197" s="13"/>
      <c r="J197" s="13"/>
      <c r="K197" s="13"/>
      <c r="L197" s="13"/>
      <c r="M197" s="13"/>
      <c r="N197" s="13"/>
      <c r="O197" s="13"/>
      <c r="P197" s="13"/>
      <c r="Q197" s="13">
        <v>1</v>
      </c>
    </row>
    <row r="198" spans="1:17" x14ac:dyDescent="0.25">
      <c r="A198" s="18" t="s">
        <v>1145</v>
      </c>
      <c r="B198" s="13"/>
      <c r="C198" s="13"/>
      <c r="D198" s="13"/>
      <c r="E198" s="13"/>
      <c r="F198" s="13"/>
      <c r="G198" s="13"/>
      <c r="H198" s="13">
        <v>1</v>
      </c>
      <c r="I198" s="13"/>
      <c r="J198" s="13"/>
      <c r="K198" s="13"/>
      <c r="L198" s="13"/>
      <c r="M198" s="13"/>
      <c r="N198" s="13"/>
      <c r="O198" s="13"/>
      <c r="P198" s="13"/>
      <c r="Q198" s="13">
        <v>1</v>
      </c>
    </row>
    <row r="199" spans="1:17" x14ac:dyDescent="0.25">
      <c r="A199" s="12" t="s">
        <v>2249</v>
      </c>
      <c r="B199" s="13"/>
      <c r="C199" s="13"/>
      <c r="D199" s="13"/>
      <c r="E199" s="13"/>
      <c r="F199" s="13"/>
      <c r="G199" s="13"/>
      <c r="H199" s="13">
        <v>1</v>
      </c>
      <c r="I199" s="13"/>
      <c r="J199" s="13"/>
      <c r="K199" s="13"/>
      <c r="L199" s="13"/>
      <c r="M199" s="13"/>
      <c r="N199" s="13"/>
      <c r="O199" s="13"/>
      <c r="P199" s="13"/>
      <c r="Q199" s="13">
        <v>1</v>
      </c>
    </row>
    <row r="200" spans="1:17" x14ac:dyDescent="0.25">
      <c r="A200" s="18" t="s">
        <v>2251</v>
      </c>
      <c r="B200" s="13"/>
      <c r="C200" s="13"/>
      <c r="D200" s="13"/>
      <c r="E200" s="13"/>
      <c r="F200" s="13"/>
      <c r="G200" s="13"/>
      <c r="H200" s="13">
        <v>1</v>
      </c>
      <c r="I200" s="13"/>
      <c r="J200" s="13"/>
      <c r="K200" s="13"/>
      <c r="L200" s="13"/>
      <c r="M200" s="13"/>
      <c r="N200" s="13"/>
      <c r="O200" s="13"/>
      <c r="P200" s="13"/>
      <c r="Q200" s="13">
        <v>1</v>
      </c>
    </row>
    <row r="201" spans="1:17" x14ac:dyDescent="0.25">
      <c r="A201" s="12" t="s">
        <v>677</v>
      </c>
      <c r="B201" s="13"/>
      <c r="C201" s="13"/>
      <c r="D201" s="13"/>
      <c r="E201" s="13"/>
      <c r="F201" s="13">
        <v>1</v>
      </c>
      <c r="G201" s="13"/>
      <c r="H201" s="13"/>
      <c r="I201" s="13"/>
      <c r="J201" s="13"/>
      <c r="K201" s="13"/>
      <c r="L201" s="13"/>
      <c r="M201" s="13"/>
      <c r="N201" s="13"/>
      <c r="O201" s="13"/>
      <c r="P201" s="13"/>
      <c r="Q201" s="13">
        <v>1</v>
      </c>
    </row>
    <row r="202" spans="1:17" x14ac:dyDescent="0.25">
      <c r="A202" s="18" t="s">
        <v>677</v>
      </c>
      <c r="B202" s="13"/>
      <c r="C202" s="13"/>
      <c r="D202" s="13"/>
      <c r="E202" s="13"/>
      <c r="F202" s="13">
        <v>1</v>
      </c>
      <c r="G202" s="13"/>
      <c r="H202" s="13"/>
      <c r="I202" s="13"/>
      <c r="J202" s="13"/>
      <c r="K202" s="13"/>
      <c r="L202" s="13"/>
      <c r="M202" s="13"/>
      <c r="N202" s="13"/>
      <c r="O202" s="13"/>
      <c r="P202" s="13"/>
      <c r="Q202" s="13">
        <v>1</v>
      </c>
    </row>
    <row r="203" spans="1:17" x14ac:dyDescent="0.25">
      <c r="A203" s="12" t="s">
        <v>785</v>
      </c>
      <c r="B203" s="13"/>
      <c r="C203" s="13"/>
      <c r="D203" s="13"/>
      <c r="E203" s="13"/>
      <c r="F203" s="13">
        <v>1</v>
      </c>
      <c r="G203" s="13"/>
      <c r="H203" s="13"/>
      <c r="I203" s="13"/>
      <c r="J203" s="13"/>
      <c r="K203" s="13"/>
      <c r="L203" s="13"/>
      <c r="M203" s="13"/>
      <c r="N203" s="13"/>
      <c r="O203" s="13"/>
      <c r="P203" s="13"/>
      <c r="Q203" s="13">
        <v>1</v>
      </c>
    </row>
    <row r="204" spans="1:17" x14ac:dyDescent="0.25">
      <c r="A204" s="18" t="s">
        <v>785</v>
      </c>
      <c r="B204" s="13"/>
      <c r="C204" s="13"/>
      <c r="D204" s="13"/>
      <c r="E204" s="13"/>
      <c r="F204" s="13">
        <v>1</v>
      </c>
      <c r="G204" s="13"/>
      <c r="H204" s="13"/>
      <c r="I204" s="13"/>
      <c r="J204" s="13"/>
      <c r="K204" s="13"/>
      <c r="L204" s="13"/>
      <c r="M204" s="13"/>
      <c r="N204" s="13"/>
      <c r="O204" s="13"/>
      <c r="P204" s="13"/>
      <c r="Q204" s="13">
        <v>1</v>
      </c>
    </row>
    <row r="205" spans="1:17" x14ac:dyDescent="0.25">
      <c r="A205" s="12" t="s">
        <v>1150</v>
      </c>
      <c r="B205" s="13"/>
      <c r="C205" s="13"/>
      <c r="D205" s="13"/>
      <c r="E205" s="13"/>
      <c r="F205" s="13"/>
      <c r="G205" s="13"/>
      <c r="H205" s="13"/>
      <c r="I205" s="13">
        <v>1</v>
      </c>
      <c r="J205" s="13"/>
      <c r="K205" s="13"/>
      <c r="L205" s="13"/>
      <c r="M205" s="13"/>
      <c r="N205" s="13"/>
      <c r="O205" s="13"/>
      <c r="P205" s="13"/>
      <c r="Q205" s="13">
        <v>1</v>
      </c>
    </row>
    <row r="206" spans="1:17" x14ac:dyDescent="0.25">
      <c r="A206" s="18" t="s">
        <v>2280</v>
      </c>
      <c r="B206" s="13"/>
      <c r="C206" s="13"/>
      <c r="D206" s="13"/>
      <c r="E206" s="13"/>
      <c r="F206" s="13"/>
      <c r="G206" s="13"/>
      <c r="H206" s="13"/>
      <c r="I206" s="13">
        <v>1</v>
      </c>
      <c r="J206" s="13"/>
      <c r="K206" s="13"/>
      <c r="L206" s="13"/>
      <c r="M206" s="13"/>
      <c r="N206" s="13"/>
      <c r="O206" s="13"/>
      <c r="P206" s="13"/>
      <c r="Q206" s="13">
        <v>1</v>
      </c>
    </row>
    <row r="207" spans="1:17" x14ac:dyDescent="0.25">
      <c r="A207" s="12" t="s">
        <v>2282</v>
      </c>
      <c r="B207" s="13"/>
      <c r="C207" s="13"/>
      <c r="D207" s="13"/>
      <c r="E207" s="13">
        <v>1</v>
      </c>
      <c r="F207" s="13"/>
      <c r="G207" s="13"/>
      <c r="H207" s="13"/>
      <c r="I207" s="13"/>
      <c r="J207" s="13"/>
      <c r="K207" s="13"/>
      <c r="L207" s="13"/>
      <c r="M207" s="13"/>
      <c r="N207" s="13"/>
      <c r="O207" s="13"/>
      <c r="P207" s="13"/>
      <c r="Q207" s="13">
        <v>1</v>
      </c>
    </row>
    <row r="208" spans="1:17" x14ac:dyDescent="0.25">
      <c r="A208" s="18" t="s">
        <v>2281</v>
      </c>
      <c r="B208" s="13"/>
      <c r="C208" s="13"/>
      <c r="D208" s="13"/>
      <c r="E208" s="13">
        <v>1</v>
      </c>
      <c r="F208" s="13"/>
      <c r="G208" s="13"/>
      <c r="H208" s="13"/>
      <c r="I208" s="13"/>
      <c r="J208" s="13"/>
      <c r="K208" s="13"/>
      <c r="L208" s="13"/>
      <c r="M208" s="13"/>
      <c r="N208" s="13"/>
      <c r="O208" s="13"/>
      <c r="P208" s="13"/>
      <c r="Q208" s="13">
        <v>1</v>
      </c>
    </row>
    <row r="209" spans="1:17" x14ac:dyDescent="0.25">
      <c r="A209" s="12" t="s">
        <v>498</v>
      </c>
      <c r="B209" s="13"/>
      <c r="C209" s="13"/>
      <c r="D209" s="13"/>
      <c r="E209" s="13">
        <v>1</v>
      </c>
      <c r="F209" s="13"/>
      <c r="G209" s="13"/>
      <c r="H209" s="13"/>
      <c r="I209" s="13"/>
      <c r="J209" s="13"/>
      <c r="K209" s="13"/>
      <c r="L209" s="13"/>
      <c r="M209" s="13"/>
      <c r="N209" s="13"/>
      <c r="O209" s="13"/>
      <c r="P209" s="13"/>
      <c r="Q209" s="13">
        <v>1</v>
      </c>
    </row>
    <row r="210" spans="1:17" x14ac:dyDescent="0.25">
      <c r="A210" s="18" t="s">
        <v>498</v>
      </c>
      <c r="B210" s="13"/>
      <c r="C210" s="13"/>
      <c r="D210" s="13"/>
      <c r="E210" s="13">
        <v>1</v>
      </c>
      <c r="F210" s="13"/>
      <c r="G210" s="13"/>
      <c r="H210" s="13"/>
      <c r="I210" s="13"/>
      <c r="J210" s="13"/>
      <c r="K210" s="13"/>
      <c r="L210" s="13"/>
      <c r="M210" s="13"/>
      <c r="N210" s="13"/>
      <c r="O210" s="13"/>
      <c r="P210" s="13"/>
      <c r="Q210" s="13">
        <v>1</v>
      </c>
    </row>
    <row r="211" spans="1:17" x14ac:dyDescent="0.25">
      <c r="A211" s="12" t="s">
        <v>2292</v>
      </c>
      <c r="B211" s="13"/>
      <c r="C211" s="13"/>
      <c r="D211" s="13"/>
      <c r="E211" s="13"/>
      <c r="F211" s="13"/>
      <c r="G211" s="13"/>
      <c r="H211" s="13">
        <v>1</v>
      </c>
      <c r="I211" s="13"/>
      <c r="J211" s="13"/>
      <c r="K211" s="13"/>
      <c r="L211" s="13"/>
      <c r="M211" s="13"/>
      <c r="N211" s="13"/>
      <c r="O211" s="13"/>
      <c r="P211" s="13"/>
      <c r="Q211" s="13">
        <v>1</v>
      </c>
    </row>
    <row r="212" spans="1:17" x14ac:dyDescent="0.25">
      <c r="A212" s="18" t="s">
        <v>980</v>
      </c>
      <c r="B212" s="13"/>
      <c r="C212" s="13"/>
      <c r="D212" s="13"/>
      <c r="E212" s="13"/>
      <c r="F212" s="13"/>
      <c r="G212" s="13"/>
      <c r="H212" s="13">
        <v>1</v>
      </c>
      <c r="I212" s="13"/>
      <c r="J212" s="13"/>
      <c r="K212" s="13"/>
      <c r="L212" s="13"/>
      <c r="M212" s="13"/>
      <c r="N212" s="13"/>
      <c r="O212" s="13"/>
      <c r="P212" s="13"/>
      <c r="Q212" s="13">
        <v>1</v>
      </c>
    </row>
    <row r="213" spans="1:17" x14ac:dyDescent="0.25">
      <c r="A213" s="12" t="s">
        <v>2299</v>
      </c>
      <c r="B213" s="13">
        <v>1</v>
      </c>
      <c r="C213" s="13"/>
      <c r="D213" s="13"/>
      <c r="E213" s="13"/>
      <c r="F213" s="13"/>
      <c r="G213" s="13"/>
      <c r="H213" s="13"/>
      <c r="I213" s="13"/>
      <c r="J213" s="13"/>
      <c r="K213" s="13"/>
      <c r="L213" s="13"/>
      <c r="M213" s="13"/>
      <c r="N213" s="13"/>
      <c r="O213" s="13"/>
      <c r="P213" s="13"/>
      <c r="Q213" s="13">
        <v>1</v>
      </c>
    </row>
    <row r="214" spans="1:17" x14ac:dyDescent="0.25">
      <c r="A214" s="18" t="s">
        <v>104</v>
      </c>
      <c r="B214" s="13">
        <v>1</v>
      </c>
      <c r="C214" s="13"/>
      <c r="D214" s="13"/>
      <c r="E214" s="13"/>
      <c r="F214" s="13"/>
      <c r="G214" s="13"/>
      <c r="H214" s="13"/>
      <c r="I214" s="13"/>
      <c r="J214" s="13"/>
      <c r="K214" s="13"/>
      <c r="L214" s="13"/>
      <c r="M214" s="13"/>
      <c r="N214" s="13"/>
      <c r="O214" s="13"/>
      <c r="P214" s="13"/>
      <c r="Q214" s="13">
        <v>1</v>
      </c>
    </row>
    <row r="215" spans="1:17" x14ac:dyDescent="0.25">
      <c r="A215" s="12" t="s">
        <v>2291</v>
      </c>
      <c r="B215" s="13"/>
      <c r="C215" s="13"/>
      <c r="D215" s="13"/>
      <c r="E215" s="13"/>
      <c r="F215" s="13">
        <v>1</v>
      </c>
      <c r="G215" s="13"/>
      <c r="H215" s="13"/>
      <c r="I215" s="13"/>
      <c r="J215" s="13"/>
      <c r="K215" s="13"/>
      <c r="L215" s="13"/>
      <c r="M215" s="13"/>
      <c r="N215" s="13"/>
      <c r="O215" s="13"/>
      <c r="P215" s="13"/>
      <c r="Q215" s="13">
        <v>1</v>
      </c>
    </row>
    <row r="216" spans="1:17" x14ac:dyDescent="0.25">
      <c r="A216" s="18" t="s">
        <v>712</v>
      </c>
      <c r="B216" s="13"/>
      <c r="C216" s="13"/>
      <c r="D216" s="13"/>
      <c r="E216" s="13"/>
      <c r="F216" s="13">
        <v>1</v>
      </c>
      <c r="G216" s="13"/>
      <c r="H216" s="13"/>
      <c r="I216" s="13"/>
      <c r="J216" s="13"/>
      <c r="K216" s="13"/>
      <c r="L216" s="13"/>
      <c r="M216" s="13"/>
      <c r="N216" s="13"/>
      <c r="O216" s="13"/>
      <c r="P216" s="13"/>
      <c r="Q216" s="13">
        <v>1</v>
      </c>
    </row>
    <row r="217" spans="1:17" x14ac:dyDescent="0.25">
      <c r="A217" s="12" t="s">
        <v>1222</v>
      </c>
      <c r="B217" s="13"/>
      <c r="C217" s="13"/>
      <c r="D217" s="13"/>
      <c r="E217" s="13"/>
      <c r="F217" s="13"/>
      <c r="G217" s="13"/>
      <c r="H217" s="13"/>
      <c r="I217" s="13">
        <v>1</v>
      </c>
      <c r="J217" s="13"/>
      <c r="K217" s="13"/>
      <c r="L217" s="13"/>
      <c r="M217" s="13"/>
      <c r="N217" s="13"/>
      <c r="O217" s="13"/>
      <c r="P217" s="13"/>
      <c r="Q217" s="13">
        <v>1</v>
      </c>
    </row>
    <row r="218" spans="1:17" x14ac:dyDescent="0.25">
      <c r="A218" s="18" t="s">
        <v>1222</v>
      </c>
      <c r="B218" s="13"/>
      <c r="C218" s="13"/>
      <c r="D218" s="13"/>
      <c r="E218" s="13"/>
      <c r="F218" s="13"/>
      <c r="G218" s="13"/>
      <c r="H218" s="13"/>
      <c r="I218" s="13">
        <v>1</v>
      </c>
      <c r="J218" s="13"/>
      <c r="K218" s="13"/>
      <c r="L218" s="13"/>
      <c r="M218" s="13"/>
      <c r="N218" s="13"/>
      <c r="O218" s="13"/>
      <c r="P218" s="13"/>
      <c r="Q218" s="13">
        <v>1</v>
      </c>
    </row>
    <row r="219" spans="1:17" x14ac:dyDescent="0.25">
      <c r="A219" s="12" t="s">
        <v>2208</v>
      </c>
      <c r="B219" s="13"/>
      <c r="C219" s="13"/>
      <c r="D219" s="13"/>
      <c r="E219" s="13"/>
      <c r="F219" s="13"/>
      <c r="G219" s="13"/>
      <c r="H219" s="13"/>
      <c r="I219" s="13"/>
      <c r="J219" s="13"/>
      <c r="K219" s="13">
        <v>1</v>
      </c>
      <c r="L219" s="13"/>
      <c r="M219" s="13"/>
      <c r="N219" s="13"/>
      <c r="O219" s="13"/>
      <c r="P219" s="13"/>
      <c r="Q219" s="13">
        <v>1</v>
      </c>
    </row>
    <row r="220" spans="1:17" x14ac:dyDescent="0.25">
      <c r="A220" s="18" t="s">
        <v>1459</v>
      </c>
      <c r="B220" s="13"/>
      <c r="C220" s="13"/>
      <c r="D220" s="13"/>
      <c r="E220" s="13"/>
      <c r="F220" s="13"/>
      <c r="G220" s="13"/>
      <c r="H220" s="13"/>
      <c r="I220" s="13"/>
      <c r="J220" s="13"/>
      <c r="K220" s="13">
        <v>1</v>
      </c>
      <c r="L220" s="13"/>
      <c r="M220" s="13"/>
      <c r="N220" s="13"/>
      <c r="O220" s="13"/>
      <c r="P220" s="13"/>
      <c r="Q220" s="13">
        <v>1</v>
      </c>
    </row>
    <row r="221" spans="1:17" x14ac:dyDescent="0.25">
      <c r="A221" s="12" t="s">
        <v>2273</v>
      </c>
      <c r="B221" s="13"/>
      <c r="C221" s="13"/>
      <c r="D221" s="13"/>
      <c r="E221" s="13"/>
      <c r="F221" s="13"/>
      <c r="G221" s="13"/>
      <c r="H221" s="13"/>
      <c r="I221" s="13"/>
      <c r="J221" s="13"/>
      <c r="K221" s="13"/>
      <c r="L221" s="13"/>
      <c r="M221" s="13">
        <v>1</v>
      </c>
      <c r="N221" s="13"/>
      <c r="O221" s="13"/>
      <c r="P221" s="13"/>
      <c r="Q221" s="13">
        <v>1</v>
      </c>
    </row>
    <row r="222" spans="1:17" x14ac:dyDescent="0.25">
      <c r="A222" s="18" t="s">
        <v>1665</v>
      </c>
      <c r="B222" s="13"/>
      <c r="C222" s="13"/>
      <c r="D222" s="13"/>
      <c r="E222" s="13"/>
      <c r="F222" s="13"/>
      <c r="G222" s="13"/>
      <c r="H222" s="13"/>
      <c r="I222" s="13"/>
      <c r="J222" s="13"/>
      <c r="K222" s="13"/>
      <c r="L222" s="13"/>
      <c r="M222" s="13">
        <v>1</v>
      </c>
      <c r="N222" s="13"/>
      <c r="O222" s="13"/>
      <c r="P222" s="13"/>
      <c r="Q222" s="13">
        <v>1</v>
      </c>
    </row>
    <row r="223" spans="1:17" x14ac:dyDescent="0.25">
      <c r="A223" s="12" t="s">
        <v>2130</v>
      </c>
      <c r="B223" s="13">
        <v>56</v>
      </c>
      <c r="C223" s="13">
        <v>41</v>
      </c>
      <c r="D223" s="13">
        <v>28</v>
      </c>
      <c r="E223" s="13">
        <v>51</v>
      </c>
      <c r="F223" s="13">
        <v>49</v>
      </c>
      <c r="G223" s="13">
        <v>57</v>
      </c>
      <c r="H223" s="13">
        <v>60</v>
      </c>
      <c r="I223" s="13">
        <v>33</v>
      </c>
      <c r="J223" s="13">
        <v>49</v>
      </c>
      <c r="K223" s="13">
        <v>48</v>
      </c>
      <c r="L223" s="13">
        <v>50</v>
      </c>
      <c r="M223" s="13">
        <v>56</v>
      </c>
      <c r="N223" s="13">
        <v>66</v>
      </c>
      <c r="O223" s="13">
        <v>38</v>
      </c>
      <c r="P223" s="13">
        <v>40</v>
      </c>
      <c r="Q223" s="13">
        <v>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Q19" sqref="Q19:Q20"/>
    </sheetView>
  </sheetViews>
  <sheetFormatPr defaultRowHeight="15" x14ac:dyDescent="0.25"/>
  <sheetData>
    <row r="1" spans="1:18" x14ac:dyDescent="0.25">
      <c r="A1" t="s">
        <v>2301</v>
      </c>
      <c r="B1" t="s">
        <v>2302</v>
      </c>
      <c r="C1" t="s">
        <v>2303</v>
      </c>
      <c r="D1" t="s">
        <v>2134</v>
      </c>
      <c r="E1" t="s">
        <v>2304</v>
      </c>
      <c r="F1" t="s">
        <v>2305</v>
      </c>
      <c r="G1" t="s">
        <v>2306</v>
      </c>
      <c r="H1" t="s">
        <v>2307</v>
      </c>
      <c r="I1" t="s">
        <v>2308</v>
      </c>
      <c r="J1" t="s">
        <v>2309</v>
      </c>
      <c r="K1" t="s">
        <v>2310</v>
      </c>
      <c r="L1" t="s">
        <v>2311</v>
      </c>
      <c r="M1" t="s">
        <v>2312</v>
      </c>
      <c r="N1" t="s">
        <v>2313</v>
      </c>
      <c r="P1" s="89" t="s">
        <v>1</v>
      </c>
      <c r="Q1" s="89" t="s">
        <v>2316</v>
      </c>
      <c r="R1" s="89" t="s">
        <v>2317</v>
      </c>
    </row>
    <row r="2" spans="1:18" x14ac:dyDescent="0.25">
      <c r="A2" t="s">
        <v>778</v>
      </c>
      <c r="B2">
        <v>3</v>
      </c>
      <c r="C2">
        <v>0</v>
      </c>
      <c r="D2">
        <v>0</v>
      </c>
      <c r="E2">
        <v>7</v>
      </c>
      <c r="F2">
        <v>6</v>
      </c>
      <c r="G2">
        <v>20</v>
      </c>
      <c r="H2">
        <v>24</v>
      </c>
      <c r="I2">
        <v>8</v>
      </c>
      <c r="J2">
        <v>6</v>
      </c>
      <c r="K2">
        <v>21</v>
      </c>
      <c r="L2">
        <v>29</v>
      </c>
      <c r="M2">
        <v>9</v>
      </c>
      <c r="N2">
        <v>133</v>
      </c>
      <c r="P2" s="89"/>
      <c r="Q2" s="89"/>
      <c r="R2" s="89"/>
    </row>
    <row r="3" spans="1:18" x14ac:dyDescent="0.25">
      <c r="A3" t="s">
        <v>19</v>
      </c>
      <c r="B3">
        <v>24</v>
      </c>
      <c r="C3">
        <v>23</v>
      </c>
      <c r="D3">
        <v>18</v>
      </c>
      <c r="E3">
        <v>23</v>
      </c>
      <c r="F3">
        <v>3</v>
      </c>
      <c r="G3">
        <v>0</v>
      </c>
      <c r="H3">
        <v>0</v>
      </c>
      <c r="I3">
        <v>0</v>
      </c>
      <c r="J3">
        <v>0</v>
      </c>
      <c r="K3">
        <v>25</v>
      </c>
      <c r="L3">
        <v>16</v>
      </c>
      <c r="M3">
        <v>21</v>
      </c>
      <c r="N3">
        <v>153</v>
      </c>
      <c r="P3" s="19" t="s">
        <v>2302</v>
      </c>
      <c r="Q3" s="20">
        <v>347</v>
      </c>
      <c r="R3" s="20">
        <v>170</v>
      </c>
    </row>
    <row r="4" spans="1:18" x14ac:dyDescent="0.25">
      <c r="A4" t="s">
        <v>270</v>
      </c>
      <c r="B4">
        <v>16</v>
      </c>
      <c r="C4">
        <v>22</v>
      </c>
      <c r="D4">
        <v>16</v>
      </c>
      <c r="E4">
        <v>26</v>
      </c>
      <c r="F4">
        <v>10</v>
      </c>
      <c r="G4">
        <v>21</v>
      </c>
      <c r="H4">
        <v>26</v>
      </c>
      <c r="I4">
        <v>30</v>
      </c>
      <c r="J4">
        <v>26</v>
      </c>
      <c r="K4">
        <v>29</v>
      </c>
      <c r="L4">
        <v>27</v>
      </c>
      <c r="M4">
        <v>25</v>
      </c>
      <c r="N4">
        <v>274</v>
      </c>
      <c r="P4" s="19" t="s">
        <v>2318</v>
      </c>
      <c r="Q4" s="20">
        <v>331</v>
      </c>
      <c r="R4" s="20">
        <v>161</v>
      </c>
    </row>
    <row r="5" spans="1:18" x14ac:dyDescent="0.25">
      <c r="A5" t="s">
        <v>112</v>
      </c>
      <c r="B5">
        <v>27</v>
      </c>
      <c r="C5">
        <v>28</v>
      </c>
      <c r="D5">
        <v>25</v>
      </c>
      <c r="E5">
        <v>22</v>
      </c>
      <c r="F5">
        <v>6</v>
      </c>
      <c r="G5">
        <v>21</v>
      </c>
      <c r="H5">
        <v>26</v>
      </c>
      <c r="I5">
        <v>13</v>
      </c>
      <c r="J5">
        <v>20</v>
      </c>
      <c r="K5">
        <v>26</v>
      </c>
      <c r="L5">
        <v>30</v>
      </c>
      <c r="M5">
        <v>6</v>
      </c>
      <c r="N5">
        <v>250</v>
      </c>
      <c r="P5" s="19" t="s">
        <v>2134</v>
      </c>
      <c r="Q5" s="20">
        <v>330</v>
      </c>
      <c r="R5" s="20">
        <v>163</v>
      </c>
    </row>
    <row r="6" spans="1:18" x14ac:dyDescent="0.25">
      <c r="A6" t="s">
        <v>246</v>
      </c>
      <c r="B6">
        <v>28</v>
      </c>
      <c r="C6">
        <v>28</v>
      </c>
      <c r="D6">
        <v>25</v>
      </c>
      <c r="E6">
        <v>16</v>
      </c>
      <c r="F6">
        <v>26</v>
      </c>
      <c r="G6">
        <v>19</v>
      </c>
      <c r="H6">
        <v>11</v>
      </c>
      <c r="I6">
        <v>20</v>
      </c>
      <c r="J6">
        <v>23</v>
      </c>
      <c r="K6">
        <v>16</v>
      </c>
      <c r="L6">
        <v>11</v>
      </c>
      <c r="M6">
        <v>16</v>
      </c>
      <c r="N6">
        <v>239</v>
      </c>
      <c r="P6" s="19" t="s">
        <v>2304</v>
      </c>
      <c r="Q6" s="20">
        <v>321</v>
      </c>
      <c r="R6" s="20">
        <v>153</v>
      </c>
    </row>
    <row r="7" spans="1:18" x14ac:dyDescent="0.25">
      <c r="A7" t="s">
        <v>468</v>
      </c>
      <c r="B7">
        <v>0</v>
      </c>
      <c r="C7">
        <v>3</v>
      </c>
      <c r="D7">
        <v>27</v>
      </c>
      <c r="E7">
        <v>16</v>
      </c>
      <c r="F7">
        <v>6</v>
      </c>
      <c r="G7">
        <v>19</v>
      </c>
      <c r="H7">
        <v>24</v>
      </c>
      <c r="I7">
        <v>15</v>
      </c>
      <c r="J7">
        <v>26</v>
      </c>
      <c r="K7">
        <v>29</v>
      </c>
      <c r="L7">
        <v>24</v>
      </c>
      <c r="M7">
        <v>23</v>
      </c>
      <c r="N7">
        <v>212</v>
      </c>
      <c r="P7" s="19" t="s">
        <v>2305</v>
      </c>
      <c r="Q7" s="20">
        <v>315</v>
      </c>
      <c r="R7" s="20">
        <v>147</v>
      </c>
    </row>
    <row r="8" spans="1:18" x14ac:dyDescent="0.25">
      <c r="A8" t="s">
        <v>26</v>
      </c>
      <c r="B8">
        <v>21</v>
      </c>
      <c r="C8">
        <v>22</v>
      </c>
      <c r="D8">
        <v>27</v>
      </c>
      <c r="E8">
        <v>23</v>
      </c>
      <c r="F8">
        <v>18</v>
      </c>
      <c r="G8">
        <v>6</v>
      </c>
      <c r="H8">
        <v>26</v>
      </c>
      <c r="I8">
        <v>30</v>
      </c>
      <c r="J8">
        <v>28</v>
      </c>
      <c r="K8">
        <v>13</v>
      </c>
      <c r="L8">
        <v>0</v>
      </c>
      <c r="M8">
        <v>16</v>
      </c>
      <c r="N8">
        <v>230</v>
      </c>
      <c r="P8" s="19" t="s">
        <v>2306</v>
      </c>
      <c r="Q8" s="20">
        <v>307</v>
      </c>
      <c r="R8" s="20">
        <v>152</v>
      </c>
    </row>
    <row r="9" spans="1:18" x14ac:dyDescent="0.25">
      <c r="A9" t="s">
        <v>78</v>
      </c>
      <c r="B9">
        <v>19</v>
      </c>
      <c r="C9">
        <v>28</v>
      </c>
      <c r="D9">
        <v>30</v>
      </c>
      <c r="E9">
        <v>16</v>
      </c>
      <c r="F9">
        <v>25</v>
      </c>
      <c r="G9">
        <v>19</v>
      </c>
      <c r="H9">
        <v>0</v>
      </c>
      <c r="I9">
        <v>4</v>
      </c>
      <c r="J9">
        <v>14</v>
      </c>
      <c r="K9">
        <v>18</v>
      </c>
      <c r="L9">
        <v>12</v>
      </c>
      <c r="M9">
        <v>22</v>
      </c>
      <c r="N9">
        <v>207</v>
      </c>
      <c r="P9" s="19" t="s">
        <v>2307</v>
      </c>
      <c r="Q9" s="20">
        <v>315</v>
      </c>
      <c r="R9" s="20">
        <v>160</v>
      </c>
    </row>
    <row r="10" spans="1:18" x14ac:dyDescent="0.25">
      <c r="A10" t="s">
        <v>1171</v>
      </c>
      <c r="B10">
        <v>1</v>
      </c>
      <c r="C10">
        <v>0</v>
      </c>
      <c r="D10">
        <v>1</v>
      </c>
      <c r="E10">
        <v>5</v>
      </c>
      <c r="F10">
        <v>2</v>
      </c>
      <c r="G10">
        <v>0</v>
      </c>
      <c r="H10">
        <v>0</v>
      </c>
      <c r="I10">
        <v>21</v>
      </c>
      <c r="J10">
        <v>14</v>
      </c>
      <c r="K10">
        <v>30</v>
      </c>
      <c r="L10">
        <v>17</v>
      </c>
      <c r="M10">
        <v>25</v>
      </c>
      <c r="N10">
        <v>116</v>
      </c>
      <c r="P10" s="19" t="s">
        <v>2308</v>
      </c>
      <c r="Q10" s="20">
        <v>339</v>
      </c>
      <c r="R10" s="20">
        <v>169</v>
      </c>
    </row>
    <row r="11" spans="1:18" x14ac:dyDescent="0.25">
      <c r="A11" t="s">
        <v>171</v>
      </c>
      <c r="B11">
        <v>18</v>
      </c>
      <c r="C11">
        <v>16</v>
      </c>
      <c r="D11">
        <v>30</v>
      </c>
      <c r="E11">
        <v>14</v>
      </c>
      <c r="F11">
        <v>8</v>
      </c>
      <c r="G11">
        <v>5</v>
      </c>
      <c r="H11">
        <v>19</v>
      </c>
      <c r="I11">
        <v>24</v>
      </c>
      <c r="J11">
        <v>25</v>
      </c>
      <c r="K11">
        <v>30</v>
      </c>
      <c r="L11">
        <v>24</v>
      </c>
      <c r="M11">
        <v>12</v>
      </c>
      <c r="N11">
        <v>225</v>
      </c>
      <c r="P11" s="19" t="s">
        <v>2309</v>
      </c>
      <c r="Q11" s="20">
        <v>345</v>
      </c>
      <c r="R11" s="20">
        <v>174</v>
      </c>
    </row>
    <row r="12" spans="1:18" x14ac:dyDescent="0.25">
      <c r="A12" t="s">
        <v>134</v>
      </c>
      <c r="B12">
        <v>30</v>
      </c>
      <c r="C12">
        <v>10</v>
      </c>
      <c r="D12">
        <v>5</v>
      </c>
      <c r="E12">
        <v>22</v>
      </c>
      <c r="F12">
        <v>23</v>
      </c>
      <c r="G12">
        <v>27</v>
      </c>
      <c r="H12">
        <v>12</v>
      </c>
      <c r="I12">
        <v>25</v>
      </c>
      <c r="J12">
        <v>25</v>
      </c>
      <c r="K12">
        <v>30</v>
      </c>
      <c r="L12">
        <v>30</v>
      </c>
      <c r="M12">
        <v>28</v>
      </c>
      <c r="N12">
        <v>267</v>
      </c>
      <c r="P12" s="19" t="s">
        <v>2310</v>
      </c>
      <c r="Q12" s="20">
        <v>406</v>
      </c>
      <c r="R12" s="20">
        <v>211</v>
      </c>
    </row>
    <row r="13" spans="1:18" x14ac:dyDescent="0.25">
      <c r="A13" t="s">
        <v>47</v>
      </c>
      <c r="B13">
        <v>22</v>
      </c>
      <c r="C13">
        <v>16</v>
      </c>
      <c r="D13">
        <v>23</v>
      </c>
      <c r="E13">
        <v>23</v>
      </c>
      <c r="F13">
        <v>24</v>
      </c>
      <c r="G13">
        <v>18</v>
      </c>
      <c r="H13">
        <v>19</v>
      </c>
      <c r="I13">
        <v>17</v>
      </c>
      <c r="J13">
        <v>0</v>
      </c>
      <c r="K13">
        <v>4</v>
      </c>
      <c r="L13">
        <v>17</v>
      </c>
      <c r="M13">
        <v>28</v>
      </c>
      <c r="N13">
        <v>211</v>
      </c>
      <c r="P13" s="19" t="s">
        <v>2311</v>
      </c>
      <c r="Q13" s="20">
        <v>352</v>
      </c>
      <c r="R13" s="20">
        <v>174</v>
      </c>
    </row>
    <row r="14" spans="1:18" x14ac:dyDescent="0.25">
      <c r="A14" t="s">
        <v>98</v>
      </c>
      <c r="B14">
        <v>29</v>
      </c>
      <c r="C14">
        <v>28</v>
      </c>
      <c r="D14">
        <v>20</v>
      </c>
      <c r="E14">
        <v>18</v>
      </c>
      <c r="F14">
        <v>26</v>
      </c>
      <c r="G14">
        <v>11</v>
      </c>
      <c r="H14">
        <v>1</v>
      </c>
      <c r="I14">
        <v>28</v>
      </c>
      <c r="J14">
        <v>28</v>
      </c>
      <c r="K14">
        <v>11</v>
      </c>
      <c r="L14">
        <v>0</v>
      </c>
      <c r="M14">
        <v>0</v>
      </c>
      <c r="N14">
        <v>200</v>
      </c>
      <c r="P14" s="19" t="s">
        <v>2312</v>
      </c>
      <c r="Q14" s="20">
        <v>309</v>
      </c>
      <c r="R14" s="20">
        <v>152</v>
      </c>
    </row>
    <row r="15" spans="1:18" x14ac:dyDescent="0.25">
      <c r="A15" t="s">
        <v>52</v>
      </c>
      <c r="B15">
        <v>28</v>
      </c>
      <c r="C15">
        <v>19</v>
      </c>
      <c r="D15">
        <v>16</v>
      </c>
      <c r="E15">
        <v>19</v>
      </c>
      <c r="F15">
        <v>26</v>
      </c>
      <c r="G15">
        <v>13</v>
      </c>
      <c r="H15">
        <v>16</v>
      </c>
      <c r="I15">
        <v>22</v>
      </c>
      <c r="J15">
        <v>23</v>
      </c>
      <c r="K15">
        <v>16</v>
      </c>
      <c r="L15">
        <v>11</v>
      </c>
      <c r="M15">
        <v>22</v>
      </c>
      <c r="N15">
        <v>231</v>
      </c>
      <c r="P15" s="21" t="s">
        <v>2315</v>
      </c>
      <c r="Q15" s="22">
        <f>SUM(Q3:Q14)</f>
        <v>4017</v>
      </c>
      <c r="R15" s="22">
        <f>SUM(R3:R14)</f>
        <v>1986</v>
      </c>
    </row>
    <row r="16" spans="1:18" x14ac:dyDescent="0.25">
      <c r="A16" t="s">
        <v>184</v>
      </c>
      <c r="B16">
        <v>19</v>
      </c>
      <c r="C16">
        <v>25</v>
      </c>
      <c r="D16">
        <v>20</v>
      </c>
      <c r="E16">
        <v>0</v>
      </c>
      <c r="F16">
        <v>26</v>
      </c>
      <c r="G16">
        <v>25</v>
      </c>
      <c r="H16">
        <v>17</v>
      </c>
      <c r="I16">
        <v>18</v>
      </c>
      <c r="J16">
        <v>20</v>
      </c>
      <c r="K16">
        <v>20</v>
      </c>
      <c r="L16">
        <v>27</v>
      </c>
      <c r="M16">
        <v>0</v>
      </c>
      <c r="N16">
        <v>217</v>
      </c>
    </row>
    <row r="17" spans="1:14" x14ac:dyDescent="0.25">
      <c r="A17" t="s">
        <v>402</v>
      </c>
      <c r="B17">
        <v>0</v>
      </c>
      <c r="C17">
        <v>0</v>
      </c>
      <c r="D17">
        <v>7</v>
      </c>
      <c r="E17">
        <v>12</v>
      </c>
      <c r="F17">
        <v>17</v>
      </c>
      <c r="G17">
        <v>7</v>
      </c>
      <c r="H17">
        <v>14</v>
      </c>
      <c r="I17">
        <v>2</v>
      </c>
      <c r="J17">
        <v>0</v>
      </c>
      <c r="K17">
        <v>0</v>
      </c>
      <c r="L17">
        <v>0</v>
      </c>
      <c r="M17">
        <v>10</v>
      </c>
      <c r="N17">
        <v>69</v>
      </c>
    </row>
    <row r="18" spans="1:14" x14ac:dyDescent="0.25">
      <c r="A18" t="s">
        <v>33</v>
      </c>
      <c r="B18">
        <v>21</v>
      </c>
      <c r="C18">
        <v>28</v>
      </c>
      <c r="D18">
        <v>0</v>
      </c>
      <c r="E18">
        <v>25</v>
      </c>
      <c r="F18">
        <v>26</v>
      </c>
      <c r="G18">
        <v>19</v>
      </c>
      <c r="H18">
        <v>25</v>
      </c>
      <c r="I18">
        <v>27</v>
      </c>
      <c r="J18">
        <v>18</v>
      </c>
      <c r="K18">
        <v>26</v>
      </c>
      <c r="L18">
        <v>21</v>
      </c>
      <c r="M18">
        <v>15</v>
      </c>
      <c r="N18">
        <v>251</v>
      </c>
    </row>
    <row r="19" spans="1:14" x14ac:dyDescent="0.25">
      <c r="A19" t="s">
        <v>160</v>
      </c>
      <c r="B19">
        <v>6</v>
      </c>
      <c r="C19">
        <v>22</v>
      </c>
      <c r="D19">
        <v>20</v>
      </c>
      <c r="E19">
        <v>21</v>
      </c>
      <c r="F19">
        <v>20</v>
      </c>
      <c r="G19">
        <v>24</v>
      </c>
      <c r="H19">
        <v>20</v>
      </c>
      <c r="I19">
        <v>20</v>
      </c>
      <c r="J19">
        <v>9</v>
      </c>
      <c r="K19">
        <v>26</v>
      </c>
      <c r="L19">
        <v>20</v>
      </c>
      <c r="M19">
        <v>5</v>
      </c>
      <c r="N19">
        <v>213</v>
      </c>
    </row>
    <row r="20" spans="1:14" x14ac:dyDescent="0.25">
      <c r="A20" t="s">
        <v>58</v>
      </c>
      <c r="B20">
        <v>31</v>
      </c>
      <c r="C20">
        <v>12</v>
      </c>
      <c r="D20">
        <v>20</v>
      </c>
      <c r="E20">
        <v>10</v>
      </c>
      <c r="F20">
        <v>13</v>
      </c>
      <c r="G20">
        <v>20</v>
      </c>
      <c r="H20">
        <v>15</v>
      </c>
      <c r="I20">
        <v>9</v>
      </c>
      <c r="J20">
        <v>4</v>
      </c>
      <c r="K20">
        <v>0</v>
      </c>
      <c r="L20">
        <v>0</v>
      </c>
      <c r="M20">
        <v>0</v>
      </c>
      <c r="N20">
        <v>134</v>
      </c>
    </row>
    <row r="21" spans="1:14" x14ac:dyDescent="0.25">
      <c r="A21" t="s">
        <v>999</v>
      </c>
      <c r="B21">
        <v>2</v>
      </c>
      <c r="C21">
        <v>0</v>
      </c>
      <c r="D21">
        <v>0</v>
      </c>
      <c r="E21">
        <v>0</v>
      </c>
      <c r="F21">
        <v>0</v>
      </c>
      <c r="G21">
        <v>0</v>
      </c>
      <c r="H21">
        <v>7</v>
      </c>
      <c r="I21">
        <v>0</v>
      </c>
      <c r="J21">
        <v>0</v>
      </c>
      <c r="K21">
        <v>14</v>
      </c>
      <c r="L21">
        <v>4</v>
      </c>
      <c r="M21">
        <v>0</v>
      </c>
      <c r="N21">
        <v>27</v>
      </c>
    </row>
    <row r="22" spans="1:14" x14ac:dyDescent="0.25">
      <c r="A22" t="s">
        <v>781</v>
      </c>
      <c r="B22">
        <v>1</v>
      </c>
      <c r="C22">
        <v>0</v>
      </c>
      <c r="D22">
        <v>0</v>
      </c>
      <c r="E22">
        <v>3</v>
      </c>
      <c r="F22">
        <v>1</v>
      </c>
      <c r="G22">
        <v>7</v>
      </c>
      <c r="H22">
        <v>2</v>
      </c>
      <c r="I22">
        <v>3</v>
      </c>
      <c r="J22">
        <v>15</v>
      </c>
      <c r="K22">
        <v>3</v>
      </c>
      <c r="L22">
        <v>5</v>
      </c>
      <c r="M22">
        <v>10</v>
      </c>
      <c r="N22">
        <v>50</v>
      </c>
    </row>
    <row r="23" spans="1:14" x14ac:dyDescent="0.25">
      <c r="A23" t="s">
        <v>1094</v>
      </c>
      <c r="B23">
        <v>0</v>
      </c>
      <c r="C23">
        <v>0</v>
      </c>
      <c r="D23">
        <v>0</v>
      </c>
      <c r="E23">
        <v>0</v>
      </c>
      <c r="F23">
        <v>0</v>
      </c>
      <c r="G23">
        <v>0</v>
      </c>
      <c r="H23">
        <v>2</v>
      </c>
      <c r="I23">
        <v>2</v>
      </c>
      <c r="J23">
        <v>7</v>
      </c>
      <c r="K23">
        <v>6</v>
      </c>
      <c r="L23">
        <v>13</v>
      </c>
      <c r="M23">
        <v>5</v>
      </c>
      <c r="N23">
        <v>35</v>
      </c>
    </row>
    <row r="24" spans="1:14" x14ac:dyDescent="0.25">
      <c r="A24" t="s">
        <v>885</v>
      </c>
      <c r="B24">
        <v>1</v>
      </c>
      <c r="C24">
        <v>1</v>
      </c>
      <c r="D24">
        <v>0</v>
      </c>
      <c r="E24">
        <v>0</v>
      </c>
      <c r="F24">
        <v>3</v>
      </c>
      <c r="G24">
        <v>6</v>
      </c>
      <c r="H24">
        <v>9</v>
      </c>
      <c r="I24">
        <v>1</v>
      </c>
      <c r="J24">
        <v>14</v>
      </c>
      <c r="K24">
        <v>13</v>
      </c>
      <c r="L24">
        <v>14</v>
      </c>
      <c r="M24">
        <v>11</v>
      </c>
      <c r="N24">
        <v>73</v>
      </c>
    </row>
    <row r="25" spans="1:14" x14ac:dyDescent="0.25">
      <c r="A25" t="s">
        <v>1342</v>
      </c>
      <c r="K25">
        <v>9</v>
      </c>
      <c r="L25">
        <v>1</v>
      </c>
      <c r="M25">
        <v>1</v>
      </c>
      <c r="N25">
        <v>11</v>
      </c>
    </row>
    <row r="26" spans="1:14" x14ac:dyDescent="0.25">
      <c r="A26" t="s">
        <v>2019</v>
      </c>
      <c r="K26">
        <v>9</v>
      </c>
      <c r="L26">
        <v>0</v>
      </c>
      <c r="M26">
        <v>0</v>
      </c>
      <c r="N26">
        <v>9</v>
      </c>
    </row>
    <row r="27" spans="1:14" x14ac:dyDescent="0.25">
      <c r="A27" t="s">
        <v>1337</v>
      </c>
      <c r="K27">
        <v>2</v>
      </c>
      <c r="L27">
        <v>1</v>
      </c>
      <c r="M27">
        <v>1</v>
      </c>
      <c r="N27">
        <v>4</v>
      </c>
    </row>
    <row r="28" spans="1:14" x14ac:dyDescent="0.25">
      <c r="A28" t="s">
        <v>2314</v>
      </c>
      <c r="K28">
        <v>0</v>
      </c>
      <c r="L28">
        <v>0</v>
      </c>
      <c r="M28">
        <v>0</v>
      </c>
      <c r="N28">
        <v>0</v>
      </c>
    </row>
    <row r="29" spans="1:14" x14ac:dyDescent="0.25">
      <c r="A29" t="s">
        <v>2315</v>
      </c>
      <c r="B29">
        <v>347</v>
      </c>
      <c r="C29">
        <v>331</v>
      </c>
      <c r="D29">
        <v>330</v>
      </c>
      <c r="E29">
        <v>321</v>
      </c>
      <c r="F29">
        <v>315</v>
      </c>
      <c r="G29">
        <v>307</v>
      </c>
      <c r="H29">
        <v>315</v>
      </c>
      <c r="I29">
        <v>339</v>
      </c>
      <c r="J29">
        <v>345</v>
      </c>
      <c r="K29">
        <v>406</v>
      </c>
      <c r="L29">
        <v>352</v>
      </c>
      <c r="M29">
        <v>309</v>
      </c>
      <c r="N29">
        <v>4017</v>
      </c>
    </row>
  </sheetData>
  <mergeCells count="3">
    <mergeCell ref="P1:P2"/>
    <mergeCell ref="Q1:Q2"/>
    <mergeCell ref="R1: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90" zoomScaleNormal="90" workbookViewId="0">
      <selection activeCell="Z12" sqref="Z12"/>
    </sheetView>
  </sheetViews>
  <sheetFormatPr defaultRowHeight="15" x14ac:dyDescent="0.25"/>
  <cols>
    <col min="1" max="1" width="26.42578125" bestFit="1" customWidth="1"/>
  </cols>
  <sheetData>
    <row r="1" spans="1:16" x14ac:dyDescent="0.25">
      <c r="A1" s="28">
        <v>2017</v>
      </c>
      <c r="B1" s="32"/>
    </row>
    <row r="2" spans="1:16" x14ac:dyDescent="0.25">
      <c r="A2" s="33" t="s">
        <v>164</v>
      </c>
      <c r="B2" s="34">
        <v>55</v>
      </c>
      <c r="D2" s="90" t="s">
        <v>2277</v>
      </c>
      <c r="E2" s="90"/>
      <c r="F2" s="90"/>
      <c r="G2" s="37">
        <v>8</v>
      </c>
    </row>
    <row r="3" spans="1:16" x14ac:dyDescent="0.25">
      <c r="A3" s="33" t="s">
        <v>224</v>
      </c>
      <c r="B3" s="34">
        <v>14</v>
      </c>
      <c r="D3" s="90" t="s">
        <v>367</v>
      </c>
      <c r="E3" s="90"/>
      <c r="F3" s="90"/>
      <c r="G3" s="37">
        <v>3</v>
      </c>
    </row>
    <row r="4" spans="1:16" x14ac:dyDescent="0.25">
      <c r="A4" s="35" t="s">
        <v>2248</v>
      </c>
      <c r="B4" s="34">
        <v>13</v>
      </c>
      <c r="D4" s="90" t="s">
        <v>1245</v>
      </c>
      <c r="E4" s="90"/>
      <c r="F4" s="90"/>
      <c r="G4" s="37">
        <v>1</v>
      </c>
      <c r="H4" s="13"/>
      <c r="I4" s="13"/>
      <c r="J4" s="13"/>
      <c r="K4" s="13"/>
      <c r="L4" s="13"/>
      <c r="M4" s="13"/>
      <c r="N4" s="13"/>
      <c r="O4" s="13"/>
      <c r="P4" s="13"/>
    </row>
    <row r="5" spans="1:16" x14ac:dyDescent="0.25">
      <c r="A5" s="30" t="s">
        <v>23</v>
      </c>
      <c r="B5" s="31">
        <v>7</v>
      </c>
      <c r="D5" s="90" t="s">
        <v>873</v>
      </c>
      <c r="E5" s="90"/>
      <c r="F5" s="90"/>
      <c r="G5" s="37">
        <v>1</v>
      </c>
      <c r="H5" s="13"/>
      <c r="I5" s="13"/>
      <c r="J5" s="13"/>
      <c r="K5" s="13"/>
      <c r="L5" s="13"/>
      <c r="M5" s="13"/>
      <c r="N5" s="13"/>
      <c r="O5" s="13"/>
      <c r="P5" s="13"/>
    </row>
    <row r="6" spans="1:16" x14ac:dyDescent="0.25">
      <c r="A6" s="30" t="s">
        <v>1520</v>
      </c>
      <c r="B6" s="31">
        <v>5</v>
      </c>
      <c r="H6" s="13"/>
      <c r="I6" s="13"/>
      <c r="J6" s="13"/>
      <c r="K6" s="13"/>
      <c r="L6" s="13"/>
      <c r="M6" s="13"/>
      <c r="N6" s="13"/>
      <c r="O6" s="13"/>
      <c r="P6" s="13"/>
    </row>
    <row r="7" spans="1:16" x14ac:dyDescent="0.25">
      <c r="A7" s="30" t="s">
        <v>2211</v>
      </c>
      <c r="B7" s="31">
        <v>3</v>
      </c>
      <c r="H7" s="13"/>
      <c r="I7" s="13"/>
      <c r="J7" s="13"/>
      <c r="K7" s="13"/>
      <c r="L7" s="13"/>
      <c r="M7" s="13"/>
      <c r="N7" s="13"/>
      <c r="O7" s="13"/>
      <c r="P7" s="13"/>
    </row>
    <row r="8" spans="1:16" x14ac:dyDescent="0.25">
      <c r="A8" s="30" t="s">
        <v>380</v>
      </c>
      <c r="B8" s="31">
        <v>3</v>
      </c>
      <c r="D8" s="36"/>
      <c r="E8" s="36"/>
      <c r="F8" s="36"/>
      <c r="G8" s="36"/>
      <c r="H8" s="36"/>
    </row>
    <row r="9" spans="1:16" x14ac:dyDescent="0.25">
      <c r="A9" s="30" t="s">
        <v>274</v>
      </c>
      <c r="B9" s="31">
        <v>2</v>
      </c>
    </row>
    <row r="10" spans="1:16" x14ac:dyDescent="0.25">
      <c r="A10" s="30" t="s">
        <v>1139</v>
      </c>
      <c r="B10" s="31">
        <v>2</v>
      </c>
    </row>
    <row r="11" spans="1:16" x14ac:dyDescent="0.25">
      <c r="A11" s="30" t="s">
        <v>2208</v>
      </c>
      <c r="B11" s="31">
        <v>1</v>
      </c>
    </row>
    <row r="12" spans="1:16" x14ac:dyDescent="0.25">
      <c r="A12" s="30" t="s">
        <v>2273</v>
      </c>
      <c r="B12" s="31">
        <v>1</v>
      </c>
    </row>
    <row r="13" spans="1:16" x14ac:dyDescent="0.25">
      <c r="A13" s="30" t="s">
        <v>1469</v>
      </c>
      <c r="B13" s="31">
        <v>1</v>
      </c>
    </row>
    <row r="14" spans="1:16" x14ac:dyDescent="0.25">
      <c r="A14" s="30" t="s">
        <v>1434</v>
      </c>
      <c r="B14" s="31">
        <v>1</v>
      </c>
    </row>
    <row r="15" spans="1:16" x14ac:dyDescent="0.25">
      <c r="A15" s="18"/>
      <c r="B15" s="13"/>
    </row>
    <row r="16" spans="1:16" s="27" customFormat="1" x14ac:dyDescent="0.25">
      <c r="A16" s="28"/>
      <c r="B16" s="29">
        <v>42736</v>
      </c>
      <c r="C16" s="29">
        <v>42767</v>
      </c>
      <c r="D16" s="29">
        <v>42795</v>
      </c>
      <c r="E16" s="29">
        <v>42826</v>
      </c>
      <c r="F16" s="29">
        <v>42856</v>
      </c>
      <c r="G16" s="29">
        <v>42887</v>
      </c>
      <c r="H16" s="29">
        <v>42917</v>
      </c>
      <c r="I16" s="29">
        <v>42948</v>
      </c>
      <c r="J16" s="29">
        <v>42979</v>
      </c>
      <c r="K16" s="29">
        <v>43009</v>
      </c>
      <c r="L16" s="29">
        <v>43040</v>
      </c>
      <c r="M16" s="29">
        <v>43070</v>
      </c>
      <c r="N16" s="29">
        <v>43101</v>
      </c>
      <c r="O16" s="29">
        <v>43132</v>
      </c>
      <c r="P16" s="29">
        <v>43160</v>
      </c>
    </row>
    <row r="17" spans="1:17" x14ac:dyDescent="0.25">
      <c r="A17" s="30" t="s">
        <v>164</v>
      </c>
      <c r="B17" s="31">
        <v>2</v>
      </c>
      <c r="C17" s="31">
        <v>4</v>
      </c>
      <c r="D17" s="31">
        <v>1</v>
      </c>
      <c r="E17" s="31">
        <v>4</v>
      </c>
      <c r="F17" s="31">
        <v>9</v>
      </c>
      <c r="G17" s="31">
        <v>5</v>
      </c>
      <c r="H17" s="31">
        <v>8</v>
      </c>
      <c r="I17" s="31">
        <v>6</v>
      </c>
      <c r="J17" s="31">
        <v>4</v>
      </c>
      <c r="K17" s="31">
        <v>3</v>
      </c>
      <c r="L17" s="31">
        <v>3</v>
      </c>
      <c r="M17" s="31">
        <v>6</v>
      </c>
      <c r="N17" s="31">
        <v>1</v>
      </c>
      <c r="O17" s="31"/>
      <c r="P17" s="31">
        <v>1</v>
      </c>
      <c r="Q17" s="13"/>
    </row>
    <row r="18" spans="1:17" x14ac:dyDescent="0.25">
      <c r="A18" s="30" t="s">
        <v>224</v>
      </c>
      <c r="B18" s="31">
        <v>1</v>
      </c>
      <c r="C18" s="31"/>
      <c r="D18" s="31">
        <v>2</v>
      </c>
      <c r="E18" s="31">
        <v>3</v>
      </c>
      <c r="F18" s="31">
        <v>5</v>
      </c>
      <c r="G18" s="31">
        <v>2</v>
      </c>
      <c r="H18" s="31"/>
      <c r="I18" s="31"/>
      <c r="J18" s="31">
        <v>1</v>
      </c>
      <c r="K18" s="31"/>
      <c r="L18" s="31"/>
      <c r="M18" s="31"/>
      <c r="N18" s="31">
        <v>2</v>
      </c>
      <c r="O18" s="31"/>
      <c r="P18" s="31">
        <v>1</v>
      </c>
      <c r="Q18" s="13"/>
    </row>
    <row r="19" spans="1:17" x14ac:dyDescent="0.25">
      <c r="A19" s="30" t="s">
        <v>2248</v>
      </c>
      <c r="B19" s="31"/>
      <c r="C19" s="31">
        <v>2</v>
      </c>
      <c r="D19" s="31"/>
      <c r="E19" s="31">
        <v>1</v>
      </c>
      <c r="F19" s="31">
        <v>1</v>
      </c>
      <c r="G19" s="31">
        <v>2</v>
      </c>
      <c r="H19" s="31">
        <v>2</v>
      </c>
      <c r="I19" s="31">
        <v>2</v>
      </c>
      <c r="J19" s="31">
        <v>2</v>
      </c>
      <c r="K19" s="31"/>
      <c r="L19" s="31"/>
      <c r="M19" s="31">
        <v>1</v>
      </c>
      <c r="N19" s="31">
        <v>3</v>
      </c>
      <c r="O19" s="31">
        <v>1</v>
      </c>
      <c r="P19" s="31"/>
      <c r="Q19" s="13"/>
    </row>
    <row r="20" spans="1:17" x14ac:dyDescent="0.25">
      <c r="A20" s="30" t="s">
        <v>23</v>
      </c>
      <c r="B20" s="31"/>
      <c r="C20" s="31"/>
      <c r="D20" s="31"/>
      <c r="E20" s="31"/>
      <c r="F20" s="31"/>
      <c r="G20" s="31">
        <v>1</v>
      </c>
      <c r="H20" s="31"/>
      <c r="I20" s="31"/>
      <c r="J20" s="31">
        <v>1</v>
      </c>
      <c r="K20" s="31"/>
      <c r="L20" s="31">
        <v>1</v>
      </c>
      <c r="M20" s="31">
        <v>4</v>
      </c>
      <c r="N20" s="31">
        <v>1</v>
      </c>
      <c r="O20" s="31"/>
      <c r="P20" s="31"/>
      <c r="Q20" s="13"/>
    </row>
    <row r="21" spans="1:17" x14ac:dyDescent="0.25">
      <c r="A21" s="30" t="s">
        <v>1520</v>
      </c>
      <c r="B21" s="31"/>
      <c r="C21" s="31"/>
      <c r="D21" s="31"/>
      <c r="E21" s="31"/>
      <c r="F21" s="31"/>
      <c r="G21" s="31"/>
      <c r="H21" s="31"/>
      <c r="I21" s="31"/>
      <c r="J21" s="31"/>
      <c r="K21" s="31">
        <v>4</v>
      </c>
      <c r="L21" s="31">
        <v>1</v>
      </c>
      <c r="M21" s="31"/>
      <c r="N21" s="31"/>
      <c r="O21" s="31"/>
      <c r="P21" s="31"/>
      <c r="Q21" s="13"/>
    </row>
    <row r="22" spans="1:17" x14ac:dyDescent="0.25">
      <c r="A22" s="30" t="s">
        <v>2211</v>
      </c>
      <c r="B22" s="31"/>
      <c r="C22" s="31">
        <v>2</v>
      </c>
      <c r="D22" s="31">
        <v>1</v>
      </c>
      <c r="E22" s="31"/>
      <c r="F22" s="31"/>
      <c r="G22" s="31"/>
      <c r="H22" s="31"/>
      <c r="I22" s="31"/>
      <c r="J22" s="31"/>
      <c r="K22" s="31"/>
      <c r="L22" s="31"/>
      <c r="M22" s="31"/>
      <c r="N22" s="31"/>
      <c r="O22" s="31"/>
      <c r="P22" s="31"/>
      <c r="Q22" s="13"/>
    </row>
    <row r="23" spans="1:17" x14ac:dyDescent="0.25">
      <c r="A23" s="30" t="s">
        <v>380</v>
      </c>
      <c r="B23" s="31"/>
      <c r="C23" s="31"/>
      <c r="D23" s="31">
        <v>1</v>
      </c>
      <c r="E23" s="31"/>
      <c r="F23" s="31"/>
      <c r="G23" s="31">
        <v>1</v>
      </c>
      <c r="H23" s="31"/>
      <c r="I23" s="31"/>
      <c r="J23" s="31"/>
      <c r="K23" s="31">
        <v>1</v>
      </c>
      <c r="L23" s="31"/>
      <c r="M23" s="31"/>
      <c r="N23" s="31"/>
      <c r="O23" s="31"/>
      <c r="P23" s="31"/>
      <c r="Q23" s="13"/>
    </row>
    <row r="24" spans="1:17" x14ac:dyDescent="0.25">
      <c r="A24" s="30" t="s">
        <v>274</v>
      </c>
      <c r="B24" s="31"/>
      <c r="C24" s="31">
        <v>1</v>
      </c>
      <c r="D24" s="31"/>
      <c r="E24" s="31"/>
      <c r="F24" s="31"/>
      <c r="G24" s="31"/>
      <c r="H24" s="31"/>
      <c r="I24" s="31">
        <v>1</v>
      </c>
      <c r="J24" s="31"/>
      <c r="K24" s="31"/>
      <c r="L24" s="31"/>
      <c r="M24" s="31"/>
      <c r="N24" s="31"/>
      <c r="O24" s="31"/>
      <c r="P24" s="31"/>
      <c r="Q24" s="13"/>
    </row>
    <row r="25" spans="1:17" x14ac:dyDescent="0.25">
      <c r="A25" s="30" t="s">
        <v>1139</v>
      </c>
      <c r="B25" s="31"/>
      <c r="C25" s="31"/>
      <c r="D25" s="31"/>
      <c r="E25" s="31"/>
      <c r="F25" s="31"/>
      <c r="G25" s="31"/>
      <c r="H25" s="31"/>
      <c r="I25" s="31">
        <v>1</v>
      </c>
      <c r="J25" s="31"/>
      <c r="K25" s="31">
        <v>1</v>
      </c>
      <c r="L25" s="31"/>
      <c r="M25" s="31"/>
      <c r="N25" s="31"/>
      <c r="O25" s="31"/>
      <c r="P25" s="31"/>
      <c r="Q25" s="13"/>
    </row>
    <row r="26" spans="1:17" x14ac:dyDescent="0.25">
      <c r="A26" s="30" t="s">
        <v>2208</v>
      </c>
      <c r="B26" s="31"/>
      <c r="C26" s="31"/>
      <c r="D26" s="31"/>
      <c r="E26" s="31"/>
      <c r="F26" s="31"/>
      <c r="G26" s="31"/>
      <c r="H26" s="31"/>
      <c r="I26" s="31"/>
      <c r="J26" s="31"/>
      <c r="K26" s="31">
        <v>1</v>
      </c>
      <c r="L26" s="31"/>
      <c r="M26" s="31"/>
      <c r="N26" s="31"/>
      <c r="O26" s="31"/>
      <c r="P26" s="31"/>
      <c r="Q26" s="13"/>
    </row>
    <row r="27" spans="1:17" x14ac:dyDescent="0.25">
      <c r="A27" s="30" t="s">
        <v>2273</v>
      </c>
      <c r="B27" s="31"/>
      <c r="C27" s="31"/>
      <c r="D27" s="31"/>
      <c r="E27" s="31"/>
      <c r="F27" s="31"/>
      <c r="G27" s="31"/>
      <c r="H27" s="31"/>
      <c r="I27" s="31"/>
      <c r="J27" s="31"/>
      <c r="K27" s="31"/>
      <c r="L27" s="31"/>
      <c r="M27" s="31">
        <v>1</v>
      </c>
      <c r="N27" s="31"/>
      <c r="O27" s="31"/>
      <c r="P27" s="31"/>
      <c r="Q27" s="13"/>
    </row>
    <row r="28" spans="1:17" x14ac:dyDescent="0.25">
      <c r="A28" s="30" t="s">
        <v>1469</v>
      </c>
      <c r="B28" s="31"/>
      <c r="C28" s="31"/>
      <c r="D28" s="31"/>
      <c r="E28" s="31"/>
      <c r="F28" s="31"/>
      <c r="G28" s="31"/>
      <c r="H28" s="31"/>
      <c r="I28" s="31"/>
      <c r="J28" s="31"/>
      <c r="K28" s="31">
        <v>1</v>
      </c>
      <c r="L28" s="31"/>
      <c r="M28" s="31"/>
      <c r="N28" s="31"/>
      <c r="O28" s="31"/>
      <c r="P28" s="31"/>
      <c r="Q28" s="13"/>
    </row>
    <row r="29" spans="1:17" x14ac:dyDescent="0.25">
      <c r="A29" s="30" t="s">
        <v>1434</v>
      </c>
      <c r="B29" s="31"/>
      <c r="C29" s="31"/>
      <c r="D29" s="31"/>
      <c r="E29" s="31"/>
      <c r="F29" s="31"/>
      <c r="G29" s="31"/>
      <c r="H29" s="31"/>
      <c r="I29" s="31"/>
      <c r="J29" s="31"/>
      <c r="K29" s="31">
        <v>1</v>
      </c>
      <c r="L29" s="31"/>
      <c r="M29" s="31"/>
      <c r="N29" s="31"/>
      <c r="O29" s="31"/>
      <c r="P29" s="31"/>
      <c r="Q29" s="13"/>
    </row>
    <row r="31" spans="1:17" x14ac:dyDescent="0.25">
      <c r="A31" s="32"/>
      <c r="B31" s="29">
        <v>42736</v>
      </c>
      <c r="C31" s="29">
        <v>42767</v>
      </c>
      <c r="D31" s="29">
        <v>42795</v>
      </c>
      <c r="E31" s="29">
        <v>42826</v>
      </c>
      <c r="F31" s="29">
        <v>42856</v>
      </c>
      <c r="G31" s="29">
        <v>42887</v>
      </c>
      <c r="H31" s="29">
        <v>42917</v>
      </c>
      <c r="I31" s="29">
        <v>42948</v>
      </c>
      <c r="J31" s="29">
        <v>42979</v>
      </c>
      <c r="K31" s="29">
        <v>43009</v>
      </c>
      <c r="L31" s="29">
        <v>43040</v>
      </c>
      <c r="M31" s="29">
        <v>43070</v>
      </c>
      <c r="N31" s="29">
        <v>43101</v>
      </c>
      <c r="O31" s="29">
        <v>43132</v>
      </c>
      <c r="P31" s="29">
        <v>43160</v>
      </c>
    </row>
    <row r="32" spans="1:17" x14ac:dyDescent="0.25">
      <c r="A32" s="30" t="s">
        <v>2277</v>
      </c>
      <c r="B32" s="31"/>
      <c r="C32" s="31">
        <v>1</v>
      </c>
      <c r="D32" s="31"/>
      <c r="E32" s="31">
        <v>1</v>
      </c>
      <c r="F32" s="31">
        <v>1</v>
      </c>
      <c r="G32" s="31"/>
      <c r="H32" s="31">
        <v>1</v>
      </c>
      <c r="I32" s="31">
        <v>2</v>
      </c>
      <c r="J32" s="31">
        <v>1</v>
      </c>
      <c r="K32" s="31"/>
      <c r="L32" s="31"/>
      <c r="M32" s="31">
        <v>1</v>
      </c>
      <c r="N32" s="31">
        <v>1</v>
      </c>
      <c r="O32" s="31">
        <v>1</v>
      </c>
      <c r="P32" s="31"/>
      <c r="Q32" s="13"/>
    </row>
    <row r="33" spans="1:17" x14ac:dyDescent="0.25">
      <c r="A33" s="30" t="s">
        <v>367</v>
      </c>
      <c r="B33" s="31"/>
      <c r="C33" s="31">
        <v>1</v>
      </c>
      <c r="D33" s="31"/>
      <c r="E33" s="31"/>
      <c r="F33" s="31"/>
      <c r="G33" s="31">
        <v>1</v>
      </c>
      <c r="H33" s="31">
        <v>1</v>
      </c>
      <c r="I33" s="31"/>
      <c r="J33" s="31"/>
      <c r="K33" s="31"/>
      <c r="L33" s="31"/>
      <c r="M33" s="31"/>
      <c r="N33" s="31"/>
      <c r="O33" s="31"/>
      <c r="P33" s="31"/>
      <c r="Q33" s="13"/>
    </row>
    <row r="34" spans="1:17" x14ac:dyDescent="0.25">
      <c r="A34" s="30" t="s">
        <v>2325</v>
      </c>
      <c r="B34" s="31"/>
      <c r="C34" s="31"/>
      <c r="D34" s="31"/>
      <c r="E34" s="31"/>
      <c r="F34" s="31"/>
      <c r="G34" s="31"/>
      <c r="H34" s="31"/>
      <c r="I34" s="31"/>
      <c r="J34" s="31"/>
      <c r="K34" s="31"/>
      <c r="L34" s="31"/>
      <c r="M34" s="31"/>
      <c r="N34" s="31">
        <v>2</v>
      </c>
      <c r="O34" s="31"/>
      <c r="P34" s="31"/>
      <c r="Q34" s="13"/>
    </row>
    <row r="35" spans="1:17" x14ac:dyDescent="0.25">
      <c r="A35" s="30" t="s">
        <v>873</v>
      </c>
      <c r="B35" s="31"/>
      <c r="C35" s="31"/>
      <c r="D35" s="31"/>
      <c r="E35" s="31"/>
      <c r="F35" s="31"/>
      <c r="G35" s="31">
        <v>1</v>
      </c>
      <c r="H35" s="31"/>
      <c r="I35" s="31"/>
      <c r="J35" s="31"/>
      <c r="K35" s="31"/>
      <c r="L35" s="31"/>
      <c r="M35" s="31"/>
      <c r="N35" s="31"/>
      <c r="O35" s="31"/>
      <c r="P35" s="31"/>
      <c r="Q35" s="13"/>
    </row>
    <row r="36" spans="1:17" x14ac:dyDescent="0.25">
      <c r="A36" s="30" t="s">
        <v>1245</v>
      </c>
      <c r="B36" s="31"/>
      <c r="C36" s="31"/>
      <c r="D36" s="31"/>
      <c r="E36" s="31"/>
      <c r="F36" s="31"/>
      <c r="G36" s="31"/>
      <c r="H36" s="31"/>
      <c r="I36" s="31"/>
      <c r="J36" s="31">
        <v>1</v>
      </c>
      <c r="K36" s="31"/>
      <c r="L36" s="31"/>
      <c r="M36" s="31"/>
      <c r="N36" s="31"/>
      <c r="O36" s="31"/>
      <c r="P36" s="31"/>
      <c r="Q36" s="13"/>
    </row>
  </sheetData>
  <mergeCells count="4">
    <mergeCell ref="D2:F2"/>
    <mergeCell ref="D3:F3"/>
    <mergeCell ref="D4:F4"/>
    <mergeCell ref="D5:F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opLeftCell="H4" zoomScale="90" zoomScaleNormal="90" workbookViewId="0">
      <selection activeCell="O11" sqref="O11"/>
    </sheetView>
  </sheetViews>
  <sheetFormatPr defaultRowHeight="15" x14ac:dyDescent="0.25"/>
  <cols>
    <col min="1" max="1" width="22.28515625" bestFit="1" customWidth="1"/>
  </cols>
  <sheetData>
    <row r="1" spans="1:16" x14ac:dyDescent="0.25">
      <c r="A1" s="27">
        <v>2017</v>
      </c>
    </row>
    <row r="2" spans="1:16" x14ac:dyDescent="0.25">
      <c r="A2" s="25" t="s">
        <v>23</v>
      </c>
      <c r="B2" s="26">
        <v>31</v>
      </c>
    </row>
    <row r="3" spans="1:16" x14ac:dyDescent="0.25">
      <c r="A3" s="40" t="s">
        <v>2237</v>
      </c>
      <c r="B3" s="41">
        <v>16</v>
      </c>
      <c r="D3" s="40" t="s">
        <v>2215</v>
      </c>
      <c r="E3" s="42"/>
      <c r="F3" s="42"/>
      <c r="G3" s="41">
        <v>11</v>
      </c>
      <c r="I3" s="38" t="s">
        <v>1958</v>
      </c>
      <c r="J3" s="43"/>
      <c r="K3" s="39">
        <v>7</v>
      </c>
    </row>
    <row r="4" spans="1:16" x14ac:dyDescent="0.25">
      <c r="A4" s="38" t="s">
        <v>2262</v>
      </c>
      <c r="B4" s="39">
        <v>11</v>
      </c>
      <c r="D4" s="40" t="s">
        <v>314</v>
      </c>
      <c r="E4" s="42"/>
      <c r="F4" s="42"/>
      <c r="G4" s="41">
        <v>8</v>
      </c>
      <c r="I4" s="38" t="s">
        <v>2261</v>
      </c>
      <c r="J4" s="43"/>
      <c r="K4" s="39">
        <v>4</v>
      </c>
    </row>
    <row r="5" spans="1:16" x14ac:dyDescent="0.25">
      <c r="A5" s="18" t="s">
        <v>55</v>
      </c>
      <c r="B5" s="13">
        <v>10</v>
      </c>
      <c r="D5" s="40" t="s">
        <v>2243</v>
      </c>
      <c r="E5" s="42"/>
      <c r="F5" s="42"/>
      <c r="G5" s="41">
        <v>1</v>
      </c>
    </row>
    <row r="6" spans="1:16" x14ac:dyDescent="0.25">
      <c r="A6" s="18" t="s">
        <v>2257</v>
      </c>
      <c r="B6" s="13">
        <v>9</v>
      </c>
      <c r="D6" s="40" t="s">
        <v>1384</v>
      </c>
      <c r="E6" s="42"/>
      <c r="F6" s="42"/>
      <c r="G6" s="41">
        <v>1</v>
      </c>
    </row>
    <row r="7" spans="1:16" x14ac:dyDescent="0.25">
      <c r="A7" s="18" t="s">
        <v>2207</v>
      </c>
      <c r="B7" s="13">
        <v>9</v>
      </c>
      <c r="D7" s="40" t="s">
        <v>1712</v>
      </c>
      <c r="E7" s="42"/>
      <c r="F7" s="42"/>
      <c r="G7" s="41">
        <v>1</v>
      </c>
    </row>
    <row r="8" spans="1:16" x14ac:dyDescent="0.25">
      <c r="A8" s="18" t="s">
        <v>2222</v>
      </c>
      <c r="B8" s="13">
        <v>6</v>
      </c>
      <c r="D8" s="40" t="s">
        <v>1127</v>
      </c>
      <c r="E8" s="42"/>
      <c r="F8" s="42"/>
      <c r="G8" s="41">
        <v>1</v>
      </c>
    </row>
    <row r="9" spans="1:16" x14ac:dyDescent="0.25">
      <c r="A9" s="18" t="s">
        <v>1434</v>
      </c>
      <c r="B9" s="13">
        <v>3</v>
      </c>
      <c r="D9" s="40" t="s">
        <v>2244</v>
      </c>
      <c r="E9" s="42"/>
      <c r="F9" s="42"/>
      <c r="G9" s="41">
        <v>1</v>
      </c>
    </row>
    <row r="10" spans="1:16" x14ac:dyDescent="0.25">
      <c r="A10" s="18" t="s">
        <v>115</v>
      </c>
      <c r="B10" s="13">
        <v>2</v>
      </c>
      <c r="D10" s="40" t="s">
        <v>2240</v>
      </c>
      <c r="E10" s="42"/>
      <c r="F10" s="42"/>
      <c r="G10" s="41">
        <v>1</v>
      </c>
    </row>
    <row r="11" spans="1:16" x14ac:dyDescent="0.25">
      <c r="A11" s="18" t="s">
        <v>244</v>
      </c>
      <c r="B11" s="13">
        <v>1</v>
      </c>
    </row>
    <row r="12" spans="1:16" x14ac:dyDescent="0.25">
      <c r="A12" s="18" t="s">
        <v>37</v>
      </c>
      <c r="B12" s="13">
        <v>1</v>
      </c>
    </row>
    <row r="13" spans="1:16" x14ac:dyDescent="0.25">
      <c r="A13" s="18" t="s">
        <v>81</v>
      </c>
      <c r="B13" s="13">
        <v>1</v>
      </c>
    </row>
    <row r="15" spans="1:16" x14ac:dyDescent="0.25">
      <c r="A15" s="32"/>
      <c r="B15" s="29">
        <v>42736</v>
      </c>
      <c r="C15" s="29">
        <v>42767</v>
      </c>
      <c r="D15" s="29">
        <v>42795</v>
      </c>
      <c r="E15" s="29">
        <v>42826</v>
      </c>
      <c r="F15" s="29">
        <v>42856</v>
      </c>
      <c r="G15" s="29">
        <v>42887</v>
      </c>
      <c r="H15" s="29">
        <v>42917</v>
      </c>
      <c r="I15" s="29">
        <v>42948</v>
      </c>
      <c r="J15" s="29">
        <v>42979</v>
      </c>
      <c r="K15" s="29">
        <v>43009</v>
      </c>
      <c r="L15" s="29">
        <v>43040</v>
      </c>
      <c r="M15" s="29">
        <v>43070</v>
      </c>
      <c r="N15" s="29">
        <v>43101</v>
      </c>
      <c r="O15" s="29">
        <v>43132</v>
      </c>
      <c r="P15" s="29">
        <v>43160</v>
      </c>
    </row>
    <row r="16" spans="1:16" x14ac:dyDescent="0.25">
      <c r="A16" s="30" t="s">
        <v>23</v>
      </c>
      <c r="B16" s="31">
        <v>4</v>
      </c>
      <c r="C16" s="31">
        <v>2</v>
      </c>
      <c r="D16" s="31"/>
      <c r="E16" s="31">
        <v>1</v>
      </c>
      <c r="F16" s="31">
        <v>3</v>
      </c>
      <c r="G16" s="31">
        <v>3</v>
      </c>
      <c r="H16" s="31">
        <v>5</v>
      </c>
      <c r="I16" s="31">
        <v>2</v>
      </c>
      <c r="J16" s="31">
        <v>5</v>
      </c>
      <c r="K16" s="31">
        <v>4</v>
      </c>
      <c r="L16" s="31">
        <v>1</v>
      </c>
      <c r="M16" s="31">
        <v>1</v>
      </c>
      <c r="N16" s="31">
        <v>2</v>
      </c>
      <c r="O16" s="31">
        <v>1</v>
      </c>
      <c r="P16" s="31"/>
    </row>
    <row r="17" spans="1:16" x14ac:dyDescent="0.25">
      <c r="A17" s="30" t="s">
        <v>2237</v>
      </c>
      <c r="B17" s="31"/>
      <c r="C17" s="31">
        <v>1</v>
      </c>
      <c r="D17" s="31"/>
      <c r="E17" s="31">
        <v>2</v>
      </c>
      <c r="F17" s="31">
        <v>1</v>
      </c>
      <c r="G17" s="31">
        <v>1</v>
      </c>
      <c r="H17" s="31">
        <v>2</v>
      </c>
      <c r="I17" s="31">
        <v>1</v>
      </c>
      <c r="J17" s="31"/>
      <c r="K17" s="31">
        <v>3</v>
      </c>
      <c r="L17" s="31">
        <v>1</v>
      </c>
      <c r="M17" s="31">
        <v>4</v>
      </c>
      <c r="N17" s="31">
        <v>3</v>
      </c>
      <c r="O17" s="31"/>
      <c r="P17" s="31">
        <v>3</v>
      </c>
    </row>
    <row r="18" spans="1:16" x14ac:dyDescent="0.25">
      <c r="A18" s="30" t="s">
        <v>2262</v>
      </c>
      <c r="B18" s="31">
        <v>1</v>
      </c>
      <c r="C18" s="31">
        <v>1</v>
      </c>
      <c r="D18" s="31">
        <v>1</v>
      </c>
      <c r="E18" s="31"/>
      <c r="F18" s="31">
        <v>2</v>
      </c>
      <c r="G18" s="31"/>
      <c r="H18" s="31"/>
      <c r="I18" s="31">
        <v>1</v>
      </c>
      <c r="J18" s="31">
        <v>1</v>
      </c>
      <c r="K18" s="31"/>
      <c r="L18" s="31">
        <v>3</v>
      </c>
      <c r="M18" s="31">
        <v>1</v>
      </c>
      <c r="N18" s="31">
        <v>1</v>
      </c>
      <c r="O18" s="31">
        <v>1</v>
      </c>
      <c r="P18" s="31">
        <v>2</v>
      </c>
    </row>
    <row r="19" spans="1:16" x14ac:dyDescent="0.25">
      <c r="A19" s="30" t="s">
        <v>2207</v>
      </c>
      <c r="B19" s="31"/>
      <c r="C19" s="31">
        <v>2</v>
      </c>
      <c r="D19" s="31">
        <v>3</v>
      </c>
      <c r="E19" s="31"/>
      <c r="F19" s="31"/>
      <c r="G19" s="31"/>
      <c r="H19" s="31">
        <v>1</v>
      </c>
      <c r="I19" s="31"/>
      <c r="J19" s="31"/>
      <c r="K19" s="31">
        <v>1</v>
      </c>
      <c r="L19" s="31">
        <v>1</v>
      </c>
      <c r="M19" s="31">
        <v>1</v>
      </c>
      <c r="N19" s="31">
        <v>2</v>
      </c>
      <c r="O19" s="31">
        <v>2</v>
      </c>
      <c r="P19" s="31">
        <v>2</v>
      </c>
    </row>
    <row r="20" spans="1:16" x14ac:dyDescent="0.25">
      <c r="A20" s="30" t="s">
        <v>2257</v>
      </c>
      <c r="B20" s="31">
        <v>1</v>
      </c>
      <c r="C20" s="31">
        <v>1</v>
      </c>
      <c r="D20" s="31"/>
      <c r="E20" s="31"/>
      <c r="F20" s="31">
        <v>2</v>
      </c>
      <c r="G20" s="31"/>
      <c r="H20" s="31"/>
      <c r="I20" s="31">
        <v>1</v>
      </c>
      <c r="J20" s="31">
        <v>2</v>
      </c>
      <c r="K20" s="31">
        <v>2</v>
      </c>
      <c r="L20" s="31"/>
      <c r="M20" s="31"/>
      <c r="N20" s="31">
        <v>3</v>
      </c>
      <c r="O20" s="31"/>
      <c r="P20" s="31"/>
    </row>
    <row r="21" spans="1:16" x14ac:dyDescent="0.25">
      <c r="A21" s="30" t="s">
        <v>55</v>
      </c>
      <c r="B21" s="31">
        <v>1</v>
      </c>
      <c r="C21" s="31">
        <v>1</v>
      </c>
      <c r="D21" s="31"/>
      <c r="E21" s="31">
        <v>3</v>
      </c>
      <c r="F21" s="31">
        <v>1</v>
      </c>
      <c r="G21" s="31">
        <v>1</v>
      </c>
      <c r="H21" s="31"/>
      <c r="I21" s="31"/>
      <c r="J21" s="31"/>
      <c r="K21" s="31">
        <v>1</v>
      </c>
      <c r="L21" s="31"/>
      <c r="M21" s="31">
        <v>2</v>
      </c>
      <c r="N21" s="31"/>
      <c r="O21" s="31"/>
      <c r="P21" s="31">
        <v>2</v>
      </c>
    </row>
    <row r="22" spans="1:16" x14ac:dyDescent="0.25">
      <c r="A22" s="30" t="s">
        <v>2222</v>
      </c>
      <c r="B22" s="31">
        <v>2</v>
      </c>
      <c r="C22" s="31">
        <v>2</v>
      </c>
      <c r="D22" s="31">
        <v>2</v>
      </c>
      <c r="E22" s="31"/>
      <c r="F22" s="31"/>
      <c r="G22" s="31"/>
      <c r="H22" s="31"/>
      <c r="I22" s="31"/>
      <c r="J22" s="31"/>
      <c r="K22" s="31"/>
      <c r="L22" s="31"/>
      <c r="M22" s="31"/>
      <c r="N22" s="31"/>
      <c r="O22" s="31"/>
      <c r="P22" s="31"/>
    </row>
    <row r="23" spans="1:16" x14ac:dyDescent="0.25">
      <c r="A23" s="30" t="s">
        <v>1434</v>
      </c>
      <c r="B23" s="31">
        <v>1</v>
      </c>
      <c r="C23" s="31"/>
      <c r="D23" s="31">
        <v>2</v>
      </c>
      <c r="E23" s="31"/>
      <c r="F23" s="31"/>
      <c r="G23" s="31"/>
      <c r="H23" s="31"/>
      <c r="I23" s="31"/>
      <c r="J23" s="31"/>
      <c r="K23" s="31"/>
      <c r="L23" s="31"/>
      <c r="M23" s="31"/>
      <c r="N23" s="31">
        <v>2</v>
      </c>
      <c r="O23" s="31"/>
      <c r="P23" s="31"/>
    </row>
    <row r="24" spans="1:16" x14ac:dyDescent="0.25">
      <c r="A24" s="30" t="s">
        <v>115</v>
      </c>
      <c r="B24" s="31">
        <v>1</v>
      </c>
      <c r="C24" s="31"/>
      <c r="D24" s="31">
        <v>1</v>
      </c>
      <c r="E24" s="31"/>
      <c r="F24" s="31"/>
      <c r="G24" s="31"/>
      <c r="H24" s="31"/>
      <c r="I24" s="31"/>
      <c r="J24" s="31"/>
      <c r="K24" s="31"/>
      <c r="L24" s="31"/>
      <c r="M24" s="31"/>
      <c r="N24" s="31"/>
      <c r="O24" s="31">
        <v>1</v>
      </c>
      <c r="P24" s="31">
        <v>1</v>
      </c>
    </row>
    <row r="25" spans="1:16" x14ac:dyDescent="0.25">
      <c r="A25" s="30" t="s">
        <v>244</v>
      </c>
      <c r="B25" s="31"/>
      <c r="C25" s="31"/>
      <c r="D25" s="31"/>
      <c r="E25" s="31">
        <v>1</v>
      </c>
      <c r="F25" s="31"/>
      <c r="G25" s="31"/>
      <c r="H25" s="31"/>
      <c r="I25" s="31"/>
      <c r="J25" s="31"/>
      <c r="K25" s="31"/>
      <c r="L25" s="31"/>
      <c r="M25" s="31"/>
      <c r="N25" s="31"/>
      <c r="O25" s="31"/>
      <c r="P25" s="31"/>
    </row>
    <row r="26" spans="1:16" x14ac:dyDescent="0.25">
      <c r="A26" s="30" t="s">
        <v>37</v>
      </c>
      <c r="B26" s="31"/>
      <c r="C26" s="31"/>
      <c r="D26" s="31"/>
      <c r="E26" s="31">
        <v>1</v>
      </c>
      <c r="F26" s="31"/>
      <c r="G26" s="31"/>
      <c r="H26" s="31"/>
      <c r="I26" s="31"/>
      <c r="J26" s="31"/>
      <c r="K26" s="31"/>
      <c r="L26" s="31"/>
      <c r="M26" s="31"/>
      <c r="N26" s="31"/>
      <c r="O26" s="31"/>
      <c r="P26" s="31"/>
    </row>
    <row r="27" spans="1:16" x14ac:dyDescent="0.25">
      <c r="A27" s="30" t="s">
        <v>81</v>
      </c>
      <c r="B27" s="31"/>
      <c r="C27" s="31"/>
      <c r="D27" s="31">
        <v>1</v>
      </c>
      <c r="E27" s="31"/>
      <c r="F27" s="31"/>
      <c r="G27" s="31"/>
      <c r="H27" s="31"/>
      <c r="I27" s="31"/>
      <c r="J27" s="31"/>
      <c r="K27" s="31"/>
      <c r="L27" s="31"/>
      <c r="M27" s="31"/>
      <c r="N27" s="31"/>
      <c r="O27" s="31"/>
      <c r="P27" s="31"/>
    </row>
    <row r="29" spans="1:16" x14ac:dyDescent="0.25">
      <c r="A29" s="48"/>
      <c r="B29" s="49">
        <v>42736</v>
      </c>
      <c r="C29" s="49">
        <v>42767</v>
      </c>
      <c r="D29" s="49">
        <v>42795</v>
      </c>
      <c r="E29" s="49">
        <v>42826</v>
      </c>
      <c r="F29" s="49">
        <v>42856</v>
      </c>
      <c r="G29" s="49">
        <v>42887</v>
      </c>
      <c r="H29" s="49">
        <v>42917</v>
      </c>
      <c r="I29" s="49">
        <v>42948</v>
      </c>
      <c r="J29" s="49">
        <v>42979</v>
      </c>
      <c r="K29" s="49">
        <v>43009</v>
      </c>
      <c r="L29" s="49">
        <v>43040</v>
      </c>
      <c r="M29" s="49">
        <v>43070</v>
      </c>
      <c r="N29" s="49">
        <v>43101</v>
      </c>
      <c r="O29" s="49">
        <v>43132</v>
      </c>
      <c r="P29" s="49">
        <v>43160</v>
      </c>
    </row>
    <row r="30" spans="1:16" x14ac:dyDescent="0.25">
      <c r="A30" s="50" t="s">
        <v>2215</v>
      </c>
      <c r="B30" s="51">
        <v>1</v>
      </c>
      <c r="C30" s="51"/>
      <c r="D30" s="51"/>
      <c r="E30" s="51"/>
      <c r="F30" s="51"/>
      <c r="G30" s="51">
        <v>1</v>
      </c>
      <c r="H30" s="51">
        <v>3</v>
      </c>
      <c r="I30" s="51">
        <v>1</v>
      </c>
      <c r="J30" s="51"/>
      <c r="K30" s="51">
        <v>2</v>
      </c>
      <c r="L30" s="51">
        <v>1</v>
      </c>
      <c r="M30" s="51">
        <v>2</v>
      </c>
      <c r="N30" s="51">
        <v>1</v>
      </c>
      <c r="O30" s="51"/>
      <c r="P30" s="51">
        <v>3</v>
      </c>
    </row>
    <row r="31" spans="1:16" x14ac:dyDescent="0.25">
      <c r="A31" s="50" t="s">
        <v>314</v>
      </c>
      <c r="B31" s="51"/>
      <c r="C31" s="51">
        <v>1</v>
      </c>
      <c r="D31" s="51"/>
      <c r="E31" s="51">
        <v>2</v>
      </c>
      <c r="F31" s="51">
        <v>1</v>
      </c>
      <c r="G31" s="51">
        <v>1</v>
      </c>
      <c r="H31" s="51">
        <v>1</v>
      </c>
      <c r="I31" s="51"/>
      <c r="J31" s="51"/>
      <c r="K31" s="51"/>
      <c r="L31" s="51">
        <v>1</v>
      </c>
      <c r="M31" s="51">
        <v>1</v>
      </c>
      <c r="N31" s="51">
        <v>1</v>
      </c>
      <c r="O31" s="51"/>
      <c r="P31" s="51">
        <v>1</v>
      </c>
    </row>
    <row r="32" spans="1:16" x14ac:dyDescent="0.25">
      <c r="A32" s="50" t="s">
        <v>1712</v>
      </c>
      <c r="B32" s="51"/>
      <c r="C32" s="51"/>
      <c r="D32" s="51"/>
      <c r="E32" s="51"/>
      <c r="F32" s="51"/>
      <c r="G32" s="51"/>
      <c r="H32" s="51"/>
      <c r="I32" s="51"/>
      <c r="J32" s="51"/>
      <c r="K32" s="51"/>
      <c r="L32" s="51"/>
      <c r="M32" s="51">
        <v>1</v>
      </c>
      <c r="N32" s="51">
        <v>1</v>
      </c>
      <c r="O32" s="51"/>
      <c r="P32" s="51"/>
    </row>
    <row r="33" spans="1:17" x14ac:dyDescent="0.25">
      <c r="A33" s="50" t="s">
        <v>1384</v>
      </c>
      <c r="B33" s="51"/>
      <c r="C33" s="51"/>
      <c r="D33" s="51"/>
      <c r="E33" s="51"/>
      <c r="F33" s="51"/>
      <c r="G33" s="51"/>
      <c r="H33" s="51"/>
      <c r="I33" s="51"/>
      <c r="J33" s="51"/>
      <c r="K33" s="51">
        <v>1</v>
      </c>
      <c r="L33" s="51"/>
      <c r="M33" s="51"/>
      <c r="N33" s="51"/>
      <c r="O33" s="51"/>
      <c r="P33" s="51"/>
    </row>
    <row r="34" spans="1:17" x14ac:dyDescent="0.25">
      <c r="A34" s="50" t="s">
        <v>2243</v>
      </c>
      <c r="B34" s="51"/>
      <c r="C34" s="51"/>
      <c r="D34" s="51"/>
      <c r="E34" s="51"/>
      <c r="F34" s="51"/>
      <c r="G34" s="51"/>
      <c r="H34" s="51"/>
      <c r="I34" s="51"/>
      <c r="J34" s="51"/>
      <c r="K34" s="51"/>
      <c r="L34" s="51">
        <v>1</v>
      </c>
      <c r="M34" s="51"/>
      <c r="N34" s="51"/>
      <c r="O34" s="51"/>
      <c r="P34" s="51"/>
    </row>
    <row r="35" spans="1:17" x14ac:dyDescent="0.25">
      <c r="A35" s="50" t="s">
        <v>1127</v>
      </c>
      <c r="B35" s="51"/>
      <c r="C35" s="51"/>
      <c r="D35" s="51"/>
      <c r="E35" s="51"/>
      <c r="F35" s="51"/>
      <c r="G35" s="51"/>
      <c r="H35" s="51">
        <v>1</v>
      </c>
      <c r="I35" s="51"/>
      <c r="J35" s="51"/>
      <c r="K35" s="51"/>
      <c r="L35" s="51"/>
      <c r="M35" s="51"/>
      <c r="N35" s="51"/>
      <c r="O35" s="51"/>
      <c r="P35" s="51"/>
    </row>
    <row r="36" spans="1:17" x14ac:dyDescent="0.25">
      <c r="A36" s="50" t="s">
        <v>2244</v>
      </c>
      <c r="B36" s="51"/>
      <c r="C36" s="51"/>
      <c r="D36" s="51"/>
      <c r="E36" s="51"/>
      <c r="F36" s="51"/>
      <c r="G36" s="51"/>
      <c r="H36" s="51"/>
      <c r="I36" s="51"/>
      <c r="J36" s="51"/>
      <c r="K36" s="51"/>
      <c r="L36" s="51">
        <v>1</v>
      </c>
      <c r="M36" s="51"/>
      <c r="N36" s="51"/>
      <c r="O36" s="51"/>
      <c r="P36" s="51"/>
    </row>
    <row r="37" spans="1:17" x14ac:dyDescent="0.25">
      <c r="A37" s="50" t="s">
        <v>2240</v>
      </c>
      <c r="B37" s="51"/>
      <c r="C37" s="51"/>
      <c r="D37" s="51"/>
      <c r="E37" s="51">
        <v>1</v>
      </c>
      <c r="F37" s="51"/>
      <c r="G37" s="51"/>
      <c r="H37" s="51"/>
      <c r="I37" s="51"/>
      <c r="J37" s="51"/>
      <c r="K37" s="51"/>
      <c r="L37" s="51"/>
      <c r="M37" s="51"/>
      <c r="N37" s="51"/>
      <c r="O37" s="51"/>
      <c r="P37" s="51"/>
    </row>
    <row r="39" spans="1:17" x14ac:dyDescent="0.25">
      <c r="A39" s="46"/>
      <c r="B39" s="47">
        <v>42736</v>
      </c>
      <c r="C39" s="47">
        <v>42767</v>
      </c>
      <c r="D39" s="47">
        <v>42795</v>
      </c>
      <c r="E39" s="47">
        <v>42826</v>
      </c>
      <c r="F39" s="47">
        <v>42856</v>
      </c>
      <c r="G39" s="47">
        <v>42887</v>
      </c>
      <c r="H39" s="47">
        <v>42917</v>
      </c>
      <c r="I39" s="47">
        <v>42948</v>
      </c>
      <c r="J39" s="47">
        <v>42979</v>
      </c>
      <c r="K39" s="47">
        <v>43009</v>
      </c>
      <c r="L39" s="47">
        <v>43040</v>
      </c>
      <c r="M39" s="47">
        <v>43070</v>
      </c>
      <c r="N39" s="47">
        <v>43101</v>
      </c>
      <c r="O39" s="47">
        <v>43132</v>
      </c>
      <c r="P39" s="47">
        <v>43160</v>
      </c>
    </row>
    <row r="40" spans="1:17" x14ac:dyDescent="0.25">
      <c r="A40" s="44" t="s">
        <v>1958</v>
      </c>
      <c r="B40" s="45"/>
      <c r="C40" s="45">
        <v>1</v>
      </c>
      <c r="D40" s="45"/>
      <c r="E40" s="45"/>
      <c r="F40" s="45">
        <v>1</v>
      </c>
      <c r="G40" s="45"/>
      <c r="H40" s="45"/>
      <c r="I40" s="45"/>
      <c r="J40" s="45">
        <v>1</v>
      </c>
      <c r="K40" s="45"/>
      <c r="L40" s="45">
        <v>3</v>
      </c>
      <c r="M40" s="45">
        <v>1</v>
      </c>
      <c r="N40" s="45">
        <v>1</v>
      </c>
      <c r="O40" s="45">
        <v>1</v>
      </c>
      <c r="P40" s="45">
        <v>2</v>
      </c>
    </row>
    <row r="41" spans="1:17" x14ac:dyDescent="0.25">
      <c r="A41" s="44" t="s">
        <v>2261</v>
      </c>
      <c r="B41" s="45">
        <v>1</v>
      </c>
      <c r="C41" s="45"/>
      <c r="D41" s="45">
        <v>1</v>
      </c>
      <c r="E41" s="45"/>
      <c r="F41" s="45">
        <v>1</v>
      </c>
      <c r="G41" s="45"/>
      <c r="H41" s="45"/>
      <c r="I41" s="45">
        <v>1</v>
      </c>
      <c r="J41" s="45"/>
      <c r="K41" s="45"/>
      <c r="L41" s="45"/>
      <c r="M41" s="45"/>
      <c r="N41" s="45"/>
      <c r="O41" s="45"/>
      <c r="P41" s="45"/>
    </row>
    <row r="44" spans="1:17" x14ac:dyDescent="0.25">
      <c r="B44" s="47">
        <v>42736</v>
      </c>
      <c r="C44" s="47">
        <v>42767</v>
      </c>
      <c r="D44" s="47">
        <v>42795</v>
      </c>
      <c r="E44" s="47">
        <v>42826</v>
      </c>
      <c r="F44" s="47">
        <v>42856</v>
      </c>
      <c r="G44" s="47">
        <v>42887</v>
      </c>
      <c r="H44" s="47">
        <v>42917</v>
      </c>
      <c r="I44" s="47">
        <v>42948</v>
      </c>
      <c r="J44" s="47">
        <v>42979</v>
      </c>
      <c r="K44" s="47">
        <v>43009</v>
      </c>
      <c r="L44" s="47">
        <v>43040</v>
      </c>
      <c r="M44" s="47">
        <v>43070</v>
      </c>
      <c r="N44" s="47">
        <v>43101</v>
      </c>
      <c r="O44" s="47">
        <v>43132</v>
      </c>
      <c r="P44" s="47">
        <v>43160</v>
      </c>
    </row>
    <row r="45" spans="1:17" x14ac:dyDescent="0.25">
      <c r="A45" s="18" t="s">
        <v>2207</v>
      </c>
      <c r="B45" s="13"/>
      <c r="C45" s="13">
        <v>2</v>
      </c>
      <c r="D45" s="13">
        <v>3</v>
      </c>
      <c r="E45" s="13"/>
      <c r="F45" s="13"/>
      <c r="G45" s="13"/>
      <c r="H45" s="13">
        <v>1</v>
      </c>
      <c r="I45" s="13"/>
      <c r="J45" s="13"/>
      <c r="K45" s="13">
        <v>1</v>
      </c>
      <c r="L45" s="13">
        <v>1</v>
      </c>
      <c r="M45" s="13">
        <v>1</v>
      </c>
      <c r="N45" s="13">
        <v>2</v>
      </c>
      <c r="O45" s="13">
        <v>2</v>
      </c>
      <c r="P45" s="13">
        <v>2</v>
      </c>
    </row>
    <row r="46" spans="1:17" x14ac:dyDescent="0.25">
      <c r="A46" s="18" t="s">
        <v>397</v>
      </c>
      <c r="B46" s="13"/>
      <c r="C46" s="13"/>
      <c r="D46" s="13">
        <v>3</v>
      </c>
      <c r="E46" s="13"/>
      <c r="F46" s="13"/>
      <c r="G46" s="13"/>
      <c r="H46" s="13"/>
      <c r="I46" s="13"/>
      <c r="J46" s="13"/>
      <c r="K46" s="13"/>
      <c r="L46" s="13"/>
      <c r="M46" s="13"/>
      <c r="N46" s="13"/>
      <c r="O46" s="13">
        <v>1</v>
      </c>
      <c r="P46" s="13"/>
      <c r="Q46" s="13">
        <v>4</v>
      </c>
    </row>
    <row r="47" spans="1:17" x14ac:dyDescent="0.25">
      <c r="A47" s="18" t="s">
        <v>280</v>
      </c>
      <c r="B47" s="13"/>
      <c r="C47" s="13">
        <v>2</v>
      </c>
      <c r="D47" s="13"/>
      <c r="E47" s="13"/>
      <c r="F47" s="13"/>
      <c r="G47" s="13"/>
      <c r="H47" s="13">
        <v>1</v>
      </c>
      <c r="I47" s="13"/>
      <c r="J47" s="13"/>
      <c r="K47" s="13"/>
      <c r="L47" s="13"/>
      <c r="M47" s="13"/>
      <c r="N47" s="13"/>
      <c r="O47" s="13"/>
      <c r="P47" s="13"/>
      <c r="Q47" s="13">
        <v>3</v>
      </c>
    </row>
    <row r="48" spans="1:17" x14ac:dyDescent="0.25">
      <c r="A48" s="18" t="s">
        <v>2252</v>
      </c>
      <c r="B48" s="13"/>
      <c r="C48" s="13"/>
      <c r="D48" s="13"/>
      <c r="E48" s="13"/>
      <c r="F48" s="13"/>
      <c r="G48" s="13"/>
      <c r="H48" s="13"/>
      <c r="I48" s="13"/>
      <c r="J48" s="13"/>
      <c r="K48" s="13"/>
      <c r="L48" s="13"/>
      <c r="M48" s="13">
        <v>1</v>
      </c>
      <c r="N48" s="13"/>
      <c r="O48" s="13"/>
      <c r="P48" s="13">
        <v>1</v>
      </c>
      <c r="Q48" s="13">
        <v>2</v>
      </c>
    </row>
    <row r="49" spans="1:17" x14ac:dyDescent="0.25">
      <c r="A49" s="18" t="s">
        <v>2255</v>
      </c>
      <c r="B49" s="13"/>
      <c r="C49" s="13"/>
      <c r="D49" s="13"/>
      <c r="E49" s="13"/>
      <c r="F49" s="13"/>
      <c r="G49" s="13"/>
      <c r="H49" s="13"/>
      <c r="I49" s="13"/>
      <c r="J49" s="13"/>
      <c r="K49" s="13"/>
      <c r="L49" s="13"/>
      <c r="M49" s="13"/>
      <c r="N49" s="13">
        <v>1</v>
      </c>
      <c r="O49" s="13">
        <v>1</v>
      </c>
      <c r="P49" s="13"/>
      <c r="Q49" s="13">
        <v>2</v>
      </c>
    </row>
    <row r="50" spans="1:17" x14ac:dyDescent="0.25">
      <c r="A50" s="18" t="s">
        <v>191</v>
      </c>
      <c r="B50" s="13">
        <v>1</v>
      </c>
      <c r="C50" s="13"/>
      <c r="D50" s="13">
        <v>1</v>
      </c>
      <c r="E50" s="13"/>
      <c r="F50" s="13"/>
      <c r="G50" s="13"/>
      <c r="H50" s="13"/>
      <c r="I50" s="13"/>
      <c r="J50" s="13"/>
      <c r="K50" s="13"/>
      <c r="L50" s="13"/>
      <c r="M50" s="13"/>
      <c r="N50" s="13"/>
      <c r="O50" s="13"/>
      <c r="P50" s="13"/>
      <c r="Q50" s="13">
        <v>2</v>
      </c>
    </row>
    <row r="51" spans="1:17" x14ac:dyDescent="0.25">
      <c r="A51" s="18" t="s">
        <v>2253</v>
      </c>
      <c r="B51" s="13"/>
      <c r="C51" s="13"/>
      <c r="D51" s="13"/>
      <c r="E51" s="13"/>
      <c r="F51" s="13"/>
      <c r="G51" s="13"/>
      <c r="H51" s="13"/>
      <c r="I51" s="13"/>
      <c r="J51" s="13"/>
      <c r="K51" s="13"/>
      <c r="L51" s="13"/>
      <c r="M51" s="13"/>
      <c r="N51" s="13"/>
      <c r="O51" s="13"/>
      <c r="P51" s="13">
        <v>1</v>
      </c>
      <c r="Q51" s="13">
        <v>1</v>
      </c>
    </row>
    <row r="52" spans="1:17" x14ac:dyDescent="0.25">
      <c r="A52" s="18" t="s">
        <v>1501</v>
      </c>
      <c r="B52" s="13"/>
      <c r="C52" s="13"/>
      <c r="D52" s="13"/>
      <c r="E52" s="13"/>
      <c r="F52" s="13"/>
      <c r="G52" s="13"/>
      <c r="H52" s="13"/>
      <c r="I52" s="13"/>
      <c r="J52" s="13"/>
      <c r="K52" s="13">
        <v>1</v>
      </c>
      <c r="L52" s="13"/>
      <c r="M52" s="13"/>
      <c r="N52" s="13"/>
      <c r="O52" s="13"/>
      <c r="P52" s="13"/>
      <c r="Q52" s="13">
        <v>1</v>
      </c>
    </row>
    <row r="53" spans="1:17" x14ac:dyDescent="0.25">
      <c r="A53" s="18" t="s">
        <v>2285</v>
      </c>
      <c r="B53" s="13"/>
      <c r="C53" s="13"/>
      <c r="D53" s="13"/>
      <c r="E53" s="13"/>
      <c r="F53" s="13"/>
      <c r="G53" s="13"/>
      <c r="H53" s="13"/>
      <c r="I53" s="13"/>
      <c r="J53" s="13"/>
      <c r="K53" s="13"/>
      <c r="L53" s="13"/>
      <c r="M53" s="13"/>
      <c r="N53" s="13">
        <v>1</v>
      </c>
      <c r="O53" s="13"/>
      <c r="P53" s="13"/>
      <c r="Q53" s="13">
        <v>1</v>
      </c>
    </row>
    <row r="54" spans="1:17" x14ac:dyDescent="0.25">
      <c r="A54" s="18" t="s">
        <v>2256</v>
      </c>
      <c r="B54" s="13"/>
      <c r="C54" s="13"/>
      <c r="D54" s="13"/>
      <c r="E54" s="13"/>
      <c r="F54" s="13"/>
      <c r="G54" s="13"/>
      <c r="H54" s="13"/>
      <c r="I54" s="13"/>
      <c r="J54" s="13"/>
      <c r="K54" s="13"/>
      <c r="L54" s="13">
        <v>1</v>
      </c>
      <c r="M54" s="13"/>
      <c r="N54" s="13"/>
      <c r="O54" s="13"/>
      <c r="P54" s="13"/>
      <c r="Q54" s="13">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topLeftCell="A7" zoomScale="90" zoomScaleNormal="90" workbookViewId="0">
      <selection activeCell="AB40" sqref="AB40"/>
    </sheetView>
  </sheetViews>
  <sheetFormatPr defaultRowHeight="15" x14ac:dyDescent="0.25"/>
  <cols>
    <col min="1" max="1" width="22.28515625" bestFit="1" customWidth="1"/>
  </cols>
  <sheetData>
    <row r="2" spans="1:16" x14ac:dyDescent="0.25">
      <c r="A2" t="s">
        <v>23</v>
      </c>
      <c r="B2">
        <v>20</v>
      </c>
      <c r="D2" s="38" t="s">
        <v>2211</v>
      </c>
      <c r="E2" s="43"/>
      <c r="F2" s="39">
        <v>5</v>
      </c>
      <c r="H2" s="40" t="s">
        <v>2223</v>
      </c>
      <c r="I2" s="42"/>
      <c r="J2" s="41">
        <v>5</v>
      </c>
    </row>
    <row r="3" spans="1:16" x14ac:dyDescent="0.25">
      <c r="A3" s="43" t="s">
        <v>821</v>
      </c>
      <c r="B3" s="43">
        <v>15</v>
      </c>
      <c r="D3" s="38" t="s">
        <v>2290</v>
      </c>
      <c r="E3" s="43"/>
      <c r="F3" s="39">
        <v>4</v>
      </c>
      <c r="H3" s="40" t="s">
        <v>2212</v>
      </c>
      <c r="I3" s="42"/>
      <c r="J3" s="41">
        <v>4</v>
      </c>
    </row>
    <row r="4" spans="1:16" x14ac:dyDescent="0.25">
      <c r="A4" s="42" t="s">
        <v>2225</v>
      </c>
      <c r="B4" s="42">
        <v>11</v>
      </c>
      <c r="D4" s="38" t="s">
        <v>582</v>
      </c>
      <c r="E4" s="43"/>
      <c r="F4" s="39">
        <v>3</v>
      </c>
      <c r="H4" s="40" t="s">
        <v>2226</v>
      </c>
      <c r="I4" s="42"/>
      <c r="J4" s="41">
        <v>1</v>
      </c>
    </row>
    <row r="5" spans="1:16" x14ac:dyDescent="0.25">
      <c r="A5" t="s">
        <v>2211</v>
      </c>
      <c r="B5">
        <v>7</v>
      </c>
      <c r="D5" s="38" t="s">
        <v>928</v>
      </c>
      <c r="E5" s="43"/>
      <c r="F5" s="39">
        <v>3</v>
      </c>
      <c r="H5" s="40" t="s">
        <v>2227</v>
      </c>
      <c r="I5" s="42"/>
      <c r="J5" s="41">
        <v>1</v>
      </c>
    </row>
    <row r="6" spans="1:16" x14ac:dyDescent="0.25">
      <c r="A6" t="s">
        <v>65</v>
      </c>
      <c r="B6">
        <v>3</v>
      </c>
    </row>
    <row r="7" spans="1:16" x14ac:dyDescent="0.25">
      <c r="A7" t="s">
        <v>55</v>
      </c>
      <c r="B7">
        <v>3</v>
      </c>
    </row>
    <row r="8" spans="1:16" x14ac:dyDescent="0.25">
      <c r="A8" t="s">
        <v>2320</v>
      </c>
      <c r="B8">
        <v>2</v>
      </c>
    </row>
    <row r="10" spans="1:16" x14ac:dyDescent="0.25">
      <c r="A10" s="32"/>
      <c r="B10" s="29">
        <v>42736</v>
      </c>
      <c r="C10" s="29">
        <v>42767</v>
      </c>
      <c r="D10" s="29">
        <v>42795</v>
      </c>
      <c r="E10" s="29">
        <v>42826</v>
      </c>
      <c r="F10" s="29">
        <v>42856</v>
      </c>
      <c r="G10" s="29">
        <v>42887</v>
      </c>
      <c r="H10" s="29">
        <v>42917</v>
      </c>
      <c r="I10" s="29">
        <v>42948</v>
      </c>
      <c r="J10" s="29">
        <v>42979</v>
      </c>
      <c r="K10" s="29">
        <v>43009</v>
      </c>
      <c r="L10" s="29">
        <v>43040</v>
      </c>
      <c r="M10" s="29">
        <v>43070</v>
      </c>
      <c r="N10" s="29">
        <v>43101</v>
      </c>
      <c r="O10" s="29">
        <v>43132</v>
      </c>
      <c r="P10" s="29">
        <v>43160</v>
      </c>
    </row>
    <row r="11" spans="1:16" x14ac:dyDescent="0.25">
      <c r="A11" s="30" t="s">
        <v>23</v>
      </c>
      <c r="B11" s="31">
        <v>7</v>
      </c>
      <c r="C11" s="31"/>
      <c r="D11" s="31"/>
      <c r="E11" s="31">
        <v>1</v>
      </c>
      <c r="F11" s="31">
        <v>2</v>
      </c>
      <c r="G11" s="31">
        <v>1</v>
      </c>
      <c r="H11" s="31">
        <v>2</v>
      </c>
      <c r="I11" s="31"/>
      <c r="J11" s="31">
        <v>1</v>
      </c>
      <c r="K11" s="31">
        <v>3</v>
      </c>
      <c r="L11" s="31">
        <v>2</v>
      </c>
      <c r="M11" s="31">
        <v>1</v>
      </c>
      <c r="N11" s="31">
        <v>1</v>
      </c>
      <c r="O11" s="31">
        <v>4</v>
      </c>
      <c r="P11" s="31">
        <v>3</v>
      </c>
    </row>
    <row r="12" spans="1:16" x14ac:dyDescent="0.25">
      <c r="A12" s="30" t="s">
        <v>821</v>
      </c>
      <c r="B12" s="31">
        <v>1</v>
      </c>
      <c r="C12" s="31"/>
      <c r="D12" s="31">
        <v>1</v>
      </c>
      <c r="E12" s="31">
        <v>3</v>
      </c>
      <c r="F12" s="31">
        <v>2</v>
      </c>
      <c r="G12" s="31">
        <v>3</v>
      </c>
      <c r="H12" s="31"/>
      <c r="I12" s="31"/>
      <c r="J12" s="31"/>
      <c r="K12" s="31"/>
      <c r="L12" s="31">
        <v>3</v>
      </c>
      <c r="M12" s="31">
        <v>2</v>
      </c>
      <c r="N12" s="31">
        <v>3</v>
      </c>
      <c r="O12" s="31">
        <v>1</v>
      </c>
      <c r="P12" s="31"/>
    </row>
    <row r="13" spans="1:16" x14ac:dyDescent="0.25">
      <c r="A13" s="30" t="s">
        <v>2225</v>
      </c>
      <c r="B13" s="31">
        <v>2</v>
      </c>
      <c r="C13" s="31"/>
      <c r="D13" s="31"/>
      <c r="E13" s="31">
        <v>1</v>
      </c>
      <c r="F13" s="31">
        <v>3</v>
      </c>
      <c r="G13" s="31"/>
      <c r="H13" s="31">
        <v>1</v>
      </c>
      <c r="I13" s="31"/>
      <c r="J13" s="31">
        <v>3</v>
      </c>
      <c r="K13" s="31"/>
      <c r="L13" s="31"/>
      <c r="M13" s="31">
        <v>1</v>
      </c>
      <c r="N13" s="31"/>
      <c r="O13" s="31">
        <v>1</v>
      </c>
      <c r="P13" s="31"/>
    </row>
    <row r="14" spans="1:16" x14ac:dyDescent="0.25">
      <c r="A14" s="30" t="s">
        <v>2211</v>
      </c>
      <c r="B14" s="31">
        <v>2</v>
      </c>
      <c r="C14" s="31"/>
      <c r="D14" s="31"/>
      <c r="E14" s="31"/>
      <c r="F14" s="31">
        <v>1</v>
      </c>
      <c r="G14" s="31">
        <v>2</v>
      </c>
      <c r="H14" s="31"/>
      <c r="I14" s="31">
        <v>1</v>
      </c>
      <c r="J14" s="31"/>
      <c r="K14" s="31"/>
      <c r="L14" s="31">
        <v>1</v>
      </c>
      <c r="M14" s="31"/>
      <c r="N14" s="31"/>
      <c r="O14" s="31"/>
      <c r="P14" s="31"/>
    </row>
    <row r="15" spans="1:16" x14ac:dyDescent="0.25">
      <c r="A15" s="30" t="s">
        <v>65</v>
      </c>
      <c r="B15" s="31">
        <v>2</v>
      </c>
      <c r="C15" s="31"/>
      <c r="D15" s="31"/>
      <c r="E15" s="31"/>
      <c r="F15" s="31"/>
      <c r="G15" s="31"/>
      <c r="H15" s="31"/>
      <c r="I15" s="31"/>
      <c r="J15" s="31">
        <v>1</v>
      </c>
      <c r="K15" s="31"/>
      <c r="L15" s="31"/>
      <c r="M15" s="31"/>
      <c r="N15" s="31"/>
      <c r="O15" s="31">
        <v>1</v>
      </c>
      <c r="P15" s="31"/>
    </row>
    <row r="16" spans="1:16" x14ac:dyDescent="0.25">
      <c r="A16" s="30" t="s">
        <v>55</v>
      </c>
      <c r="B16" s="31">
        <v>1</v>
      </c>
      <c r="C16" s="31"/>
      <c r="D16" s="31"/>
      <c r="E16" s="31"/>
      <c r="F16" s="31"/>
      <c r="G16" s="31">
        <v>2</v>
      </c>
      <c r="H16" s="31"/>
      <c r="I16" s="31"/>
      <c r="J16" s="31"/>
      <c r="K16" s="31"/>
      <c r="L16" s="31"/>
      <c r="M16" s="31"/>
      <c r="N16" s="31"/>
      <c r="O16" s="31">
        <v>1</v>
      </c>
      <c r="P16" s="31"/>
    </row>
    <row r="17" spans="1:16" x14ac:dyDescent="0.25">
      <c r="A17" s="30" t="s">
        <v>2320</v>
      </c>
      <c r="B17" s="31"/>
      <c r="C17" s="31"/>
      <c r="D17" s="31">
        <v>1</v>
      </c>
      <c r="E17" s="31"/>
      <c r="F17" s="31"/>
      <c r="G17" s="31"/>
      <c r="H17" s="31"/>
      <c r="I17" s="31"/>
      <c r="J17" s="31">
        <v>1</v>
      </c>
      <c r="K17" s="31"/>
      <c r="L17" s="31"/>
      <c r="M17" s="31"/>
      <c r="N17" s="31"/>
      <c r="O17" s="31">
        <v>1</v>
      </c>
      <c r="P17" s="31"/>
    </row>
    <row r="19" spans="1:16" x14ac:dyDescent="0.25">
      <c r="B19" s="29">
        <v>42736</v>
      </c>
      <c r="C19" s="29">
        <v>42767</v>
      </c>
      <c r="D19" s="29">
        <v>42795</v>
      </c>
      <c r="E19" s="29">
        <v>42826</v>
      </c>
      <c r="F19" s="29">
        <v>42856</v>
      </c>
      <c r="G19" s="29">
        <v>42887</v>
      </c>
      <c r="H19" s="29">
        <v>42917</v>
      </c>
      <c r="I19" s="29">
        <v>42948</v>
      </c>
      <c r="J19" s="29">
        <v>42979</v>
      </c>
      <c r="K19" s="29">
        <v>43009</v>
      </c>
      <c r="L19" s="29">
        <v>43040</v>
      </c>
      <c r="M19" s="29">
        <v>43070</v>
      </c>
      <c r="N19" s="29">
        <v>43101</v>
      </c>
      <c r="O19" s="29">
        <v>43132</v>
      </c>
      <c r="P19" s="29">
        <v>43160</v>
      </c>
    </row>
    <row r="20" spans="1:16" x14ac:dyDescent="0.25">
      <c r="A20" s="30" t="s">
        <v>2211</v>
      </c>
      <c r="B20" s="31">
        <v>1</v>
      </c>
      <c r="C20" s="31"/>
      <c r="D20" s="31">
        <v>1</v>
      </c>
      <c r="E20" s="31">
        <v>1</v>
      </c>
      <c r="F20" s="31"/>
      <c r="G20" s="31"/>
      <c r="H20" s="31"/>
      <c r="I20" s="31"/>
      <c r="J20" s="31"/>
      <c r="K20" s="31"/>
      <c r="L20" s="31">
        <v>1</v>
      </c>
      <c r="M20" s="31">
        <v>1</v>
      </c>
      <c r="N20" s="31">
        <v>3</v>
      </c>
      <c r="O20" s="31"/>
      <c r="P20" s="31"/>
    </row>
    <row r="21" spans="1:16" x14ac:dyDescent="0.25">
      <c r="A21" s="30" t="s">
        <v>2290</v>
      </c>
      <c r="B21" s="31"/>
      <c r="C21" s="31"/>
      <c r="D21" s="31"/>
      <c r="E21" s="31">
        <v>1</v>
      </c>
      <c r="F21" s="31">
        <v>2</v>
      </c>
      <c r="G21" s="31"/>
      <c r="H21" s="31"/>
      <c r="I21" s="31"/>
      <c r="J21" s="31"/>
      <c r="K21" s="31"/>
      <c r="L21" s="31">
        <v>1</v>
      </c>
      <c r="M21" s="31"/>
      <c r="N21" s="31"/>
      <c r="O21" s="31">
        <v>1</v>
      </c>
      <c r="P21" s="31"/>
    </row>
    <row r="22" spans="1:16" x14ac:dyDescent="0.25">
      <c r="A22" s="30" t="s">
        <v>582</v>
      </c>
      <c r="B22" s="31"/>
      <c r="C22" s="31"/>
      <c r="D22" s="31"/>
      <c r="E22" s="31">
        <v>1</v>
      </c>
      <c r="F22" s="31"/>
      <c r="G22" s="31">
        <v>2</v>
      </c>
      <c r="H22" s="31"/>
      <c r="I22" s="31"/>
      <c r="J22" s="31"/>
      <c r="K22" s="31"/>
      <c r="L22" s="31"/>
      <c r="M22" s="31"/>
      <c r="N22" s="31"/>
      <c r="O22" s="31"/>
      <c r="P22" s="31"/>
    </row>
    <row r="23" spans="1:16" x14ac:dyDescent="0.25">
      <c r="A23" s="30" t="s">
        <v>928</v>
      </c>
      <c r="B23" s="31"/>
      <c r="C23" s="31"/>
      <c r="D23" s="31"/>
      <c r="E23" s="31"/>
      <c r="F23" s="31"/>
      <c r="G23" s="31">
        <v>1</v>
      </c>
      <c r="H23" s="31"/>
      <c r="I23" s="31"/>
      <c r="J23" s="31"/>
      <c r="K23" s="31"/>
      <c r="L23" s="31">
        <v>1</v>
      </c>
      <c r="M23" s="31">
        <v>1</v>
      </c>
      <c r="N23" s="31"/>
      <c r="O23" s="31"/>
      <c r="P23" s="31"/>
    </row>
    <row r="25" spans="1:16" x14ac:dyDescent="0.25">
      <c r="B25" s="29">
        <v>42736</v>
      </c>
      <c r="C25" s="29">
        <v>42767</v>
      </c>
      <c r="D25" s="29">
        <v>42795</v>
      </c>
      <c r="E25" s="29">
        <v>42826</v>
      </c>
      <c r="F25" s="29">
        <v>42856</v>
      </c>
      <c r="G25" s="29">
        <v>42887</v>
      </c>
      <c r="H25" s="29">
        <v>42917</v>
      </c>
      <c r="I25" s="29">
        <v>42948</v>
      </c>
      <c r="J25" s="29">
        <v>42979</v>
      </c>
      <c r="K25" s="29">
        <v>43009</v>
      </c>
      <c r="L25" s="29">
        <v>43040</v>
      </c>
      <c r="M25" s="29">
        <v>43070</v>
      </c>
      <c r="N25" s="29">
        <v>43101</v>
      </c>
      <c r="O25" s="29">
        <v>43132</v>
      </c>
      <c r="P25" s="29">
        <v>43160</v>
      </c>
    </row>
    <row r="26" spans="1:16" x14ac:dyDescent="0.25">
      <c r="A26" s="30" t="s">
        <v>2212</v>
      </c>
      <c r="B26" s="31">
        <v>1</v>
      </c>
      <c r="C26" s="31"/>
      <c r="D26" s="31"/>
      <c r="E26" s="31">
        <v>1</v>
      </c>
      <c r="F26" s="31"/>
      <c r="G26" s="31"/>
      <c r="H26" s="31"/>
      <c r="I26" s="31"/>
      <c r="J26" s="31">
        <v>1</v>
      </c>
      <c r="K26" s="31"/>
      <c r="L26" s="31"/>
      <c r="M26" s="31">
        <v>1</v>
      </c>
      <c r="N26" s="31"/>
      <c r="O26" s="31">
        <v>1</v>
      </c>
      <c r="P26" s="31"/>
    </row>
    <row r="27" spans="1:16" x14ac:dyDescent="0.25">
      <c r="A27" s="30" t="s">
        <v>2223</v>
      </c>
      <c r="B27" s="31">
        <v>1</v>
      </c>
      <c r="C27" s="31"/>
      <c r="D27" s="31"/>
      <c r="E27" s="31"/>
      <c r="F27" s="31">
        <v>2</v>
      </c>
      <c r="G27" s="31"/>
      <c r="H27" s="31">
        <v>1</v>
      </c>
      <c r="I27" s="31"/>
      <c r="J27" s="31">
        <v>1</v>
      </c>
      <c r="K27" s="31"/>
      <c r="L27" s="31"/>
      <c r="M27" s="31"/>
      <c r="N27" s="31"/>
      <c r="O27" s="31"/>
      <c r="P27" s="31"/>
    </row>
    <row r="28" spans="1:16" x14ac:dyDescent="0.25">
      <c r="A28" s="30" t="s">
        <v>2226</v>
      </c>
      <c r="B28" s="31"/>
      <c r="C28" s="31"/>
      <c r="D28" s="31"/>
      <c r="E28" s="31"/>
      <c r="F28" s="31"/>
      <c r="G28" s="31"/>
      <c r="H28" s="31"/>
      <c r="I28" s="31"/>
      <c r="J28" s="31">
        <v>1</v>
      </c>
      <c r="K28" s="31"/>
      <c r="L28" s="31"/>
      <c r="M28" s="31"/>
      <c r="N28" s="31"/>
      <c r="O28" s="31"/>
      <c r="P28" s="31"/>
    </row>
    <row r="29" spans="1:16" x14ac:dyDescent="0.25">
      <c r="A29" s="30" t="s">
        <v>2224</v>
      </c>
      <c r="B29" s="31"/>
      <c r="C29" s="31"/>
      <c r="D29" s="31"/>
      <c r="E29" s="31"/>
      <c r="F29" s="31"/>
      <c r="G29" s="31"/>
      <c r="H29" s="31"/>
      <c r="I29" s="31"/>
      <c r="J29" s="31"/>
      <c r="K29" s="31"/>
      <c r="L29" s="31"/>
      <c r="M29" s="31"/>
      <c r="N29" s="31">
        <v>1</v>
      </c>
      <c r="O29" s="31"/>
      <c r="P29" s="31"/>
    </row>
    <row r="30" spans="1:16" x14ac:dyDescent="0.25">
      <c r="A30" s="30" t="s">
        <v>2227</v>
      </c>
      <c r="B30" s="31"/>
      <c r="C30" s="31"/>
      <c r="D30" s="31"/>
      <c r="E30" s="31"/>
      <c r="F30" s="31">
        <v>1</v>
      </c>
      <c r="G30" s="31"/>
      <c r="H30" s="31"/>
      <c r="I30" s="31"/>
      <c r="J30" s="31"/>
      <c r="K30" s="31"/>
      <c r="L30" s="31"/>
      <c r="M30" s="31"/>
      <c r="N30" s="31"/>
      <c r="O30" s="31"/>
      <c r="P30" s="3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ALL</vt:lpstr>
      <vt:lpstr>2017Table1</vt:lpstr>
      <vt:lpstr>Table3</vt:lpstr>
      <vt:lpstr>2018Table2</vt:lpstr>
      <vt:lpstr>Sheet5</vt:lpstr>
      <vt:lpstr>No. of Operation</vt:lpstr>
      <vt:lpstr>ACON</vt:lpstr>
      <vt:lpstr>ELTR</vt:lpstr>
      <vt:lpstr>PNEU</vt:lpstr>
      <vt:lpstr>CND1</vt:lpstr>
      <vt:lpstr>CND2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norhidayats</dc:creator>
  <cp:lastModifiedBy>Ken Lok Jing Wen (TMO/DataAnalytic/DataAnalytic)</cp:lastModifiedBy>
  <dcterms:created xsi:type="dcterms:W3CDTF">2018-03-15T07:29:05Z</dcterms:created>
  <dcterms:modified xsi:type="dcterms:W3CDTF">2018-07-23T02:12:12Z</dcterms:modified>
</cp:coreProperties>
</file>