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afedorschak/Dropbox/"/>
    </mc:Choice>
  </mc:AlternateContent>
  <xr:revisionPtr revIDLastSave="0" documentId="13_ncr:1_{85D2BD0B-BE61-E04E-AB94-CD94DC048DBE}" xr6:coauthVersionLast="47" xr6:coauthVersionMax="47" xr10:uidLastSave="{00000000-0000-0000-0000-000000000000}"/>
  <bookViews>
    <workbookView xWindow="0" yWindow="500" windowWidth="38400" windowHeight="21840" xr2:uid="{7E8C6E93-173F-4058-8DDB-38D2EE805876}"/>
  </bookViews>
  <sheets>
    <sheet name="DCF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4" l="1"/>
  <c r="D37" i="4"/>
  <c r="D25" i="4" s="1"/>
  <c r="D56" i="4"/>
  <c r="D55" i="4"/>
  <c r="K53" i="4" s="1"/>
  <c r="L53" i="4" s="1"/>
  <c r="L20" i="4"/>
  <c r="M20" i="4" s="1"/>
  <c r="F37" i="4"/>
  <c r="E37" i="4"/>
  <c r="D59" i="4"/>
  <c r="J46" i="4"/>
  <c r="G53" i="4" l="1"/>
  <c r="J53" i="4"/>
  <c r="H53" i="4"/>
  <c r="M32" i="4"/>
  <c r="L32" i="4"/>
  <c r="J51" i="4" s="1"/>
  <c r="K32" i="4"/>
  <c r="H51" i="4" s="1"/>
  <c r="J32" i="4"/>
  <c r="G51" i="4" s="1"/>
  <c r="M19" i="4"/>
  <c r="L19" i="4"/>
  <c r="K19" i="4"/>
  <c r="J19" i="4"/>
  <c r="E42" i="4"/>
  <c r="G42" i="4"/>
  <c r="F42" i="4"/>
  <c r="D42" i="4"/>
  <c r="G32" i="4"/>
  <c r="F32" i="4"/>
  <c r="E32" i="4"/>
  <c r="D32" i="4"/>
  <c r="G19" i="4"/>
  <c r="F19" i="4"/>
  <c r="E19" i="4"/>
  <c r="D19" i="4"/>
  <c r="G24" i="4"/>
  <c r="F24" i="4"/>
  <c r="E24" i="4"/>
  <c r="D22" i="4" l="1"/>
  <c r="E25" i="4"/>
  <c r="K51" i="4"/>
  <c r="E52" i="4" l="1"/>
  <c r="F52" i="4" l="1"/>
  <c r="G25" i="4"/>
  <c r="G22" i="4" l="1"/>
  <c r="F22" i="4"/>
  <c r="E22" i="4"/>
  <c r="J21" i="4" l="1"/>
  <c r="K21" i="4"/>
  <c r="K37" i="4" s="1"/>
  <c r="H52" i="4" s="1"/>
  <c r="H54" i="4" s="1"/>
  <c r="L21" i="4"/>
  <c r="M21" i="4"/>
  <c r="J37" i="4" l="1"/>
  <c r="G52" i="4" s="1"/>
  <c r="G54" i="4" s="1"/>
  <c r="M37" i="4"/>
  <c r="K52" i="4" s="1"/>
  <c r="L37" i="4"/>
  <c r="J52" i="4" s="1"/>
  <c r="J54" i="4" s="1"/>
  <c r="F25" i="4"/>
  <c r="L52" i="4" l="1"/>
  <c r="L54" i="4" s="1"/>
  <c r="K54" i="4"/>
  <c r="E51" i="4"/>
  <c r="D57" i="4" l="1"/>
  <c r="F51" i="4"/>
  <c r="D58" i="4" l="1"/>
  <c r="D61" i="4" l="1"/>
  <c r="D62" i="4" s="1"/>
  <c r="D6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7" authorId="0" shapeId="0" xr:uid="{D025083C-E7CC-0847-B38D-18FDCD74EA4D}">
      <text>
        <r>
          <rPr>
            <b/>
            <sz val="10"/>
            <color rgb="FF000000"/>
            <rFont val="Tahoma"/>
            <family val="2"/>
          </rPr>
          <t>In the Black: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WACC is commonly used for a company; opportunity cost is commonly used for individual investor. I am using 8%, which is the return that could be gotten from an S&amp;P index fund.</t>
        </r>
      </text>
    </comment>
    <comment ref="G9" authorId="0" shapeId="0" xr:uid="{B9E60C8F-8DD2-B846-B66E-1370CACDCFA8}">
      <text>
        <r>
          <rPr>
            <b/>
            <sz val="10"/>
            <color rgb="FF000000"/>
            <rFont val="Tahoma"/>
            <family val="2"/>
          </rPr>
          <t>In the Black: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the average of "Revenue Growth Rate" below or use analyst estimates</t>
        </r>
      </text>
    </comment>
    <comment ref="G10" authorId="0" shapeId="0" xr:uid="{5EA47923-BD03-9C40-B2D6-4538BD5232E1}">
      <text>
        <r>
          <rPr>
            <b/>
            <sz val="10"/>
            <color rgb="FF000000"/>
            <rFont val="Tahoma"/>
            <family val="2"/>
          </rPr>
          <t>In the Black: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Generally between 2%-3%. If you go higher, you are implying that, at some point, the value of the firm will exceed that of the entire US economy.</t>
        </r>
      </text>
    </comment>
    <comment ref="G11" authorId="0" shapeId="0" xr:uid="{878AE2E5-3B23-234E-8A11-62D34B2881C0}">
      <text>
        <r>
          <rPr>
            <b/>
            <sz val="10"/>
            <color rgb="FF000000"/>
            <rFont val="Tahoma"/>
            <family val="2"/>
          </rPr>
          <t>In the Black: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the average of "FCF to Profit Margin %" below (DCF requires the percentage to be relatively stable)</t>
        </r>
      </text>
    </comment>
    <comment ref="J20" authorId="0" shapeId="0" xr:uid="{E9DF4B44-A17E-F148-AF28-10B560877796}">
      <text>
        <r>
          <rPr>
            <b/>
            <sz val="10"/>
            <color rgb="FF000000"/>
            <rFont val="Tahoma"/>
            <family val="2"/>
          </rPr>
          <t>In The Black: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get revenue estimates for the next 2 years from most financial websites (e.g., Yahoo Finance)</t>
        </r>
      </text>
    </comment>
    <comment ref="K20" authorId="0" shapeId="0" xr:uid="{EC5859EA-2E65-4C4D-A0BF-E295FF50EA31}">
      <text>
        <r>
          <rPr>
            <b/>
            <sz val="10"/>
            <color rgb="FF000000"/>
            <rFont val="Tahoma"/>
            <family val="2"/>
          </rPr>
          <t>In The Black: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get revenue estimates for the next 2 years from most financial websites (e.g., Yahoo Finance)</t>
        </r>
      </text>
    </comment>
  </commentList>
</comments>
</file>

<file path=xl/sharedStrings.xml><?xml version="1.0" encoding="utf-8"?>
<sst xmlns="http://schemas.openxmlformats.org/spreadsheetml/2006/main" count="60" uniqueCount="47">
  <si>
    <t>Shares Outstanding</t>
  </si>
  <si>
    <t>Company Ticker Symbol</t>
  </si>
  <si>
    <t>Personal Required Rate of Return</t>
  </si>
  <si>
    <t>Capital Expenditures</t>
  </si>
  <si>
    <t>Free Cash Flow</t>
  </si>
  <si>
    <t>Revenue</t>
  </si>
  <si>
    <t>Net Income</t>
  </si>
  <si>
    <t>Long Term Debt</t>
  </si>
  <si>
    <t>Short/Current Long Term Debt</t>
  </si>
  <si>
    <t>Terminal Value</t>
  </si>
  <si>
    <t>Required Return</t>
  </si>
  <si>
    <t>Perpetual Growth</t>
  </si>
  <si>
    <t xml:space="preserve">Shares Out </t>
  </si>
  <si>
    <t>Fair Value of Equity</t>
  </si>
  <si>
    <t>Discount Factor</t>
  </si>
  <si>
    <t>PV of Future Cash Flow</t>
  </si>
  <si>
    <t>Net Profit Margins</t>
  </si>
  <si>
    <t>First Year of Projections</t>
  </si>
  <si>
    <t>Net Borrowings</t>
  </si>
  <si>
    <t>Most Recent Balance Sheet</t>
  </si>
  <si>
    <t>Today’s Company Value</t>
  </si>
  <si>
    <t>Fair Value of Company</t>
  </si>
  <si>
    <t>Cash &amp; Equivalents &amp; Short Term Invest</t>
  </si>
  <si>
    <t>Revenue Growth Rate Years 3-4</t>
  </si>
  <si>
    <t>Actuals</t>
  </si>
  <si>
    <t>Projections</t>
  </si>
  <si>
    <t>Cash Flow From Operations</t>
  </si>
  <si>
    <t>Leave Blank</t>
  </si>
  <si>
    <t>BASIC INFORMATION</t>
  </si>
  <si>
    <t>INCOME DATA</t>
  </si>
  <si>
    <t>CASH FLOW DATA</t>
  </si>
  <si>
    <t>Omitted</t>
  </si>
  <si>
    <t>Revenue Growth Rate</t>
  </si>
  <si>
    <t>Free Cash Flow to Equity (simple)</t>
  </si>
  <si>
    <t>Perpetual/Constant Growth Rate of FCF</t>
  </si>
  <si>
    <t>DISCOUNTED FREE CASH FLOW VALUATION</t>
  </si>
  <si>
    <t>Margin of Safety</t>
  </si>
  <si>
    <t>Today’s Equity Value (after debt)</t>
  </si>
  <si>
    <t>BALANCE SHEET DATA</t>
  </si>
  <si>
    <t>Fair Value of Equity incl. Margin of Safety</t>
  </si>
  <si>
    <t>Instructions</t>
  </si>
  <si>
    <t>Fill in the yellow boxes ONLY</t>
  </si>
  <si>
    <t>Information for each section can be found by downloading 10-K and 10Q documents from the company's investor relations website, or from a finanical website like finance.yahoo.com</t>
  </si>
  <si>
    <t>Capital expendatures are negative, make sure you enter them that way</t>
  </si>
  <si>
    <t>FCF to Net Income (%)</t>
  </si>
  <si>
    <t>FCF to Net Income for Projection</t>
  </si>
  <si>
    <t>Pay attention to the consistency of the numbers you plug in, it should be in thousands or millions.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</si>
</sst>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"/>
    <numFmt numFmtId="165" formatCode="0\E"/>
    <numFmt numFmtId="166" formatCode="0.0%"/>
    <numFmt numFmtId="167" formatCode="0\A"/>
    <numFmt numFmtId="168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Fill="1"/>
    <xf numFmtId="0" fontId="0" fillId="0" borderId="0" xfId="0" applyFont="1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ont="1" applyFill="1" applyBorder="1" applyAlignment="1">
      <alignment horizontal="right"/>
    </xf>
    <xf numFmtId="0" fontId="0" fillId="2" borderId="9" xfId="0" applyFill="1" applyBorder="1"/>
    <xf numFmtId="0" fontId="2" fillId="2" borderId="0" xfId="0" applyFont="1" applyFill="1" applyBorder="1"/>
    <xf numFmtId="0" fontId="0" fillId="4" borderId="0" xfId="0" applyFill="1" applyBorder="1"/>
    <xf numFmtId="0" fontId="0" fillId="2" borderId="7" xfId="0" applyFill="1" applyBorder="1"/>
    <xf numFmtId="0" fontId="0" fillId="2" borderId="0" xfId="0" applyFill="1" applyBorder="1" applyAlignment="1">
      <alignment horizontal="left"/>
    </xf>
    <xf numFmtId="3" fontId="0" fillId="2" borderId="0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ont="1" applyFill="1"/>
    <xf numFmtId="10" fontId="0" fillId="2" borderId="0" xfId="0" applyNumberFormat="1" applyFont="1" applyFill="1" applyBorder="1" applyAlignment="1">
      <alignment horizontal="center"/>
    </xf>
    <xf numFmtId="10" fontId="0" fillId="2" borderId="0" xfId="0" applyNumberFormat="1" applyFill="1" applyBorder="1"/>
    <xf numFmtId="0" fontId="0" fillId="2" borderId="0" xfId="0" applyFill="1" applyBorder="1" applyAlignment="1">
      <alignment horizontal="left" indent="1"/>
    </xf>
    <xf numFmtId="167" fontId="2" fillId="5" borderId="0" xfId="0" applyNumberFormat="1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vertical="center" wrapText="1"/>
    </xf>
    <xf numFmtId="165" fontId="2" fillId="6" borderId="0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 vertical="center" wrapText="1"/>
    </xf>
    <xf numFmtId="0" fontId="0" fillId="2" borderId="10" xfId="0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Fill="1" applyBorder="1"/>
    <xf numFmtId="164" fontId="2" fillId="2" borderId="0" xfId="0" applyNumberFormat="1" applyFont="1" applyFill="1" applyBorder="1" applyAlignment="1">
      <alignment horizontal="center"/>
    </xf>
    <xf numFmtId="0" fontId="0" fillId="2" borderId="13" xfId="0" applyFont="1" applyFill="1" applyBorder="1" applyAlignment="1">
      <alignment horizontal="right"/>
    </xf>
    <xf numFmtId="0" fontId="0" fillId="2" borderId="14" xfId="0" applyFill="1" applyBorder="1"/>
    <xf numFmtId="0" fontId="2" fillId="2" borderId="13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right"/>
    </xf>
    <xf numFmtId="10" fontId="0" fillId="2" borderId="10" xfId="0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horizontal="center"/>
    </xf>
    <xf numFmtId="0" fontId="0" fillId="2" borderId="16" xfId="0" applyFill="1" applyBorder="1"/>
    <xf numFmtId="0" fontId="0" fillId="2" borderId="5" xfId="0" applyFill="1" applyBorder="1"/>
    <xf numFmtId="0" fontId="0" fillId="2" borderId="6" xfId="0" applyFont="1" applyFill="1" applyBorder="1"/>
    <xf numFmtId="0" fontId="0" fillId="0" borderId="8" xfId="0" applyBorder="1"/>
    <xf numFmtId="0" fontId="2" fillId="2" borderId="0" xfId="0" applyFont="1" applyFill="1" applyBorder="1" applyAlignment="1"/>
    <xf numFmtId="0" fontId="0" fillId="0" borderId="5" xfId="0" applyBorder="1"/>
    <xf numFmtId="0" fontId="0" fillId="0" borderId="8" xfId="0" applyFont="1" applyBorder="1"/>
    <xf numFmtId="0" fontId="2" fillId="2" borderId="13" xfId="0" applyFont="1" applyFill="1" applyBorder="1" applyAlignment="1"/>
    <xf numFmtId="0" fontId="0" fillId="2" borderId="13" xfId="0" applyFill="1" applyBorder="1"/>
    <xf numFmtId="0" fontId="0" fillId="2" borderId="14" xfId="0" applyFont="1" applyFill="1" applyBorder="1"/>
    <xf numFmtId="0" fontId="0" fillId="2" borderId="15" xfId="0" applyFill="1" applyBorder="1"/>
    <xf numFmtId="0" fontId="0" fillId="2" borderId="10" xfId="0" applyFont="1" applyFill="1" applyBorder="1" applyAlignment="1">
      <alignment horizontal="right"/>
    </xf>
    <xf numFmtId="164" fontId="0" fillId="2" borderId="10" xfId="0" applyNumberFormat="1" applyFont="1" applyFill="1" applyBorder="1" applyAlignment="1">
      <alignment horizontal="center"/>
    </xf>
    <xf numFmtId="0" fontId="0" fillId="2" borderId="10" xfId="0" applyFont="1" applyFill="1" applyBorder="1"/>
    <xf numFmtId="0" fontId="0" fillId="2" borderId="16" xfId="0" applyFont="1" applyFill="1" applyBorder="1"/>
    <xf numFmtId="10" fontId="0" fillId="2" borderId="6" xfId="0" applyNumberFormat="1" applyFill="1" applyBorder="1"/>
    <xf numFmtId="0" fontId="0" fillId="0" borderId="6" xfId="0" applyFill="1" applyBorder="1"/>
    <xf numFmtId="3" fontId="0" fillId="8" borderId="1" xfId="0" applyNumberFormat="1" applyFont="1" applyFill="1" applyBorder="1" applyAlignment="1">
      <alignment horizontal="center"/>
    </xf>
    <xf numFmtId="3" fontId="0" fillId="8" borderId="1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/>
    </xf>
    <xf numFmtId="166" fontId="0" fillId="8" borderId="1" xfId="0" applyNumberFormat="1" applyFont="1" applyFill="1" applyBorder="1" applyAlignment="1">
      <alignment horizontal="center"/>
    </xf>
    <xf numFmtId="3" fontId="1" fillId="8" borderId="1" xfId="1" applyNumberFormat="1" applyFont="1" applyFill="1" applyBorder="1" applyAlignment="1">
      <alignment horizontal="center"/>
    </xf>
    <xf numFmtId="9" fontId="1" fillId="8" borderId="1" xfId="1" applyNumberFormat="1" applyFont="1" applyFill="1" applyBorder="1" applyAlignment="1">
      <alignment horizontal="center"/>
    </xf>
    <xf numFmtId="10" fontId="0" fillId="8" borderId="1" xfId="0" applyNumberFormat="1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3" fontId="1" fillId="2" borderId="0" xfId="1" applyNumberFormat="1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2" xfId="0" applyFont="1" applyFill="1" applyBorder="1"/>
    <xf numFmtId="0" fontId="0" fillId="2" borderId="1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/>
    </xf>
    <xf numFmtId="164" fontId="0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/>
    </xf>
    <xf numFmtId="168" fontId="0" fillId="2" borderId="0" xfId="0" applyNumberFormat="1" applyFill="1" applyBorder="1"/>
    <xf numFmtId="0" fontId="0" fillId="2" borderId="0" xfId="0" applyNumberFormat="1" applyFill="1" applyBorder="1"/>
    <xf numFmtId="3" fontId="0" fillId="2" borderId="0" xfId="0" applyNumberFormat="1" applyFill="1"/>
    <xf numFmtId="0" fontId="0" fillId="0" borderId="5" xfId="0" applyFill="1" applyBorder="1"/>
    <xf numFmtId="164" fontId="0" fillId="5" borderId="1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left"/>
    </xf>
    <xf numFmtId="10" fontId="0" fillId="2" borderId="11" xfId="0" applyNumberFormat="1" applyFill="1" applyBorder="1" applyAlignment="1">
      <alignment horizontal="left"/>
    </xf>
    <xf numFmtId="166" fontId="0" fillId="2" borderId="0" xfId="0" applyNumberFormat="1" applyFill="1" applyBorder="1" applyAlignment="1">
      <alignment horizontal="left"/>
    </xf>
    <xf numFmtId="9" fontId="0" fillId="8" borderId="1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left"/>
    </xf>
    <xf numFmtId="3" fontId="0" fillId="2" borderId="11" xfId="0" applyNumberFormat="1" applyFill="1" applyBorder="1" applyAlignment="1">
      <alignment horizontal="left"/>
    </xf>
    <xf numFmtId="10" fontId="0" fillId="2" borderId="13" xfId="0" applyNumberFormat="1" applyFill="1" applyBorder="1" applyAlignment="1">
      <alignment horizontal="left"/>
    </xf>
    <xf numFmtId="3" fontId="0" fillId="2" borderId="13" xfId="0" applyNumberFormat="1" applyFont="1" applyFill="1" applyBorder="1" applyAlignment="1">
      <alignment horizontal="left"/>
    </xf>
    <xf numFmtId="3" fontId="0" fillId="2" borderId="13" xfId="1" applyNumberFormat="1" applyFont="1" applyFill="1" applyBorder="1" applyAlignment="1">
      <alignment horizontal="left"/>
    </xf>
    <xf numFmtId="164" fontId="2" fillId="2" borderId="13" xfId="0" applyNumberFormat="1" applyFont="1" applyFill="1" applyBorder="1" applyAlignment="1">
      <alignment horizontal="left"/>
    </xf>
    <xf numFmtId="168" fontId="2" fillId="2" borderId="11" xfId="0" applyNumberFormat="1" applyFont="1" applyFill="1" applyBorder="1" applyAlignment="1">
      <alignment horizontal="left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0" fontId="0" fillId="2" borderId="20" xfId="0" applyFont="1" applyFill="1" applyBorder="1" applyAlignment="1">
      <alignment vertical="center" wrapText="1"/>
    </xf>
    <xf numFmtId="0" fontId="0" fillId="2" borderId="13" xfId="0" applyFill="1" applyBorder="1" applyAlignment="1">
      <alignment horizontal="left" indent="1"/>
    </xf>
    <xf numFmtId="0" fontId="0" fillId="2" borderId="13" xfId="0" applyFill="1" applyBorder="1" applyAlignment="1">
      <alignment horizontal="right" indent="1"/>
    </xf>
    <xf numFmtId="0" fontId="4" fillId="2" borderId="13" xfId="0" applyFont="1" applyFill="1" applyBorder="1" applyAlignment="1">
      <alignment horizontal="right" indent="1"/>
    </xf>
    <xf numFmtId="0" fontId="2" fillId="2" borderId="13" xfId="0" applyFont="1" applyFill="1" applyBorder="1" applyAlignment="1">
      <alignment horizontal="right" indent="1"/>
    </xf>
    <xf numFmtId="168" fontId="0" fillId="2" borderId="10" xfId="0" applyNumberFormat="1" applyFill="1" applyBorder="1"/>
    <xf numFmtId="3" fontId="0" fillId="2" borderId="0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ont="1" applyFill="1" applyBorder="1"/>
    <xf numFmtId="3" fontId="0" fillId="2" borderId="3" xfId="0" applyNumberFormat="1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ont="1" applyFill="1" applyBorder="1"/>
    <xf numFmtId="3" fontId="0" fillId="2" borderId="8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8" fontId="8" fillId="3" borderId="1" xfId="0" applyNumberFormat="1" applyFont="1" applyFill="1" applyBorder="1" applyAlignment="1">
      <alignment horizontal="left"/>
    </xf>
    <xf numFmtId="0" fontId="8" fillId="2" borderId="13" xfId="0" applyFont="1" applyFill="1" applyBorder="1" applyAlignment="1">
      <alignment horizontal="right" indent="1"/>
    </xf>
    <xf numFmtId="3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8" fillId="2" borderId="13" xfId="0" applyFont="1" applyFill="1" applyBorder="1" applyAlignment="1">
      <alignment horizontal="right" vertical="center" wrapText="1"/>
    </xf>
    <xf numFmtId="168" fontId="8" fillId="3" borderId="1" xfId="0" applyNumberFormat="1" applyFon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3" fontId="0" fillId="8" borderId="1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3" fontId="0" fillId="8" borderId="21" xfId="0" applyNumberFormat="1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3" fontId="0" fillId="8" borderId="11" xfId="0" applyNumberFormat="1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21C8-FCFA-4E33-9176-AAF3BD3E9091}">
  <dimension ref="A1:Q73"/>
  <sheetViews>
    <sheetView tabSelected="1" zoomScaleNormal="100" workbookViewId="0"/>
  </sheetViews>
  <sheetFormatPr baseColWidth="10" defaultColWidth="8.83203125" defaultRowHeight="15" x14ac:dyDescent="0.2"/>
  <cols>
    <col min="1" max="1" width="2.83203125" style="1" customWidth="1"/>
    <col min="2" max="2" width="2.83203125" customWidth="1"/>
    <col min="3" max="3" width="33.33203125" style="2" customWidth="1"/>
    <col min="4" max="7" width="13.33203125" style="2" customWidth="1"/>
    <col min="8" max="9" width="4.83203125" style="2" customWidth="1"/>
    <col min="10" max="11" width="13.33203125" style="2" customWidth="1"/>
    <col min="12" max="12" width="14" style="2" bestFit="1" customWidth="1"/>
    <col min="13" max="13" width="13.33203125" customWidth="1"/>
    <col min="15" max="15" width="2.83203125" customWidth="1"/>
  </cols>
  <sheetData>
    <row r="1" spans="2:17" ht="16" thickBot="1" x14ac:dyDescent="0.25">
      <c r="B1" s="48"/>
      <c r="C1" s="51"/>
      <c r="D1" s="51"/>
      <c r="E1" s="51"/>
      <c r="F1" s="51"/>
      <c r="G1" s="51"/>
      <c r="H1" s="51"/>
      <c r="I1" s="51"/>
      <c r="J1" s="51"/>
      <c r="K1" s="51"/>
      <c r="L1" s="51"/>
      <c r="M1" s="48"/>
      <c r="N1" s="48"/>
      <c r="O1" s="48"/>
    </row>
    <row r="2" spans="2:17" x14ac:dyDescent="0.2">
      <c r="B2" s="46"/>
      <c r="C2" s="20"/>
      <c r="D2" s="20"/>
      <c r="E2" s="20"/>
      <c r="F2" s="20"/>
      <c r="G2" s="20"/>
      <c r="H2" s="20"/>
      <c r="I2" s="20"/>
      <c r="J2" s="20"/>
      <c r="K2" s="20"/>
      <c r="L2" s="20"/>
      <c r="M2" s="3"/>
      <c r="N2" s="3"/>
      <c r="O2" s="4"/>
    </row>
    <row r="3" spans="2:17" x14ac:dyDescent="0.2">
      <c r="B3" s="46"/>
      <c r="C3" s="120" t="s">
        <v>28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2"/>
      <c r="O3" s="6"/>
    </row>
    <row r="4" spans="2:17" x14ac:dyDescent="0.2">
      <c r="B4" s="46"/>
      <c r="C4" s="52"/>
      <c r="D4" s="49"/>
      <c r="E4" s="49"/>
      <c r="F4" s="49"/>
      <c r="G4" s="49"/>
      <c r="H4" s="49"/>
      <c r="I4" s="49"/>
      <c r="J4" s="49"/>
      <c r="K4" s="49"/>
      <c r="L4" s="49"/>
      <c r="M4" s="49"/>
      <c r="N4" s="38"/>
      <c r="O4" s="6"/>
      <c r="P4" s="1"/>
      <c r="Q4" s="1"/>
    </row>
    <row r="5" spans="2:17" x14ac:dyDescent="0.2">
      <c r="B5" s="46"/>
      <c r="C5" s="53"/>
      <c r="D5" s="5"/>
      <c r="E5" s="5"/>
      <c r="F5" s="9" t="s">
        <v>17</v>
      </c>
      <c r="G5" s="64"/>
      <c r="H5" s="26"/>
      <c r="I5" s="25"/>
      <c r="J5" s="25"/>
      <c r="K5" s="25"/>
      <c r="L5" s="25"/>
      <c r="M5" s="25"/>
      <c r="N5" s="54"/>
      <c r="O5" s="47"/>
      <c r="P5" s="35"/>
      <c r="Q5" s="35"/>
    </row>
    <row r="6" spans="2:17" x14ac:dyDescent="0.2">
      <c r="B6" s="46"/>
      <c r="C6" s="53"/>
      <c r="D6" s="5"/>
      <c r="E6" s="5"/>
      <c r="F6" s="9" t="s">
        <v>1</v>
      </c>
      <c r="G6" s="64"/>
      <c r="H6" s="26"/>
      <c r="I6" s="25"/>
      <c r="J6" s="25"/>
      <c r="K6" s="25"/>
      <c r="L6" s="25"/>
      <c r="M6" s="25"/>
      <c r="N6" s="54"/>
      <c r="O6" s="47"/>
      <c r="P6" s="35"/>
      <c r="Q6" s="35"/>
    </row>
    <row r="7" spans="2:17" x14ac:dyDescent="0.2">
      <c r="B7" s="46"/>
      <c r="C7" s="53"/>
      <c r="D7" s="5"/>
      <c r="E7" s="5"/>
      <c r="F7" s="9" t="s">
        <v>2</v>
      </c>
      <c r="G7" s="65"/>
      <c r="H7" s="69"/>
      <c r="I7" s="76"/>
      <c r="J7" s="10"/>
      <c r="K7" s="25"/>
      <c r="L7" s="25"/>
      <c r="M7" s="25"/>
      <c r="N7" s="54"/>
      <c r="O7" s="47"/>
      <c r="P7" s="35"/>
      <c r="Q7" s="35"/>
    </row>
    <row r="8" spans="2:17" x14ac:dyDescent="0.2">
      <c r="B8" s="46"/>
      <c r="C8" s="53"/>
      <c r="D8" s="5"/>
      <c r="E8" s="5"/>
      <c r="F8" s="9" t="s">
        <v>0</v>
      </c>
      <c r="G8" s="66"/>
      <c r="H8" s="70"/>
      <c r="I8" s="10"/>
      <c r="J8" s="10"/>
      <c r="K8" s="25"/>
      <c r="L8" s="25"/>
      <c r="M8" s="25"/>
      <c r="N8" s="54"/>
      <c r="O8" s="47"/>
      <c r="P8" s="35"/>
      <c r="Q8" s="35"/>
    </row>
    <row r="9" spans="2:17" x14ac:dyDescent="0.2">
      <c r="B9" s="46"/>
      <c r="C9" s="53"/>
      <c r="D9" s="5"/>
      <c r="E9" s="5"/>
      <c r="F9" s="9" t="s">
        <v>23</v>
      </c>
      <c r="G9" s="68"/>
      <c r="H9" s="21"/>
      <c r="I9" s="10"/>
      <c r="J9" s="10"/>
      <c r="K9" s="25"/>
      <c r="L9" s="25"/>
      <c r="M9" s="25"/>
      <c r="N9" s="54"/>
      <c r="O9" s="47"/>
      <c r="P9" s="35"/>
      <c r="Q9" s="35"/>
    </row>
    <row r="10" spans="2:17" x14ac:dyDescent="0.2">
      <c r="B10" s="46"/>
      <c r="C10" s="53"/>
      <c r="D10" s="5"/>
      <c r="E10" s="5"/>
      <c r="F10" s="9" t="s">
        <v>34</v>
      </c>
      <c r="G10" s="68"/>
      <c r="H10" s="21"/>
      <c r="I10" s="76"/>
      <c r="J10" s="10"/>
      <c r="K10" s="25"/>
      <c r="L10" s="25"/>
      <c r="M10" s="25"/>
      <c r="N10" s="54"/>
      <c r="O10" s="47"/>
      <c r="P10" s="35"/>
      <c r="Q10" s="35"/>
    </row>
    <row r="11" spans="2:17" x14ac:dyDescent="0.2">
      <c r="B11" s="46"/>
      <c r="C11" s="53"/>
      <c r="D11" s="5"/>
      <c r="E11" s="5"/>
      <c r="F11" s="9" t="s">
        <v>45</v>
      </c>
      <c r="G11" s="67"/>
      <c r="H11" s="21"/>
      <c r="I11" s="76"/>
      <c r="J11" s="10"/>
      <c r="K11" s="25"/>
      <c r="L11" s="25"/>
      <c r="M11" s="25"/>
      <c r="N11" s="54"/>
      <c r="O11" s="47"/>
      <c r="P11" s="35"/>
      <c r="Q11" s="35"/>
    </row>
    <row r="12" spans="2:17" x14ac:dyDescent="0.2">
      <c r="B12" s="46"/>
      <c r="C12" s="53"/>
      <c r="D12" s="5"/>
      <c r="E12" s="5"/>
      <c r="F12" s="9" t="s">
        <v>36</v>
      </c>
      <c r="G12" s="89"/>
      <c r="H12" s="21"/>
      <c r="I12" s="76"/>
      <c r="J12" s="10"/>
      <c r="K12" s="25"/>
      <c r="L12" s="25"/>
      <c r="M12" s="25"/>
      <c r="N12" s="54"/>
      <c r="O12" s="47"/>
      <c r="P12" s="35"/>
      <c r="Q12" s="35"/>
    </row>
    <row r="13" spans="2:17" x14ac:dyDescent="0.2">
      <c r="B13" s="46"/>
      <c r="C13" s="55"/>
      <c r="D13" s="33"/>
      <c r="E13" s="33"/>
      <c r="F13" s="56"/>
      <c r="G13" s="57"/>
      <c r="H13" s="57"/>
      <c r="I13" s="58"/>
      <c r="J13" s="58"/>
      <c r="K13" s="58"/>
      <c r="L13" s="58"/>
      <c r="M13" s="58"/>
      <c r="N13" s="59"/>
      <c r="O13" s="47"/>
      <c r="P13" s="35"/>
      <c r="Q13" s="35"/>
    </row>
    <row r="14" spans="2:17" x14ac:dyDescent="0.2">
      <c r="B14" s="46"/>
      <c r="C14" s="9"/>
      <c r="D14" s="27"/>
      <c r="E14" s="25"/>
      <c r="F14" s="25"/>
      <c r="G14" s="25"/>
      <c r="H14" s="25"/>
      <c r="I14" s="25"/>
      <c r="J14" s="25"/>
      <c r="K14" s="25"/>
      <c r="L14" s="25"/>
      <c r="M14" s="5"/>
      <c r="N14" s="5"/>
      <c r="O14" s="6"/>
      <c r="P14" s="1"/>
      <c r="Q14" s="1"/>
    </row>
    <row r="15" spans="2:17" x14ac:dyDescent="0.2">
      <c r="B15" s="46"/>
      <c r="C15" s="120" t="s">
        <v>29</v>
      </c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2"/>
      <c r="O15" s="6"/>
      <c r="P15" s="1"/>
      <c r="Q15" s="1"/>
    </row>
    <row r="16" spans="2:17" x14ac:dyDescent="0.2">
      <c r="B16" s="46"/>
      <c r="C16" s="37"/>
      <c r="D16" s="25"/>
      <c r="E16" s="25"/>
      <c r="F16" s="25"/>
      <c r="G16" s="25"/>
      <c r="H16" s="25"/>
      <c r="I16" s="25"/>
      <c r="J16" s="25"/>
      <c r="K16" s="25"/>
      <c r="L16" s="25"/>
      <c r="M16" s="5"/>
      <c r="N16" s="38"/>
      <c r="O16" s="6"/>
      <c r="P16" s="1"/>
      <c r="Q16" s="1"/>
    </row>
    <row r="17" spans="1:17" x14ac:dyDescent="0.2">
      <c r="B17" s="46"/>
      <c r="C17" s="39"/>
      <c r="D17" s="129" t="s">
        <v>24</v>
      </c>
      <c r="E17" s="129"/>
      <c r="F17" s="129"/>
      <c r="G17" s="129"/>
      <c r="H17" s="36"/>
      <c r="I17" s="71"/>
      <c r="J17" s="130" t="s">
        <v>25</v>
      </c>
      <c r="K17" s="130"/>
      <c r="L17" s="130"/>
      <c r="M17" s="130"/>
      <c r="N17" s="38"/>
      <c r="O17" s="6"/>
      <c r="P17" s="1"/>
      <c r="Q17" s="1"/>
    </row>
    <row r="18" spans="1:17" x14ac:dyDescent="0.2">
      <c r="B18" s="46"/>
      <c r="C18" s="39"/>
      <c r="D18" s="27"/>
      <c r="E18" s="27"/>
      <c r="F18" s="27"/>
      <c r="G18" s="27"/>
      <c r="H18" s="27"/>
      <c r="I18" s="71"/>
      <c r="J18" s="25"/>
      <c r="K18" s="25"/>
      <c r="L18" s="25"/>
      <c r="M18" s="5"/>
      <c r="N18" s="38"/>
      <c r="O18" s="6"/>
      <c r="P18" s="1"/>
      <c r="Q18" s="1"/>
    </row>
    <row r="19" spans="1:17" x14ac:dyDescent="0.2">
      <c r="B19" s="46"/>
      <c r="C19" s="40"/>
      <c r="D19" s="114">
        <f>$G$5-4</f>
        <v>-4</v>
      </c>
      <c r="E19" s="114">
        <f>$G$5-3</f>
        <v>-3</v>
      </c>
      <c r="F19" s="114">
        <f>$G$5-2</f>
        <v>-2</v>
      </c>
      <c r="G19" s="114">
        <f>$G$5-1</f>
        <v>-1</v>
      </c>
      <c r="H19" s="7"/>
      <c r="I19" s="71"/>
      <c r="J19" s="7">
        <f>$G$5</f>
        <v>0</v>
      </c>
      <c r="K19" s="7">
        <f>$G$5+1</f>
        <v>1</v>
      </c>
      <c r="L19" s="7">
        <f>$G$5+2</f>
        <v>2</v>
      </c>
      <c r="M19" s="7">
        <f>$G$5+3</f>
        <v>3</v>
      </c>
      <c r="N19" s="38"/>
      <c r="O19" s="6"/>
      <c r="P19" s="1"/>
      <c r="Q19" s="1"/>
    </row>
    <row r="20" spans="1:17" x14ac:dyDescent="0.2">
      <c r="B20" s="46"/>
      <c r="C20" s="37" t="s">
        <v>5</v>
      </c>
      <c r="D20" s="62"/>
      <c r="E20" s="62"/>
      <c r="F20" s="62"/>
      <c r="G20" s="62"/>
      <c r="H20" s="18"/>
      <c r="I20" s="72"/>
      <c r="J20" s="62"/>
      <c r="K20" s="62"/>
      <c r="L20" s="31" t="str">
        <f>IF(K20*(1+G9)=0,"",K20*(1+G9))</f>
        <v/>
      </c>
      <c r="M20" s="31" t="str">
        <f>IFERROR(L20*(1+G9),"")</f>
        <v/>
      </c>
      <c r="N20" s="38"/>
      <c r="O20" s="6"/>
    </row>
    <row r="21" spans="1:17" ht="16" customHeight="1" x14ac:dyDescent="0.2">
      <c r="B21" s="46"/>
      <c r="C21" s="37" t="s">
        <v>6</v>
      </c>
      <c r="D21" s="62"/>
      <c r="E21" s="63"/>
      <c r="F21" s="63"/>
      <c r="G21" s="63"/>
      <c r="H21" s="19"/>
      <c r="I21" s="73"/>
      <c r="J21" s="32" t="str">
        <f>IFERROR(IF(J20*(AVERAGE($D$22:$G$22))=0,"",J20*(AVERAGE($D$22:$G$22))),"")</f>
        <v/>
      </c>
      <c r="K21" s="32" t="str">
        <f>IFERROR(IF(K20*(AVERAGE($D$22:$G$22))=0,"",K20*(AVERAGE($D$22:$G$22))),"")</f>
        <v/>
      </c>
      <c r="L21" s="32" t="str">
        <f>IFERROR(L20*(AVERAGE($D$22:$G$22)),"")</f>
        <v/>
      </c>
      <c r="M21" s="32" t="str">
        <f>IFERROR(M20*(AVERAGE($D$22:$G$22)),"")</f>
        <v/>
      </c>
      <c r="N21" s="38"/>
      <c r="O21" s="60"/>
    </row>
    <row r="22" spans="1:17" x14ac:dyDescent="0.2">
      <c r="B22" s="46"/>
      <c r="C22" s="37" t="s">
        <v>16</v>
      </c>
      <c r="D22" s="21" t="str">
        <f>IFERROR(D21/D20,"")</f>
        <v/>
      </c>
      <c r="E22" s="21" t="str">
        <f>IFERROR(E21/E20,"")</f>
        <v/>
      </c>
      <c r="F22" s="21" t="str">
        <f>IFERROR(F21/F20,"")</f>
        <v/>
      </c>
      <c r="G22" s="21" t="str">
        <f>IFERROR(G21/G20,"")</f>
        <v/>
      </c>
      <c r="H22" s="21"/>
      <c r="I22" s="73"/>
      <c r="J22" s="26"/>
      <c r="K22" s="26"/>
      <c r="L22" s="26"/>
      <c r="M22" s="5"/>
      <c r="N22" s="38"/>
      <c r="O22" s="6"/>
    </row>
    <row r="23" spans="1:17" x14ac:dyDescent="0.2">
      <c r="B23" s="46"/>
      <c r="C23" s="37"/>
      <c r="D23" s="21"/>
      <c r="E23" s="21"/>
      <c r="F23" s="21"/>
      <c r="G23" s="21"/>
      <c r="H23" s="21"/>
      <c r="I23" s="73"/>
      <c r="J23" s="26"/>
      <c r="K23" s="26"/>
      <c r="L23" s="26"/>
      <c r="M23" s="5"/>
      <c r="N23" s="38"/>
      <c r="O23" s="6"/>
    </row>
    <row r="24" spans="1:17" x14ac:dyDescent="0.2">
      <c r="B24" s="46"/>
      <c r="C24" s="37" t="s">
        <v>32</v>
      </c>
      <c r="D24" s="69"/>
      <c r="E24" s="69" t="str">
        <f>IFERROR((E20/D20)-1,"")</f>
        <v/>
      </c>
      <c r="F24" s="69" t="str">
        <f>IFERROR((F20/E20)-1,"")</f>
        <v/>
      </c>
      <c r="G24" s="69" t="str">
        <f>IFERROR((G20/F20)-1,"")</f>
        <v/>
      </c>
      <c r="H24" s="21"/>
      <c r="I24" s="28"/>
      <c r="J24" s="26"/>
      <c r="K24" s="26"/>
      <c r="L24" s="26"/>
      <c r="M24" s="5"/>
      <c r="N24" s="38"/>
      <c r="O24" s="6"/>
    </row>
    <row r="25" spans="1:17" x14ac:dyDescent="0.2">
      <c r="B25" s="46"/>
      <c r="C25" s="37" t="s">
        <v>44</v>
      </c>
      <c r="D25" s="69" t="str">
        <f>IFERROR(D37/D21,"")</f>
        <v/>
      </c>
      <c r="E25" s="69" t="str">
        <f>IFERROR(E37/E21,"")</f>
        <v/>
      </c>
      <c r="F25" s="69" t="str">
        <f>IFERROR(F37/F21,"")</f>
        <v/>
      </c>
      <c r="G25" s="69" t="str">
        <f>IFERROR(G37/G21,"")</f>
        <v/>
      </c>
      <c r="H25" s="21"/>
      <c r="I25" s="28"/>
      <c r="J25" s="26"/>
      <c r="K25" s="26"/>
      <c r="L25" s="26"/>
      <c r="M25" s="5"/>
      <c r="N25" s="38"/>
      <c r="O25" s="6"/>
    </row>
    <row r="26" spans="1:17" x14ac:dyDescent="0.2">
      <c r="B26" s="46"/>
      <c r="C26" s="41"/>
      <c r="D26" s="42"/>
      <c r="E26" s="42"/>
      <c r="F26" s="42"/>
      <c r="G26" s="42"/>
      <c r="H26" s="42"/>
      <c r="I26" s="43"/>
      <c r="J26" s="44"/>
      <c r="K26" s="44"/>
      <c r="L26" s="44"/>
      <c r="M26" s="33"/>
      <c r="N26" s="45"/>
      <c r="O26" s="6"/>
    </row>
    <row r="27" spans="1:17" x14ac:dyDescent="0.2">
      <c r="B27" s="46"/>
      <c r="C27" s="9"/>
      <c r="D27" s="21"/>
      <c r="E27" s="21"/>
      <c r="F27" s="21"/>
      <c r="G27" s="21"/>
      <c r="H27" s="21"/>
      <c r="I27" s="28"/>
      <c r="J27" s="26"/>
      <c r="K27" s="26"/>
      <c r="L27" s="26"/>
      <c r="M27" s="5"/>
      <c r="N27" s="5"/>
      <c r="O27" s="6"/>
    </row>
    <row r="28" spans="1:17" x14ac:dyDescent="0.2">
      <c r="B28" s="46"/>
      <c r="C28" s="120" t="s">
        <v>30</v>
      </c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2"/>
      <c r="O28" s="6"/>
    </row>
    <row r="29" spans="1:17" x14ac:dyDescent="0.2">
      <c r="A29" s="61"/>
      <c r="B29" s="5"/>
      <c r="C29" s="40"/>
      <c r="D29" s="7"/>
      <c r="E29" s="7"/>
      <c r="F29" s="7"/>
      <c r="G29" s="7"/>
      <c r="H29" s="7"/>
      <c r="I29" s="7"/>
      <c r="J29" s="7"/>
      <c r="K29" s="7"/>
      <c r="L29" s="7"/>
      <c r="M29" s="7"/>
      <c r="N29" s="97"/>
      <c r="O29" s="6"/>
    </row>
    <row r="30" spans="1:17" x14ac:dyDescent="0.2">
      <c r="A30" s="61"/>
      <c r="B30" s="5"/>
      <c r="C30" s="40"/>
      <c r="D30" s="129" t="s">
        <v>24</v>
      </c>
      <c r="E30" s="129"/>
      <c r="F30" s="129"/>
      <c r="G30" s="129"/>
      <c r="H30" s="36"/>
      <c r="I30" s="71"/>
      <c r="J30" s="130" t="s">
        <v>25</v>
      </c>
      <c r="K30" s="130"/>
      <c r="L30" s="130"/>
      <c r="M30" s="130"/>
      <c r="N30" s="97"/>
      <c r="O30" s="6"/>
    </row>
    <row r="31" spans="1:17" x14ac:dyDescent="0.2">
      <c r="A31" s="61"/>
      <c r="B31" s="5"/>
      <c r="C31" s="37"/>
      <c r="D31" s="21"/>
      <c r="E31" s="21"/>
      <c r="F31" s="21"/>
      <c r="G31" s="21"/>
      <c r="H31" s="21"/>
      <c r="I31" s="73"/>
      <c r="J31" s="26"/>
      <c r="K31" s="26"/>
      <c r="L31" s="26"/>
      <c r="M31" s="5"/>
      <c r="N31" s="38"/>
      <c r="O31" s="6"/>
    </row>
    <row r="32" spans="1:17" x14ac:dyDescent="0.2">
      <c r="A32" s="61"/>
      <c r="B32" s="5"/>
      <c r="C32" s="98"/>
      <c r="D32" s="114">
        <f>$G$5-4</f>
        <v>-4</v>
      </c>
      <c r="E32" s="114">
        <f>$G$5-3</f>
        <v>-3</v>
      </c>
      <c r="F32" s="114">
        <f>$G$5-2</f>
        <v>-2</v>
      </c>
      <c r="G32" s="114">
        <f>$G$5-1</f>
        <v>-1</v>
      </c>
      <c r="H32" s="7"/>
      <c r="I32" s="71"/>
      <c r="J32" s="114">
        <f>$G$5</f>
        <v>0</v>
      </c>
      <c r="K32" s="114">
        <f>$G$5+1</f>
        <v>1</v>
      </c>
      <c r="L32" s="114">
        <f>$G$5+2</f>
        <v>2</v>
      </c>
      <c r="M32" s="114">
        <f>$G$5+3</f>
        <v>3</v>
      </c>
      <c r="N32" s="38"/>
      <c r="O32" s="6"/>
      <c r="P32" s="1"/>
    </row>
    <row r="33" spans="1:16" x14ac:dyDescent="0.2">
      <c r="A33" s="61"/>
      <c r="B33" s="5"/>
      <c r="C33" s="37" t="s">
        <v>26</v>
      </c>
      <c r="D33" s="117"/>
      <c r="E33" s="117"/>
      <c r="F33" s="117"/>
      <c r="G33" s="118"/>
      <c r="H33" s="75"/>
      <c r="I33" s="71"/>
      <c r="J33" s="30" t="s">
        <v>27</v>
      </c>
      <c r="K33" s="30" t="s">
        <v>27</v>
      </c>
      <c r="L33" s="30" t="s">
        <v>27</v>
      </c>
      <c r="M33" s="30" t="s">
        <v>27</v>
      </c>
      <c r="N33" s="38"/>
      <c r="O33" s="6"/>
      <c r="P33" s="1"/>
    </row>
    <row r="34" spans="1:16" x14ac:dyDescent="0.2">
      <c r="A34" s="61"/>
      <c r="B34" s="5"/>
      <c r="C34" s="37" t="s">
        <v>3</v>
      </c>
      <c r="D34" s="117"/>
      <c r="E34" s="117"/>
      <c r="F34" s="118"/>
      <c r="G34" s="118"/>
      <c r="H34" s="75"/>
      <c r="I34" s="72"/>
      <c r="J34" s="30" t="s">
        <v>27</v>
      </c>
      <c r="K34" s="30" t="s">
        <v>27</v>
      </c>
      <c r="L34" s="30" t="s">
        <v>27</v>
      </c>
      <c r="M34" s="30" t="s">
        <v>27</v>
      </c>
      <c r="N34" s="38"/>
      <c r="O34" s="6"/>
      <c r="P34" s="74"/>
    </row>
    <row r="35" spans="1:16" ht="16" x14ac:dyDescent="0.2">
      <c r="A35" s="61"/>
      <c r="B35" s="5"/>
      <c r="C35" s="37" t="s">
        <v>18</v>
      </c>
      <c r="D35" s="18" t="s">
        <v>31</v>
      </c>
      <c r="E35" s="18" t="s">
        <v>31</v>
      </c>
      <c r="F35" s="75" t="s">
        <v>31</v>
      </c>
      <c r="G35" s="75" t="s">
        <v>31</v>
      </c>
      <c r="H35" s="75"/>
      <c r="I35" s="72"/>
      <c r="J35" s="26"/>
      <c r="K35" s="26"/>
      <c r="L35" s="26"/>
      <c r="M35" s="26"/>
      <c r="N35" s="38"/>
      <c r="O35" s="6"/>
      <c r="P35" s="74"/>
    </row>
    <row r="36" spans="1:16" x14ac:dyDescent="0.2">
      <c r="A36" s="61"/>
      <c r="B36" s="5"/>
      <c r="C36" s="37"/>
      <c r="D36" s="18"/>
      <c r="E36" s="18"/>
      <c r="F36" s="75"/>
      <c r="G36" s="75"/>
      <c r="H36" s="75"/>
      <c r="I36" s="72"/>
      <c r="J36" s="26"/>
      <c r="K36" s="26"/>
      <c r="L36" s="26"/>
      <c r="M36" s="26"/>
      <c r="N36" s="38"/>
      <c r="O36" s="6"/>
      <c r="P36" s="74"/>
    </row>
    <row r="37" spans="1:16" x14ac:dyDescent="0.2">
      <c r="A37" s="61"/>
      <c r="B37" s="5"/>
      <c r="C37" s="39" t="s">
        <v>33</v>
      </c>
      <c r="D37" s="119" t="str">
        <f>IF(D33+D34=0,"",D33+D34)</f>
        <v/>
      </c>
      <c r="E37" s="119" t="str">
        <f>IF(E33+E34=0,"",E33+E34)</f>
        <v/>
      </c>
      <c r="F37" s="119" t="str">
        <f>IF(F33+F34=0,"",F33+F34)</f>
        <v/>
      </c>
      <c r="G37" s="119" t="str">
        <f>IF(G33+G34=0,"",G33+G34)</f>
        <v/>
      </c>
      <c r="H37" s="27"/>
      <c r="I37" s="71"/>
      <c r="J37" s="119" t="str">
        <f>IFERROR(IF(J21*$G$11=0,"",J21*$G$11),"")</f>
        <v/>
      </c>
      <c r="K37" s="119" t="str">
        <f t="shared" ref="K37:M37" si="0">IFERROR(IF(K21*$G$11=0,"",K21*$G$11),"")</f>
        <v/>
      </c>
      <c r="L37" s="119" t="str">
        <f>IFERROR(IF(L21*$G$11=0,"",L21*$G$11),"")</f>
        <v/>
      </c>
      <c r="M37" s="119" t="str">
        <f t="shared" si="0"/>
        <v/>
      </c>
      <c r="N37" s="38"/>
      <c r="O37" s="6"/>
      <c r="P37" s="1"/>
    </row>
    <row r="38" spans="1:16" x14ac:dyDescent="0.2">
      <c r="A38" s="61"/>
      <c r="B38" s="5"/>
      <c r="C38" s="41"/>
      <c r="D38" s="42"/>
      <c r="E38" s="42"/>
      <c r="F38" s="42"/>
      <c r="G38" s="42"/>
      <c r="H38" s="42"/>
      <c r="I38" s="99"/>
      <c r="J38" s="44"/>
      <c r="K38" s="44"/>
      <c r="L38" s="44"/>
      <c r="M38" s="33"/>
      <c r="N38" s="45"/>
      <c r="O38" s="6"/>
      <c r="P38" s="1"/>
    </row>
    <row r="39" spans="1:16" x14ac:dyDescent="0.2">
      <c r="A39" s="61"/>
      <c r="B39" s="5"/>
      <c r="C39" s="9"/>
      <c r="D39" s="21"/>
      <c r="E39" s="21"/>
      <c r="F39" s="21"/>
      <c r="G39" s="21"/>
      <c r="H39" s="21"/>
      <c r="I39" s="28"/>
      <c r="J39" s="26"/>
      <c r="K39" s="26"/>
      <c r="L39" s="26"/>
      <c r="M39" s="5"/>
      <c r="N39" s="5"/>
      <c r="O39" s="6"/>
    </row>
    <row r="40" spans="1:16" x14ac:dyDescent="0.2">
      <c r="A40" s="35"/>
      <c r="B40" s="46"/>
      <c r="C40" s="120" t="s">
        <v>38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2"/>
      <c r="O40" s="5"/>
      <c r="P40" s="50"/>
    </row>
    <row r="41" spans="1:16" x14ac:dyDescent="0.2">
      <c r="A41" s="35"/>
      <c r="B41" s="46"/>
      <c r="C41" s="37"/>
      <c r="D41" s="21"/>
      <c r="E41" s="21"/>
      <c r="F41" s="21"/>
      <c r="G41" s="21"/>
      <c r="H41" s="21"/>
      <c r="I41" s="28"/>
      <c r="J41" s="26"/>
      <c r="K41" s="26"/>
      <c r="L41" s="26"/>
      <c r="M41" s="5"/>
      <c r="N41" s="38"/>
      <c r="O41" s="5"/>
      <c r="P41" s="50"/>
    </row>
    <row r="42" spans="1:16" x14ac:dyDescent="0.2">
      <c r="A42" s="35"/>
      <c r="B42" s="46"/>
      <c r="C42" s="40"/>
      <c r="D42" s="114">
        <f>$G$5-4</f>
        <v>-4</v>
      </c>
      <c r="E42" s="114">
        <f>$G$5-3</f>
        <v>-3</v>
      </c>
      <c r="F42" s="114">
        <f>$G$5-2</f>
        <v>-2</v>
      </c>
      <c r="G42" s="114">
        <f>$G$5-1</f>
        <v>-1</v>
      </c>
      <c r="H42" s="34"/>
      <c r="I42" s="34"/>
      <c r="J42" s="130" t="s">
        <v>19</v>
      </c>
      <c r="K42" s="130"/>
      <c r="L42" s="26"/>
      <c r="M42" s="5"/>
      <c r="N42" s="38"/>
      <c r="O42" s="5"/>
      <c r="P42" s="50"/>
    </row>
    <row r="43" spans="1:16" x14ac:dyDescent="0.2">
      <c r="A43" s="35"/>
      <c r="B43" s="46"/>
      <c r="C43" s="37" t="s">
        <v>8</v>
      </c>
      <c r="D43" s="62"/>
      <c r="E43" s="63"/>
      <c r="F43" s="63"/>
      <c r="G43" s="62"/>
      <c r="H43" s="18"/>
      <c r="I43" s="19"/>
      <c r="J43" s="131"/>
      <c r="K43" s="132"/>
      <c r="L43" s="28"/>
      <c r="M43" s="5"/>
      <c r="N43" s="38"/>
      <c r="O43" s="5"/>
      <c r="P43" s="50"/>
    </row>
    <row r="44" spans="1:16" x14ac:dyDescent="0.2">
      <c r="A44" s="35"/>
      <c r="B44" s="46"/>
      <c r="C44" s="37" t="s">
        <v>7</v>
      </c>
      <c r="D44" s="62"/>
      <c r="E44" s="63"/>
      <c r="F44" s="62"/>
      <c r="G44" s="63"/>
      <c r="H44" s="19"/>
      <c r="I44" s="18"/>
      <c r="J44" s="133"/>
      <c r="K44" s="134"/>
      <c r="L44" s="25"/>
      <c r="M44" s="5"/>
      <c r="N44" s="38"/>
      <c r="O44" s="5"/>
      <c r="P44" s="50"/>
    </row>
    <row r="45" spans="1:16" x14ac:dyDescent="0.2">
      <c r="A45" s="35"/>
      <c r="B45" s="46"/>
      <c r="C45" s="37" t="s">
        <v>22</v>
      </c>
      <c r="D45" s="25"/>
      <c r="E45" s="25"/>
      <c r="F45" s="25"/>
      <c r="G45" s="25"/>
      <c r="H45" s="25"/>
      <c r="I45" s="18"/>
      <c r="J45" s="135"/>
      <c r="K45" s="136"/>
      <c r="L45" s="25"/>
      <c r="M45" s="5"/>
      <c r="N45" s="38"/>
      <c r="O45" s="5"/>
      <c r="P45" s="50"/>
    </row>
    <row r="46" spans="1:16" x14ac:dyDescent="0.2">
      <c r="A46" s="35"/>
      <c r="B46" s="46"/>
      <c r="C46" s="37" t="s">
        <v>18</v>
      </c>
      <c r="D46" s="25"/>
      <c r="E46" s="25"/>
      <c r="F46" s="25"/>
      <c r="G46" s="25"/>
      <c r="H46" s="25"/>
      <c r="I46" s="18"/>
      <c r="J46" s="137" t="str">
        <f>IF(J43+J44-J45=0,"",J43+J44-J45)</f>
        <v/>
      </c>
      <c r="K46" s="138"/>
      <c r="L46" s="25"/>
      <c r="M46" s="5"/>
      <c r="N46" s="38"/>
      <c r="O46" s="5"/>
      <c r="P46" s="50"/>
    </row>
    <row r="47" spans="1:16" x14ac:dyDescent="0.2">
      <c r="A47" s="35"/>
      <c r="B47" s="46"/>
      <c r="C47" s="41"/>
      <c r="D47" s="42"/>
      <c r="E47" s="42"/>
      <c r="F47" s="42"/>
      <c r="G47" s="42"/>
      <c r="H47" s="42"/>
      <c r="I47" s="43"/>
      <c r="J47" s="44"/>
      <c r="K47" s="44"/>
      <c r="L47" s="44"/>
      <c r="M47" s="33"/>
      <c r="N47" s="45"/>
      <c r="O47" s="5"/>
      <c r="P47" s="50"/>
    </row>
    <row r="48" spans="1:16" x14ac:dyDescent="0.2">
      <c r="A48" s="35"/>
      <c r="B48" s="46"/>
      <c r="C48" s="9"/>
      <c r="D48" s="21"/>
      <c r="E48" s="21"/>
      <c r="F48" s="21"/>
      <c r="G48" s="21"/>
      <c r="H48" s="21"/>
      <c r="I48" s="28"/>
      <c r="J48" s="26"/>
      <c r="K48" s="26"/>
      <c r="L48" s="26"/>
      <c r="M48" s="5"/>
      <c r="N48" s="5"/>
      <c r="O48" s="5"/>
      <c r="P48" s="50"/>
    </row>
    <row r="49" spans="2:17" x14ac:dyDescent="0.2">
      <c r="B49" s="46"/>
      <c r="C49" s="120" t="s">
        <v>35</v>
      </c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3"/>
      <c r="P49" s="80"/>
      <c r="Q49" s="1"/>
    </row>
    <row r="50" spans="2:17" x14ac:dyDescent="0.2">
      <c r="B50" s="46"/>
      <c r="C50" s="53"/>
      <c r="D50" s="5"/>
      <c r="E50" s="5"/>
      <c r="F50" s="5"/>
      <c r="G50" s="5"/>
      <c r="H50" s="5"/>
      <c r="I50" s="5"/>
      <c r="J50" s="5"/>
      <c r="K50" s="5"/>
      <c r="L50" s="5"/>
      <c r="M50" s="5"/>
      <c r="N50" s="38"/>
      <c r="O50" s="3"/>
      <c r="P50" s="80"/>
      <c r="Q50" s="1"/>
    </row>
    <row r="51" spans="2:17" x14ac:dyDescent="0.2">
      <c r="B51" s="46"/>
      <c r="C51" s="100"/>
      <c r="D51" s="23"/>
      <c r="E51" s="24">
        <f>F32</f>
        <v>-2</v>
      </c>
      <c r="F51" s="24">
        <f t="shared" ref="F51" si="1">G32</f>
        <v>-1</v>
      </c>
      <c r="G51" s="29">
        <f>J32</f>
        <v>0</v>
      </c>
      <c r="H51" s="123">
        <f>K32</f>
        <v>1</v>
      </c>
      <c r="I51" s="123"/>
      <c r="J51" s="29">
        <f>L32</f>
        <v>2</v>
      </c>
      <c r="K51" s="29">
        <f t="shared" ref="K51" si="2">M32</f>
        <v>3</v>
      </c>
      <c r="L51" s="7" t="s">
        <v>9</v>
      </c>
      <c r="M51" s="5"/>
      <c r="N51" s="38"/>
      <c r="O51" s="3"/>
      <c r="P51" s="80"/>
      <c r="Q51" s="1"/>
    </row>
    <row r="52" spans="2:17" x14ac:dyDescent="0.2">
      <c r="B52" s="46"/>
      <c r="C52" s="101" t="s">
        <v>4</v>
      </c>
      <c r="D52" s="23"/>
      <c r="E52" s="81" t="str">
        <f>F37</f>
        <v/>
      </c>
      <c r="F52" s="81" t="str">
        <f>G37</f>
        <v/>
      </c>
      <c r="G52" s="82" t="str">
        <f>J37</f>
        <v/>
      </c>
      <c r="H52" s="124" t="str">
        <f>K37</f>
        <v/>
      </c>
      <c r="I52" s="124"/>
      <c r="J52" s="82" t="str">
        <f>L37</f>
        <v/>
      </c>
      <c r="K52" s="82" t="str">
        <f>M37</f>
        <v/>
      </c>
      <c r="L52" s="83" t="str">
        <f>IFERROR((K52*(1+G10))/(D55-D56),"")</f>
        <v/>
      </c>
      <c r="M52" s="5"/>
      <c r="N52" s="38"/>
      <c r="O52" s="79"/>
      <c r="P52" s="80"/>
      <c r="Q52" s="1"/>
    </row>
    <row r="53" spans="2:17" x14ac:dyDescent="0.2">
      <c r="B53" s="46"/>
      <c r="C53" s="101" t="s">
        <v>14</v>
      </c>
      <c r="D53" s="23"/>
      <c r="E53" s="15"/>
      <c r="F53" s="15"/>
      <c r="G53" s="84" t="str">
        <f>IFERROR((1+$D$55)^1,"")</f>
        <v/>
      </c>
      <c r="H53" s="125" t="str">
        <f>IFERROR((1+$D$55)^2,"")</f>
        <v/>
      </c>
      <c r="I53" s="125"/>
      <c r="J53" s="84" t="str">
        <f>IFERROR((1+$D$55)^3,"")</f>
        <v/>
      </c>
      <c r="K53" s="84" t="str">
        <f>IFERROR((1+$D$55)^4,"")</f>
        <v/>
      </c>
      <c r="L53" s="84" t="str">
        <f>K53</f>
        <v/>
      </c>
      <c r="M53" s="5"/>
      <c r="N53" s="38"/>
      <c r="O53" s="3"/>
      <c r="P53" s="80"/>
      <c r="Q53" s="1"/>
    </row>
    <row r="54" spans="2:17" x14ac:dyDescent="0.2">
      <c r="B54" s="46"/>
      <c r="C54" s="101" t="s">
        <v>15</v>
      </c>
      <c r="D54" s="23"/>
      <c r="E54" s="15"/>
      <c r="F54" s="15"/>
      <c r="G54" s="85" t="str">
        <f>IFERROR(G52/G53,"")</f>
        <v/>
      </c>
      <c r="H54" s="128" t="str">
        <f>IFERROR(H52/H53,"")</f>
        <v/>
      </c>
      <c r="I54" s="128"/>
      <c r="J54" s="85" t="str">
        <f>IFERROR(J52/J53,"")</f>
        <v/>
      </c>
      <c r="K54" s="113" t="str">
        <f>IFERROR(K52/K53,"")</f>
        <v/>
      </c>
      <c r="L54" s="113" t="str">
        <f t="shared" ref="L54" si="3">IFERROR(L52/L53,"")</f>
        <v/>
      </c>
      <c r="M54" s="5"/>
      <c r="N54" s="38"/>
      <c r="O54" s="3"/>
      <c r="P54" s="50"/>
    </row>
    <row r="55" spans="2:17" x14ac:dyDescent="0.2">
      <c r="B55" s="46"/>
      <c r="C55" s="101" t="s">
        <v>10</v>
      </c>
      <c r="D55" s="86" t="str">
        <f>IF(G7=0,"",G7)</f>
        <v/>
      </c>
      <c r="E55" s="88"/>
      <c r="F55" s="8"/>
      <c r="G55" s="8"/>
      <c r="H55" s="8"/>
      <c r="I55" s="8"/>
      <c r="J55" s="8"/>
      <c r="K55" s="8"/>
      <c r="L55" s="5"/>
      <c r="M55" s="5"/>
      <c r="N55" s="38"/>
      <c r="O55" s="3"/>
      <c r="P55" s="50"/>
    </row>
    <row r="56" spans="2:17" x14ac:dyDescent="0.2">
      <c r="B56" s="46"/>
      <c r="C56" s="101" t="s">
        <v>11</v>
      </c>
      <c r="D56" s="87" t="str">
        <f>IF(G10=0,"",G10)</f>
        <v/>
      </c>
      <c r="E56" s="92"/>
      <c r="F56" s="8"/>
      <c r="G56" s="8"/>
      <c r="H56" s="8"/>
      <c r="I56" s="8"/>
      <c r="J56" s="8"/>
      <c r="K56" s="8"/>
      <c r="L56" s="5"/>
      <c r="M56" s="5"/>
      <c r="N56" s="38"/>
      <c r="O56" s="3"/>
      <c r="P56" s="50"/>
    </row>
    <row r="57" spans="2:17" x14ac:dyDescent="0.2">
      <c r="B57" s="46"/>
      <c r="C57" s="102" t="s">
        <v>20</v>
      </c>
      <c r="D57" s="90" t="str">
        <f>IF(SUM(G54:L54)=0,"",SUM(G54:L54))</f>
        <v/>
      </c>
      <c r="E57" s="93"/>
      <c r="F57" s="10"/>
      <c r="G57" s="17"/>
      <c r="H57" s="17"/>
      <c r="I57" s="17"/>
      <c r="J57" s="17"/>
      <c r="K57" s="5"/>
      <c r="L57" s="77"/>
      <c r="M57" s="77"/>
      <c r="N57" s="38"/>
      <c r="O57" s="3"/>
      <c r="P57" s="50"/>
    </row>
    <row r="58" spans="2:17" x14ac:dyDescent="0.2">
      <c r="B58" s="46"/>
      <c r="C58" s="102" t="s">
        <v>37</v>
      </c>
      <c r="D58" s="90" t="str">
        <f>IFERROR(D57-J46,"")</f>
        <v/>
      </c>
      <c r="E58" s="93"/>
      <c r="F58" s="10"/>
      <c r="G58" s="17"/>
      <c r="H58" s="17"/>
      <c r="I58" s="17"/>
      <c r="J58" s="17"/>
      <c r="K58" s="5"/>
      <c r="L58" s="77"/>
      <c r="M58" s="77"/>
      <c r="N58" s="38"/>
      <c r="O58" s="3"/>
      <c r="P58" s="50"/>
    </row>
    <row r="59" spans="2:17" x14ac:dyDescent="0.2">
      <c r="B59" s="46"/>
      <c r="C59" s="101" t="s">
        <v>12</v>
      </c>
      <c r="D59" s="91" t="str">
        <f>IF(G8=0,"",G8)</f>
        <v/>
      </c>
      <c r="E59" s="94"/>
      <c r="F59" s="5"/>
      <c r="G59" s="5"/>
      <c r="H59" s="5"/>
      <c r="I59" s="5"/>
      <c r="J59" s="5"/>
      <c r="K59" s="5"/>
      <c r="L59" s="78"/>
      <c r="M59" s="5"/>
      <c r="N59" s="38"/>
      <c r="O59" s="3"/>
      <c r="P59" s="50"/>
    </row>
    <row r="60" spans="2:17" x14ac:dyDescent="0.2">
      <c r="B60" s="46"/>
      <c r="C60" s="103" t="s">
        <v>21</v>
      </c>
      <c r="D60" s="96" t="str">
        <f>IFERROR(D57/D59,"")</f>
        <v/>
      </c>
      <c r="E60" s="95"/>
      <c r="F60" s="14"/>
      <c r="G60" s="5"/>
      <c r="H60" s="5"/>
      <c r="I60" s="5"/>
      <c r="J60" s="5"/>
      <c r="K60" s="5"/>
      <c r="L60" s="22"/>
      <c r="M60" s="5"/>
      <c r="N60" s="38"/>
      <c r="O60" s="3"/>
      <c r="P60" s="50"/>
    </row>
    <row r="61" spans="2:17" ht="20" customHeight="1" x14ac:dyDescent="0.25">
      <c r="B61" s="46"/>
      <c r="C61" s="116" t="s">
        <v>13</v>
      </c>
      <c r="D61" s="115" t="str">
        <f>IFERROR(D58/D59,"")</f>
        <v/>
      </c>
      <c r="E61" s="5"/>
      <c r="F61" s="5"/>
      <c r="G61" s="5"/>
      <c r="H61" s="5"/>
      <c r="I61" s="5"/>
      <c r="J61" s="5"/>
      <c r="K61" s="5"/>
      <c r="L61" s="77"/>
      <c r="M61" s="5"/>
      <c r="N61" s="38"/>
      <c r="O61" s="3"/>
      <c r="P61" s="50"/>
    </row>
    <row r="62" spans="2:17" ht="20" customHeight="1" x14ac:dyDescent="0.2">
      <c r="B62" s="46"/>
      <c r="C62" s="126" t="s">
        <v>39</v>
      </c>
      <c r="D62" s="127" t="str">
        <f>IFERROR(D61*(1-G12),"")</f>
        <v/>
      </c>
      <c r="E62" s="5"/>
      <c r="F62" s="5"/>
      <c r="G62" s="5"/>
      <c r="H62" s="5"/>
      <c r="I62" s="5"/>
      <c r="J62" s="5"/>
      <c r="K62" s="5"/>
      <c r="L62" s="77"/>
      <c r="M62" s="5"/>
      <c r="N62" s="38"/>
      <c r="O62" s="3"/>
      <c r="P62" s="50"/>
    </row>
    <row r="63" spans="2:17" ht="20" customHeight="1" x14ac:dyDescent="0.2">
      <c r="B63" s="46"/>
      <c r="C63" s="126"/>
      <c r="D63" s="127"/>
      <c r="E63" s="5"/>
      <c r="F63" s="5"/>
      <c r="G63" s="5"/>
      <c r="H63" s="5"/>
      <c r="I63" s="5"/>
      <c r="J63" s="5"/>
      <c r="K63" s="5"/>
      <c r="L63" s="77"/>
      <c r="M63" s="5"/>
      <c r="N63" s="38"/>
      <c r="O63" s="3"/>
      <c r="P63" s="50"/>
    </row>
    <row r="64" spans="2:17" x14ac:dyDescent="0.2">
      <c r="B64" s="46"/>
      <c r="C64" s="55"/>
      <c r="D64" s="33"/>
      <c r="E64" s="33"/>
      <c r="F64" s="33"/>
      <c r="G64" s="33"/>
      <c r="H64" s="33"/>
      <c r="I64" s="33"/>
      <c r="J64" s="33"/>
      <c r="K64" s="33"/>
      <c r="L64" s="104"/>
      <c r="M64" s="33"/>
      <c r="N64" s="45"/>
      <c r="O64" s="3"/>
      <c r="P64" s="50"/>
    </row>
    <row r="65" spans="1:16" ht="16" thickBot="1" x14ac:dyDescent="0.25">
      <c r="B65" s="16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50"/>
    </row>
    <row r="66" spans="1:16" ht="16" thickBot="1" x14ac:dyDescent="0.25">
      <c r="A66" s="35"/>
      <c r="B66" s="5"/>
      <c r="C66" s="9"/>
      <c r="D66" s="25"/>
      <c r="E66" s="25"/>
      <c r="F66" s="25"/>
      <c r="G66" s="25"/>
      <c r="H66" s="25"/>
      <c r="I66" s="18"/>
      <c r="J66" s="25"/>
      <c r="K66" s="25"/>
      <c r="L66" s="25"/>
      <c r="M66" s="5"/>
      <c r="N66" s="5"/>
      <c r="O66" s="5"/>
    </row>
    <row r="67" spans="1:16" x14ac:dyDescent="0.2">
      <c r="A67" s="35"/>
      <c r="B67" s="106" t="s">
        <v>40</v>
      </c>
      <c r="C67" s="112"/>
      <c r="D67" s="107"/>
      <c r="E67" s="107"/>
      <c r="F67" s="107"/>
      <c r="G67" s="107"/>
      <c r="H67" s="107"/>
      <c r="I67" s="108"/>
      <c r="J67" s="107"/>
      <c r="K67" s="107"/>
      <c r="L67" s="107"/>
      <c r="M67" s="109"/>
      <c r="N67" s="109"/>
      <c r="O67" s="4"/>
    </row>
    <row r="68" spans="1:16" x14ac:dyDescent="0.2">
      <c r="A68" s="35"/>
      <c r="B68" s="46">
        <v>1</v>
      </c>
      <c r="C68" s="2" t="s">
        <v>41</v>
      </c>
      <c r="D68" s="25"/>
      <c r="E68" s="25"/>
      <c r="F68" s="25"/>
      <c r="G68" s="25"/>
      <c r="H68" s="25"/>
      <c r="I68" s="105"/>
      <c r="J68" s="25"/>
      <c r="K68" s="25"/>
      <c r="L68" s="25"/>
      <c r="M68" s="5"/>
      <c r="N68" s="5"/>
      <c r="O68" s="6"/>
    </row>
    <row r="69" spans="1:16" x14ac:dyDescent="0.2">
      <c r="A69" s="35"/>
      <c r="B69" s="46">
        <v>2</v>
      </c>
      <c r="C69" s="10" t="s">
        <v>42</v>
      </c>
      <c r="D69" s="25"/>
      <c r="E69" s="25"/>
      <c r="F69" s="25"/>
      <c r="G69" s="25"/>
      <c r="H69" s="25"/>
      <c r="I69" s="105"/>
      <c r="J69" s="25"/>
      <c r="K69" s="25"/>
      <c r="L69" s="25"/>
      <c r="M69" s="5"/>
      <c r="N69" s="5"/>
      <c r="O69" s="6"/>
    </row>
    <row r="70" spans="1:16" x14ac:dyDescent="0.2">
      <c r="A70" s="35"/>
      <c r="B70" s="46">
        <v>3</v>
      </c>
      <c r="C70" s="10" t="s">
        <v>46</v>
      </c>
      <c r="D70" s="25"/>
      <c r="E70" s="25"/>
      <c r="F70" s="25"/>
      <c r="G70" s="25"/>
      <c r="H70" s="25"/>
      <c r="I70" s="105"/>
      <c r="J70" s="25"/>
      <c r="K70" s="25"/>
      <c r="L70" s="25"/>
      <c r="M70" s="5"/>
      <c r="N70" s="5"/>
      <c r="O70" s="6"/>
    </row>
    <row r="71" spans="1:16" x14ac:dyDescent="0.2">
      <c r="A71" s="35"/>
      <c r="B71" s="46">
        <v>4</v>
      </c>
      <c r="C71" s="10" t="s">
        <v>43</v>
      </c>
      <c r="D71" s="25"/>
      <c r="E71" s="25"/>
      <c r="F71" s="25"/>
      <c r="G71" s="25"/>
      <c r="H71" s="25"/>
      <c r="I71" s="105"/>
      <c r="J71" s="25"/>
      <c r="K71" s="25"/>
      <c r="L71" s="25"/>
      <c r="M71" s="5"/>
      <c r="N71" s="5"/>
      <c r="O71" s="6"/>
    </row>
    <row r="72" spans="1:16" ht="16" thickBot="1" x14ac:dyDescent="0.25">
      <c r="A72" s="35"/>
      <c r="B72" s="16"/>
      <c r="C72" s="12"/>
      <c r="D72" s="110"/>
      <c r="E72" s="110"/>
      <c r="F72" s="110"/>
      <c r="G72" s="110"/>
      <c r="H72" s="110"/>
      <c r="I72" s="111"/>
      <c r="J72" s="110"/>
      <c r="K72" s="110"/>
      <c r="L72" s="110"/>
      <c r="M72" s="11"/>
      <c r="N72" s="11"/>
      <c r="O72" s="13"/>
    </row>
    <row r="73" spans="1:16" x14ac:dyDescent="0.2">
      <c r="B73" s="3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"/>
      <c r="N73" s="3"/>
    </row>
  </sheetData>
  <mergeCells count="20">
    <mergeCell ref="C62:C63"/>
    <mergeCell ref="D62:D63"/>
    <mergeCell ref="H54:I54"/>
    <mergeCell ref="C15:N15"/>
    <mergeCell ref="D17:G17"/>
    <mergeCell ref="J17:M17"/>
    <mergeCell ref="C28:N28"/>
    <mergeCell ref="D30:G30"/>
    <mergeCell ref="J30:M30"/>
    <mergeCell ref="C40:N40"/>
    <mergeCell ref="J42:K42"/>
    <mergeCell ref="J43:K43"/>
    <mergeCell ref="J44:K44"/>
    <mergeCell ref="J45:K45"/>
    <mergeCell ref="J46:K46"/>
    <mergeCell ref="C3:N3"/>
    <mergeCell ref="C49:N49"/>
    <mergeCell ref="H51:I51"/>
    <mergeCell ref="H52:I52"/>
    <mergeCell ref="H53:I53"/>
  </mergeCells>
  <phoneticPr fontId="3" type="noConversion"/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Copell</dc:creator>
  <cp:lastModifiedBy>Microsoft Office User</cp:lastModifiedBy>
  <dcterms:created xsi:type="dcterms:W3CDTF">2019-06-03T10:50:18Z</dcterms:created>
  <dcterms:modified xsi:type="dcterms:W3CDTF">2021-07-23T20:18:06Z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41160967-3073-460e-99cd-86d1bbe20abe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