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tfc\GoldCFTCWeekly\GoldCFTCWeekly\"/>
    </mc:Choice>
  </mc:AlternateContent>
  <xr:revisionPtr revIDLastSave="0" documentId="10_ncr:8100000_{B3384B0C-28AC-4973-95CD-BDD1C9E869CE}" xr6:coauthVersionLast="33" xr6:coauthVersionMax="33" xr10:uidLastSave="{00000000-0000-0000-0000-000000000000}"/>
  <bookViews>
    <workbookView xWindow="0" yWindow="0" windowWidth="12320" windowHeight="5680" xr2:uid="{758CAD3C-49CB-4041-B846-75E73950CF46}"/>
  </bookViews>
  <sheets>
    <sheet name="CFTC" sheetId="4" r:id="rId1"/>
    <sheet name="Analysis" sheetId="6" r:id="rId2"/>
    <sheet name="Price" sheetId="5" r:id="rId3"/>
  </sheets>
  <definedNames>
    <definedName name="Count">CFTC!$T$15</definedName>
    <definedName name="discount">CFTC!$S$15</definedName>
    <definedName name="factor">Analysis!$M$4</definedName>
    <definedName name="factor2">Analysis!$M$5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6" l="1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14" i="6"/>
  <c r="C15" i="6"/>
  <c r="C16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F196" i="6" l="1"/>
  <c r="H196" i="6"/>
  <c r="H172" i="6"/>
  <c r="F172" i="6"/>
  <c r="H148" i="6"/>
  <c r="F148" i="6"/>
  <c r="H124" i="6"/>
  <c r="F124" i="6"/>
  <c r="H100" i="6"/>
  <c r="F100" i="6"/>
  <c r="F76" i="6"/>
  <c r="H76" i="6"/>
  <c r="H52" i="6"/>
  <c r="F52" i="6"/>
  <c r="H36" i="6"/>
  <c r="F36" i="6"/>
  <c r="F195" i="6"/>
  <c r="H195" i="6"/>
  <c r="F171" i="6"/>
  <c r="H171" i="6"/>
  <c r="F147" i="6"/>
  <c r="H147" i="6"/>
  <c r="F123" i="6"/>
  <c r="H123" i="6"/>
  <c r="F99" i="6"/>
  <c r="H99" i="6"/>
  <c r="F75" i="6"/>
  <c r="H75" i="6"/>
  <c r="F59" i="6"/>
  <c r="H59" i="6"/>
  <c r="F35" i="6"/>
  <c r="H35" i="6"/>
  <c r="F19" i="6"/>
  <c r="H19" i="6"/>
  <c r="H192" i="6"/>
  <c r="F192" i="6"/>
  <c r="H176" i="6"/>
  <c r="F176" i="6"/>
  <c r="H160" i="6"/>
  <c r="F160" i="6"/>
  <c r="H144" i="6"/>
  <c r="F144" i="6"/>
  <c r="H128" i="6"/>
  <c r="F128" i="6"/>
  <c r="H112" i="6"/>
  <c r="F112" i="6"/>
  <c r="H96" i="6"/>
  <c r="F96" i="6"/>
  <c r="H72" i="6"/>
  <c r="F72" i="6"/>
  <c r="H56" i="6"/>
  <c r="F56" i="6"/>
  <c r="H40" i="6"/>
  <c r="F40" i="6"/>
  <c r="F24" i="6"/>
  <c r="H24" i="6"/>
  <c r="H199" i="6"/>
  <c r="F199" i="6"/>
  <c r="H183" i="6"/>
  <c r="F183" i="6"/>
  <c r="H167" i="6"/>
  <c r="F167" i="6"/>
  <c r="H151" i="6"/>
  <c r="F151" i="6"/>
  <c r="H135" i="6"/>
  <c r="F135" i="6"/>
  <c r="H119" i="6"/>
  <c r="F119" i="6"/>
  <c r="H103" i="6"/>
  <c r="F103" i="6"/>
  <c r="H87" i="6"/>
  <c r="F87" i="6"/>
  <c r="H71" i="6"/>
  <c r="F71" i="6"/>
  <c r="H55" i="6"/>
  <c r="F55" i="6"/>
  <c r="H39" i="6"/>
  <c r="F39" i="6"/>
  <c r="H23" i="6"/>
  <c r="F23" i="6"/>
  <c r="H198" i="6"/>
  <c r="F198" i="6"/>
  <c r="F190" i="6"/>
  <c r="H190" i="6"/>
  <c r="F182" i="6"/>
  <c r="H182" i="6"/>
  <c r="H174" i="6"/>
  <c r="F174" i="6"/>
  <c r="H166" i="6"/>
  <c r="F166" i="6"/>
  <c r="F158" i="6"/>
  <c r="H158" i="6"/>
  <c r="F150" i="6"/>
  <c r="H150" i="6"/>
  <c r="H142" i="6"/>
  <c r="F142" i="6"/>
  <c r="H134" i="6"/>
  <c r="F134" i="6"/>
  <c r="F126" i="6"/>
  <c r="H126" i="6"/>
  <c r="H118" i="6"/>
  <c r="F118" i="6"/>
  <c r="H110" i="6"/>
  <c r="F110" i="6"/>
  <c r="H102" i="6"/>
  <c r="F102" i="6"/>
  <c r="F94" i="6"/>
  <c r="H94" i="6"/>
  <c r="H86" i="6"/>
  <c r="F86" i="6"/>
  <c r="H78" i="6"/>
  <c r="F78" i="6"/>
  <c r="H70" i="6"/>
  <c r="F70" i="6"/>
  <c r="F62" i="6"/>
  <c r="H62" i="6"/>
  <c r="H54" i="6"/>
  <c r="F54" i="6"/>
  <c r="H46" i="6"/>
  <c r="F46" i="6"/>
  <c r="H38" i="6"/>
  <c r="F38" i="6"/>
  <c r="H30" i="6"/>
  <c r="F30" i="6"/>
  <c r="H22" i="6"/>
  <c r="F22" i="6"/>
  <c r="F14" i="6"/>
  <c r="H14" i="6"/>
  <c r="F180" i="6"/>
  <c r="H180" i="6"/>
  <c r="F156" i="6"/>
  <c r="H156" i="6"/>
  <c r="H132" i="6"/>
  <c r="F132" i="6"/>
  <c r="F108" i="6"/>
  <c r="H108" i="6"/>
  <c r="H84" i="6"/>
  <c r="F84" i="6"/>
  <c r="H60" i="6"/>
  <c r="F60" i="6"/>
  <c r="F28" i="6"/>
  <c r="H28" i="6"/>
  <c r="F187" i="6"/>
  <c r="H187" i="6"/>
  <c r="F163" i="6"/>
  <c r="H163" i="6"/>
  <c r="F139" i="6"/>
  <c r="H139" i="6"/>
  <c r="F115" i="6"/>
  <c r="H115" i="6"/>
  <c r="F91" i="6"/>
  <c r="H91" i="6"/>
  <c r="F67" i="6"/>
  <c r="H67" i="6"/>
  <c r="F43" i="6"/>
  <c r="H43" i="6"/>
  <c r="F27" i="6"/>
  <c r="H27" i="6"/>
  <c r="H200" i="6"/>
  <c r="F200" i="6"/>
  <c r="H184" i="6"/>
  <c r="F184" i="6"/>
  <c r="H168" i="6"/>
  <c r="F168" i="6"/>
  <c r="H152" i="6"/>
  <c r="F152" i="6"/>
  <c r="H136" i="6"/>
  <c r="F136" i="6"/>
  <c r="H120" i="6"/>
  <c r="F120" i="6"/>
  <c r="H104" i="6"/>
  <c r="F104" i="6"/>
  <c r="H88" i="6"/>
  <c r="F88" i="6"/>
  <c r="H80" i="6"/>
  <c r="F80" i="6"/>
  <c r="H64" i="6"/>
  <c r="F64" i="6"/>
  <c r="H48" i="6"/>
  <c r="F48" i="6"/>
  <c r="F32" i="6"/>
  <c r="H32" i="6"/>
  <c r="F16" i="6"/>
  <c r="H16" i="6"/>
  <c r="H191" i="6"/>
  <c r="F191" i="6"/>
  <c r="H175" i="6"/>
  <c r="F175" i="6"/>
  <c r="H159" i="6"/>
  <c r="F159" i="6"/>
  <c r="H143" i="6"/>
  <c r="F143" i="6"/>
  <c r="H127" i="6"/>
  <c r="F127" i="6"/>
  <c r="H111" i="6"/>
  <c r="F111" i="6"/>
  <c r="H95" i="6"/>
  <c r="F95" i="6"/>
  <c r="H79" i="6"/>
  <c r="F79" i="6"/>
  <c r="H63" i="6"/>
  <c r="F63" i="6"/>
  <c r="H47" i="6"/>
  <c r="F47" i="6"/>
  <c r="H31" i="6"/>
  <c r="F31" i="6"/>
  <c r="H15" i="6"/>
  <c r="F15" i="6"/>
  <c r="H197" i="6"/>
  <c r="F197" i="6"/>
  <c r="H189" i="6"/>
  <c r="F189" i="6"/>
  <c r="H181" i="6"/>
  <c r="F181" i="6"/>
  <c r="H173" i="6"/>
  <c r="F173" i="6"/>
  <c r="H165" i="6"/>
  <c r="F165" i="6"/>
  <c r="H157" i="6"/>
  <c r="F157" i="6"/>
  <c r="H149" i="6"/>
  <c r="F149" i="6"/>
  <c r="H141" i="6"/>
  <c r="F141" i="6"/>
  <c r="H133" i="6"/>
  <c r="F133" i="6"/>
  <c r="H125" i="6"/>
  <c r="F125" i="6"/>
  <c r="H117" i="6"/>
  <c r="F117" i="6"/>
  <c r="H109" i="6"/>
  <c r="F109" i="6"/>
  <c r="H101" i="6"/>
  <c r="F101" i="6"/>
  <c r="H93" i="6"/>
  <c r="F93" i="6"/>
  <c r="H85" i="6"/>
  <c r="F85" i="6"/>
  <c r="H77" i="6"/>
  <c r="F77" i="6"/>
  <c r="H69" i="6"/>
  <c r="F69" i="6"/>
  <c r="H61" i="6"/>
  <c r="F61" i="6"/>
  <c r="H53" i="6"/>
  <c r="F53" i="6"/>
  <c r="H45" i="6"/>
  <c r="F45" i="6"/>
  <c r="H37" i="6"/>
  <c r="F37" i="6"/>
  <c r="H29" i="6"/>
  <c r="F29" i="6"/>
  <c r="H21" i="6"/>
  <c r="F21" i="6"/>
  <c r="F188" i="6"/>
  <c r="H188" i="6"/>
  <c r="H164" i="6"/>
  <c r="F164" i="6"/>
  <c r="F140" i="6"/>
  <c r="H140" i="6"/>
  <c r="H116" i="6"/>
  <c r="F116" i="6"/>
  <c r="H92" i="6"/>
  <c r="F92" i="6"/>
  <c r="H68" i="6"/>
  <c r="F68" i="6"/>
  <c r="F44" i="6"/>
  <c r="H44" i="6"/>
  <c r="H20" i="6"/>
  <c r="F20" i="6"/>
  <c r="F179" i="6"/>
  <c r="H179" i="6"/>
  <c r="F155" i="6"/>
  <c r="H155" i="6"/>
  <c r="F131" i="6"/>
  <c r="H131" i="6"/>
  <c r="F107" i="6"/>
  <c r="H107" i="6"/>
  <c r="F83" i="6"/>
  <c r="H83" i="6"/>
  <c r="F51" i="6"/>
  <c r="H51" i="6"/>
  <c r="F194" i="6"/>
  <c r="H194" i="6"/>
  <c r="F186" i="6"/>
  <c r="H186" i="6"/>
  <c r="F178" i="6"/>
  <c r="H178" i="6"/>
  <c r="F170" i="6"/>
  <c r="H170" i="6"/>
  <c r="F162" i="6"/>
  <c r="H162" i="6"/>
  <c r="F154" i="6"/>
  <c r="H154" i="6"/>
  <c r="F146" i="6"/>
  <c r="H146" i="6"/>
  <c r="F138" i="6"/>
  <c r="H138" i="6"/>
  <c r="F130" i="6"/>
  <c r="H130" i="6"/>
  <c r="F122" i="6"/>
  <c r="H122" i="6"/>
  <c r="F114" i="6"/>
  <c r="H114" i="6"/>
  <c r="F106" i="6"/>
  <c r="H106" i="6"/>
  <c r="F98" i="6"/>
  <c r="H98" i="6"/>
  <c r="F90" i="6"/>
  <c r="H90" i="6"/>
  <c r="F82" i="6"/>
  <c r="H82" i="6"/>
  <c r="F74" i="6"/>
  <c r="H74" i="6"/>
  <c r="F66" i="6"/>
  <c r="H66" i="6"/>
  <c r="F58" i="6"/>
  <c r="H58" i="6"/>
  <c r="F50" i="6"/>
  <c r="H50" i="6"/>
  <c r="F42" i="6"/>
  <c r="H42" i="6"/>
  <c r="F34" i="6"/>
  <c r="H34" i="6"/>
  <c r="F26" i="6"/>
  <c r="H26" i="6"/>
  <c r="F18" i="6"/>
  <c r="H18" i="6"/>
  <c r="H201" i="6"/>
  <c r="F201" i="6"/>
  <c r="H193" i="6"/>
  <c r="F193" i="6"/>
  <c r="H185" i="6"/>
  <c r="F185" i="6"/>
  <c r="F177" i="6"/>
  <c r="H177" i="6"/>
  <c r="F169" i="6"/>
  <c r="H169" i="6"/>
  <c r="H161" i="6"/>
  <c r="F161" i="6"/>
  <c r="H153" i="6"/>
  <c r="F153" i="6"/>
  <c r="F145" i="6"/>
  <c r="H145" i="6"/>
  <c r="H137" i="6"/>
  <c r="F137" i="6"/>
  <c r="H129" i="6"/>
  <c r="F129" i="6"/>
  <c r="H121" i="6"/>
  <c r="F121" i="6"/>
  <c r="H113" i="6"/>
  <c r="F113" i="6"/>
  <c r="H105" i="6"/>
  <c r="F105" i="6"/>
  <c r="H97" i="6"/>
  <c r="F97" i="6"/>
  <c r="H89" i="6"/>
  <c r="F89" i="6"/>
  <c r="H81" i="6"/>
  <c r="F81" i="6"/>
  <c r="H73" i="6"/>
  <c r="F73" i="6"/>
  <c r="H65" i="6"/>
  <c r="F65" i="6"/>
  <c r="H57" i="6"/>
  <c r="F57" i="6"/>
  <c r="H49" i="6"/>
  <c r="F49" i="6"/>
  <c r="H41" i="6"/>
  <c r="F41" i="6"/>
  <c r="H33" i="6"/>
  <c r="F33" i="6"/>
  <c r="H25" i="6"/>
  <c r="F25" i="6"/>
  <c r="H17" i="6"/>
  <c r="F17" i="6"/>
  <c r="E199" i="6"/>
  <c r="G199" i="6"/>
  <c r="E135" i="6"/>
  <c r="G135" i="6"/>
  <c r="E39" i="6"/>
  <c r="G39" i="6"/>
  <c r="E191" i="6"/>
  <c r="G191" i="6"/>
  <c r="G167" i="6"/>
  <c r="E167" i="6"/>
  <c r="E143" i="6"/>
  <c r="G143" i="6"/>
  <c r="E111" i="6"/>
  <c r="G111" i="6"/>
  <c r="E87" i="6"/>
  <c r="G87" i="6"/>
  <c r="E63" i="6"/>
  <c r="G63" i="6"/>
  <c r="E31" i="6"/>
  <c r="G31" i="6"/>
  <c r="G198" i="6"/>
  <c r="E198" i="6"/>
  <c r="G174" i="6"/>
  <c r="E174" i="6"/>
  <c r="G150" i="6"/>
  <c r="E150" i="6"/>
  <c r="G118" i="6"/>
  <c r="E118" i="6"/>
  <c r="G94" i="6"/>
  <c r="E94" i="6"/>
  <c r="G70" i="6"/>
  <c r="E70" i="6"/>
  <c r="G46" i="6"/>
  <c r="E46" i="6"/>
  <c r="G22" i="6"/>
  <c r="E22" i="6"/>
  <c r="E197" i="6"/>
  <c r="G197" i="6"/>
  <c r="E173" i="6"/>
  <c r="G173" i="6"/>
  <c r="E149" i="6"/>
  <c r="G149" i="6"/>
  <c r="E125" i="6"/>
  <c r="G125" i="6"/>
  <c r="E101" i="6"/>
  <c r="G101" i="6"/>
  <c r="E77" i="6"/>
  <c r="G77" i="6"/>
  <c r="E53" i="6"/>
  <c r="G53" i="6"/>
  <c r="G37" i="6"/>
  <c r="E37" i="6"/>
  <c r="E196" i="6"/>
  <c r="G196" i="6"/>
  <c r="E172" i="6"/>
  <c r="G172" i="6"/>
  <c r="E156" i="6"/>
  <c r="G156" i="6"/>
  <c r="E132" i="6"/>
  <c r="G132" i="6"/>
  <c r="E108" i="6"/>
  <c r="G108" i="6"/>
  <c r="E84" i="6"/>
  <c r="G84" i="6"/>
  <c r="E60" i="6"/>
  <c r="G60" i="6"/>
  <c r="E36" i="6"/>
  <c r="G36" i="6"/>
  <c r="G195" i="6"/>
  <c r="E195" i="6"/>
  <c r="E171" i="6"/>
  <c r="G171" i="6"/>
  <c r="E147" i="6"/>
  <c r="G147" i="6"/>
  <c r="G131" i="6"/>
  <c r="E131" i="6"/>
  <c r="E107" i="6"/>
  <c r="G107" i="6"/>
  <c r="E75" i="6"/>
  <c r="G75" i="6"/>
  <c r="E51" i="6"/>
  <c r="G51" i="6"/>
  <c r="E27" i="6"/>
  <c r="G27" i="6"/>
  <c r="G186" i="6"/>
  <c r="E186" i="6"/>
  <c r="G170" i="6"/>
  <c r="E170" i="6"/>
  <c r="G162" i="6"/>
  <c r="E162" i="6"/>
  <c r="G154" i="6"/>
  <c r="E154" i="6"/>
  <c r="G146" i="6"/>
  <c r="E146" i="6"/>
  <c r="G138" i="6"/>
  <c r="E138" i="6"/>
  <c r="G130" i="6"/>
  <c r="E130" i="6"/>
  <c r="G122" i="6"/>
  <c r="E122" i="6"/>
  <c r="G114" i="6"/>
  <c r="E114" i="6"/>
  <c r="G106" i="6"/>
  <c r="E106" i="6"/>
  <c r="G98" i="6"/>
  <c r="E98" i="6"/>
  <c r="G90" i="6"/>
  <c r="E90" i="6"/>
  <c r="G82" i="6"/>
  <c r="E82" i="6"/>
  <c r="G74" i="6"/>
  <c r="E74" i="6"/>
  <c r="G66" i="6"/>
  <c r="E66" i="6"/>
  <c r="G58" i="6"/>
  <c r="E58" i="6"/>
  <c r="G50" i="6"/>
  <c r="E50" i="6"/>
  <c r="G42" i="6"/>
  <c r="E42" i="6"/>
  <c r="G34" i="6"/>
  <c r="E34" i="6"/>
  <c r="G26" i="6"/>
  <c r="E26" i="6"/>
  <c r="G18" i="6"/>
  <c r="E18" i="6"/>
  <c r="E183" i="6"/>
  <c r="G183" i="6"/>
  <c r="G159" i="6"/>
  <c r="E159" i="6"/>
  <c r="E127" i="6"/>
  <c r="G127" i="6"/>
  <c r="G103" i="6"/>
  <c r="E103" i="6"/>
  <c r="E79" i="6"/>
  <c r="G79" i="6"/>
  <c r="E55" i="6"/>
  <c r="G55" i="6"/>
  <c r="E15" i="6"/>
  <c r="G15" i="6"/>
  <c r="G190" i="6"/>
  <c r="E190" i="6"/>
  <c r="G166" i="6"/>
  <c r="E166" i="6"/>
  <c r="G142" i="6"/>
  <c r="E142" i="6"/>
  <c r="G126" i="6"/>
  <c r="E126" i="6"/>
  <c r="G102" i="6"/>
  <c r="E102" i="6"/>
  <c r="G78" i="6"/>
  <c r="E78" i="6"/>
  <c r="G54" i="6"/>
  <c r="E54" i="6"/>
  <c r="G30" i="6"/>
  <c r="E30" i="6"/>
  <c r="E181" i="6"/>
  <c r="G181" i="6"/>
  <c r="G165" i="6"/>
  <c r="E165" i="6"/>
  <c r="E141" i="6"/>
  <c r="G141" i="6"/>
  <c r="G117" i="6"/>
  <c r="E117" i="6"/>
  <c r="G93" i="6"/>
  <c r="E93" i="6"/>
  <c r="E69" i="6"/>
  <c r="G69" i="6"/>
  <c r="E45" i="6"/>
  <c r="G45" i="6"/>
  <c r="E21" i="6"/>
  <c r="G21" i="6"/>
  <c r="E180" i="6"/>
  <c r="G180" i="6"/>
  <c r="E148" i="6"/>
  <c r="G148" i="6"/>
  <c r="E116" i="6"/>
  <c r="G116" i="6"/>
  <c r="G92" i="6"/>
  <c r="E92" i="6"/>
  <c r="E68" i="6"/>
  <c r="G68" i="6"/>
  <c r="E44" i="6"/>
  <c r="G44" i="6"/>
  <c r="E20" i="6"/>
  <c r="G20" i="6"/>
  <c r="G179" i="6"/>
  <c r="E179" i="6"/>
  <c r="E155" i="6"/>
  <c r="G155" i="6"/>
  <c r="G123" i="6"/>
  <c r="E123" i="6"/>
  <c r="E99" i="6"/>
  <c r="G99" i="6"/>
  <c r="G83" i="6"/>
  <c r="E83" i="6"/>
  <c r="G59" i="6"/>
  <c r="E59" i="6"/>
  <c r="E35" i="6"/>
  <c r="G35" i="6"/>
  <c r="E201" i="6"/>
  <c r="G201" i="6"/>
  <c r="E185" i="6"/>
  <c r="G185" i="6"/>
  <c r="G169" i="6"/>
  <c r="E169" i="6"/>
  <c r="G145" i="6"/>
  <c r="E145" i="6"/>
  <c r="E137" i="6"/>
  <c r="G137" i="6"/>
  <c r="E129" i="6"/>
  <c r="G129" i="6"/>
  <c r="E121" i="6"/>
  <c r="G121" i="6"/>
  <c r="G113" i="6"/>
  <c r="E113" i="6"/>
  <c r="G105" i="6"/>
  <c r="E105" i="6"/>
  <c r="E97" i="6"/>
  <c r="G97" i="6"/>
  <c r="E89" i="6"/>
  <c r="G89" i="6"/>
  <c r="E81" i="6"/>
  <c r="G81" i="6"/>
  <c r="E73" i="6"/>
  <c r="G73" i="6"/>
  <c r="E65" i="6"/>
  <c r="G65" i="6"/>
  <c r="E57" i="6"/>
  <c r="G57" i="6"/>
  <c r="E49" i="6"/>
  <c r="G49" i="6"/>
  <c r="E41" i="6"/>
  <c r="G41" i="6"/>
  <c r="E33" i="6"/>
  <c r="G33" i="6"/>
  <c r="E25" i="6"/>
  <c r="G25" i="6"/>
  <c r="E17" i="6"/>
  <c r="G17" i="6"/>
  <c r="E175" i="6"/>
  <c r="G175" i="6"/>
  <c r="G151" i="6"/>
  <c r="E151" i="6"/>
  <c r="E119" i="6"/>
  <c r="G119" i="6"/>
  <c r="E95" i="6"/>
  <c r="G95" i="6"/>
  <c r="E71" i="6"/>
  <c r="G71" i="6"/>
  <c r="E47" i="6"/>
  <c r="G47" i="6"/>
  <c r="E23" i="6"/>
  <c r="G23" i="6"/>
  <c r="G182" i="6"/>
  <c r="E182" i="6"/>
  <c r="G158" i="6"/>
  <c r="E158" i="6"/>
  <c r="G134" i="6"/>
  <c r="E134" i="6"/>
  <c r="G110" i="6"/>
  <c r="E110" i="6"/>
  <c r="G86" i="6"/>
  <c r="E86" i="6"/>
  <c r="G62" i="6"/>
  <c r="E62" i="6"/>
  <c r="G38" i="6"/>
  <c r="E38" i="6"/>
  <c r="G14" i="6"/>
  <c r="E14" i="6"/>
  <c r="E189" i="6"/>
  <c r="G189" i="6"/>
  <c r="E157" i="6"/>
  <c r="G157" i="6"/>
  <c r="E133" i="6"/>
  <c r="G133" i="6"/>
  <c r="G109" i="6"/>
  <c r="E109" i="6"/>
  <c r="E85" i="6"/>
  <c r="G85" i="6"/>
  <c r="G61" i="6"/>
  <c r="E61" i="6"/>
  <c r="G29" i="6"/>
  <c r="E29" i="6"/>
  <c r="E188" i="6"/>
  <c r="G188" i="6"/>
  <c r="E164" i="6"/>
  <c r="G164" i="6"/>
  <c r="E140" i="6"/>
  <c r="G140" i="6"/>
  <c r="E124" i="6"/>
  <c r="G124" i="6"/>
  <c r="E100" i="6"/>
  <c r="G100" i="6"/>
  <c r="G76" i="6"/>
  <c r="E76" i="6"/>
  <c r="G52" i="6"/>
  <c r="E52" i="6"/>
  <c r="G28" i="6"/>
  <c r="E28" i="6"/>
  <c r="G187" i="6"/>
  <c r="E187" i="6"/>
  <c r="E163" i="6"/>
  <c r="G163" i="6"/>
  <c r="G139" i="6"/>
  <c r="E139" i="6"/>
  <c r="G115" i="6"/>
  <c r="E115" i="6"/>
  <c r="E91" i="6"/>
  <c r="G91" i="6"/>
  <c r="E67" i="6"/>
  <c r="G67" i="6"/>
  <c r="E43" i="6"/>
  <c r="G43" i="6"/>
  <c r="E19" i="6"/>
  <c r="G19" i="6"/>
  <c r="G194" i="6"/>
  <c r="E194" i="6"/>
  <c r="G178" i="6"/>
  <c r="E178" i="6"/>
  <c r="G193" i="6"/>
  <c r="E193" i="6"/>
  <c r="E177" i="6"/>
  <c r="G177" i="6"/>
  <c r="E161" i="6"/>
  <c r="G161" i="6"/>
  <c r="E153" i="6"/>
  <c r="G153" i="6"/>
  <c r="E200" i="6"/>
  <c r="G200" i="6"/>
  <c r="E192" i="6"/>
  <c r="G192" i="6"/>
  <c r="E184" i="6"/>
  <c r="G184" i="6"/>
  <c r="E176" i="6"/>
  <c r="G176" i="6"/>
  <c r="E168" i="6"/>
  <c r="G168" i="6"/>
  <c r="E160" i="6"/>
  <c r="G160" i="6"/>
  <c r="E152" i="6"/>
  <c r="G152" i="6"/>
  <c r="E144" i="6"/>
  <c r="G144" i="6"/>
  <c r="E136" i="6"/>
  <c r="G136" i="6"/>
  <c r="E128" i="6"/>
  <c r="G128" i="6"/>
  <c r="E120" i="6"/>
  <c r="G120" i="6"/>
  <c r="E112" i="6"/>
  <c r="G112" i="6"/>
  <c r="E104" i="6"/>
  <c r="G104" i="6"/>
  <c r="E96" i="6"/>
  <c r="G96" i="6"/>
  <c r="G88" i="6"/>
  <c r="E88" i="6"/>
  <c r="E80" i="6"/>
  <c r="G80" i="6"/>
  <c r="E72" i="6"/>
  <c r="G72" i="6"/>
  <c r="G64" i="6"/>
  <c r="E64" i="6"/>
  <c r="G56" i="6"/>
  <c r="E56" i="6"/>
  <c r="E48" i="6"/>
  <c r="G48" i="6"/>
  <c r="G40" i="6"/>
  <c r="E40" i="6"/>
  <c r="E32" i="6"/>
  <c r="G32" i="6"/>
  <c r="E24" i="6"/>
  <c r="G24" i="6"/>
  <c r="E16" i="6"/>
  <c r="G16" i="6"/>
  <c r="H7" i="4"/>
  <c r="I7" i="4" s="1"/>
  <c r="G7" i="4"/>
  <c r="F7" i="4"/>
  <c r="C7" i="4"/>
  <c r="B7" i="4"/>
  <c r="H6" i="4"/>
  <c r="G6" i="4"/>
  <c r="F6" i="4"/>
  <c r="C6" i="4"/>
  <c r="B6" i="4"/>
  <c r="J68" i="6" l="1"/>
  <c r="J18" i="6"/>
  <c r="J162" i="6"/>
  <c r="J177" i="6"/>
  <c r="J97" i="6"/>
  <c r="J154" i="6"/>
  <c r="J45" i="6"/>
  <c r="J176" i="6"/>
  <c r="J111" i="6"/>
  <c r="J156" i="6"/>
  <c r="J80" i="6"/>
  <c r="J143" i="6"/>
  <c r="J63" i="6"/>
  <c r="J104" i="6"/>
  <c r="J31" i="6"/>
  <c r="J142" i="6"/>
  <c r="J140" i="6"/>
  <c r="J60" i="6"/>
  <c r="J137" i="6"/>
  <c r="J117" i="6"/>
  <c r="J83" i="6"/>
  <c r="J23" i="6"/>
  <c r="J21" i="6"/>
  <c r="J41" i="6"/>
  <c r="J29" i="6"/>
  <c r="J173" i="6"/>
  <c r="J128" i="6"/>
  <c r="J168" i="6"/>
  <c r="J105" i="6"/>
  <c r="J153" i="6"/>
  <c r="J183" i="6"/>
  <c r="J79" i="6"/>
  <c r="J109" i="6"/>
  <c r="J157" i="6"/>
  <c r="J16" i="6"/>
  <c r="J72" i="6"/>
  <c r="J200" i="6"/>
  <c r="J87" i="6"/>
  <c r="J135" i="6"/>
  <c r="J88" i="6"/>
  <c r="J25" i="6"/>
  <c r="J189" i="6"/>
  <c r="J152" i="6"/>
  <c r="J33" i="6"/>
  <c r="J199" i="6"/>
  <c r="J120" i="6"/>
  <c r="J98" i="6"/>
  <c r="J39" i="6"/>
  <c r="J181" i="6"/>
  <c r="J136" i="6"/>
  <c r="J77" i="6"/>
  <c r="J93" i="6"/>
  <c r="J141" i="6"/>
  <c r="J53" i="6"/>
  <c r="J40" i="6"/>
  <c r="J170" i="6"/>
  <c r="J61" i="6"/>
  <c r="J32" i="6"/>
  <c r="J56" i="6"/>
  <c r="J184" i="6"/>
  <c r="J114" i="6"/>
  <c r="J150" i="6"/>
  <c r="J84" i="6"/>
  <c r="J52" i="6"/>
  <c r="J71" i="6"/>
  <c r="J171" i="6"/>
  <c r="J106" i="6"/>
  <c r="J186" i="6"/>
  <c r="J100" i="6"/>
  <c r="J27" i="6"/>
  <c r="J112" i="6"/>
  <c r="J66" i="6"/>
  <c r="J178" i="6"/>
  <c r="J167" i="6"/>
  <c r="J103" i="6"/>
  <c r="J20" i="6"/>
  <c r="J133" i="6"/>
  <c r="J119" i="6"/>
  <c r="J146" i="6"/>
  <c r="J59" i="6"/>
  <c r="J76" i="6"/>
  <c r="J194" i="6"/>
  <c r="J147" i="6"/>
  <c r="J69" i="6"/>
  <c r="J14" i="6"/>
  <c r="J70" i="6"/>
  <c r="J91" i="6"/>
  <c r="J92" i="6"/>
  <c r="J24" i="6"/>
  <c r="J64" i="6"/>
  <c r="J47" i="6"/>
  <c r="J159" i="6"/>
  <c r="J67" i="6"/>
  <c r="J34" i="6"/>
  <c r="J55" i="6"/>
  <c r="J144" i="6"/>
  <c r="J195" i="6"/>
  <c r="J122" i="6"/>
  <c r="J130" i="6"/>
  <c r="J50" i="6"/>
  <c r="J193" i="6"/>
  <c r="J163" i="6"/>
  <c r="J73" i="6"/>
  <c r="J155" i="6"/>
  <c r="J129" i="6"/>
  <c r="J90" i="6"/>
  <c r="J95" i="6"/>
  <c r="J58" i="6"/>
  <c r="J57" i="6"/>
  <c r="J54" i="6"/>
  <c r="J127" i="6"/>
  <c r="J196" i="6"/>
  <c r="J192" i="6"/>
  <c r="J151" i="6"/>
  <c r="J115" i="6"/>
  <c r="J198" i="6"/>
  <c r="J138" i="6"/>
  <c r="J175" i="6"/>
  <c r="J75" i="6"/>
  <c r="J139" i="6"/>
  <c r="J161" i="6"/>
  <c r="J148" i="6"/>
  <c r="J36" i="6"/>
  <c r="J96" i="6"/>
  <c r="J191" i="6"/>
  <c r="J134" i="6"/>
  <c r="J62" i="6"/>
  <c r="J102" i="6"/>
  <c r="J42" i="6"/>
  <c r="J169" i="6"/>
  <c r="J89" i="6"/>
  <c r="J101" i="6"/>
  <c r="J149" i="6"/>
  <c r="J197" i="6"/>
  <c r="J118" i="6"/>
  <c r="J132" i="6"/>
  <c r="J172" i="6"/>
  <c r="J74" i="6"/>
  <c r="J179" i="6"/>
  <c r="J19" i="6"/>
  <c r="J116" i="6"/>
  <c r="J38" i="6"/>
  <c r="J158" i="6"/>
  <c r="J43" i="6"/>
  <c r="J28" i="6"/>
  <c r="J124" i="6"/>
  <c r="J82" i="6"/>
  <c r="J51" i="6"/>
  <c r="J160" i="6"/>
  <c r="J165" i="6"/>
  <c r="J30" i="6"/>
  <c r="J86" i="6"/>
  <c r="J125" i="6"/>
  <c r="J15" i="6"/>
  <c r="J26" i="6"/>
  <c r="J49" i="6"/>
  <c r="J190" i="6"/>
  <c r="J126" i="6"/>
  <c r="J108" i="6"/>
  <c r="J121" i="6"/>
  <c r="J166" i="6"/>
  <c r="J174" i="6"/>
  <c r="J180" i="6"/>
  <c r="J46" i="6"/>
  <c r="J110" i="6"/>
  <c r="J182" i="6"/>
  <c r="J123" i="6"/>
  <c r="J187" i="6"/>
  <c r="J44" i="6"/>
  <c r="J188" i="6"/>
  <c r="J22" i="6"/>
  <c r="J48" i="6"/>
  <c r="J107" i="6"/>
  <c r="J94" i="6"/>
  <c r="J164" i="6"/>
  <c r="J35" i="6"/>
  <c r="J131" i="6"/>
  <c r="J201" i="6"/>
  <c r="J99" i="6"/>
  <c r="J113" i="6"/>
  <c r="J37" i="6"/>
  <c r="J85" i="6"/>
  <c r="J78" i="6"/>
  <c r="J17" i="6"/>
  <c r="J65" i="6"/>
  <c r="J145" i="6"/>
  <c r="J81" i="6"/>
  <c r="J185" i="6"/>
  <c r="D6" i="4"/>
  <c r="D7" i="4"/>
  <c r="I6" i="4"/>
  <c r="I6" i="6" l="1"/>
  <c r="D6" i="6"/>
  <c r="C6" i="6"/>
  <c r="I7" i="6"/>
  <c r="C7" i="6"/>
  <c r="D7" i="6"/>
  <c r="C11" i="6"/>
  <c r="D11" i="6"/>
  <c r="I11" i="6"/>
  <c r="C12" i="6"/>
  <c r="D12" i="6"/>
  <c r="I12" i="6"/>
  <c r="C9" i="6"/>
  <c r="D9" i="6"/>
  <c r="I9" i="6"/>
  <c r="C10" i="6"/>
  <c r="D10" i="6"/>
  <c r="I10" i="6"/>
  <c r="E7" i="4"/>
  <c r="C13" i="6"/>
  <c r="D13" i="6"/>
  <c r="I13" i="6"/>
  <c r="C8" i="6"/>
  <c r="D8" i="6"/>
  <c r="I8" i="6"/>
  <c r="E6" i="4"/>
  <c r="H12" i="6" l="1"/>
  <c r="F12" i="6"/>
  <c r="F10" i="6"/>
  <c r="H10" i="6"/>
  <c r="H7" i="6"/>
  <c r="F7" i="6"/>
  <c r="F8" i="6"/>
  <c r="H8" i="6"/>
  <c r="F11" i="6"/>
  <c r="H11" i="6"/>
  <c r="H9" i="6"/>
  <c r="F9" i="6"/>
  <c r="H13" i="6"/>
  <c r="F13" i="6"/>
  <c r="H6" i="6"/>
  <c r="F6" i="6"/>
  <c r="E7" i="6"/>
  <c r="G7" i="6"/>
  <c r="G10" i="6"/>
  <c r="E10" i="6"/>
  <c r="E9" i="6"/>
  <c r="G9" i="6"/>
  <c r="E6" i="6"/>
  <c r="G6" i="6"/>
  <c r="E12" i="6"/>
  <c r="G12" i="6"/>
  <c r="E8" i="6"/>
  <c r="G8" i="6"/>
  <c r="E11" i="6"/>
  <c r="G11" i="6"/>
  <c r="E13" i="6"/>
  <c r="G13" i="6"/>
  <c r="M25" i="6"/>
  <c r="M24" i="6"/>
  <c r="J7" i="6" l="1"/>
  <c r="M28" i="6"/>
  <c r="M27" i="6"/>
  <c r="M31" i="6"/>
  <c r="M30" i="6"/>
  <c r="J6" i="6"/>
  <c r="J8" i="6"/>
  <c r="J11" i="6"/>
  <c r="J10" i="6"/>
  <c r="J13" i="6"/>
  <c r="J12" i="6"/>
  <c r="J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KenallChen</author>
  </authors>
  <commentList>
    <comment ref="B1" authorId="0" shapeId="0" xr:uid="{FF4A768E-5AFE-4D43-B8FA-6BEA9E9DCD9C}">
      <text>
        <r>
          <rPr>
            <b/>
            <sz val="9"/>
            <color indexed="81"/>
            <rFont val="宋体"/>
            <family val="3"/>
            <charset val="134"/>
          </rPr>
          <t xml:space="preserve">KenallChen:
对冲基金及小投机商
</t>
        </r>
      </text>
    </comment>
    <comment ref="F1" authorId="0" shapeId="0" xr:uid="{3DE1DD11-71FD-4EF0-8083-B1BCB53EEF73}">
      <text>
        <r>
          <rPr>
            <b/>
            <sz val="9"/>
            <color indexed="81"/>
            <rFont val="宋体"/>
            <family val="3"/>
            <charset val="134"/>
          </rPr>
          <t>KenallChen:</t>
        </r>
        <r>
          <rPr>
            <sz val="9"/>
            <color indexed="81"/>
            <rFont val="宋体"/>
            <family val="3"/>
            <charset val="134"/>
          </rPr>
          <t xml:space="preserve">
Producer/Merchant/Processor/User
Swap Dealers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KenallChen</author>
  </authors>
  <commentList>
    <comment ref="M4" authorId="0" shapeId="0" xr:uid="{65C1A6D1-F74D-4819-9403-EFEEC5860F46}">
      <text>
        <r>
          <rPr>
            <b/>
            <sz val="9"/>
            <color indexed="81"/>
            <rFont val="宋体"/>
            <family val="3"/>
            <charset val="134"/>
          </rPr>
          <t>KenallChen:</t>
        </r>
        <r>
          <rPr>
            <sz val="9"/>
            <color indexed="81"/>
            <rFont val="宋体"/>
            <family val="3"/>
            <charset val="134"/>
          </rPr>
          <t xml:space="preserve">
布林带因子，可更改</t>
        </r>
      </text>
    </comment>
  </commentList>
</comments>
</file>

<file path=xl/sharedStrings.xml><?xml version="1.0" encoding="utf-8"?>
<sst xmlns="http://schemas.openxmlformats.org/spreadsheetml/2006/main" count="55" uniqueCount="45">
  <si>
    <t>日期</t>
    <phoneticPr fontId="1" type="noConversion"/>
  </si>
  <si>
    <t>非商业性</t>
    <phoneticPr fontId="1" type="noConversion"/>
  </si>
  <si>
    <t>多仓</t>
    <phoneticPr fontId="1" type="noConversion"/>
  </si>
  <si>
    <t>空仓</t>
    <phoneticPr fontId="1" type="noConversion"/>
  </si>
  <si>
    <t>净持仓</t>
    <phoneticPr fontId="1" type="noConversion"/>
  </si>
  <si>
    <t>净持仓变化</t>
    <phoneticPr fontId="1" type="noConversion"/>
  </si>
  <si>
    <t>商业</t>
    <phoneticPr fontId="1" type="noConversion"/>
  </si>
  <si>
    <t>未平仓合约</t>
    <phoneticPr fontId="1" type="noConversion"/>
  </si>
  <si>
    <t>未平仓变化</t>
    <phoneticPr fontId="1" type="noConversion"/>
  </si>
  <si>
    <t>Open Interest</t>
    <phoneticPr fontId="1" type="noConversion"/>
  </si>
  <si>
    <t>PMPU</t>
    <phoneticPr fontId="1" type="noConversion"/>
  </si>
  <si>
    <t>Long</t>
    <phoneticPr fontId="1" type="noConversion"/>
  </si>
  <si>
    <t>Short</t>
    <phoneticPr fontId="1" type="noConversion"/>
  </si>
  <si>
    <t>Swap Dealers</t>
    <phoneticPr fontId="1" type="noConversion"/>
  </si>
  <si>
    <t>Spreading</t>
    <phoneticPr fontId="1" type="noConversion"/>
  </si>
  <si>
    <t>Managed Money</t>
    <phoneticPr fontId="1" type="noConversion"/>
  </si>
  <si>
    <t>Ohter Reportable</t>
    <phoneticPr fontId="1" type="noConversion"/>
  </si>
  <si>
    <t>Short</t>
    <phoneticPr fontId="1" type="noConversion"/>
  </si>
  <si>
    <t>Long</t>
    <phoneticPr fontId="1" type="noConversion"/>
  </si>
  <si>
    <t>Date</t>
    <phoneticPr fontId="1" type="noConversion"/>
  </si>
  <si>
    <t>Change</t>
    <phoneticPr fontId="1" type="noConversion"/>
  </si>
  <si>
    <t>Long2</t>
    <phoneticPr fontId="1" type="noConversion"/>
  </si>
  <si>
    <t>Short2</t>
    <phoneticPr fontId="1" type="noConversion"/>
  </si>
  <si>
    <t>OpenInterest</t>
    <phoneticPr fontId="1" type="noConversion"/>
  </si>
  <si>
    <t>InterestChange</t>
    <phoneticPr fontId="1" type="noConversion"/>
  </si>
  <si>
    <t>NLFP</t>
    <phoneticPr fontId="1" type="noConversion"/>
  </si>
  <si>
    <t>NLFP_MAX</t>
    <phoneticPr fontId="1" type="noConversion"/>
  </si>
  <si>
    <t>NLFP_MIN</t>
    <phoneticPr fontId="1" type="noConversion"/>
  </si>
  <si>
    <t>HIGH_MAX</t>
    <phoneticPr fontId="1" type="noConversion"/>
  </si>
  <si>
    <t>HIGH_MIN</t>
    <phoneticPr fontId="1" type="noConversion"/>
  </si>
  <si>
    <t>LOW_MAX</t>
    <phoneticPr fontId="1" type="noConversion"/>
  </si>
  <si>
    <t>LOW_MIN</t>
    <phoneticPr fontId="1" type="noConversion"/>
  </si>
  <si>
    <t>factor1</t>
    <phoneticPr fontId="1" type="noConversion"/>
  </si>
  <si>
    <t>factor2</t>
    <phoneticPr fontId="1" type="noConversion"/>
  </si>
  <si>
    <t>BOLL_LOW_1</t>
    <phoneticPr fontId="1" type="noConversion"/>
  </si>
  <si>
    <t>BOLL_LOW_2</t>
    <phoneticPr fontId="1" type="noConversion"/>
  </si>
  <si>
    <t>BOLL_HIGH_1</t>
    <phoneticPr fontId="1" type="noConversion"/>
  </si>
  <si>
    <t>BOLL_HIGH_2</t>
    <phoneticPr fontId="1" type="noConversion"/>
  </si>
  <si>
    <t>列1</t>
  </si>
  <si>
    <r>
      <t>D</t>
    </r>
    <r>
      <rPr>
        <sz val="11"/>
        <color theme="1"/>
        <rFont val="等线"/>
        <family val="2"/>
        <charset val="134"/>
        <scheme val="minor"/>
      </rPr>
      <t>ate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</si>
  <si>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OLL_STDEV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</si>
  <si>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OLL_MID</t>
    </r>
    <phoneticPr fontId="1" type="noConversion"/>
  </si>
  <si>
    <r>
      <t>N</t>
    </r>
    <r>
      <rPr>
        <sz val="11"/>
        <color theme="1"/>
        <rFont val="等线"/>
        <family val="2"/>
        <charset val="134"/>
        <scheme val="minor"/>
      </rPr>
      <t>LFP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</si>
  <si>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OLL_PERCENT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</si>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</sst>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#,##0.0_);[Red]\(#,##0.0\)"/>
    <numFmt numFmtId="178" formatCode="#,##0_);[Red]\(#,##0\)"/>
    <numFmt numFmtId="179" formatCode="0.0%"/>
    <numFmt numFmtId="180" formatCode="0.0_);[Red]\(0.0\)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i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4" fillId="0" borderId="0" xfId="0" applyFont="1" applyProtection="1">
      <alignment vertical="center"/>
    </xf>
    <xf numFmtId="0" fontId="4" fillId="2" borderId="0" xfId="0" applyFont="1" applyFill="1" applyProtection="1">
      <alignment vertical="center"/>
    </xf>
    <xf numFmtId="176" fontId="4" fillId="0" borderId="1" xfId="0" applyNumberFormat="1" applyFont="1" applyBorder="1" applyProtection="1">
      <alignment vertical="center"/>
    </xf>
    <xf numFmtId="176" fontId="4" fillId="0" borderId="1" xfId="0" applyNumberFormat="1" applyFont="1" applyFill="1" applyBorder="1" applyProtection="1">
      <alignment vertical="center"/>
    </xf>
    <xf numFmtId="176" fontId="4" fillId="0" borderId="0" xfId="0" applyNumberFormat="1" applyFont="1" applyProtection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176" fontId="4" fillId="0" borderId="0" xfId="0" applyNumberFormat="1" applyFont="1" applyAlignment="1">
      <alignment vertical="center" wrapText="1"/>
    </xf>
    <xf numFmtId="14" fontId="4" fillId="0" borderId="0" xfId="0" applyNumberFormat="1" applyFont="1">
      <alignment vertical="center"/>
    </xf>
    <xf numFmtId="176" fontId="4" fillId="0" borderId="0" xfId="0" applyNumberFormat="1" applyFont="1" applyFill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180" fontId="5" fillId="0" borderId="0" xfId="0" applyNumberFormat="1" applyFont="1">
      <alignment vertical="center"/>
    </xf>
    <xf numFmtId="176" fontId="4" fillId="0" borderId="0" xfId="0" applyNumberFormat="1" applyFont="1" applyAlignment="1" applyProtection="1">
      <alignment vertical="center"/>
    </xf>
    <xf numFmtId="176" fontId="4" fillId="0" borderId="0" xfId="0" applyNumberFormat="1" applyFont="1" applyAlignment="1">
      <alignment vertical="center"/>
    </xf>
    <xf numFmtId="176" fontId="4" fillId="0" borderId="0" xfId="0" applyNumberFormat="1" applyFont="1" applyAlignment="1" applyProtection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</xf>
    <xf numFmtId="176" fontId="4" fillId="0" borderId="6" xfId="0" applyNumberFormat="1" applyFont="1" applyBorder="1" applyAlignment="1" applyProtection="1">
      <alignment horizontal="center" vertical="center"/>
    </xf>
    <xf numFmtId="176" fontId="4" fillId="0" borderId="5" xfId="0" applyNumberFormat="1" applyFont="1" applyBorder="1" applyAlignment="1" applyProtection="1">
      <alignment vertical="center"/>
    </xf>
    <xf numFmtId="176" fontId="4" fillId="0" borderId="5" xfId="0" applyNumberFormat="1" applyFont="1" applyBorder="1" applyAlignment="1" applyProtection="1">
      <alignment horizontal="center" vertical="center"/>
    </xf>
    <xf numFmtId="176" fontId="4" fillId="0" borderId="3" xfId="0" applyNumberFormat="1" applyFont="1" applyBorder="1" applyAlignment="1" applyProtection="1">
      <alignment horizontal="center" vertical="center"/>
    </xf>
    <xf numFmtId="176" fontId="4" fillId="0" borderId="2" xfId="0" applyNumberFormat="1" applyFont="1" applyBorder="1" applyAlignment="1" applyProtection="1">
      <alignment horizontal="center" vertical="center"/>
    </xf>
    <xf numFmtId="176" fontId="4" fillId="0" borderId="3" xfId="0" applyNumberFormat="1" applyFont="1" applyBorder="1" applyAlignment="1" applyProtection="1">
      <alignment vertical="center"/>
    </xf>
    <xf numFmtId="176" fontId="4" fillId="0" borderId="2" xfId="0" applyNumberFormat="1" applyFont="1" applyBorder="1" applyAlignment="1" applyProtection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28">
    <dxf>
      <font>
        <color rgb="FF00B050"/>
      </font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7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7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81" formatCode="m/d/yyyy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589F41D36498341533BDE73D9DA96A113F43"/>
  <ax:ocxPr ax:name="ControlInfo_cb" ax:value="16"/>
  <ax:ocxPr ax:name="ControlInfo_hAccel" ax:value="0"/>
  <ax:ocxPr ax:name="ControlInfo_cAccel" ax:value="0"/>
  <ax:ocxPr ax:name="ControlInfo_dwFlags" ax:value="0"/>
  <ax:ocxPr ax:name="MiscStatusBits" ax:value="131456"/>
  <ax:ocxPr ax:name="Sizel_cx" ax:value="2716"/>
  <ax:ocxPr ax:name="Sizel_cy" ax:value="1199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BollingerBands</a:t>
            </a:r>
            <a:r>
              <a:rPr lang="en-US" altLang="zh-CN" baseline="0"/>
              <a:t> for NLFP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898855034425047E-2"/>
          <c:y val="7.1907784778838829E-2"/>
          <c:w val="0.8855875426638864"/>
          <c:h val="0.86557759334966045"/>
        </c:manualLayout>
      </c:layout>
      <c:lineChart>
        <c:grouping val="standard"/>
        <c:varyColors val="0"/>
        <c:ser>
          <c:idx val="0"/>
          <c:order val="0"/>
          <c:tx>
            <c:strRef>
              <c:f>Analysis!$D$1</c:f>
              <c:strCache>
                <c:ptCount val="1"/>
                <c:pt idx="0">
                  <c:v>BOLL_MID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41569</c:v>
                </c:pt>
                <c:pt idx="7">
                  <c:v>41562</c:v>
                </c:pt>
                <c:pt idx="8">
                  <c:v>41555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cat>
          <c:val>
            <c:numRef>
              <c:f>Analysis!$D$2:$D$228</c:f>
            </c:numRef>
          </c:val>
          <c:smooth val="0"/>
          <c:extLst>
            <c:ext xmlns:c16="http://schemas.microsoft.com/office/drawing/2014/chart" uri="{C3380CC4-5D6E-409C-BE32-E72D297353CC}">
              <c16:uniqueId val="{00000000-CC9E-4858-AD1A-D2137A1A8D5F}"/>
            </c:ext>
          </c:extLst>
        </c:ser>
        <c:ser>
          <c:idx val="1"/>
          <c:order val="1"/>
          <c:tx>
            <c:strRef>
              <c:f>Analysis!$E$1</c:f>
              <c:strCache>
                <c:ptCount val="1"/>
                <c:pt idx="0">
                  <c:v>BOLL_LOW_1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41569</c:v>
                </c:pt>
                <c:pt idx="7">
                  <c:v>41562</c:v>
                </c:pt>
                <c:pt idx="8">
                  <c:v>41555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cat>
          <c:val>
            <c:numRef>
              <c:f>Analysis!$E$6:$E$105</c:f>
              <c:numCache>
                <c:formatCode>#,##0_);[Red]\(#,##0\)</c:formatCode>
                <c:ptCount val="100"/>
                <c:pt idx="0">
                  <c:v>177300.39533636341</c:v>
                </c:pt>
                <c:pt idx="1">
                  <c:v>177300.39533636341</c:v>
                </c:pt>
                <c:pt idx="2">
                  <c:v>177300.39533636341</c:v>
                </c:pt>
                <c:pt idx="3">
                  <c:v>177300.39533636341</c:v>
                </c:pt>
                <c:pt idx="4">
                  <c:v>177300.39533636341</c:v>
                </c:pt>
                <c:pt idx="5">
                  <c:v>177300.39533636341</c:v>
                </c:pt>
                <c:pt idx="6">
                  <c:v>177300.39533636341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E-4858-AD1A-D2137A1A8D5F}"/>
            </c:ext>
          </c:extLst>
        </c:ser>
        <c:ser>
          <c:idx val="2"/>
          <c:order val="2"/>
          <c:tx>
            <c:strRef>
              <c:f>Analysis!$G$1</c:f>
              <c:strCache>
                <c:ptCount val="1"/>
                <c:pt idx="0">
                  <c:v>BOLL_HIGH_1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41569</c:v>
                </c:pt>
                <c:pt idx="7">
                  <c:v>41562</c:v>
                </c:pt>
                <c:pt idx="8">
                  <c:v>41555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cat>
          <c:val>
            <c:numRef>
              <c:f>Analysis!$G$6:$G$105</c:f>
              <c:numCache>
                <c:formatCode>#,##0_);[Red]\(#,##0\)</c:formatCode>
                <c:ptCount val="100"/>
                <c:pt idx="0">
                  <c:v>217438.60466363659</c:v>
                </c:pt>
                <c:pt idx="1">
                  <c:v>217438.60466363659</c:v>
                </c:pt>
                <c:pt idx="2">
                  <c:v>217438.60466363659</c:v>
                </c:pt>
                <c:pt idx="3">
                  <c:v>217438.60466363659</c:v>
                </c:pt>
                <c:pt idx="4">
                  <c:v>217438.60466363659</c:v>
                </c:pt>
                <c:pt idx="5">
                  <c:v>217438.60466363659</c:v>
                </c:pt>
                <c:pt idx="6">
                  <c:v>217438.60466363659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E-4858-AD1A-D2137A1A8D5F}"/>
            </c:ext>
          </c:extLst>
        </c:ser>
        <c:ser>
          <c:idx val="3"/>
          <c:order val="3"/>
          <c:tx>
            <c:strRef>
              <c:f>Analysis!$I$1</c:f>
              <c:strCache>
                <c:ptCount val="1"/>
                <c:pt idx="0">
                  <c:v>NLFP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41569</c:v>
                </c:pt>
                <c:pt idx="7">
                  <c:v>41562</c:v>
                </c:pt>
                <c:pt idx="8">
                  <c:v>41555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cat>
          <c:val>
            <c:numRef>
              <c:f>Analysis!$I$6:$I$105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190274</c:v>
                </c:pt>
                <c:pt idx="7">
                  <c:v>204465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E-4858-AD1A-D2137A1A8D5F}"/>
            </c:ext>
          </c:extLst>
        </c:ser>
        <c:ser>
          <c:idx val="4"/>
          <c:order val="4"/>
          <c:tx>
            <c:strRef>
              <c:f>Analysis!$F$1</c:f>
              <c:strCache>
                <c:ptCount val="1"/>
                <c:pt idx="0">
                  <c:v>BOLL_LOW_2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41569</c:v>
                </c:pt>
                <c:pt idx="7">
                  <c:v>41562</c:v>
                </c:pt>
                <c:pt idx="8">
                  <c:v>41555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cat>
          <c:val>
            <c:numRef>
              <c:f>Analysis!$F$6:$F$105</c:f>
              <c:numCache>
                <c:formatCode>#,##0_);[Red]\(#,##0\)</c:formatCode>
                <c:ptCount val="100"/>
                <c:pt idx="0">
                  <c:v>185328.03720181805</c:v>
                </c:pt>
                <c:pt idx="1">
                  <c:v>185328.03720181805</c:v>
                </c:pt>
                <c:pt idx="2">
                  <c:v>185328.03720181805</c:v>
                </c:pt>
                <c:pt idx="3">
                  <c:v>185328.03720181805</c:v>
                </c:pt>
                <c:pt idx="4">
                  <c:v>185328.03720181805</c:v>
                </c:pt>
                <c:pt idx="5">
                  <c:v>185328.03720181805</c:v>
                </c:pt>
                <c:pt idx="6">
                  <c:v>185328.03720181805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AE-4ABD-98E5-CBCF1920890D}"/>
            </c:ext>
          </c:extLst>
        </c:ser>
        <c:ser>
          <c:idx val="5"/>
          <c:order val="5"/>
          <c:tx>
            <c:strRef>
              <c:f>Analysis!$H$1</c:f>
              <c:strCache>
                <c:ptCount val="1"/>
                <c:pt idx="0">
                  <c:v>BOLL_HIGH_2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41569</c:v>
                </c:pt>
                <c:pt idx="7">
                  <c:v>41562</c:v>
                </c:pt>
                <c:pt idx="8">
                  <c:v>41555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cat>
          <c:val>
            <c:numRef>
              <c:f>Analysis!$H$6:$H$105</c:f>
              <c:numCache>
                <c:formatCode>#,##0_);[Red]\(#,##0\)</c:formatCode>
                <c:ptCount val="100"/>
                <c:pt idx="0">
                  <c:v>209410.96279818195</c:v>
                </c:pt>
                <c:pt idx="1">
                  <c:v>209410.96279818195</c:v>
                </c:pt>
                <c:pt idx="2">
                  <c:v>209410.96279818195</c:v>
                </c:pt>
                <c:pt idx="3">
                  <c:v>209410.96279818195</c:v>
                </c:pt>
                <c:pt idx="4">
                  <c:v>209410.96279818195</c:v>
                </c:pt>
                <c:pt idx="5">
                  <c:v>209410.96279818195</c:v>
                </c:pt>
                <c:pt idx="6">
                  <c:v>209410.96279818195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AE-4ABD-98E5-CBCF1920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35272"/>
        <c:axId val="573136256"/>
      </c:lineChart>
      <c:dateAx>
        <c:axId val="573135272"/>
        <c:scaling>
          <c:orientation val="minMax"/>
          <c:max val="42948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36256"/>
        <c:crosses val="autoZero"/>
        <c:auto val="1"/>
        <c:lblOffset val="100"/>
        <c:baseTimeUnit val="days"/>
      </c:dateAx>
      <c:valAx>
        <c:axId val="5731362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3527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171450</xdr:rowOff>
        </xdr:from>
        <xdr:to>
          <xdr:col>12</xdr:col>
          <xdr:colOff>0</xdr:colOff>
          <xdr:row>4</xdr:row>
          <xdr:rowOff>69850</xdr:rowOff>
        </xdr:to>
        <xdr:sp macro="" textlink="">
          <xdr:nvSpPr>
            <xdr:cNvPr id="4099" name="_ActiveXWrapper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24</xdr:col>
      <xdr:colOff>604630</xdr:colOff>
      <xdr:row>37</xdr:row>
      <xdr:rowOff>4764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B0B7BFB-6A57-445C-A75F-2DC29A7549F6}" name="表8" displayName="表8" ref="A4:J416" totalsRowShown="0" dataDxfId="27">
  <autoFilter ref="A4:J416" xr:uid="{78F3D2EF-C89E-457D-8A58-227CB007100F}"/>
  <tableColumns count="10">
    <tableColumn id="1" xr3:uid="{6EF07174-B547-4F9B-A311-E86E52D81D19}" name="Date" dataDxfId="26"/>
    <tableColumn id="2" xr3:uid="{3ABED48E-9B8C-4DCA-A063-A02FE7BE2929}" name="Long" dataDxfId="25"/>
    <tableColumn id="3" xr3:uid="{2A817D69-7CD9-4101-A50D-0E1F65732207}" name="Short" dataDxfId="24"/>
    <tableColumn id="4" xr3:uid="{B7A6E4C2-003A-47B6-B494-DC7EB41AC1A9}" name="NLFP" dataDxfId="23"/>
    <tableColumn id="5" xr3:uid="{55F53726-4E4E-4210-A72F-C802794A3CEE}" name="Change" dataDxfId="22"/>
    <tableColumn id="6" xr3:uid="{87DEC992-1E03-47A5-89E7-540387B63328}" name="Long2" dataDxfId="21"/>
    <tableColumn id="7" xr3:uid="{4D091EB4-D3F2-44C6-BDAE-2BB7BDF8FB8C}" name="Short2" dataDxfId="20"/>
    <tableColumn id="8" xr3:uid="{9858420D-959E-41A3-A42A-A9F218FF270D}" name="OpenInterest" dataDxfId="19"/>
    <tableColumn id="9" xr3:uid="{CD84D189-C2D8-4E61-B4D0-558E6A5C143F}" name="InterestChange" dataDxfId="18"/>
    <tableColumn id="10" xr3:uid="{E9770644-473E-43E8-9520-70CB9D812AE0}" name="列1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3C7AF-2E96-42BF-B216-6FBDA61A4B18}" name="表2" displayName="表2" ref="B1:J201" totalsRowShown="0">
  <autoFilter ref="B1:J201" xr:uid="{D6646005-45E1-4D4D-BB73-48EB5E0B6E8E}"/>
  <tableColumns count="9">
    <tableColumn id="1" xr3:uid="{D8A4A2E9-0938-4A72-9F80-1C8DAF1C085E}" name="Date" dataDxfId="16">
      <calculatedColumnFormula>CFTC!A2</calculatedColumnFormula>
    </tableColumn>
    <tableColumn id="2" xr3:uid="{8E9FAE51-5875-4B5D-BC8C-B4EA2D5A4725}" name="BOLL_STDEV" dataDxfId="15">
      <calculatedColumnFormula>STDEV(CFTC!D2:D14)</calculatedColumnFormula>
    </tableColumn>
    <tableColumn id="3" xr3:uid="{EF23F637-A545-43D8-B5AE-E3CE3C05264B}" name="BOLL_MID" dataDxfId="14">
      <calculatedColumnFormula>AVERAGE(CFTC!D2:D14)</calculatedColumnFormula>
    </tableColumn>
    <tableColumn id="4" xr3:uid="{52B8484F-7F39-4239-B8D9-E040C381D90A}" name="BOLL_LOW_1" dataDxfId="13">
      <calculatedColumnFormula>D2-2*C2</calculatedColumnFormula>
    </tableColumn>
    <tableColumn id="8" xr3:uid="{A12C3299-F7F5-4085-BD05-A16FE39553F2}" name="BOLL_LOW_2" dataDxfId="12">
      <calculatedColumnFormula>D2-factor2*C2</calculatedColumnFormula>
    </tableColumn>
    <tableColumn id="5" xr3:uid="{0D0F8E21-CADA-433F-8F21-C3CBD7C2270E}" name="BOLL_HIGH_1" dataDxfId="11">
      <calculatedColumnFormula>D2+2*C2</calculatedColumnFormula>
    </tableColumn>
    <tableColumn id="9" xr3:uid="{144A0591-F5FA-4477-B501-1A84D810670A}" name="BOLL_HIGH_2" dataDxfId="10">
      <calculatedColumnFormula>D2+factor2*C2</calculatedColumnFormula>
    </tableColumn>
    <tableColumn id="6" xr3:uid="{9715CB73-29A8-4E11-A381-78844FBF0379}" name="NLFP" dataDxfId="9">
      <calculatedColumnFormula>CFTC!D2</calculatedColumnFormula>
    </tableColumn>
    <tableColumn id="7" xr3:uid="{B432E269-BD63-47EF-8609-2AD7E86728B2}" name="BOLL_PERCENT" dataDxfId="8">
      <calculatedColumnFormula>(I2-E2)/(G2-E2)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2295-C2B3-4A63-81C5-A33CA2CE672E}">
  <sheetPr codeName="Sheet1"/>
  <dimension ref="A1:W417"/>
  <sheetViews>
    <sheetView tabSelected="1" workbookViewId="0">
      <selection activeCell="D12" sqref="D12"/>
    </sheetView>
  </sheetViews>
  <sheetFormatPr defaultColWidth="9" defaultRowHeight="14" x14ac:dyDescent="0.3"/>
  <cols>
    <col min="1" max="1" width="10.58203125" style="6" bestFit="1" customWidth="1"/>
    <col min="2" max="3" width="9.25" style="7" bestFit="1" customWidth="1"/>
    <col min="4" max="4" width="9.25" style="8" bestFit="1" customWidth="1"/>
    <col min="5" max="5" width="11.25" style="7" bestFit="1" customWidth="1"/>
    <col min="6" max="6" width="9.75" style="7" bestFit="1" customWidth="1"/>
    <col min="7" max="7" width="9.25" style="7" bestFit="1" customWidth="1"/>
    <col min="8" max="8" width="13.25" style="7" bestFit="1" customWidth="1"/>
    <col min="9" max="9" width="11" style="7" customWidth="1"/>
    <col min="10" max="10" width="2.83203125" style="6" customWidth="1"/>
    <col min="11" max="11" width="4.5" style="9" customWidth="1"/>
    <col min="12" max="12" width="12.83203125" style="7" bestFit="1" customWidth="1"/>
    <col min="13" max="23" width="9" style="7"/>
    <col min="24" max="16384" width="9" style="6"/>
  </cols>
  <sheetData>
    <row r="1" spans="1:23" s="1" customFormat="1" x14ac:dyDescent="0.3">
      <c r="A1" s="26" t="s">
        <v>0</v>
      </c>
      <c r="B1" s="28" t="s">
        <v>1</v>
      </c>
      <c r="C1" s="29"/>
      <c r="D1" s="29"/>
      <c r="E1" s="30"/>
      <c r="F1" s="28" t="s">
        <v>6</v>
      </c>
      <c r="G1" s="31"/>
      <c r="H1" s="32" t="s">
        <v>7</v>
      </c>
      <c r="I1" s="34" t="s">
        <v>8</v>
      </c>
      <c r="K1" s="2"/>
      <c r="L1" s="22" t="s">
        <v>9</v>
      </c>
      <c r="M1" s="24" t="s">
        <v>10</v>
      </c>
      <c r="N1" s="25"/>
      <c r="O1" s="24" t="s">
        <v>13</v>
      </c>
      <c r="P1" s="25"/>
      <c r="Q1" s="25"/>
      <c r="R1" s="24" t="s">
        <v>15</v>
      </c>
      <c r="S1" s="25"/>
      <c r="T1" s="25"/>
      <c r="U1" s="24" t="s">
        <v>16</v>
      </c>
      <c r="V1" s="25"/>
      <c r="W1" s="25"/>
    </row>
    <row r="2" spans="1:23" s="1" customFormat="1" x14ac:dyDescent="0.3">
      <c r="A2" s="27"/>
      <c r="B2" s="3" t="s">
        <v>2</v>
      </c>
      <c r="C2" s="3" t="s">
        <v>3</v>
      </c>
      <c r="D2" s="4" t="s">
        <v>4</v>
      </c>
      <c r="E2" s="3" t="s">
        <v>5</v>
      </c>
      <c r="F2" s="3" t="s">
        <v>2</v>
      </c>
      <c r="G2" s="3" t="s">
        <v>3</v>
      </c>
      <c r="H2" s="33"/>
      <c r="I2" s="35"/>
      <c r="K2" s="2"/>
      <c r="L2" s="23"/>
      <c r="M2" s="5" t="s">
        <v>11</v>
      </c>
      <c r="N2" s="5" t="s">
        <v>12</v>
      </c>
      <c r="O2" s="5" t="s">
        <v>11</v>
      </c>
      <c r="P2" s="5" t="s">
        <v>12</v>
      </c>
      <c r="Q2" s="5" t="s">
        <v>14</v>
      </c>
      <c r="R2" s="5" t="s">
        <v>11</v>
      </c>
      <c r="S2" s="5" t="s">
        <v>12</v>
      </c>
      <c r="T2" s="5" t="s">
        <v>14</v>
      </c>
      <c r="U2" s="5" t="s">
        <v>11</v>
      </c>
      <c r="V2" s="5" t="s">
        <v>12</v>
      </c>
      <c r="W2" s="5" t="s">
        <v>14</v>
      </c>
    </row>
    <row r="4" spans="1:23" x14ac:dyDescent="0.3">
      <c r="A4" s="6" t="s">
        <v>19</v>
      </c>
      <c r="B4" s="7" t="s">
        <v>18</v>
      </c>
      <c r="C4" s="7" t="s">
        <v>17</v>
      </c>
      <c r="D4" s="8" t="s">
        <v>25</v>
      </c>
      <c r="E4" s="7" t="s">
        <v>20</v>
      </c>
      <c r="F4" s="7" t="s">
        <v>21</v>
      </c>
      <c r="G4" s="7" t="s">
        <v>22</v>
      </c>
      <c r="H4" s="7" t="s">
        <v>23</v>
      </c>
      <c r="I4" s="7" t="s">
        <v>24</v>
      </c>
      <c r="J4" s="6" t="s">
        <v>38</v>
      </c>
    </row>
    <row r="5" spans="1:23" x14ac:dyDescent="0.3">
      <c r="J5" s="10"/>
    </row>
    <row r="6" spans="1:23" x14ac:dyDescent="0.3">
      <c r="A6" s="11">
        <v>41569</v>
      </c>
      <c r="B6" s="7">
        <f t="shared" ref="B6:C7" si="0">R6+U6</f>
        <v>297178</v>
      </c>
      <c r="C6" s="7">
        <f t="shared" si="0"/>
        <v>106904</v>
      </c>
      <c r="D6" s="8">
        <f t="shared" ref="D6:D7" si="1">B6-C6</f>
        <v>190274</v>
      </c>
      <c r="E6" s="7">
        <f t="shared" ref="E6:E7" si="2">D6-D7</f>
        <v>-14191</v>
      </c>
      <c r="F6" s="7">
        <f t="shared" ref="F6:F7" si="3">M6+O6+Q6</f>
        <v>105193</v>
      </c>
      <c r="G6" s="7">
        <f t="shared" ref="G6:G7" si="4">N6+P6+Q6</f>
        <v>308804</v>
      </c>
      <c r="H6" s="7">
        <f t="shared" ref="H6:H7" si="5">L6</f>
        <v>471134</v>
      </c>
      <c r="I6" s="7">
        <f t="shared" ref="I6:I7" si="6">H6-H7</f>
        <v>-22907</v>
      </c>
      <c r="J6" s="10"/>
      <c r="L6" s="7">
        <v>471134</v>
      </c>
      <c r="M6" s="7">
        <v>16856</v>
      </c>
      <c r="N6" s="7">
        <v>183073</v>
      </c>
      <c r="O6" s="7">
        <v>67130</v>
      </c>
      <c r="P6" s="7">
        <v>104524</v>
      </c>
      <c r="Q6" s="7">
        <v>21207</v>
      </c>
      <c r="R6" s="7">
        <v>214955</v>
      </c>
      <c r="S6" s="7">
        <v>67459</v>
      </c>
      <c r="T6" s="7">
        <v>14420</v>
      </c>
      <c r="U6" s="7">
        <v>82223</v>
      </c>
      <c r="V6" s="7">
        <v>39445</v>
      </c>
      <c r="W6" s="7">
        <v>14157</v>
      </c>
    </row>
    <row r="7" spans="1:23" x14ac:dyDescent="0.3">
      <c r="A7" s="11">
        <v>41562</v>
      </c>
      <c r="B7" s="7">
        <f t="shared" si="0"/>
        <v>312240</v>
      </c>
      <c r="C7" s="7">
        <f t="shared" si="0"/>
        <v>107775</v>
      </c>
      <c r="D7" s="8">
        <f t="shared" si="1"/>
        <v>204465</v>
      </c>
      <c r="E7" s="7">
        <f t="shared" si="2"/>
        <v>204465</v>
      </c>
      <c r="F7" s="7">
        <f t="shared" si="3"/>
        <v>108298</v>
      </c>
      <c r="G7" s="7">
        <f t="shared" si="4"/>
        <v>324652</v>
      </c>
      <c r="H7" s="7">
        <f t="shared" si="5"/>
        <v>494041</v>
      </c>
      <c r="I7" s="7">
        <f t="shared" si="6"/>
        <v>494041</v>
      </c>
      <c r="J7" s="10"/>
      <c r="L7" s="10">
        <v>494041</v>
      </c>
      <c r="M7" s="10">
        <v>18528</v>
      </c>
      <c r="N7" s="10">
        <v>192484</v>
      </c>
      <c r="O7" s="10">
        <v>68622</v>
      </c>
      <c r="P7" s="10">
        <v>111020</v>
      </c>
      <c r="Q7" s="10">
        <v>21148</v>
      </c>
      <c r="R7" s="10">
        <v>229476</v>
      </c>
      <c r="S7" s="10">
        <v>63427</v>
      </c>
      <c r="T7" s="10">
        <v>14533</v>
      </c>
      <c r="U7" s="10">
        <v>82764</v>
      </c>
      <c r="V7" s="10">
        <v>44348</v>
      </c>
      <c r="W7" s="10">
        <v>14942</v>
      </c>
    </row>
    <row r="8" spans="1:23" x14ac:dyDescent="0.3">
      <c r="A8" s="11">
        <v>41555</v>
      </c>
      <c r="B8" s="10"/>
      <c r="C8" s="10"/>
      <c r="D8" s="12"/>
      <c r="E8" s="10"/>
      <c r="F8" s="10"/>
      <c r="G8" s="10"/>
      <c r="H8" s="10"/>
      <c r="I8" s="10"/>
      <c r="J8" s="10"/>
    </row>
    <row r="9" spans="1:23" x14ac:dyDescent="0.3">
      <c r="A9" s="11"/>
      <c r="B9" s="10"/>
      <c r="C9" s="10"/>
      <c r="D9" s="12"/>
      <c r="E9" s="10"/>
      <c r="F9" s="10"/>
      <c r="G9" s="10"/>
      <c r="H9" s="10"/>
      <c r="I9" s="10"/>
      <c r="J9" s="10"/>
    </row>
    <row r="10" spans="1:23" x14ac:dyDescent="0.3">
      <c r="A10" s="11"/>
      <c r="B10" s="10"/>
      <c r="C10" s="10"/>
      <c r="D10" s="12"/>
      <c r="E10" s="10"/>
      <c r="F10" s="10"/>
      <c r="G10" s="10"/>
      <c r="H10" s="10"/>
      <c r="I10" s="10"/>
      <c r="J10" s="10"/>
    </row>
    <row r="11" spans="1:23" x14ac:dyDescent="0.3">
      <c r="A11" s="11"/>
      <c r="B11" s="10"/>
      <c r="C11" s="10"/>
      <c r="D11" s="12"/>
      <c r="E11" s="10"/>
      <c r="F11" s="10"/>
      <c r="G11" s="10"/>
      <c r="H11" s="10"/>
      <c r="I11" s="10"/>
      <c r="J11" s="10"/>
    </row>
    <row r="12" spans="1:23" x14ac:dyDescent="0.3">
      <c r="A12" s="11"/>
      <c r="B12" s="10"/>
      <c r="C12" s="10"/>
      <c r="D12" s="12"/>
      <c r="E12" s="10"/>
      <c r="F12" s="10"/>
      <c r="G12" s="10"/>
      <c r="H12" s="10"/>
      <c r="I12" s="10"/>
      <c r="J12" s="10"/>
    </row>
    <row r="13" spans="1:23" x14ac:dyDescent="0.3">
      <c r="A13" s="11"/>
      <c r="B13" s="10"/>
      <c r="C13" s="10"/>
      <c r="D13" s="12"/>
      <c r="E13" s="10"/>
      <c r="F13" s="10"/>
      <c r="G13" s="10"/>
      <c r="H13" s="10"/>
      <c r="I13" s="10"/>
      <c r="J13" s="10"/>
    </row>
    <row r="14" spans="1:23" x14ac:dyDescent="0.3">
      <c r="A14" s="11"/>
      <c r="B14" s="10"/>
      <c r="C14" s="10"/>
      <c r="D14" s="12"/>
      <c r="E14" s="10"/>
      <c r="F14" s="10"/>
      <c r="G14" s="10"/>
      <c r="H14" s="10"/>
      <c r="I14" s="10"/>
      <c r="J14" s="10"/>
    </row>
    <row r="15" spans="1:23" x14ac:dyDescent="0.3">
      <c r="A15" s="11"/>
      <c r="B15" s="10"/>
      <c r="C15" s="10"/>
      <c r="D15" s="12"/>
      <c r="E15" s="10"/>
      <c r="F15" s="10"/>
      <c r="G15" s="10"/>
      <c r="H15" s="10"/>
      <c r="I15" s="10"/>
      <c r="J15" s="10"/>
    </row>
    <row r="16" spans="1:23" x14ac:dyDescent="0.3">
      <c r="A16" s="11"/>
      <c r="B16" s="10"/>
      <c r="C16" s="10"/>
      <c r="D16" s="12"/>
      <c r="E16" s="10"/>
      <c r="F16" s="10"/>
      <c r="G16" s="10"/>
      <c r="H16" s="10"/>
      <c r="I16" s="10"/>
      <c r="J16" s="10"/>
    </row>
    <row r="17" spans="1:10" x14ac:dyDescent="0.3">
      <c r="A17" s="11"/>
      <c r="B17" s="10"/>
      <c r="C17" s="10"/>
      <c r="D17" s="12"/>
      <c r="E17" s="10"/>
      <c r="F17" s="10"/>
      <c r="G17" s="10"/>
      <c r="H17" s="10"/>
      <c r="I17" s="10"/>
      <c r="J17" s="10"/>
    </row>
    <row r="18" spans="1:10" x14ac:dyDescent="0.3">
      <c r="A18" s="11"/>
      <c r="B18" s="10"/>
      <c r="C18" s="10"/>
      <c r="D18" s="12"/>
      <c r="E18" s="10"/>
      <c r="F18" s="10"/>
      <c r="G18" s="10"/>
      <c r="H18" s="10"/>
      <c r="I18" s="10"/>
      <c r="J18" s="10"/>
    </row>
    <row r="19" spans="1:10" x14ac:dyDescent="0.3">
      <c r="A19" s="11"/>
      <c r="B19" s="10"/>
      <c r="C19" s="10"/>
      <c r="D19" s="12"/>
      <c r="E19" s="10"/>
      <c r="F19" s="10"/>
      <c r="G19" s="10"/>
      <c r="H19" s="10"/>
      <c r="I19" s="10"/>
      <c r="J19" s="10"/>
    </row>
    <row r="20" spans="1:10" x14ac:dyDescent="0.3">
      <c r="A20" s="11"/>
      <c r="B20" s="10"/>
      <c r="C20" s="10"/>
      <c r="D20" s="12"/>
      <c r="E20" s="10"/>
      <c r="F20" s="10"/>
      <c r="G20" s="10"/>
      <c r="H20" s="10"/>
      <c r="I20" s="10"/>
      <c r="J20" s="10"/>
    </row>
    <row r="21" spans="1:10" x14ac:dyDescent="0.3">
      <c r="A21" s="11"/>
      <c r="B21" s="10"/>
      <c r="C21" s="10"/>
      <c r="D21" s="12"/>
      <c r="E21" s="10"/>
      <c r="F21" s="10"/>
      <c r="G21" s="10"/>
      <c r="H21" s="10"/>
      <c r="I21" s="10"/>
      <c r="J21" s="10"/>
    </row>
    <row r="22" spans="1:10" x14ac:dyDescent="0.3">
      <c r="A22" s="11"/>
      <c r="B22" s="10"/>
      <c r="C22" s="10"/>
      <c r="D22" s="12"/>
      <c r="E22" s="10"/>
      <c r="F22" s="10"/>
      <c r="G22" s="10"/>
      <c r="H22" s="10"/>
      <c r="I22" s="10"/>
      <c r="J22" s="10"/>
    </row>
    <row r="23" spans="1:10" x14ac:dyDescent="0.3">
      <c r="A23" s="11"/>
      <c r="B23" s="10"/>
      <c r="C23" s="10"/>
      <c r="D23" s="12"/>
      <c r="E23" s="10"/>
      <c r="F23" s="10"/>
      <c r="G23" s="10"/>
      <c r="H23" s="10"/>
      <c r="I23" s="10"/>
      <c r="J23" s="10"/>
    </row>
    <row r="24" spans="1:10" x14ac:dyDescent="0.3">
      <c r="A24" s="11"/>
      <c r="B24" s="10"/>
      <c r="C24" s="10"/>
      <c r="D24" s="12"/>
      <c r="E24" s="10"/>
      <c r="F24" s="10"/>
      <c r="G24" s="10"/>
      <c r="H24" s="10"/>
      <c r="I24" s="10"/>
      <c r="J24" s="10"/>
    </row>
    <row r="25" spans="1:10" x14ac:dyDescent="0.3">
      <c r="A25" s="11"/>
      <c r="B25" s="10"/>
      <c r="C25" s="10"/>
      <c r="D25" s="12"/>
      <c r="E25" s="10"/>
      <c r="F25" s="10"/>
      <c r="G25" s="10"/>
      <c r="H25" s="10"/>
      <c r="I25" s="10"/>
      <c r="J25" s="10"/>
    </row>
    <row r="26" spans="1:10" x14ac:dyDescent="0.3">
      <c r="A26" s="11"/>
      <c r="B26" s="10"/>
      <c r="C26" s="10"/>
      <c r="D26" s="12"/>
      <c r="E26" s="10"/>
      <c r="F26" s="10"/>
      <c r="G26" s="10"/>
      <c r="H26" s="10"/>
      <c r="I26" s="10"/>
      <c r="J26" s="10"/>
    </row>
    <row r="27" spans="1:10" x14ac:dyDescent="0.3">
      <c r="A27" s="11"/>
      <c r="B27" s="10"/>
      <c r="C27" s="10"/>
      <c r="D27" s="12"/>
      <c r="E27" s="10"/>
      <c r="F27" s="10"/>
      <c r="G27" s="10"/>
      <c r="H27" s="10"/>
      <c r="I27" s="10"/>
      <c r="J27" s="10"/>
    </row>
    <row r="28" spans="1:10" x14ac:dyDescent="0.3">
      <c r="A28" s="11"/>
      <c r="B28" s="10"/>
      <c r="C28" s="10"/>
      <c r="D28" s="12"/>
      <c r="E28" s="10"/>
      <c r="F28" s="10"/>
      <c r="G28" s="10"/>
      <c r="H28" s="10"/>
      <c r="I28" s="10"/>
      <c r="J28" s="10"/>
    </row>
    <row r="29" spans="1:10" x14ac:dyDescent="0.3">
      <c r="A29" s="11"/>
      <c r="B29" s="10"/>
      <c r="C29" s="10"/>
      <c r="D29" s="12"/>
      <c r="E29" s="10"/>
      <c r="F29" s="10"/>
      <c r="G29" s="10"/>
      <c r="H29" s="10"/>
      <c r="I29" s="10"/>
      <c r="J29" s="10"/>
    </row>
    <row r="30" spans="1:10" x14ac:dyDescent="0.3">
      <c r="A30" s="11"/>
      <c r="B30" s="10"/>
      <c r="C30" s="10"/>
      <c r="D30" s="12"/>
      <c r="E30" s="10"/>
      <c r="F30" s="10"/>
      <c r="G30" s="10"/>
      <c r="H30" s="10"/>
      <c r="I30" s="10"/>
      <c r="J30" s="10"/>
    </row>
    <row r="31" spans="1:10" x14ac:dyDescent="0.3">
      <c r="A31" s="11"/>
      <c r="B31" s="10"/>
      <c r="C31" s="10"/>
      <c r="D31" s="12"/>
      <c r="E31" s="10"/>
      <c r="F31" s="10"/>
      <c r="G31" s="10"/>
      <c r="H31" s="10"/>
      <c r="I31" s="10"/>
      <c r="J31" s="10"/>
    </row>
    <row r="32" spans="1:10" x14ac:dyDescent="0.3">
      <c r="A32" s="11"/>
      <c r="B32" s="10"/>
      <c r="C32" s="10"/>
      <c r="D32" s="12"/>
      <c r="E32" s="10"/>
      <c r="F32" s="10"/>
      <c r="G32" s="10"/>
      <c r="H32" s="10"/>
      <c r="I32" s="10"/>
      <c r="J32" s="10"/>
    </row>
    <row r="33" spans="1:10" x14ac:dyDescent="0.3">
      <c r="A33" s="11"/>
      <c r="B33" s="10"/>
      <c r="C33" s="10"/>
      <c r="D33" s="12"/>
      <c r="E33" s="10"/>
      <c r="F33" s="10"/>
      <c r="G33" s="10"/>
      <c r="H33" s="10"/>
      <c r="I33" s="10"/>
      <c r="J33" s="10"/>
    </row>
    <row r="34" spans="1:10" x14ac:dyDescent="0.3">
      <c r="A34" s="11"/>
      <c r="B34" s="10"/>
      <c r="C34" s="10"/>
      <c r="D34" s="12"/>
      <c r="E34" s="10"/>
      <c r="F34" s="10"/>
      <c r="G34" s="10"/>
      <c r="H34" s="10"/>
      <c r="I34" s="10"/>
      <c r="J34" s="10"/>
    </row>
    <row r="35" spans="1:10" x14ac:dyDescent="0.3">
      <c r="A35" s="11"/>
      <c r="B35" s="10"/>
      <c r="C35" s="10"/>
      <c r="D35" s="12"/>
      <c r="E35" s="10"/>
      <c r="F35" s="10"/>
      <c r="G35" s="10"/>
      <c r="H35" s="10"/>
      <c r="I35" s="10"/>
      <c r="J35" s="10"/>
    </row>
    <row r="36" spans="1:10" x14ac:dyDescent="0.3">
      <c r="A36" s="11"/>
      <c r="B36" s="10"/>
      <c r="C36" s="10"/>
      <c r="D36" s="12"/>
      <c r="E36" s="10"/>
      <c r="F36" s="10"/>
      <c r="G36" s="10"/>
      <c r="H36" s="10"/>
      <c r="I36" s="10"/>
      <c r="J36" s="10"/>
    </row>
    <row r="37" spans="1:10" x14ac:dyDescent="0.3">
      <c r="A37" s="11"/>
      <c r="B37" s="10"/>
      <c r="C37" s="10"/>
      <c r="D37" s="12"/>
      <c r="E37" s="10"/>
      <c r="F37" s="10"/>
      <c r="G37" s="10"/>
      <c r="H37" s="10"/>
      <c r="I37" s="10"/>
      <c r="J37" s="10"/>
    </row>
    <row r="38" spans="1:10" x14ac:dyDescent="0.3">
      <c r="A38" s="11"/>
      <c r="B38" s="10"/>
      <c r="C38" s="10"/>
      <c r="D38" s="12"/>
      <c r="E38" s="10"/>
      <c r="F38" s="10"/>
      <c r="G38" s="10"/>
      <c r="H38" s="10"/>
      <c r="I38" s="10"/>
      <c r="J38" s="10"/>
    </row>
    <row r="39" spans="1:10" x14ac:dyDescent="0.3">
      <c r="A39" s="11"/>
      <c r="B39" s="10"/>
      <c r="C39" s="10"/>
      <c r="D39" s="12"/>
      <c r="E39" s="10"/>
      <c r="F39" s="10"/>
      <c r="G39" s="10"/>
      <c r="H39" s="10"/>
      <c r="I39" s="10"/>
      <c r="J39" s="10"/>
    </row>
    <row r="40" spans="1:10" x14ac:dyDescent="0.3">
      <c r="A40" s="11"/>
      <c r="B40" s="10"/>
      <c r="C40" s="10"/>
      <c r="D40" s="12"/>
      <c r="E40" s="10"/>
      <c r="F40" s="10"/>
      <c r="G40" s="10"/>
      <c r="H40" s="10"/>
      <c r="I40" s="10"/>
      <c r="J40" s="10"/>
    </row>
    <row r="41" spans="1:10" x14ac:dyDescent="0.3">
      <c r="A41" s="11"/>
      <c r="B41" s="10"/>
      <c r="C41" s="10"/>
      <c r="D41" s="12"/>
      <c r="E41" s="10"/>
      <c r="F41" s="10"/>
      <c r="G41" s="10"/>
      <c r="H41" s="10"/>
      <c r="I41" s="10"/>
      <c r="J41" s="10"/>
    </row>
    <row r="42" spans="1:10" x14ac:dyDescent="0.3">
      <c r="A42" s="11"/>
      <c r="B42" s="10"/>
      <c r="C42" s="10"/>
      <c r="D42" s="12"/>
      <c r="E42" s="10"/>
      <c r="F42" s="10"/>
      <c r="G42" s="10"/>
      <c r="H42" s="10"/>
      <c r="I42" s="10"/>
      <c r="J42" s="10"/>
    </row>
    <row r="43" spans="1:10" x14ac:dyDescent="0.3">
      <c r="A43" s="11"/>
      <c r="B43" s="10"/>
      <c r="C43" s="10"/>
      <c r="D43" s="12"/>
      <c r="E43" s="10"/>
      <c r="F43" s="10"/>
      <c r="G43" s="10"/>
      <c r="H43" s="10"/>
      <c r="I43" s="10"/>
      <c r="J43" s="10"/>
    </row>
    <row r="44" spans="1:10" x14ac:dyDescent="0.3">
      <c r="A44" s="11"/>
      <c r="B44" s="10"/>
      <c r="C44" s="10"/>
      <c r="D44" s="12"/>
      <c r="E44" s="10"/>
      <c r="F44" s="10"/>
      <c r="G44" s="10"/>
      <c r="H44" s="10"/>
      <c r="I44" s="10"/>
      <c r="J44" s="10"/>
    </row>
    <row r="45" spans="1:10" x14ac:dyDescent="0.3">
      <c r="A45" s="11"/>
      <c r="B45" s="10"/>
      <c r="C45" s="10"/>
      <c r="D45" s="12"/>
      <c r="E45" s="10"/>
      <c r="F45" s="10"/>
      <c r="G45" s="10"/>
      <c r="H45" s="10"/>
      <c r="I45" s="10"/>
      <c r="J45" s="10"/>
    </row>
    <row r="46" spans="1:10" x14ac:dyDescent="0.3">
      <c r="A46" s="11"/>
      <c r="B46" s="10"/>
      <c r="C46" s="10"/>
      <c r="D46" s="12"/>
      <c r="E46" s="10"/>
      <c r="F46" s="10"/>
      <c r="G46" s="10"/>
      <c r="H46" s="10"/>
      <c r="I46" s="10"/>
      <c r="J46" s="10"/>
    </row>
    <row r="47" spans="1:10" x14ac:dyDescent="0.3">
      <c r="A47" s="11"/>
      <c r="B47" s="10"/>
      <c r="C47" s="10"/>
      <c r="D47" s="12"/>
      <c r="E47" s="10"/>
      <c r="F47" s="10"/>
      <c r="G47" s="10"/>
      <c r="H47" s="10"/>
      <c r="I47" s="10"/>
      <c r="J47" s="10"/>
    </row>
    <row r="48" spans="1:10" x14ac:dyDescent="0.3">
      <c r="A48" s="11"/>
      <c r="B48" s="10"/>
      <c r="C48" s="10"/>
      <c r="D48" s="12"/>
      <c r="E48" s="10"/>
      <c r="F48" s="10"/>
      <c r="G48" s="10"/>
      <c r="H48" s="10"/>
      <c r="I48" s="10"/>
      <c r="J48" s="10"/>
    </row>
    <row r="49" spans="1:10" x14ac:dyDescent="0.3">
      <c r="A49" s="11"/>
      <c r="B49" s="10"/>
      <c r="C49" s="10"/>
      <c r="D49" s="12"/>
      <c r="E49" s="10"/>
      <c r="F49" s="10"/>
      <c r="G49" s="10"/>
      <c r="H49" s="10"/>
      <c r="I49" s="10"/>
      <c r="J49" s="10"/>
    </row>
    <row r="50" spans="1:10" x14ac:dyDescent="0.3">
      <c r="A50" s="11"/>
      <c r="B50" s="10"/>
      <c r="C50" s="10"/>
      <c r="D50" s="12"/>
      <c r="E50" s="10"/>
      <c r="F50" s="10"/>
      <c r="G50" s="10"/>
      <c r="H50" s="10"/>
      <c r="I50" s="10"/>
      <c r="J50" s="10"/>
    </row>
    <row r="51" spans="1:10" x14ac:dyDescent="0.3">
      <c r="A51" s="11"/>
      <c r="B51" s="10"/>
      <c r="C51" s="10"/>
      <c r="D51" s="12"/>
      <c r="E51" s="10"/>
      <c r="F51" s="10"/>
      <c r="G51" s="10"/>
      <c r="H51" s="10"/>
      <c r="I51" s="10"/>
      <c r="J51" s="10"/>
    </row>
    <row r="52" spans="1:10" x14ac:dyDescent="0.3">
      <c r="A52" s="11"/>
      <c r="B52" s="10"/>
      <c r="C52" s="10"/>
      <c r="D52" s="12"/>
      <c r="E52" s="10"/>
      <c r="F52" s="10"/>
      <c r="G52" s="10"/>
      <c r="H52" s="10"/>
      <c r="I52" s="10"/>
      <c r="J52" s="10"/>
    </row>
    <row r="53" spans="1:10" x14ac:dyDescent="0.3">
      <c r="A53" s="11"/>
      <c r="B53" s="10"/>
      <c r="C53" s="10"/>
      <c r="D53" s="12"/>
      <c r="E53" s="10"/>
      <c r="F53" s="10"/>
      <c r="G53" s="10"/>
      <c r="H53" s="10"/>
      <c r="I53" s="10"/>
      <c r="J53" s="10"/>
    </row>
    <row r="54" spans="1:10" x14ac:dyDescent="0.3">
      <c r="A54" s="11"/>
      <c r="B54" s="10"/>
      <c r="C54" s="10"/>
      <c r="D54" s="12"/>
      <c r="E54" s="10"/>
      <c r="F54" s="10"/>
      <c r="G54" s="10"/>
      <c r="H54" s="10"/>
      <c r="I54" s="10"/>
      <c r="J54" s="10"/>
    </row>
    <row r="55" spans="1:10" x14ac:dyDescent="0.3">
      <c r="A55" s="11"/>
      <c r="B55" s="10"/>
      <c r="C55" s="10"/>
      <c r="D55" s="12"/>
      <c r="E55" s="10"/>
      <c r="F55" s="10"/>
      <c r="G55" s="10"/>
      <c r="H55" s="10"/>
      <c r="I55" s="10"/>
      <c r="J55" s="10"/>
    </row>
    <row r="56" spans="1:10" x14ac:dyDescent="0.3">
      <c r="A56" s="11"/>
      <c r="B56" s="10"/>
      <c r="C56" s="10"/>
      <c r="D56" s="12"/>
      <c r="E56" s="10"/>
      <c r="F56" s="10"/>
      <c r="G56" s="10"/>
      <c r="H56" s="10"/>
      <c r="I56" s="10"/>
      <c r="J56" s="10"/>
    </row>
    <row r="57" spans="1:10" x14ac:dyDescent="0.3">
      <c r="A57" s="11"/>
      <c r="B57" s="10"/>
      <c r="C57" s="10"/>
      <c r="D57" s="12"/>
      <c r="E57" s="10"/>
      <c r="F57" s="10"/>
      <c r="G57" s="10"/>
      <c r="H57" s="10"/>
      <c r="I57" s="10"/>
      <c r="J57" s="10"/>
    </row>
    <row r="58" spans="1:10" x14ac:dyDescent="0.3">
      <c r="A58" s="11"/>
      <c r="B58" s="10"/>
      <c r="C58" s="10"/>
      <c r="D58" s="12"/>
      <c r="E58" s="10"/>
      <c r="F58" s="10"/>
      <c r="G58" s="10"/>
      <c r="H58" s="10"/>
      <c r="I58" s="10"/>
      <c r="J58" s="10"/>
    </row>
    <row r="59" spans="1:10" x14ac:dyDescent="0.3">
      <c r="A59" s="11"/>
      <c r="B59" s="10"/>
      <c r="C59" s="10"/>
      <c r="D59" s="12"/>
      <c r="E59" s="10"/>
      <c r="F59" s="10"/>
      <c r="G59" s="10"/>
      <c r="H59" s="10"/>
      <c r="I59" s="10"/>
      <c r="J59" s="10"/>
    </row>
    <row r="60" spans="1:10" x14ac:dyDescent="0.3">
      <c r="A60" s="11"/>
      <c r="B60" s="10"/>
      <c r="C60" s="10"/>
      <c r="D60" s="12"/>
      <c r="E60" s="10"/>
      <c r="F60" s="10"/>
      <c r="G60" s="10"/>
      <c r="H60" s="10"/>
      <c r="I60" s="10"/>
      <c r="J60" s="10"/>
    </row>
    <row r="61" spans="1:10" x14ac:dyDescent="0.3">
      <c r="A61" s="11"/>
      <c r="B61" s="10"/>
      <c r="C61" s="10"/>
      <c r="D61" s="12"/>
      <c r="E61" s="10"/>
      <c r="F61" s="10"/>
      <c r="G61" s="10"/>
      <c r="H61" s="10"/>
      <c r="I61" s="10"/>
      <c r="J61" s="10"/>
    </row>
    <row r="62" spans="1:10" x14ac:dyDescent="0.3">
      <c r="A62" s="11"/>
      <c r="B62" s="10"/>
      <c r="C62" s="10"/>
      <c r="D62" s="12"/>
      <c r="E62" s="10"/>
      <c r="F62" s="10"/>
      <c r="G62" s="10"/>
      <c r="H62" s="10"/>
      <c r="I62" s="10"/>
      <c r="J62" s="10"/>
    </row>
    <row r="63" spans="1:10" x14ac:dyDescent="0.3">
      <c r="A63" s="11"/>
      <c r="B63" s="10"/>
      <c r="C63" s="10"/>
      <c r="D63" s="12"/>
      <c r="E63" s="10"/>
      <c r="F63" s="10"/>
      <c r="G63" s="10"/>
      <c r="H63" s="10"/>
      <c r="I63" s="10"/>
      <c r="J63" s="10"/>
    </row>
    <row r="64" spans="1:10" x14ac:dyDescent="0.3">
      <c r="A64" s="11"/>
      <c r="B64" s="10"/>
      <c r="C64" s="10"/>
      <c r="D64" s="12"/>
      <c r="E64" s="10"/>
      <c r="F64" s="10"/>
      <c r="G64" s="10"/>
      <c r="H64" s="10"/>
      <c r="I64" s="10"/>
      <c r="J64" s="10"/>
    </row>
    <row r="65" spans="1:10" x14ac:dyDescent="0.3">
      <c r="A65" s="11"/>
      <c r="B65" s="10"/>
      <c r="C65" s="10"/>
      <c r="D65" s="12"/>
      <c r="E65" s="10"/>
      <c r="F65" s="10"/>
      <c r="G65" s="10"/>
      <c r="H65" s="10"/>
      <c r="I65" s="10"/>
      <c r="J65" s="10"/>
    </row>
    <row r="66" spans="1:10" x14ac:dyDescent="0.3">
      <c r="A66" s="11"/>
      <c r="B66" s="10"/>
      <c r="C66" s="10"/>
      <c r="D66" s="12"/>
      <c r="E66" s="10"/>
      <c r="F66" s="10"/>
      <c r="G66" s="10"/>
      <c r="H66" s="10"/>
      <c r="I66" s="10"/>
      <c r="J66" s="10"/>
    </row>
    <row r="67" spans="1:10" x14ac:dyDescent="0.3">
      <c r="A67" s="11"/>
      <c r="B67" s="10"/>
      <c r="C67" s="10"/>
      <c r="D67" s="12"/>
      <c r="E67" s="10"/>
      <c r="F67" s="10"/>
      <c r="G67" s="10"/>
      <c r="H67" s="10"/>
      <c r="I67" s="10"/>
      <c r="J67" s="10"/>
    </row>
    <row r="68" spans="1:10" x14ac:dyDescent="0.3">
      <c r="A68" s="11"/>
      <c r="B68" s="10"/>
      <c r="C68" s="10"/>
      <c r="D68" s="12"/>
      <c r="E68" s="10"/>
      <c r="F68" s="10"/>
      <c r="G68" s="10"/>
      <c r="H68" s="10"/>
      <c r="I68" s="10"/>
      <c r="J68" s="10"/>
    </row>
    <row r="69" spans="1:10" x14ac:dyDescent="0.3">
      <c r="A69" s="11"/>
      <c r="B69" s="10"/>
      <c r="C69" s="10"/>
      <c r="D69" s="12"/>
      <c r="E69" s="10"/>
      <c r="F69" s="10"/>
      <c r="G69" s="10"/>
      <c r="H69" s="10"/>
      <c r="I69" s="10"/>
      <c r="J69" s="10"/>
    </row>
    <row r="70" spans="1:10" x14ac:dyDescent="0.3">
      <c r="A70" s="11"/>
      <c r="B70" s="10"/>
      <c r="C70" s="10"/>
      <c r="D70" s="12"/>
      <c r="E70" s="10"/>
      <c r="F70" s="10"/>
      <c r="G70" s="10"/>
      <c r="H70" s="10"/>
      <c r="I70" s="10"/>
      <c r="J70" s="10"/>
    </row>
    <row r="71" spans="1:10" x14ac:dyDescent="0.3">
      <c r="A71" s="11"/>
      <c r="B71" s="10"/>
      <c r="C71" s="10"/>
      <c r="D71" s="12"/>
      <c r="E71" s="10"/>
      <c r="F71" s="10"/>
      <c r="G71" s="10"/>
      <c r="H71" s="10"/>
      <c r="I71" s="10"/>
      <c r="J71" s="10"/>
    </row>
    <row r="72" spans="1:10" x14ac:dyDescent="0.3">
      <c r="A72" s="11"/>
      <c r="B72" s="10"/>
      <c r="C72" s="10"/>
      <c r="D72" s="12"/>
      <c r="E72" s="10"/>
      <c r="F72" s="10"/>
      <c r="G72" s="10"/>
      <c r="H72" s="10"/>
      <c r="I72" s="10"/>
      <c r="J72" s="10"/>
    </row>
    <row r="73" spans="1:10" x14ac:dyDescent="0.3">
      <c r="A73" s="11"/>
      <c r="B73" s="10"/>
      <c r="C73" s="10"/>
      <c r="D73" s="12"/>
      <c r="E73" s="10"/>
      <c r="F73" s="10"/>
      <c r="G73" s="10"/>
      <c r="H73" s="10"/>
      <c r="I73" s="10"/>
      <c r="J73" s="10"/>
    </row>
    <row r="74" spans="1:10" x14ac:dyDescent="0.3">
      <c r="A74" s="11"/>
      <c r="B74" s="10"/>
      <c r="C74" s="10"/>
      <c r="D74" s="12"/>
      <c r="E74" s="10"/>
      <c r="F74" s="10"/>
      <c r="G74" s="10"/>
      <c r="H74" s="10"/>
      <c r="I74" s="10"/>
      <c r="J74" s="10"/>
    </row>
    <row r="75" spans="1:10" x14ac:dyDescent="0.3">
      <c r="A75" s="11"/>
      <c r="B75" s="10"/>
      <c r="C75" s="10"/>
      <c r="D75" s="12"/>
      <c r="E75" s="10"/>
      <c r="F75" s="10"/>
      <c r="G75" s="10"/>
      <c r="H75" s="10"/>
      <c r="I75" s="10"/>
      <c r="J75" s="10"/>
    </row>
    <row r="76" spans="1:10" x14ac:dyDescent="0.3">
      <c r="A76" s="11"/>
      <c r="B76" s="10"/>
      <c r="C76" s="10"/>
      <c r="D76" s="12"/>
      <c r="E76" s="10"/>
      <c r="F76" s="10"/>
      <c r="G76" s="10"/>
      <c r="H76" s="10"/>
      <c r="I76" s="10"/>
      <c r="J76" s="10"/>
    </row>
    <row r="77" spans="1:10" x14ac:dyDescent="0.3">
      <c r="A77" s="11"/>
      <c r="B77" s="10"/>
      <c r="C77" s="10"/>
      <c r="D77" s="12"/>
      <c r="E77" s="10"/>
      <c r="F77" s="10"/>
      <c r="G77" s="10"/>
      <c r="H77" s="10"/>
      <c r="I77" s="10"/>
      <c r="J77" s="10"/>
    </row>
    <row r="78" spans="1:10" x14ac:dyDescent="0.3">
      <c r="A78" s="11"/>
      <c r="B78" s="10"/>
      <c r="C78" s="10"/>
      <c r="D78" s="12"/>
      <c r="E78" s="10"/>
      <c r="F78" s="10"/>
      <c r="G78" s="10"/>
      <c r="H78" s="10"/>
      <c r="I78" s="10"/>
      <c r="J78" s="10"/>
    </row>
    <row r="79" spans="1:10" x14ac:dyDescent="0.3">
      <c r="A79" s="11"/>
      <c r="B79" s="10"/>
      <c r="C79" s="10"/>
      <c r="D79" s="12"/>
      <c r="E79" s="10"/>
      <c r="F79" s="10"/>
      <c r="G79" s="10"/>
      <c r="H79" s="10"/>
      <c r="I79" s="10"/>
      <c r="J79" s="10"/>
    </row>
    <row r="80" spans="1:10" x14ac:dyDescent="0.3">
      <c r="A80" s="11"/>
      <c r="B80" s="10"/>
      <c r="C80" s="10"/>
      <c r="D80" s="12"/>
      <c r="E80" s="10"/>
      <c r="F80" s="10"/>
      <c r="G80" s="10"/>
      <c r="H80" s="10"/>
      <c r="I80" s="10"/>
      <c r="J80" s="10"/>
    </row>
    <row r="81" spans="1:10" x14ac:dyDescent="0.3">
      <c r="A81" s="11"/>
      <c r="B81" s="10"/>
      <c r="C81" s="10"/>
      <c r="D81" s="12"/>
      <c r="E81" s="10"/>
      <c r="F81" s="10"/>
      <c r="G81" s="10"/>
      <c r="H81" s="10"/>
      <c r="I81" s="10"/>
      <c r="J81" s="10"/>
    </row>
    <row r="82" spans="1:10" x14ac:dyDescent="0.3">
      <c r="A82" s="11"/>
      <c r="B82" s="10"/>
      <c r="C82" s="10"/>
      <c r="D82" s="12"/>
      <c r="E82" s="10"/>
      <c r="F82" s="10"/>
      <c r="G82" s="10"/>
      <c r="H82" s="10"/>
      <c r="I82" s="10"/>
      <c r="J82" s="10"/>
    </row>
    <row r="83" spans="1:10" x14ac:dyDescent="0.3">
      <c r="A83" s="11"/>
      <c r="B83" s="10"/>
      <c r="C83" s="10"/>
      <c r="D83" s="12"/>
      <c r="E83" s="10"/>
      <c r="F83" s="10"/>
      <c r="G83" s="10"/>
      <c r="H83" s="10"/>
      <c r="I83" s="10"/>
      <c r="J83" s="10"/>
    </row>
    <row r="84" spans="1:10" x14ac:dyDescent="0.3">
      <c r="A84" s="11"/>
      <c r="B84" s="10"/>
      <c r="C84" s="10"/>
      <c r="D84" s="12"/>
      <c r="E84" s="10"/>
      <c r="F84" s="10"/>
      <c r="G84" s="10"/>
      <c r="H84" s="10"/>
      <c r="I84" s="10"/>
      <c r="J84" s="10"/>
    </row>
    <row r="85" spans="1:10" x14ac:dyDescent="0.3">
      <c r="A85" s="11"/>
      <c r="B85" s="10"/>
      <c r="C85" s="10"/>
      <c r="D85" s="12"/>
      <c r="E85" s="10"/>
      <c r="F85" s="10"/>
      <c r="G85" s="10"/>
      <c r="H85" s="10"/>
      <c r="I85" s="10"/>
      <c r="J85" s="10"/>
    </row>
    <row r="86" spans="1:10" x14ac:dyDescent="0.3">
      <c r="A86" s="11"/>
      <c r="B86" s="10"/>
      <c r="C86" s="10"/>
      <c r="D86" s="12"/>
      <c r="E86" s="10"/>
      <c r="F86" s="10"/>
      <c r="G86" s="10"/>
      <c r="H86" s="10"/>
      <c r="I86" s="10"/>
      <c r="J86" s="10"/>
    </row>
    <row r="87" spans="1:10" x14ac:dyDescent="0.3">
      <c r="A87" s="11"/>
      <c r="B87" s="10"/>
      <c r="C87" s="10"/>
      <c r="D87" s="12"/>
      <c r="E87" s="10"/>
      <c r="F87" s="10"/>
      <c r="G87" s="10"/>
      <c r="H87" s="10"/>
      <c r="I87" s="10"/>
      <c r="J87" s="10"/>
    </row>
    <row r="88" spans="1:10" x14ac:dyDescent="0.3">
      <c r="A88" s="11"/>
      <c r="B88" s="10"/>
      <c r="C88" s="10"/>
      <c r="D88" s="12"/>
      <c r="E88" s="10"/>
      <c r="F88" s="10"/>
      <c r="G88" s="10"/>
      <c r="H88" s="10"/>
      <c r="I88" s="10"/>
      <c r="J88" s="10"/>
    </row>
    <row r="89" spans="1:10" x14ac:dyDescent="0.3">
      <c r="A89" s="11"/>
      <c r="B89" s="10"/>
      <c r="C89" s="10"/>
      <c r="D89" s="12"/>
      <c r="E89" s="10"/>
      <c r="F89" s="10"/>
      <c r="G89" s="10"/>
      <c r="H89" s="10"/>
      <c r="I89" s="10"/>
      <c r="J89" s="10"/>
    </row>
    <row r="90" spans="1:10" x14ac:dyDescent="0.3">
      <c r="A90" s="11"/>
      <c r="B90" s="10"/>
      <c r="C90" s="10"/>
      <c r="D90" s="12"/>
      <c r="E90" s="10"/>
      <c r="F90" s="10"/>
      <c r="G90" s="10"/>
      <c r="H90" s="10"/>
      <c r="I90" s="10"/>
      <c r="J90" s="10"/>
    </row>
    <row r="91" spans="1:10" x14ac:dyDescent="0.3">
      <c r="A91" s="11"/>
      <c r="B91" s="10"/>
      <c r="C91" s="10"/>
      <c r="D91" s="12"/>
      <c r="E91" s="10"/>
      <c r="F91" s="10"/>
      <c r="G91" s="10"/>
      <c r="H91" s="10"/>
      <c r="I91" s="10"/>
      <c r="J91" s="10"/>
    </row>
    <row r="92" spans="1:10" x14ac:dyDescent="0.3">
      <c r="A92" s="11"/>
      <c r="B92" s="10"/>
      <c r="C92" s="10"/>
      <c r="D92" s="12"/>
      <c r="E92" s="10"/>
      <c r="F92" s="10"/>
      <c r="G92" s="10"/>
      <c r="H92" s="10"/>
      <c r="I92" s="10"/>
      <c r="J92" s="10"/>
    </row>
    <row r="93" spans="1:10" x14ac:dyDescent="0.3">
      <c r="A93" s="11"/>
      <c r="B93" s="10"/>
      <c r="C93" s="10"/>
      <c r="D93" s="12"/>
      <c r="E93" s="10"/>
      <c r="F93" s="10"/>
      <c r="G93" s="10"/>
      <c r="H93" s="10"/>
      <c r="I93" s="10"/>
      <c r="J93" s="10"/>
    </row>
    <row r="94" spans="1:10" x14ac:dyDescent="0.3">
      <c r="A94" s="11"/>
      <c r="B94" s="10"/>
      <c r="C94" s="10"/>
      <c r="D94" s="12"/>
      <c r="E94" s="10"/>
      <c r="F94" s="10"/>
      <c r="G94" s="10"/>
      <c r="H94" s="10"/>
      <c r="I94" s="10"/>
      <c r="J94" s="10"/>
    </row>
    <row r="95" spans="1:10" x14ac:dyDescent="0.3">
      <c r="A95" s="11"/>
      <c r="B95" s="10"/>
      <c r="C95" s="10"/>
      <c r="D95" s="12"/>
      <c r="E95" s="10"/>
      <c r="F95" s="10"/>
      <c r="G95" s="10"/>
      <c r="H95" s="10"/>
      <c r="I95" s="10"/>
      <c r="J95" s="10"/>
    </row>
    <row r="96" spans="1:10" x14ac:dyDescent="0.3">
      <c r="A96" s="11"/>
      <c r="B96" s="10"/>
      <c r="C96" s="10"/>
      <c r="D96" s="12"/>
      <c r="E96" s="10"/>
      <c r="F96" s="10"/>
      <c r="G96" s="10"/>
      <c r="H96" s="10"/>
      <c r="I96" s="10"/>
      <c r="J96" s="10"/>
    </row>
    <row r="97" spans="1:10" x14ac:dyDescent="0.3">
      <c r="A97" s="11"/>
      <c r="B97" s="10"/>
      <c r="C97" s="10"/>
      <c r="D97" s="12"/>
      <c r="E97" s="10"/>
      <c r="F97" s="10"/>
      <c r="G97" s="10"/>
      <c r="H97" s="10"/>
      <c r="I97" s="10"/>
      <c r="J97" s="10"/>
    </row>
    <row r="98" spans="1:10" x14ac:dyDescent="0.3">
      <c r="A98" s="11"/>
      <c r="B98" s="10"/>
      <c r="C98" s="10"/>
      <c r="D98" s="12"/>
      <c r="E98" s="10"/>
      <c r="F98" s="10"/>
      <c r="G98" s="10"/>
      <c r="H98" s="10"/>
      <c r="I98" s="10"/>
      <c r="J98" s="10"/>
    </row>
    <row r="99" spans="1:10" x14ac:dyDescent="0.3">
      <c r="A99" s="11"/>
      <c r="B99" s="10"/>
      <c r="C99" s="10"/>
      <c r="D99" s="12"/>
      <c r="E99" s="10"/>
      <c r="F99" s="10"/>
      <c r="G99" s="10"/>
      <c r="H99" s="10"/>
      <c r="I99" s="10"/>
      <c r="J99" s="10"/>
    </row>
    <row r="100" spans="1:10" x14ac:dyDescent="0.3">
      <c r="A100" s="11"/>
      <c r="B100" s="10"/>
      <c r="C100" s="10"/>
      <c r="D100" s="12"/>
      <c r="E100" s="10"/>
      <c r="F100" s="10"/>
      <c r="G100" s="10"/>
      <c r="H100" s="10"/>
      <c r="I100" s="10"/>
      <c r="J100" s="10"/>
    </row>
    <row r="101" spans="1:10" x14ac:dyDescent="0.3">
      <c r="A101" s="11"/>
      <c r="B101" s="10"/>
      <c r="C101" s="10"/>
      <c r="D101" s="12"/>
      <c r="E101" s="10"/>
      <c r="F101" s="10"/>
      <c r="G101" s="10"/>
      <c r="H101" s="10"/>
      <c r="I101" s="10"/>
      <c r="J101" s="10"/>
    </row>
    <row r="102" spans="1:10" x14ac:dyDescent="0.3">
      <c r="A102" s="11"/>
      <c r="B102" s="10"/>
      <c r="C102" s="10"/>
      <c r="D102" s="12"/>
      <c r="E102" s="10"/>
      <c r="F102" s="10"/>
      <c r="G102" s="10"/>
      <c r="H102" s="10"/>
      <c r="I102" s="10"/>
      <c r="J102" s="10"/>
    </row>
    <row r="103" spans="1:10" x14ac:dyDescent="0.3">
      <c r="A103" s="11"/>
      <c r="B103" s="10"/>
      <c r="C103" s="10"/>
      <c r="D103" s="12"/>
      <c r="E103" s="10"/>
      <c r="F103" s="10"/>
      <c r="G103" s="10"/>
      <c r="H103" s="10"/>
      <c r="I103" s="10"/>
      <c r="J103" s="10"/>
    </row>
    <row r="104" spans="1:10" x14ac:dyDescent="0.3">
      <c r="A104" s="11"/>
      <c r="B104" s="10"/>
      <c r="C104" s="10"/>
      <c r="D104" s="12"/>
      <c r="E104" s="10"/>
      <c r="F104" s="10"/>
      <c r="G104" s="10"/>
      <c r="H104" s="10"/>
      <c r="I104" s="10"/>
      <c r="J104" s="10"/>
    </row>
    <row r="105" spans="1:10" x14ac:dyDescent="0.3">
      <c r="A105" s="11"/>
      <c r="B105" s="10"/>
      <c r="C105" s="10"/>
      <c r="D105" s="12"/>
      <c r="E105" s="10"/>
      <c r="F105" s="10"/>
      <c r="G105" s="10"/>
      <c r="H105" s="10"/>
      <c r="I105" s="10"/>
      <c r="J105" s="10"/>
    </row>
    <row r="106" spans="1:10" x14ac:dyDescent="0.3">
      <c r="A106" s="11"/>
      <c r="B106" s="10"/>
      <c r="C106" s="10"/>
      <c r="D106" s="12"/>
      <c r="E106" s="10"/>
      <c r="F106" s="10"/>
      <c r="G106" s="10"/>
      <c r="H106" s="10"/>
      <c r="I106" s="10"/>
      <c r="J106" s="10"/>
    </row>
    <row r="107" spans="1:10" x14ac:dyDescent="0.3">
      <c r="A107" s="11"/>
      <c r="B107" s="10"/>
      <c r="C107" s="10"/>
      <c r="D107" s="12"/>
      <c r="E107" s="10"/>
      <c r="F107" s="10"/>
      <c r="G107" s="10"/>
      <c r="H107" s="10"/>
      <c r="I107" s="10"/>
      <c r="J107" s="10"/>
    </row>
    <row r="108" spans="1:10" x14ac:dyDescent="0.3">
      <c r="A108" s="11"/>
      <c r="B108" s="10"/>
      <c r="C108" s="10"/>
      <c r="D108" s="12"/>
      <c r="E108" s="10"/>
      <c r="F108" s="10"/>
      <c r="G108" s="10"/>
      <c r="H108" s="10"/>
      <c r="I108" s="10"/>
      <c r="J108" s="10"/>
    </row>
    <row r="109" spans="1:10" x14ac:dyDescent="0.3">
      <c r="A109" s="11"/>
      <c r="B109" s="10"/>
      <c r="C109" s="10"/>
      <c r="D109" s="12"/>
      <c r="E109" s="10"/>
      <c r="F109" s="10"/>
      <c r="G109" s="10"/>
      <c r="H109" s="10"/>
      <c r="I109" s="10"/>
      <c r="J109" s="10"/>
    </row>
    <row r="110" spans="1:10" x14ac:dyDescent="0.3">
      <c r="A110" s="11"/>
      <c r="B110" s="10"/>
      <c r="C110" s="10"/>
      <c r="D110" s="12"/>
      <c r="E110" s="10"/>
      <c r="F110" s="10"/>
      <c r="G110" s="10"/>
      <c r="H110" s="10"/>
      <c r="I110" s="10"/>
      <c r="J110" s="10"/>
    </row>
    <row r="111" spans="1:10" x14ac:dyDescent="0.3">
      <c r="A111" s="11"/>
      <c r="B111" s="10"/>
      <c r="C111" s="10"/>
      <c r="D111" s="12"/>
      <c r="E111" s="10"/>
      <c r="F111" s="10"/>
      <c r="G111" s="10"/>
      <c r="H111" s="10"/>
      <c r="I111" s="10"/>
      <c r="J111" s="10"/>
    </row>
    <row r="112" spans="1:10" x14ac:dyDescent="0.3">
      <c r="A112" s="11"/>
      <c r="B112" s="10"/>
      <c r="C112" s="10"/>
      <c r="D112" s="12"/>
      <c r="E112" s="10"/>
      <c r="F112" s="10"/>
      <c r="G112" s="10"/>
      <c r="H112" s="10"/>
      <c r="I112" s="10"/>
      <c r="J112" s="10"/>
    </row>
    <row r="113" spans="1:10" x14ac:dyDescent="0.3">
      <c r="A113" s="11"/>
      <c r="B113" s="10"/>
      <c r="C113" s="10"/>
      <c r="D113" s="12"/>
      <c r="E113" s="10"/>
      <c r="F113" s="10"/>
      <c r="G113" s="10"/>
      <c r="H113" s="10"/>
      <c r="I113" s="10"/>
      <c r="J113" s="10"/>
    </row>
    <row r="114" spans="1:10" x14ac:dyDescent="0.3">
      <c r="A114" s="11"/>
      <c r="B114" s="10"/>
      <c r="C114" s="10"/>
      <c r="D114" s="12"/>
      <c r="E114" s="10"/>
      <c r="F114" s="10"/>
      <c r="G114" s="10"/>
      <c r="H114" s="10"/>
      <c r="I114" s="10"/>
      <c r="J114" s="10"/>
    </row>
    <row r="115" spans="1:10" x14ac:dyDescent="0.3">
      <c r="A115" s="11"/>
      <c r="B115" s="10"/>
      <c r="C115" s="10"/>
      <c r="D115" s="12"/>
      <c r="E115" s="10"/>
      <c r="F115" s="10"/>
      <c r="G115" s="10"/>
      <c r="H115" s="10"/>
      <c r="I115" s="10"/>
      <c r="J115" s="10"/>
    </row>
    <row r="116" spans="1:10" x14ac:dyDescent="0.3">
      <c r="A116" s="11"/>
      <c r="B116" s="10"/>
      <c r="C116" s="10"/>
      <c r="D116" s="12"/>
      <c r="E116" s="10"/>
      <c r="F116" s="10"/>
      <c r="G116" s="10"/>
      <c r="H116" s="10"/>
      <c r="I116" s="10"/>
      <c r="J116" s="10"/>
    </row>
    <row r="117" spans="1:10" x14ac:dyDescent="0.3">
      <c r="A117" s="11"/>
      <c r="B117" s="10"/>
      <c r="C117" s="10"/>
      <c r="D117" s="12"/>
      <c r="E117" s="10"/>
      <c r="F117" s="10"/>
      <c r="G117" s="10"/>
      <c r="H117" s="10"/>
      <c r="I117" s="10"/>
      <c r="J117" s="10"/>
    </row>
    <row r="118" spans="1:10" x14ac:dyDescent="0.3">
      <c r="A118" s="11"/>
      <c r="B118" s="10"/>
      <c r="C118" s="10"/>
      <c r="D118" s="12"/>
      <c r="E118" s="10"/>
      <c r="F118" s="10"/>
      <c r="G118" s="10"/>
      <c r="H118" s="10"/>
      <c r="I118" s="10"/>
      <c r="J118" s="10"/>
    </row>
    <row r="119" spans="1:10" x14ac:dyDescent="0.3">
      <c r="A119" s="11"/>
      <c r="B119" s="10"/>
      <c r="C119" s="10"/>
      <c r="D119" s="12"/>
      <c r="E119" s="10"/>
      <c r="F119" s="10"/>
      <c r="G119" s="10"/>
      <c r="H119" s="10"/>
      <c r="I119" s="10"/>
      <c r="J119" s="10"/>
    </row>
    <row r="120" spans="1:10" x14ac:dyDescent="0.3">
      <c r="A120" s="11"/>
      <c r="B120" s="10"/>
      <c r="C120" s="10"/>
      <c r="D120" s="12"/>
      <c r="E120" s="10"/>
      <c r="F120" s="10"/>
      <c r="G120" s="10"/>
      <c r="H120" s="10"/>
      <c r="I120" s="10"/>
      <c r="J120" s="10"/>
    </row>
    <row r="121" spans="1:10" x14ac:dyDescent="0.3">
      <c r="A121" s="11"/>
      <c r="B121" s="10"/>
      <c r="C121" s="10"/>
      <c r="D121" s="12"/>
      <c r="E121" s="10"/>
      <c r="F121" s="10"/>
      <c r="G121" s="10"/>
      <c r="H121" s="10"/>
      <c r="I121" s="10"/>
      <c r="J121" s="10"/>
    </row>
    <row r="122" spans="1:10" x14ac:dyDescent="0.3">
      <c r="A122" s="11"/>
      <c r="B122" s="10"/>
      <c r="C122" s="10"/>
      <c r="D122" s="12"/>
      <c r="E122" s="10"/>
      <c r="F122" s="10"/>
      <c r="G122" s="10"/>
      <c r="H122" s="10"/>
      <c r="I122" s="10"/>
      <c r="J122" s="10"/>
    </row>
    <row r="123" spans="1:10" x14ac:dyDescent="0.3">
      <c r="A123" s="11"/>
      <c r="B123" s="10"/>
      <c r="C123" s="10"/>
      <c r="D123" s="12"/>
      <c r="E123" s="10"/>
      <c r="F123" s="10"/>
      <c r="G123" s="10"/>
      <c r="H123" s="10"/>
      <c r="I123" s="10"/>
      <c r="J123" s="10"/>
    </row>
    <row r="124" spans="1:10" x14ac:dyDescent="0.3">
      <c r="A124" s="11"/>
      <c r="B124" s="10"/>
      <c r="C124" s="10"/>
      <c r="D124" s="12"/>
      <c r="E124" s="10"/>
      <c r="F124" s="10"/>
      <c r="G124" s="10"/>
      <c r="H124" s="10"/>
      <c r="I124" s="10"/>
      <c r="J124" s="10"/>
    </row>
    <row r="125" spans="1:10" x14ac:dyDescent="0.3">
      <c r="A125" s="11"/>
      <c r="B125" s="10"/>
      <c r="C125" s="10"/>
      <c r="D125" s="12"/>
      <c r="E125" s="10"/>
      <c r="F125" s="10"/>
      <c r="G125" s="10"/>
      <c r="H125" s="10"/>
      <c r="I125" s="10"/>
      <c r="J125" s="10"/>
    </row>
    <row r="126" spans="1:10" x14ac:dyDescent="0.3">
      <c r="A126" s="11"/>
      <c r="B126" s="10"/>
      <c r="C126" s="10"/>
      <c r="D126" s="12"/>
      <c r="E126" s="10"/>
      <c r="F126" s="10"/>
      <c r="G126" s="10"/>
      <c r="H126" s="10"/>
      <c r="I126" s="10"/>
      <c r="J126" s="10"/>
    </row>
    <row r="127" spans="1:10" x14ac:dyDescent="0.3">
      <c r="A127" s="11"/>
      <c r="B127" s="10"/>
      <c r="C127" s="10"/>
      <c r="D127" s="12"/>
      <c r="E127" s="10"/>
      <c r="F127" s="10"/>
      <c r="G127" s="10"/>
      <c r="H127" s="10"/>
      <c r="I127" s="10"/>
      <c r="J127" s="10"/>
    </row>
    <row r="128" spans="1:10" x14ac:dyDescent="0.3">
      <c r="A128" s="11"/>
      <c r="B128" s="10"/>
      <c r="C128" s="10"/>
      <c r="D128" s="12"/>
      <c r="E128" s="10"/>
      <c r="F128" s="10"/>
      <c r="G128" s="10"/>
      <c r="H128" s="10"/>
      <c r="I128" s="10"/>
      <c r="J128" s="10"/>
    </row>
    <row r="129" spans="1:10" x14ac:dyDescent="0.3">
      <c r="A129" s="11"/>
      <c r="B129" s="10"/>
      <c r="C129" s="10"/>
      <c r="D129" s="12"/>
      <c r="E129" s="10"/>
      <c r="F129" s="10"/>
      <c r="G129" s="10"/>
      <c r="H129" s="10"/>
      <c r="I129" s="10"/>
      <c r="J129" s="10"/>
    </row>
    <row r="130" spans="1:10" x14ac:dyDescent="0.3">
      <c r="A130" s="11"/>
      <c r="B130" s="10"/>
      <c r="C130" s="10"/>
      <c r="D130" s="12"/>
      <c r="E130" s="10"/>
      <c r="F130" s="10"/>
      <c r="G130" s="10"/>
      <c r="H130" s="10"/>
      <c r="I130" s="10"/>
      <c r="J130" s="10"/>
    </row>
    <row r="131" spans="1:10" x14ac:dyDescent="0.3">
      <c r="A131" s="11"/>
      <c r="B131" s="10"/>
      <c r="C131" s="10"/>
      <c r="D131" s="12"/>
      <c r="E131" s="10"/>
      <c r="F131" s="10"/>
      <c r="G131" s="10"/>
      <c r="H131" s="10"/>
      <c r="I131" s="10"/>
      <c r="J131" s="10"/>
    </row>
    <row r="132" spans="1:10" x14ac:dyDescent="0.3">
      <c r="A132" s="11"/>
      <c r="B132" s="10"/>
      <c r="C132" s="10"/>
      <c r="D132" s="12"/>
      <c r="E132" s="10"/>
      <c r="F132" s="10"/>
      <c r="G132" s="10"/>
      <c r="H132" s="10"/>
      <c r="I132" s="10"/>
      <c r="J132" s="10"/>
    </row>
    <row r="133" spans="1:10" x14ac:dyDescent="0.3">
      <c r="A133" s="11"/>
      <c r="B133" s="10"/>
      <c r="C133" s="10"/>
      <c r="D133" s="12"/>
      <c r="E133" s="10"/>
      <c r="F133" s="10"/>
      <c r="G133" s="10"/>
      <c r="H133" s="10"/>
      <c r="I133" s="10"/>
      <c r="J133" s="10"/>
    </row>
    <row r="134" spans="1:10" x14ac:dyDescent="0.3">
      <c r="A134" s="11"/>
      <c r="B134" s="10"/>
      <c r="C134" s="10"/>
      <c r="D134" s="12"/>
      <c r="E134" s="10"/>
      <c r="F134" s="10"/>
      <c r="G134" s="10"/>
      <c r="H134" s="10"/>
      <c r="I134" s="10"/>
      <c r="J134" s="10"/>
    </row>
    <row r="135" spans="1:10" x14ac:dyDescent="0.3">
      <c r="A135" s="11"/>
      <c r="B135" s="10"/>
      <c r="C135" s="10"/>
      <c r="D135" s="12"/>
      <c r="E135" s="10"/>
      <c r="F135" s="10"/>
      <c r="G135" s="10"/>
      <c r="H135" s="10"/>
      <c r="I135" s="10"/>
      <c r="J135" s="10"/>
    </row>
    <row r="136" spans="1:10" x14ac:dyDescent="0.3">
      <c r="A136" s="11"/>
      <c r="B136" s="10"/>
      <c r="C136" s="10"/>
      <c r="D136" s="12"/>
      <c r="E136" s="10"/>
      <c r="F136" s="10"/>
      <c r="G136" s="10"/>
      <c r="H136" s="10"/>
      <c r="I136" s="10"/>
      <c r="J136" s="10"/>
    </row>
    <row r="137" spans="1:10" x14ac:dyDescent="0.3">
      <c r="A137" s="11"/>
      <c r="B137" s="10"/>
      <c r="C137" s="10"/>
      <c r="D137" s="12"/>
      <c r="E137" s="10"/>
      <c r="F137" s="10"/>
      <c r="G137" s="10"/>
      <c r="H137" s="10"/>
      <c r="I137" s="10"/>
      <c r="J137" s="10"/>
    </row>
    <row r="138" spans="1:10" x14ac:dyDescent="0.3">
      <c r="A138" s="11"/>
      <c r="B138" s="10"/>
      <c r="C138" s="10"/>
      <c r="D138" s="12"/>
      <c r="E138" s="10"/>
      <c r="F138" s="10"/>
      <c r="G138" s="10"/>
      <c r="H138" s="10"/>
      <c r="I138" s="10"/>
      <c r="J138" s="10"/>
    </row>
    <row r="139" spans="1:10" x14ac:dyDescent="0.3">
      <c r="A139" s="11"/>
      <c r="B139" s="10"/>
      <c r="C139" s="10"/>
      <c r="D139" s="12"/>
      <c r="E139" s="10"/>
      <c r="F139" s="10"/>
      <c r="G139" s="10"/>
      <c r="H139" s="10"/>
      <c r="I139" s="10"/>
      <c r="J139" s="10"/>
    </row>
    <row r="140" spans="1:10" x14ac:dyDescent="0.3">
      <c r="A140" s="11"/>
      <c r="B140" s="10"/>
      <c r="C140" s="10"/>
      <c r="D140" s="12"/>
      <c r="E140" s="10"/>
      <c r="F140" s="10"/>
      <c r="G140" s="10"/>
      <c r="H140" s="10"/>
      <c r="I140" s="10"/>
      <c r="J140" s="10"/>
    </row>
    <row r="141" spans="1:10" x14ac:dyDescent="0.3">
      <c r="A141" s="11"/>
      <c r="B141" s="10"/>
      <c r="C141" s="10"/>
      <c r="D141" s="12"/>
      <c r="E141" s="10"/>
      <c r="F141" s="10"/>
      <c r="G141" s="10"/>
      <c r="H141" s="10"/>
      <c r="I141" s="10"/>
      <c r="J141" s="10"/>
    </row>
    <row r="142" spans="1:10" x14ac:dyDescent="0.3">
      <c r="A142" s="11"/>
      <c r="B142" s="10"/>
      <c r="C142" s="10"/>
      <c r="D142" s="12"/>
      <c r="E142" s="10"/>
      <c r="F142" s="10"/>
      <c r="G142" s="10"/>
      <c r="H142" s="10"/>
      <c r="I142" s="10"/>
      <c r="J142" s="10"/>
    </row>
    <row r="143" spans="1:10" x14ac:dyDescent="0.3">
      <c r="A143" s="11"/>
      <c r="B143" s="10"/>
      <c r="C143" s="10"/>
      <c r="D143" s="12"/>
      <c r="E143" s="10"/>
      <c r="F143" s="10"/>
      <c r="G143" s="10"/>
      <c r="H143" s="10"/>
      <c r="I143" s="10"/>
      <c r="J143" s="10"/>
    </row>
    <row r="144" spans="1:10" x14ac:dyDescent="0.3">
      <c r="A144" s="11"/>
      <c r="B144" s="10"/>
      <c r="C144" s="10"/>
      <c r="D144" s="12"/>
      <c r="E144" s="10"/>
      <c r="F144" s="10"/>
      <c r="G144" s="10"/>
      <c r="H144" s="10"/>
      <c r="I144" s="10"/>
      <c r="J144" s="10"/>
    </row>
    <row r="145" spans="1:10" x14ac:dyDescent="0.3">
      <c r="A145" s="11"/>
      <c r="B145" s="10"/>
      <c r="C145" s="10"/>
      <c r="D145" s="12"/>
      <c r="E145" s="10"/>
      <c r="F145" s="10"/>
      <c r="G145" s="10"/>
      <c r="H145" s="10"/>
      <c r="I145" s="10"/>
      <c r="J145" s="10"/>
    </row>
    <row r="146" spans="1:10" x14ac:dyDescent="0.3">
      <c r="A146" s="11"/>
      <c r="B146" s="10"/>
      <c r="C146" s="10"/>
      <c r="D146" s="12"/>
      <c r="E146" s="10"/>
      <c r="F146" s="10"/>
      <c r="G146" s="10"/>
      <c r="H146" s="10"/>
      <c r="I146" s="10"/>
      <c r="J146" s="10"/>
    </row>
    <row r="147" spans="1:10" x14ac:dyDescent="0.3">
      <c r="A147" s="11"/>
      <c r="B147" s="10"/>
      <c r="C147" s="10"/>
      <c r="D147" s="12"/>
      <c r="E147" s="10"/>
      <c r="F147" s="10"/>
      <c r="G147" s="10"/>
      <c r="H147" s="10"/>
      <c r="I147" s="10"/>
      <c r="J147" s="10"/>
    </row>
    <row r="148" spans="1:10" x14ac:dyDescent="0.3">
      <c r="A148" s="11"/>
      <c r="B148" s="10"/>
      <c r="C148" s="10"/>
      <c r="D148" s="12"/>
      <c r="E148" s="10"/>
      <c r="F148" s="10"/>
      <c r="G148" s="10"/>
      <c r="H148" s="10"/>
      <c r="I148" s="10"/>
      <c r="J148" s="10"/>
    </row>
    <row r="149" spans="1:10" x14ac:dyDescent="0.3">
      <c r="A149" s="11"/>
      <c r="B149" s="10"/>
      <c r="C149" s="10"/>
      <c r="D149" s="12"/>
      <c r="E149" s="10"/>
      <c r="F149" s="10"/>
      <c r="G149" s="10"/>
      <c r="H149" s="10"/>
      <c r="I149" s="10"/>
      <c r="J149" s="10"/>
    </row>
    <row r="150" spans="1:10" x14ac:dyDescent="0.3">
      <c r="A150" s="11"/>
      <c r="B150" s="10"/>
      <c r="C150" s="10"/>
      <c r="D150" s="12"/>
      <c r="E150" s="10"/>
      <c r="F150" s="10"/>
      <c r="G150" s="10"/>
      <c r="H150" s="10"/>
      <c r="I150" s="10"/>
      <c r="J150" s="10"/>
    </row>
    <row r="151" spans="1:10" x14ac:dyDescent="0.3">
      <c r="A151" s="11"/>
      <c r="B151" s="10"/>
      <c r="C151" s="10"/>
      <c r="D151" s="12"/>
      <c r="E151" s="10"/>
      <c r="F151" s="10"/>
      <c r="G151" s="10"/>
      <c r="H151" s="10"/>
      <c r="I151" s="10"/>
      <c r="J151" s="10"/>
    </row>
    <row r="152" spans="1:10" x14ac:dyDescent="0.3">
      <c r="A152" s="11"/>
      <c r="B152" s="10"/>
      <c r="C152" s="10"/>
      <c r="D152" s="12"/>
      <c r="E152" s="10"/>
      <c r="F152" s="10"/>
      <c r="G152" s="10"/>
      <c r="H152" s="10"/>
      <c r="I152" s="10"/>
      <c r="J152" s="10"/>
    </row>
    <row r="153" spans="1:10" x14ac:dyDescent="0.3">
      <c r="A153" s="11"/>
      <c r="B153" s="10"/>
      <c r="C153" s="10"/>
      <c r="D153" s="12"/>
      <c r="E153" s="10"/>
      <c r="F153" s="10"/>
      <c r="G153" s="10"/>
      <c r="H153" s="10"/>
      <c r="I153" s="10"/>
      <c r="J153" s="10"/>
    </row>
    <row r="154" spans="1:10" x14ac:dyDescent="0.3">
      <c r="A154" s="11"/>
      <c r="B154" s="10"/>
      <c r="C154" s="10"/>
      <c r="D154" s="12"/>
      <c r="E154" s="10"/>
      <c r="F154" s="10"/>
      <c r="G154" s="10"/>
      <c r="H154" s="10"/>
      <c r="I154" s="10"/>
      <c r="J154" s="10"/>
    </row>
    <row r="155" spans="1:10" x14ac:dyDescent="0.3">
      <c r="A155" s="11"/>
      <c r="B155" s="10"/>
      <c r="C155" s="10"/>
      <c r="D155" s="12"/>
      <c r="E155" s="10"/>
      <c r="F155" s="10"/>
      <c r="G155" s="10"/>
      <c r="H155" s="10"/>
      <c r="I155" s="10"/>
      <c r="J155" s="10"/>
    </row>
    <row r="156" spans="1:10" x14ac:dyDescent="0.3">
      <c r="A156" s="11"/>
      <c r="B156" s="10"/>
      <c r="C156" s="10"/>
      <c r="D156" s="12"/>
      <c r="E156" s="10"/>
      <c r="F156" s="10"/>
      <c r="G156" s="10"/>
      <c r="H156" s="10"/>
      <c r="I156" s="10"/>
      <c r="J156" s="10"/>
    </row>
    <row r="157" spans="1:10" x14ac:dyDescent="0.3">
      <c r="A157" s="11"/>
      <c r="B157" s="10"/>
      <c r="C157" s="10"/>
      <c r="D157" s="12"/>
      <c r="E157" s="10"/>
      <c r="F157" s="10"/>
      <c r="G157" s="10"/>
      <c r="H157" s="10"/>
      <c r="I157" s="10"/>
      <c r="J157" s="10"/>
    </row>
    <row r="158" spans="1:10" x14ac:dyDescent="0.3">
      <c r="A158" s="11"/>
      <c r="B158" s="10"/>
      <c r="C158" s="10"/>
      <c r="D158" s="12"/>
      <c r="E158" s="10"/>
      <c r="F158" s="10"/>
      <c r="G158" s="10"/>
      <c r="H158" s="10"/>
      <c r="I158" s="10"/>
      <c r="J158" s="10"/>
    </row>
    <row r="159" spans="1:10" x14ac:dyDescent="0.3">
      <c r="A159" s="11"/>
      <c r="B159" s="10"/>
      <c r="C159" s="10"/>
      <c r="D159" s="12"/>
      <c r="E159" s="10"/>
      <c r="F159" s="10"/>
      <c r="G159" s="10"/>
      <c r="H159" s="10"/>
      <c r="I159" s="10"/>
      <c r="J159" s="10"/>
    </row>
    <row r="160" spans="1:10" x14ac:dyDescent="0.3">
      <c r="A160" s="11"/>
      <c r="B160" s="10"/>
      <c r="C160" s="10"/>
      <c r="D160" s="12"/>
      <c r="E160" s="10"/>
      <c r="F160" s="10"/>
      <c r="G160" s="10"/>
      <c r="H160" s="10"/>
      <c r="I160" s="10"/>
      <c r="J160" s="10"/>
    </row>
    <row r="161" spans="1:10" x14ac:dyDescent="0.3">
      <c r="A161" s="11"/>
      <c r="B161" s="10"/>
      <c r="C161" s="10"/>
      <c r="D161" s="12"/>
      <c r="E161" s="10"/>
      <c r="F161" s="10"/>
      <c r="G161" s="10"/>
      <c r="H161" s="10"/>
      <c r="I161" s="10"/>
      <c r="J161" s="10"/>
    </row>
    <row r="162" spans="1:10" x14ac:dyDescent="0.3">
      <c r="A162" s="11"/>
      <c r="B162" s="10"/>
      <c r="C162" s="10"/>
      <c r="D162" s="12"/>
      <c r="E162" s="10"/>
      <c r="F162" s="10"/>
      <c r="G162" s="10"/>
      <c r="H162" s="10"/>
      <c r="I162" s="10"/>
      <c r="J162" s="10"/>
    </row>
    <row r="163" spans="1:10" x14ac:dyDescent="0.3">
      <c r="A163" s="11"/>
      <c r="B163" s="10"/>
      <c r="C163" s="10"/>
      <c r="D163" s="12"/>
      <c r="E163" s="10"/>
      <c r="F163" s="10"/>
      <c r="G163" s="10"/>
      <c r="H163" s="10"/>
      <c r="I163" s="10"/>
      <c r="J163" s="10"/>
    </row>
    <row r="164" spans="1:10" x14ac:dyDescent="0.3">
      <c r="A164" s="11"/>
      <c r="B164" s="10"/>
      <c r="C164" s="10"/>
      <c r="D164" s="12"/>
      <c r="E164" s="10"/>
      <c r="F164" s="10"/>
      <c r="G164" s="10"/>
      <c r="H164" s="10"/>
      <c r="I164" s="10"/>
      <c r="J164" s="10"/>
    </row>
    <row r="165" spans="1:10" x14ac:dyDescent="0.3">
      <c r="A165" s="11"/>
      <c r="B165" s="10"/>
      <c r="C165" s="10"/>
      <c r="D165" s="12"/>
      <c r="E165" s="10"/>
      <c r="F165" s="10"/>
      <c r="G165" s="10"/>
      <c r="H165" s="10"/>
      <c r="I165" s="10"/>
      <c r="J165" s="10"/>
    </row>
    <row r="166" spans="1:10" x14ac:dyDescent="0.3">
      <c r="A166" s="11"/>
      <c r="B166" s="10"/>
      <c r="C166" s="10"/>
      <c r="D166" s="12"/>
      <c r="E166" s="10"/>
      <c r="F166" s="10"/>
      <c r="G166" s="10"/>
      <c r="H166" s="10"/>
      <c r="I166" s="10"/>
      <c r="J166" s="10"/>
    </row>
    <row r="167" spans="1:10" x14ac:dyDescent="0.3">
      <c r="A167" s="11"/>
      <c r="B167" s="10"/>
      <c r="C167" s="10"/>
      <c r="D167" s="12"/>
      <c r="E167" s="10"/>
      <c r="F167" s="10"/>
      <c r="G167" s="10"/>
      <c r="H167" s="10"/>
      <c r="I167" s="10"/>
      <c r="J167" s="10"/>
    </row>
    <row r="168" spans="1:10" x14ac:dyDescent="0.3">
      <c r="A168" s="11"/>
      <c r="B168" s="10"/>
      <c r="C168" s="10"/>
      <c r="D168" s="12"/>
      <c r="E168" s="10"/>
      <c r="F168" s="10"/>
      <c r="G168" s="10"/>
      <c r="H168" s="10"/>
      <c r="I168" s="10"/>
      <c r="J168" s="10"/>
    </row>
    <row r="169" spans="1:10" x14ac:dyDescent="0.3">
      <c r="A169" s="11"/>
      <c r="B169" s="10"/>
      <c r="C169" s="10"/>
      <c r="D169" s="12"/>
      <c r="E169" s="10"/>
      <c r="F169" s="10"/>
      <c r="G169" s="10"/>
      <c r="H169" s="10"/>
      <c r="I169" s="10"/>
      <c r="J169" s="10"/>
    </row>
    <row r="170" spans="1:10" x14ac:dyDescent="0.3">
      <c r="A170" s="11"/>
      <c r="B170" s="10"/>
      <c r="C170" s="10"/>
      <c r="D170" s="12"/>
      <c r="E170" s="10"/>
      <c r="F170" s="10"/>
      <c r="G170" s="10"/>
      <c r="H170" s="10"/>
      <c r="I170" s="10"/>
      <c r="J170" s="10"/>
    </row>
    <row r="171" spans="1:10" x14ac:dyDescent="0.3">
      <c r="A171" s="11"/>
      <c r="B171" s="10"/>
      <c r="C171" s="10"/>
      <c r="D171" s="12"/>
      <c r="E171" s="10"/>
      <c r="F171" s="10"/>
      <c r="G171" s="10"/>
      <c r="H171" s="10"/>
      <c r="I171" s="10"/>
      <c r="J171" s="10"/>
    </row>
    <row r="172" spans="1:10" x14ac:dyDescent="0.3">
      <c r="A172" s="11"/>
      <c r="B172" s="10"/>
      <c r="C172" s="10"/>
      <c r="D172" s="12"/>
      <c r="E172" s="10"/>
      <c r="F172" s="10"/>
      <c r="G172" s="10"/>
      <c r="H172" s="10"/>
      <c r="I172" s="10"/>
      <c r="J172" s="10"/>
    </row>
    <row r="173" spans="1:10" x14ac:dyDescent="0.3">
      <c r="A173" s="11"/>
      <c r="B173" s="10"/>
      <c r="C173" s="10"/>
      <c r="D173" s="12"/>
      <c r="E173" s="10"/>
      <c r="F173" s="10"/>
      <c r="G173" s="10"/>
      <c r="H173" s="10"/>
      <c r="I173" s="10"/>
      <c r="J173" s="10"/>
    </row>
    <row r="174" spans="1:10" x14ac:dyDescent="0.3">
      <c r="A174" s="11"/>
      <c r="B174" s="10"/>
      <c r="C174" s="10"/>
      <c r="D174" s="12"/>
      <c r="E174" s="10"/>
      <c r="F174" s="10"/>
      <c r="G174" s="10"/>
      <c r="H174" s="10"/>
      <c r="I174" s="10"/>
      <c r="J174" s="10"/>
    </row>
    <row r="175" spans="1:10" x14ac:dyDescent="0.3">
      <c r="A175" s="11"/>
      <c r="B175" s="10"/>
      <c r="C175" s="10"/>
      <c r="D175" s="12"/>
      <c r="E175" s="10"/>
      <c r="F175" s="10"/>
      <c r="G175" s="10"/>
      <c r="H175" s="10"/>
      <c r="I175" s="10"/>
      <c r="J175" s="10"/>
    </row>
    <row r="176" spans="1:10" x14ac:dyDescent="0.3">
      <c r="A176" s="11"/>
      <c r="B176" s="10"/>
      <c r="C176" s="10"/>
      <c r="D176" s="12"/>
      <c r="E176" s="10"/>
      <c r="F176" s="10"/>
      <c r="G176" s="10"/>
      <c r="H176" s="10"/>
      <c r="I176" s="10"/>
      <c r="J176" s="10"/>
    </row>
    <row r="177" spans="1:10" x14ac:dyDescent="0.3">
      <c r="A177" s="11"/>
      <c r="B177" s="10"/>
      <c r="C177" s="10"/>
      <c r="D177" s="12"/>
      <c r="E177" s="10"/>
      <c r="F177" s="10"/>
      <c r="G177" s="10"/>
      <c r="H177" s="10"/>
      <c r="I177" s="10"/>
      <c r="J177" s="10"/>
    </row>
    <row r="178" spans="1:10" x14ac:dyDescent="0.3">
      <c r="A178" s="11"/>
      <c r="B178" s="10"/>
      <c r="C178" s="10"/>
      <c r="D178" s="12"/>
      <c r="E178" s="10"/>
      <c r="F178" s="10"/>
      <c r="G178" s="10"/>
      <c r="H178" s="10"/>
      <c r="I178" s="10"/>
      <c r="J178" s="10"/>
    </row>
    <row r="179" spans="1:10" x14ac:dyDescent="0.3">
      <c r="A179" s="11"/>
      <c r="B179" s="10"/>
      <c r="C179" s="10"/>
      <c r="D179" s="12"/>
      <c r="E179" s="10"/>
      <c r="F179" s="10"/>
      <c r="G179" s="10"/>
      <c r="H179" s="10"/>
      <c r="I179" s="10"/>
      <c r="J179" s="10"/>
    </row>
    <row r="180" spans="1:10" x14ac:dyDescent="0.3">
      <c r="A180" s="11"/>
      <c r="B180" s="10"/>
      <c r="C180" s="10"/>
      <c r="D180" s="12"/>
      <c r="E180" s="10"/>
      <c r="F180" s="10"/>
      <c r="G180" s="10"/>
      <c r="H180" s="10"/>
      <c r="I180" s="10"/>
      <c r="J180" s="10"/>
    </row>
    <row r="181" spans="1:10" x14ac:dyDescent="0.3">
      <c r="A181" s="11"/>
      <c r="B181" s="10"/>
      <c r="C181" s="10"/>
      <c r="D181" s="12"/>
      <c r="E181" s="10"/>
      <c r="F181" s="10"/>
      <c r="G181" s="10"/>
      <c r="H181" s="10"/>
      <c r="I181" s="10"/>
      <c r="J181" s="10"/>
    </row>
    <row r="182" spans="1:10" x14ac:dyDescent="0.3">
      <c r="A182" s="11"/>
      <c r="B182" s="10"/>
      <c r="C182" s="10"/>
      <c r="D182" s="12"/>
      <c r="E182" s="10"/>
      <c r="F182" s="10"/>
      <c r="G182" s="10"/>
      <c r="H182" s="10"/>
      <c r="I182" s="10"/>
      <c r="J182" s="10"/>
    </row>
    <row r="183" spans="1:10" x14ac:dyDescent="0.3">
      <c r="A183" s="11"/>
      <c r="B183" s="10"/>
      <c r="C183" s="10"/>
      <c r="D183" s="12"/>
      <c r="E183" s="10"/>
      <c r="F183" s="10"/>
      <c r="G183" s="10"/>
      <c r="H183" s="10"/>
      <c r="I183" s="10"/>
      <c r="J183" s="10"/>
    </row>
    <row r="184" spans="1:10" x14ac:dyDescent="0.3">
      <c r="A184" s="11"/>
      <c r="B184" s="10"/>
      <c r="C184" s="10"/>
      <c r="D184" s="12"/>
      <c r="E184" s="10"/>
      <c r="F184" s="10"/>
      <c r="G184" s="10"/>
      <c r="H184" s="10"/>
      <c r="I184" s="10"/>
      <c r="J184" s="10"/>
    </row>
    <row r="185" spans="1:10" x14ac:dyDescent="0.3">
      <c r="A185" s="11"/>
      <c r="B185" s="10"/>
      <c r="C185" s="10"/>
      <c r="D185" s="12"/>
      <c r="E185" s="10"/>
      <c r="F185" s="10"/>
      <c r="G185" s="10"/>
      <c r="H185" s="10"/>
      <c r="I185" s="10"/>
      <c r="J185" s="10"/>
    </row>
    <row r="186" spans="1:10" x14ac:dyDescent="0.3">
      <c r="A186" s="11"/>
      <c r="B186" s="10"/>
      <c r="C186" s="10"/>
      <c r="D186" s="12"/>
      <c r="E186" s="10"/>
      <c r="F186" s="10"/>
      <c r="G186" s="10"/>
      <c r="H186" s="10"/>
      <c r="I186" s="10"/>
      <c r="J186" s="10"/>
    </row>
    <row r="187" spans="1:10" x14ac:dyDescent="0.3">
      <c r="A187" s="11"/>
      <c r="B187" s="10"/>
      <c r="C187" s="10"/>
      <c r="D187" s="12"/>
      <c r="E187" s="10"/>
      <c r="F187" s="10"/>
      <c r="G187" s="10"/>
      <c r="H187" s="10"/>
      <c r="I187" s="10"/>
      <c r="J187" s="10"/>
    </row>
    <row r="188" spans="1:10" x14ac:dyDescent="0.3">
      <c r="A188" s="11"/>
      <c r="B188" s="10"/>
      <c r="C188" s="10"/>
      <c r="D188" s="12"/>
      <c r="E188" s="10"/>
      <c r="F188" s="10"/>
      <c r="G188" s="10"/>
      <c r="H188" s="10"/>
      <c r="I188" s="10"/>
      <c r="J188" s="10"/>
    </row>
    <row r="189" spans="1:10" x14ac:dyDescent="0.3">
      <c r="A189" s="11"/>
      <c r="B189" s="10"/>
      <c r="C189" s="10"/>
      <c r="D189" s="12"/>
      <c r="E189" s="10"/>
      <c r="F189" s="10"/>
      <c r="G189" s="10"/>
      <c r="H189" s="10"/>
      <c r="I189" s="10"/>
      <c r="J189" s="10"/>
    </row>
    <row r="190" spans="1:10" x14ac:dyDescent="0.3">
      <c r="A190" s="11"/>
      <c r="B190" s="10"/>
      <c r="C190" s="10"/>
      <c r="D190" s="12"/>
      <c r="E190" s="10"/>
      <c r="F190" s="10"/>
      <c r="G190" s="10"/>
      <c r="H190" s="10"/>
      <c r="I190" s="10"/>
      <c r="J190" s="10"/>
    </row>
    <row r="191" spans="1:10" x14ac:dyDescent="0.3">
      <c r="A191" s="11"/>
      <c r="B191" s="10"/>
      <c r="C191" s="10"/>
      <c r="D191" s="12"/>
      <c r="E191" s="10"/>
      <c r="F191" s="10"/>
      <c r="G191" s="10"/>
      <c r="H191" s="10"/>
      <c r="I191" s="10"/>
      <c r="J191" s="10"/>
    </row>
    <row r="192" spans="1:10" x14ac:dyDescent="0.3">
      <c r="A192" s="11"/>
      <c r="B192" s="10"/>
      <c r="C192" s="10"/>
      <c r="D192" s="12"/>
      <c r="E192" s="10"/>
      <c r="F192" s="10"/>
      <c r="G192" s="10"/>
      <c r="H192" s="10"/>
      <c r="I192" s="10"/>
      <c r="J192" s="10"/>
    </row>
    <row r="193" spans="1:10" x14ac:dyDescent="0.3">
      <c r="A193" s="11"/>
      <c r="B193" s="10"/>
      <c r="C193" s="10"/>
      <c r="D193" s="12"/>
      <c r="E193" s="10"/>
      <c r="F193" s="10"/>
      <c r="G193" s="10"/>
      <c r="H193" s="10"/>
      <c r="I193" s="10"/>
      <c r="J193" s="10"/>
    </row>
    <row r="194" spans="1:10" x14ac:dyDescent="0.3">
      <c r="A194" s="11"/>
      <c r="B194" s="10"/>
      <c r="C194" s="10"/>
      <c r="D194" s="12"/>
      <c r="E194" s="10"/>
      <c r="F194" s="10"/>
      <c r="G194" s="10"/>
      <c r="H194" s="10"/>
      <c r="I194" s="10"/>
      <c r="J194" s="10"/>
    </row>
    <row r="195" spans="1:10" x14ac:dyDescent="0.3">
      <c r="A195" s="11"/>
      <c r="B195" s="10"/>
      <c r="C195" s="10"/>
      <c r="D195" s="12"/>
      <c r="E195" s="10"/>
      <c r="F195" s="10"/>
      <c r="G195" s="10"/>
      <c r="H195" s="10"/>
      <c r="I195" s="10"/>
      <c r="J195" s="10"/>
    </row>
    <row r="196" spans="1:10" x14ac:dyDescent="0.3">
      <c r="A196" s="11"/>
      <c r="B196" s="10"/>
      <c r="C196" s="10"/>
      <c r="D196" s="12"/>
      <c r="E196" s="10"/>
      <c r="F196" s="10"/>
      <c r="G196" s="10"/>
      <c r="H196" s="10"/>
      <c r="I196" s="10"/>
      <c r="J196" s="10"/>
    </row>
    <row r="197" spans="1:10" x14ac:dyDescent="0.3">
      <c r="A197" s="11"/>
      <c r="B197" s="10"/>
      <c r="C197" s="10"/>
      <c r="D197" s="12"/>
      <c r="E197" s="10"/>
      <c r="F197" s="10"/>
      <c r="G197" s="10"/>
      <c r="H197" s="10"/>
      <c r="I197" s="10"/>
      <c r="J197" s="10"/>
    </row>
    <row r="198" spans="1:10" x14ac:dyDescent="0.3">
      <c r="A198" s="11"/>
      <c r="B198" s="10"/>
      <c r="C198" s="10"/>
      <c r="D198" s="12"/>
      <c r="E198" s="10"/>
      <c r="F198" s="10"/>
      <c r="G198" s="10"/>
      <c r="H198" s="10"/>
      <c r="I198" s="10"/>
      <c r="J198" s="10"/>
    </row>
    <row r="199" spans="1:10" x14ac:dyDescent="0.3">
      <c r="A199" s="11"/>
      <c r="B199" s="10"/>
      <c r="C199" s="10"/>
      <c r="D199" s="12"/>
      <c r="E199" s="10"/>
      <c r="F199" s="10"/>
      <c r="G199" s="10"/>
      <c r="H199" s="10"/>
      <c r="I199" s="10"/>
      <c r="J199" s="10"/>
    </row>
    <row r="200" spans="1:10" x14ac:dyDescent="0.3">
      <c r="A200" s="11"/>
      <c r="B200" s="10"/>
      <c r="C200" s="10"/>
      <c r="D200" s="12"/>
      <c r="E200" s="10"/>
      <c r="F200" s="10"/>
      <c r="G200" s="10"/>
      <c r="H200" s="10"/>
      <c r="I200" s="10"/>
      <c r="J200" s="10"/>
    </row>
    <row r="201" spans="1:10" x14ac:dyDescent="0.3">
      <c r="A201" s="11"/>
      <c r="B201" s="10"/>
      <c r="C201" s="10"/>
      <c r="D201" s="12"/>
      <c r="E201" s="10"/>
      <c r="F201" s="10"/>
      <c r="G201" s="10"/>
      <c r="H201" s="10"/>
      <c r="I201" s="10"/>
      <c r="J201" s="10"/>
    </row>
    <row r="202" spans="1:10" x14ac:dyDescent="0.3">
      <c r="A202" s="11"/>
      <c r="B202" s="10"/>
      <c r="C202" s="10"/>
      <c r="D202" s="12"/>
      <c r="E202" s="10"/>
      <c r="F202" s="10"/>
      <c r="G202" s="10"/>
      <c r="H202" s="10"/>
      <c r="I202" s="10"/>
      <c r="J202" s="10"/>
    </row>
    <row r="203" spans="1:10" x14ac:dyDescent="0.3">
      <c r="A203" s="11"/>
      <c r="B203" s="10"/>
      <c r="C203" s="10"/>
      <c r="D203" s="12"/>
      <c r="E203" s="10"/>
      <c r="F203" s="10"/>
      <c r="G203" s="10"/>
      <c r="H203" s="10"/>
      <c r="I203" s="10"/>
      <c r="J203" s="10"/>
    </row>
    <row r="204" spans="1:10" x14ac:dyDescent="0.3">
      <c r="A204" s="11"/>
      <c r="B204" s="10"/>
      <c r="C204" s="10"/>
      <c r="D204" s="12"/>
      <c r="E204" s="10"/>
      <c r="F204" s="10"/>
      <c r="G204" s="10"/>
      <c r="H204" s="10"/>
      <c r="I204" s="10"/>
      <c r="J204" s="10"/>
    </row>
    <row r="205" spans="1:10" x14ac:dyDescent="0.3">
      <c r="A205" s="11"/>
      <c r="B205" s="10"/>
      <c r="C205" s="10"/>
      <c r="D205" s="12"/>
      <c r="E205" s="10"/>
      <c r="F205" s="10"/>
      <c r="G205" s="10"/>
      <c r="H205" s="10"/>
      <c r="I205" s="10"/>
      <c r="J205" s="10"/>
    </row>
    <row r="206" spans="1:10" x14ac:dyDescent="0.3">
      <c r="A206" s="11"/>
      <c r="B206" s="10"/>
      <c r="C206" s="10"/>
      <c r="D206" s="12"/>
      <c r="E206" s="10"/>
      <c r="F206" s="10"/>
      <c r="G206" s="10"/>
      <c r="H206" s="10"/>
      <c r="I206" s="10"/>
      <c r="J206" s="10"/>
    </row>
    <row r="207" spans="1:10" x14ac:dyDescent="0.3">
      <c r="A207" s="11"/>
      <c r="B207" s="10"/>
      <c r="C207" s="10"/>
      <c r="D207" s="12"/>
      <c r="E207" s="10"/>
      <c r="F207" s="10"/>
      <c r="G207" s="10"/>
      <c r="H207" s="10"/>
      <c r="I207" s="10"/>
      <c r="J207" s="10"/>
    </row>
    <row r="208" spans="1:10" x14ac:dyDescent="0.3">
      <c r="A208" s="11"/>
      <c r="B208" s="10"/>
      <c r="C208" s="10"/>
      <c r="D208" s="12"/>
      <c r="E208" s="10"/>
      <c r="F208" s="10"/>
      <c r="G208" s="10"/>
      <c r="H208" s="10"/>
      <c r="I208" s="10"/>
      <c r="J208" s="10"/>
    </row>
    <row r="209" spans="1:10" x14ac:dyDescent="0.3">
      <c r="A209" s="11"/>
      <c r="B209" s="10"/>
      <c r="C209" s="10"/>
      <c r="D209" s="12"/>
      <c r="E209" s="10"/>
      <c r="F209" s="10"/>
      <c r="G209" s="10"/>
      <c r="H209" s="10"/>
      <c r="I209" s="10"/>
      <c r="J209" s="10"/>
    </row>
    <row r="210" spans="1:10" x14ac:dyDescent="0.3">
      <c r="A210" s="11"/>
      <c r="B210" s="10"/>
      <c r="C210" s="10"/>
      <c r="D210" s="12"/>
      <c r="E210" s="10"/>
      <c r="F210" s="10"/>
      <c r="G210" s="10"/>
      <c r="H210" s="10"/>
      <c r="I210" s="10"/>
      <c r="J210" s="10"/>
    </row>
    <row r="211" spans="1:10" x14ac:dyDescent="0.3">
      <c r="A211" s="11"/>
      <c r="B211" s="10"/>
      <c r="C211" s="10"/>
      <c r="D211" s="12"/>
      <c r="E211" s="10"/>
      <c r="F211" s="10"/>
      <c r="G211" s="10"/>
      <c r="H211" s="10"/>
      <c r="I211" s="10"/>
      <c r="J211" s="10"/>
    </row>
    <row r="212" spans="1:10" x14ac:dyDescent="0.3">
      <c r="A212" s="11"/>
      <c r="B212" s="10"/>
      <c r="C212" s="10"/>
      <c r="D212" s="12"/>
      <c r="E212" s="10"/>
      <c r="F212" s="10"/>
      <c r="G212" s="10"/>
      <c r="H212" s="10"/>
      <c r="I212" s="10"/>
      <c r="J212" s="10"/>
    </row>
    <row r="213" spans="1:10" x14ac:dyDescent="0.3">
      <c r="A213" s="11"/>
      <c r="B213" s="10"/>
      <c r="C213" s="10"/>
      <c r="D213" s="12"/>
      <c r="E213" s="10"/>
      <c r="F213" s="10"/>
      <c r="G213" s="10"/>
      <c r="H213" s="10"/>
      <c r="I213" s="10"/>
      <c r="J213" s="10"/>
    </row>
    <row r="214" spans="1:10" x14ac:dyDescent="0.3">
      <c r="A214" s="11"/>
      <c r="B214" s="10"/>
      <c r="C214" s="10"/>
      <c r="D214" s="12"/>
      <c r="E214" s="10"/>
      <c r="F214" s="10"/>
      <c r="G214" s="10"/>
      <c r="H214" s="10"/>
      <c r="I214" s="10"/>
      <c r="J214" s="10"/>
    </row>
    <row r="215" spans="1:10" x14ac:dyDescent="0.3">
      <c r="A215" s="11"/>
      <c r="B215" s="10"/>
      <c r="C215" s="10"/>
      <c r="D215" s="12"/>
      <c r="E215" s="10"/>
      <c r="F215" s="10"/>
      <c r="G215" s="10"/>
      <c r="H215" s="10"/>
      <c r="I215" s="10"/>
      <c r="J215" s="10"/>
    </row>
    <row r="216" spans="1:10" x14ac:dyDescent="0.3">
      <c r="A216" s="11"/>
      <c r="B216" s="10"/>
      <c r="C216" s="10"/>
      <c r="D216" s="12"/>
      <c r="E216" s="10"/>
      <c r="F216" s="10"/>
      <c r="G216" s="10"/>
      <c r="H216" s="10"/>
      <c r="I216" s="10"/>
      <c r="J216" s="10"/>
    </row>
    <row r="217" spans="1:10" x14ac:dyDescent="0.3">
      <c r="A217" s="11"/>
      <c r="B217" s="10"/>
      <c r="C217" s="10"/>
      <c r="D217" s="12"/>
      <c r="E217" s="10"/>
      <c r="F217" s="10"/>
      <c r="G217" s="10"/>
      <c r="H217" s="10"/>
      <c r="I217" s="10"/>
      <c r="J217" s="10"/>
    </row>
    <row r="218" spans="1:10" x14ac:dyDescent="0.3">
      <c r="A218" s="11"/>
      <c r="B218" s="10"/>
      <c r="C218" s="10"/>
      <c r="D218" s="12"/>
      <c r="E218" s="10"/>
      <c r="F218" s="10"/>
      <c r="G218" s="10"/>
      <c r="H218" s="10"/>
      <c r="I218" s="10"/>
      <c r="J218" s="10"/>
    </row>
    <row r="219" spans="1:10" x14ac:dyDescent="0.3">
      <c r="A219" s="11"/>
      <c r="B219" s="10"/>
      <c r="C219" s="10"/>
      <c r="D219" s="12"/>
      <c r="E219" s="10"/>
      <c r="F219" s="10"/>
      <c r="G219" s="10"/>
      <c r="H219" s="10"/>
      <c r="I219" s="10"/>
      <c r="J219" s="10"/>
    </row>
    <row r="220" spans="1:10" x14ac:dyDescent="0.3">
      <c r="A220" s="11"/>
      <c r="B220" s="10"/>
      <c r="C220" s="10"/>
      <c r="D220" s="12"/>
      <c r="E220" s="10"/>
      <c r="F220" s="10"/>
      <c r="G220" s="10"/>
      <c r="H220" s="10"/>
      <c r="I220" s="10"/>
      <c r="J220" s="10"/>
    </row>
    <row r="221" spans="1:10" x14ac:dyDescent="0.3">
      <c r="A221" s="11"/>
      <c r="B221" s="10"/>
      <c r="C221" s="10"/>
      <c r="D221" s="12"/>
      <c r="E221" s="10"/>
      <c r="F221" s="10"/>
      <c r="G221" s="10"/>
      <c r="H221" s="10"/>
      <c r="I221" s="10"/>
      <c r="J221" s="10"/>
    </row>
    <row r="222" spans="1:10" x14ac:dyDescent="0.3">
      <c r="A222" s="11"/>
      <c r="B222" s="10"/>
      <c r="C222" s="10"/>
      <c r="D222" s="12"/>
      <c r="E222" s="10"/>
      <c r="F222" s="10"/>
      <c r="G222" s="10"/>
      <c r="H222" s="10"/>
      <c r="I222" s="10"/>
      <c r="J222" s="10"/>
    </row>
    <row r="223" spans="1:10" x14ac:dyDescent="0.3">
      <c r="A223" s="11"/>
      <c r="B223" s="10"/>
      <c r="C223" s="10"/>
      <c r="D223" s="12"/>
      <c r="E223" s="10"/>
      <c r="F223" s="10"/>
      <c r="G223" s="10"/>
      <c r="H223" s="10"/>
      <c r="I223" s="10"/>
      <c r="J223" s="10"/>
    </row>
    <row r="224" spans="1:10" x14ac:dyDescent="0.3">
      <c r="A224" s="11"/>
      <c r="B224" s="10"/>
      <c r="C224" s="10"/>
      <c r="D224" s="12"/>
      <c r="E224" s="10"/>
      <c r="F224" s="10"/>
      <c r="G224" s="10"/>
      <c r="H224" s="10"/>
      <c r="I224" s="10"/>
      <c r="J224" s="10"/>
    </row>
    <row r="225" spans="1:10" x14ac:dyDescent="0.3">
      <c r="A225" s="11"/>
      <c r="B225" s="10"/>
      <c r="C225" s="10"/>
      <c r="D225" s="12"/>
      <c r="E225" s="10"/>
      <c r="F225" s="10"/>
      <c r="G225" s="10"/>
      <c r="H225" s="10"/>
      <c r="I225" s="10"/>
      <c r="J225" s="10"/>
    </row>
    <row r="226" spans="1:10" x14ac:dyDescent="0.3">
      <c r="A226" s="11"/>
      <c r="B226" s="10"/>
      <c r="C226" s="10"/>
      <c r="D226" s="12"/>
      <c r="E226" s="10"/>
      <c r="F226" s="10"/>
      <c r="G226" s="10"/>
      <c r="H226" s="10"/>
      <c r="I226" s="10"/>
      <c r="J226" s="10"/>
    </row>
    <row r="227" spans="1:10" x14ac:dyDescent="0.3">
      <c r="A227" s="11"/>
      <c r="B227" s="10"/>
      <c r="C227" s="10"/>
      <c r="D227" s="12"/>
      <c r="E227" s="10"/>
      <c r="F227" s="10"/>
      <c r="G227" s="10"/>
      <c r="H227" s="10"/>
      <c r="I227" s="10"/>
      <c r="J227" s="10"/>
    </row>
    <row r="228" spans="1:10" x14ac:dyDescent="0.3">
      <c r="A228" s="11"/>
      <c r="B228" s="10"/>
      <c r="C228" s="10"/>
      <c r="D228" s="12"/>
      <c r="E228" s="10"/>
      <c r="F228" s="10"/>
      <c r="G228" s="10"/>
      <c r="H228" s="10"/>
      <c r="I228" s="10"/>
      <c r="J228" s="10"/>
    </row>
    <row r="229" spans="1:10" x14ac:dyDescent="0.3">
      <c r="A229" s="11"/>
      <c r="B229" s="10"/>
      <c r="C229" s="10"/>
      <c r="D229" s="12"/>
      <c r="E229" s="10"/>
      <c r="F229" s="10"/>
      <c r="G229" s="10"/>
      <c r="H229" s="10"/>
      <c r="I229" s="10"/>
      <c r="J229" s="10"/>
    </row>
    <row r="230" spans="1:10" x14ac:dyDescent="0.3">
      <c r="A230" s="11"/>
      <c r="B230" s="10"/>
      <c r="C230" s="10"/>
      <c r="D230" s="12"/>
      <c r="E230" s="10"/>
      <c r="F230" s="10"/>
      <c r="G230" s="10"/>
      <c r="H230" s="10"/>
      <c r="I230" s="10"/>
      <c r="J230" s="10"/>
    </row>
    <row r="231" spans="1:10" x14ac:dyDescent="0.3">
      <c r="A231" s="11"/>
      <c r="B231" s="10"/>
      <c r="C231" s="10"/>
      <c r="D231" s="12"/>
      <c r="E231" s="10"/>
      <c r="F231" s="10"/>
      <c r="G231" s="10"/>
      <c r="H231" s="10"/>
      <c r="I231" s="10"/>
      <c r="J231" s="10"/>
    </row>
    <row r="232" spans="1:10" x14ac:dyDescent="0.3">
      <c r="A232" s="11"/>
      <c r="B232" s="10"/>
      <c r="C232" s="10"/>
      <c r="D232" s="12"/>
      <c r="E232" s="10"/>
      <c r="F232" s="10"/>
      <c r="G232" s="10"/>
      <c r="H232" s="10"/>
      <c r="I232" s="10"/>
      <c r="J232" s="10"/>
    </row>
    <row r="233" spans="1:10" x14ac:dyDescent="0.3">
      <c r="A233" s="11"/>
      <c r="B233" s="10"/>
      <c r="C233" s="10"/>
      <c r="D233" s="12"/>
      <c r="E233" s="10"/>
      <c r="F233" s="10"/>
      <c r="G233" s="10"/>
      <c r="H233" s="10"/>
      <c r="I233" s="10"/>
      <c r="J233" s="10"/>
    </row>
    <row r="234" spans="1:10" x14ac:dyDescent="0.3">
      <c r="A234" s="11"/>
      <c r="B234" s="10"/>
      <c r="C234" s="10"/>
      <c r="D234" s="12"/>
      <c r="E234" s="10"/>
      <c r="F234" s="10"/>
      <c r="G234" s="10"/>
      <c r="H234" s="10"/>
      <c r="I234" s="10"/>
      <c r="J234" s="10"/>
    </row>
    <row r="235" spans="1:10" x14ac:dyDescent="0.3">
      <c r="A235" s="11"/>
      <c r="B235" s="10"/>
      <c r="C235" s="10"/>
      <c r="D235" s="12"/>
      <c r="E235" s="10"/>
      <c r="F235" s="10"/>
      <c r="G235" s="10"/>
      <c r="H235" s="10"/>
      <c r="I235" s="10"/>
      <c r="J235" s="10"/>
    </row>
    <row r="236" spans="1:10" x14ac:dyDescent="0.3">
      <c r="A236" s="11"/>
      <c r="B236" s="10"/>
      <c r="C236" s="10"/>
      <c r="D236" s="12"/>
      <c r="E236" s="10"/>
      <c r="F236" s="10"/>
      <c r="G236" s="10"/>
      <c r="H236" s="10"/>
      <c r="I236" s="10"/>
      <c r="J236" s="10"/>
    </row>
    <row r="237" spans="1:10" x14ac:dyDescent="0.3">
      <c r="A237" s="11"/>
      <c r="B237" s="10"/>
      <c r="C237" s="10"/>
      <c r="D237" s="12"/>
      <c r="E237" s="10"/>
      <c r="F237" s="10"/>
      <c r="G237" s="10"/>
      <c r="H237" s="10"/>
      <c r="I237" s="10"/>
      <c r="J237" s="10"/>
    </row>
    <row r="238" spans="1:10" x14ac:dyDescent="0.3">
      <c r="A238" s="11"/>
      <c r="B238" s="10"/>
      <c r="C238" s="10"/>
      <c r="D238" s="12"/>
      <c r="E238" s="10"/>
      <c r="F238" s="10"/>
      <c r="G238" s="10"/>
      <c r="H238" s="10"/>
      <c r="I238" s="10"/>
      <c r="J238" s="10"/>
    </row>
    <row r="239" spans="1:10" x14ac:dyDescent="0.3">
      <c r="A239" s="11"/>
      <c r="B239" s="10"/>
      <c r="C239" s="10"/>
      <c r="D239" s="12"/>
      <c r="E239" s="10"/>
      <c r="F239" s="10"/>
      <c r="G239" s="10"/>
      <c r="H239" s="10"/>
      <c r="I239" s="10"/>
      <c r="J239" s="10"/>
    </row>
    <row r="240" spans="1:10" x14ac:dyDescent="0.3">
      <c r="A240" s="11"/>
      <c r="B240" s="10"/>
      <c r="C240" s="10"/>
      <c r="D240" s="12"/>
      <c r="E240" s="10"/>
      <c r="F240" s="10"/>
      <c r="G240" s="10"/>
      <c r="H240" s="10"/>
      <c r="I240" s="10"/>
      <c r="J240" s="10"/>
    </row>
    <row r="241" spans="1:10" x14ac:dyDescent="0.3">
      <c r="A241" s="11"/>
      <c r="B241" s="10"/>
      <c r="C241" s="10"/>
      <c r="D241" s="12"/>
      <c r="E241" s="10"/>
      <c r="F241" s="10"/>
      <c r="G241" s="10"/>
      <c r="H241" s="10"/>
      <c r="I241" s="10"/>
      <c r="J241" s="10"/>
    </row>
    <row r="242" spans="1:10" x14ac:dyDescent="0.3">
      <c r="A242" s="11"/>
      <c r="B242" s="10"/>
      <c r="C242" s="10"/>
      <c r="D242" s="12"/>
      <c r="E242" s="10"/>
      <c r="F242" s="10"/>
      <c r="G242" s="10"/>
      <c r="H242" s="10"/>
      <c r="I242" s="10"/>
      <c r="J242" s="10"/>
    </row>
    <row r="243" spans="1:10" x14ac:dyDescent="0.3">
      <c r="A243" s="11"/>
      <c r="B243" s="10"/>
      <c r="C243" s="10"/>
      <c r="D243" s="12"/>
      <c r="E243" s="10"/>
      <c r="F243" s="10"/>
      <c r="G243" s="10"/>
      <c r="H243" s="10"/>
      <c r="I243" s="10"/>
      <c r="J243" s="10"/>
    </row>
    <row r="244" spans="1:10" x14ac:dyDescent="0.3">
      <c r="A244" s="11"/>
      <c r="B244" s="10"/>
      <c r="C244" s="10"/>
      <c r="D244" s="12"/>
      <c r="E244" s="10"/>
      <c r="F244" s="10"/>
      <c r="G244" s="10"/>
      <c r="H244" s="10"/>
      <c r="I244" s="10"/>
      <c r="J244" s="10"/>
    </row>
    <row r="245" spans="1:10" x14ac:dyDescent="0.3">
      <c r="A245" s="11"/>
      <c r="B245" s="10"/>
      <c r="C245" s="10"/>
      <c r="D245" s="12"/>
      <c r="E245" s="10"/>
      <c r="F245" s="10"/>
      <c r="G245" s="10"/>
      <c r="H245" s="10"/>
      <c r="I245" s="10"/>
      <c r="J245" s="10"/>
    </row>
    <row r="246" spans="1:10" x14ac:dyDescent="0.3">
      <c r="A246" s="11"/>
      <c r="B246" s="10"/>
      <c r="C246" s="10"/>
      <c r="D246" s="12"/>
      <c r="E246" s="10"/>
      <c r="F246" s="10"/>
      <c r="G246" s="10"/>
      <c r="H246" s="10"/>
      <c r="I246" s="10"/>
      <c r="J246" s="10"/>
    </row>
    <row r="247" spans="1:10" x14ac:dyDescent="0.3">
      <c r="A247" s="11"/>
      <c r="B247" s="10"/>
      <c r="C247" s="10"/>
      <c r="D247" s="12"/>
      <c r="E247" s="10"/>
      <c r="F247" s="10"/>
      <c r="G247" s="10"/>
      <c r="H247" s="10"/>
      <c r="I247" s="10"/>
      <c r="J247" s="10"/>
    </row>
    <row r="248" spans="1:10" x14ac:dyDescent="0.3">
      <c r="A248" s="11"/>
      <c r="B248" s="10"/>
      <c r="C248" s="10"/>
      <c r="D248" s="12"/>
      <c r="E248" s="10"/>
      <c r="F248" s="10"/>
      <c r="G248" s="10"/>
      <c r="H248" s="10"/>
      <c r="I248" s="10"/>
      <c r="J248" s="10"/>
    </row>
    <row r="249" spans="1:10" x14ac:dyDescent="0.3">
      <c r="A249" s="11"/>
      <c r="B249" s="10"/>
      <c r="C249" s="10"/>
      <c r="D249" s="12"/>
      <c r="E249" s="10"/>
      <c r="F249" s="10"/>
      <c r="G249" s="10"/>
      <c r="H249" s="10"/>
      <c r="I249" s="10"/>
      <c r="J249" s="10"/>
    </row>
    <row r="250" spans="1:10" x14ac:dyDescent="0.3">
      <c r="A250" s="11"/>
      <c r="B250" s="10"/>
      <c r="C250" s="10"/>
      <c r="D250" s="12"/>
      <c r="E250" s="10"/>
      <c r="F250" s="10"/>
      <c r="G250" s="10"/>
      <c r="H250" s="10"/>
      <c r="I250" s="10"/>
      <c r="J250" s="10"/>
    </row>
    <row r="251" spans="1:10" x14ac:dyDescent="0.3">
      <c r="A251" s="11"/>
      <c r="B251" s="10"/>
      <c r="C251" s="10"/>
      <c r="D251" s="12"/>
      <c r="E251" s="10"/>
      <c r="F251" s="10"/>
      <c r="G251" s="10"/>
      <c r="H251" s="10"/>
      <c r="I251" s="10"/>
      <c r="J251" s="10"/>
    </row>
    <row r="252" spans="1:10" x14ac:dyDescent="0.3">
      <c r="A252" s="11"/>
      <c r="B252" s="10"/>
      <c r="C252" s="10"/>
      <c r="D252" s="12"/>
      <c r="E252" s="10"/>
      <c r="F252" s="10"/>
      <c r="G252" s="10"/>
      <c r="H252" s="10"/>
      <c r="I252" s="10"/>
      <c r="J252" s="10"/>
    </row>
    <row r="253" spans="1:10" x14ac:dyDescent="0.3">
      <c r="A253" s="11"/>
      <c r="B253" s="10"/>
      <c r="C253" s="10"/>
      <c r="D253" s="12"/>
      <c r="E253" s="10"/>
      <c r="F253" s="10"/>
      <c r="G253" s="10"/>
      <c r="H253" s="10"/>
      <c r="I253" s="10"/>
      <c r="J253" s="10"/>
    </row>
    <row r="254" spans="1:10" x14ac:dyDescent="0.3">
      <c r="A254" s="11"/>
      <c r="B254" s="10"/>
      <c r="C254" s="10"/>
      <c r="D254" s="12"/>
      <c r="E254" s="10"/>
      <c r="F254" s="10"/>
      <c r="G254" s="10"/>
      <c r="H254" s="10"/>
      <c r="I254" s="10"/>
      <c r="J254" s="10"/>
    </row>
    <row r="255" spans="1:10" x14ac:dyDescent="0.3">
      <c r="A255" s="11"/>
      <c r="B255" s="10"/>
      <c r="C255" s="10"/>
      <c r="D255" s="12"/>
      <c r="E255" s="10"/>
      <c r="F255" s="10"/>
      <c r="G255" s="10"/>
      <c r="H255" s="10"/>
      <c r="I255" s="10"/>
      <c r="J255" s="10"/>
    </row>
    <row r="256" spans="1:10" x14ac:dyDescent="0.3">
      <c r="A256" s="11"/>
      <c r="B256" s="10"/>
      <c r="C256" s="10"/>
      <c r="D256" s="12"/>
      <c r="E256" s="10"/>
      <c r="F256" s="10"/>
      <c r="G256" s="10"/>
      <c r="H256" s="10"/>
      <c r="I256" s="10"/>
      <c r="J256" s="10"/>
    </row>
    <row r="257" spans="1:10" x14ac:dyDescent="0.3">
      <c r="A257" s="11"/>
      <c r="B257" s="10"/>
      <c r="C257" s="10"/>
      <c r="D257" s="12"/>
      <c r="E257" s="10"/>
      <c r="F257" s="10"/>
      <c r="G257" s="10"/>
      <c r="H257" s="10"/>
      <c r="I257" s="10"/>
      <c r="J257" s="10"/>
    </row>
    <row r="258" spans="1:10" x14ac:dyDescent="0.3">
      <c r="A258" s="11"/>
      <c r="B258" s="10"/>
      <c r="C258" s="10"/>
      <c r="D258" s="12"/>
      <c r="E258" s="10"/>
      <c r="F258" s="10"/>
      <c r="G258" s="10"/>
      <c r="H258" s="10"/>
      <c r="I258" s="10"/>
      <c r="J258" s="10"/>
    </row>
    <row r="259" spans="1:10" x14ac:dyDescent="0.3">
      <c r="A259" s="11"/>
      <c r="B259" s="10"/>
      <c r="C259" s="10"/>
      <c r="D259" s="12"/>
      <c r="E259" s="10"/>
      <c r="F259" s="10"/>
      <c r="G259" s="10"/>
      <c r="H259" s="10"/>
      <c r="I259" s="10"/>
      <c r="J259" s="10"/>
    </row>
    <row r="260" spans="1:10" x14ac:dyDescent="0.3">
      <c r="A260" s="11"/>
      <c r="B260" s="10"/>
      <c r="C260" s="10"/>
      <c r="D260" s="12"/>
      <c r="E260" s="10"/>
      <c r="F260" s="10"/>
      <c r="G260" s="10"/>
      <c r="H260" s="10"/>
      <c r="I260" s="10"/>
      <c r="J260" s="10"/>
    </row>
    <row r="261" spans="1:10" x14ac:dyDescent="0.3">
      <c r="A261" s="11"/>
      <c r="B261" s="10"/>
      <c r="C261" s="10"/>
      <c r="D261" s="12"/>
      <c r="E261" s="10"/>
      <c r="F261" s="10"/>
      <c r="G261" s="10"/>
      <c r="H261" s="10"/>
      <c r="I261" s="10"/>
      <c r="J261" s="10"/>
    </row>
    <row r="262" spans="1:10" x14ac:dyDescent="0.3">
      <c r="A262" s="11"/>
      <c r="B262" s="10"/>
      <c r="C262" s="10"/>
      <c r="D262" s="12"/>
      <c r="E262" s="10"/>
      <c r="F262" s="10"/>
      <c r="G262" s="10"/>
      <c r="H262" s="10"/>
      <c r="I262" s="10"/>
      <c r="J262" s="10"/>
    </row>
    <row r="263" spans="1:10" x14ac:dyDescent="0.3">
      <c r="A263" s="11"/>
      <c r="B263" s="10"/>
      <c r="C263" s="10"/>
      <c r="D263" s="12"/>
      <c r="E263" s="10"/>
      <c r="F263" s="10"/>
      <c r="G263" s="10"/>
      <c r="H263" s="10"/>
      <c r="I263" s="10"/>
      <c r="J263" s="10"/>
    </row>
    <row r="264" spans="1:10" x14ac:dyDescent="0.3">
      <c r="A264" s="11"/>
      <c r="B264" s="10"/>
      <c r="C264" s="10"/>
      <c r="D264" s="12"/>
      <c r="E264" s="10"/>
      <c r="F264" s="10"/>
      <c r="G264" s="10"/>
      <c r="H264" s="10"/>
      <c r="I264" s="10"/>
      <c r="J264" s="10"/>
    </row>
    <row r="265" spans="1:10" x14ac:dyDescent="0.3">
      <c r="A265" s="11"/>
      <c r="B265" s="10"/>
      <c r="C265" s="10"/>
      <c r="D265" s="12"/>
      <c r="E265" s="10"/>
      <c r="F265" s="10"/>
      <c r="G265" s="10"/>
      <c r="H265" s="10"/>
      <c r="I265" s="10"/>
      <c r="J265" s="10"/>
    </row>
    <row r="266" spans="1:10" x14ac:dyDescent="0.3">
      <c r="A266" s="11"/>
      <c r="B266" s="10"/>
      <c r="C266" s="10"/>
      <c r="D266" s="12"/>
      <c r="E266" s="10"/>
      <c r="F266" s="10"/>
      <c r="G266" s="10"/>
      <c r="H266" s="10"/>
      <c r="I266" s="10"/>
      <c r="J266" s="10"/>
    </row>
    <row r="267" spans="1:10" x14ac:dyDescent="0.3">
      <c r="A267" s="11"/>
      <c r="B267" s="10"/>
      <c r="C267" s="10"/>
      <c r="D267" s="12"/>
      <c r="E267" s="10"/>
      <c r="F267" s="10"/>
      <c r="G267" s="10"/>
      <c r="H267" s="10"/>
      <c r="I267" s="10"/>
      <c r="J267" s="10"/>
    </row>
    <row r="268" spans="1:10" x14ac:dyDescent="0.3">
      <c r="A268" s="11"/>
      <c r="B268" s="10"/>
      <c r="C268" s="10"/>
      <c r="D268" s="12"/>
      <c r="E268" s="10"/>
      <c r="F268" s="10"/>
      <c r="G268" s="10"/>
      <c r="H268" s="10"/>
      <c r="I268" s="10"/>
      <c r="J268" s="10"/>
    </row>
    <row r="269" spans="1:10" x14ac:dyDescent="0.3">
      <c r="A269" s="11"/>
      <c r="B269" s="10"/>
      <c r="C269" s="10"/>
      <c r="D269" s="12"/>
      <c r="E269" s="10"/>
      <c r="F269" s="10"/>
      <c r="G269" s="10"/>
      <c r="H269" s="10"/>
      <c r="I269" s="10"/>
      <c r="J269" s="10"/>
    </row>
    <row r="270" spans="1:10" x14ac:dyDescent="0.3">
      <c r="A270" s="11"/>
      <c r="B270" s="10"/>
      <c r="C270" s="10"/>
      <c r="D270" s="12"/>
      <c r="E270" s="10"/>
      <c r="F270" s="10"/>
      <c r="G270" s="10"/>
      <c r="H270" s="10"/>
      <c r="I270" s="10"/>
      <c r="J270" s="10"/>
    </row>
    <row r="271" spans="1:10" x14ac:dyDescent="0.3">
      <c r="A271" s="11"/>
      <c r="B271" s="10"/>
      <c r="C271" s="10"/>
      <c r="D271" s="12"/>
      <c r="E271" s="10"/>
      <c r="F271" s="10"/>
      <c r="G271" s="10"/>
      <c r="H271" s="10"/>
      <c r="I271" s="10"/>
      <c r="J271" s="10"/>
    </row>
    <row r="272" spans="1:10" x14ac:dyDescent="0.3">
      <c r="A272" s="11"/>
      <c r="B272" s="10"/>
      <c r="C272" s="10"/>
      <c r="D272" s="12"/>
      <c r="E272" s="10"/>
      <c r="F272" s="10"/>
      <c r="G272" s="10"/>
      <c r="H272" s="10"/>
      <c r="I272" s="10"/>
      <c r="J272" s="10"/>
    </row>
    <row r="273" spans="1:10" x14ac:dyDescent="0.3">
      <c r="A273" s="11"/>
      <c r="B273" s="10"/>
      <c r="C273" s="10"/>
      <c r="D273" s="12"/>
      <c r="E273" s="10"/>
      <c r="F273" s="10"/>
      <c r="G273" s="10"/>
      <c r="H273" s="10"/>
      <c r="I273" s="10"/>
      <c r="J273" s="10"/>
    </row>
    <row r="274" spans="1:10" x14ac:dyDescent="0.3">
      <c r="A274" s="11"/>
      <c r="B274" s="10"/>
      <c r="C274" s="10"/>
      <c r="D274" s="12"/>
      <c r="E274" s="10"/>
      <c r="F274" s="10"/>
      <c r="G274" s="10"/>
      <c r="H274" s="10"/>
      <c r="I274" s="10"/>
      <c r="J274" s="10"/>
    </row>
    <row r="275" spans="1:10" x14ac:dyDescent="0.3">
      <c r="A275" s="11"/>
      <c r="B275" s="10"/>
      <c r="C275" s="10"/>
      <c r="D275" s="12"/>
      <c r="E275" s="10"/>
      <c r="F275" s="10"/>
      <c r="G275" s="10"/>
      <c r="H275" s="10"/>
      <c r="I275" s="10"/>
      <c r="J275" s="10"/>
    </row>
    <row r="276" spans="1:10" x14ac:dyDescent="0.3">
      <c r="A276" s="11"/>
      <c r="B276" s="10"/>
      <c r="C276" s="10"/>
      <c r="D276" s="12"/>
      <c r="E276" s="10"/>
      <c r="F276" s="10"/>
      <c r="G276" s="10"/>
      <c r="H276" s="10"/>
      <c r="I276" s="10"/>
      <c r="J276" s="10"/>
    </row>
    <row r="277" spans="1:10" x14ac:dyDescent="0.3">
      <c r="A277" s="11"/>
      <c r="B277" s="10"/>
      <c r="C277" s="10"/>
      <c r="D277" s="12"/>
      <c r="E277" s="10"/>
      <c r="F277" s="10"/>
      <c r="G277" s="10"/>
      <c r="H277" s="10"/>
      <c r="I277" s="10"/>
      <c r="J277" s="10"/>
    </row>
    <row r="278" spans="1:10" x14ac:dyDescent="0.3">
      <c r="A278" s="11"/>
      <c r="B278" s="10"/>
      <c r="C278" s="10"/>
      <c r="D278" s="12"/>
      <c r="E278" s="10"/>
      <c r="F278" s="10"/>
      <c r="G278" s="10"/>
      <c r="H278" s="10"/>
      <c r="I278" s="10"/>
      <c r="J278" s="10"/>
    </row>
    <row r="279" spans="1:10" x14ac:dyDescent="0.3">
      <c r="A279" s="11"/>
      <c r="B279" s="10"/>
      <c r="C279" s="10"/>
      <c r="D279" s="12"/>
      <c r="E279" s="10"/>
      <c r="F279" s="10"/>
      <c r="G279" s="10"/>
      <c r="H279" s="10"/>
      <c r="I279" s="10"/>
      <c r="J279" s="10"/>
    </row>
    <row r="280" spans="1:10" x14ac:dyDescent="0.3">
      <c r="A280" s="11"/>
      <c r="B280" s="10"/>
      <c r="C280" s="10"/>
      <c r="D280" s="12"/>
      <c r="E280" s="10"/>
      <c r="F280" s="10"/>
      <c r="G280" s="10"/>
      <c r="H280" s="10"/>
      <c r="I280" s="10"/>
      <c r="J280" s="10"/>
    </row>
    <row r="281" spans="1:10" x14ac:dyDescent="0.3">
      <c r="A281" s="11"/>
      <c r="B281" s="10"/>
      <c r="C281" s="10"/>
      <c r="D281" s="12"/>
      <c r="E281" s="10"/>
      <c r="F281" s="10"/>
      <c r="G281" s="10"/>
      <c r="H281" s="10"/>
      <c r="I281" s="10"/>
      <c r="J281" s="10"/>
    </row>
    <row r="282" spans="1:10" x14ac:dyDescent="0.3">
      <c r="A282" s="11"/>
      <c r="B282" s="10"/>
      <c r="C282" s="10"/>
      <c r="D282" s="12"/>
      <c r="E282" s="10"/>
      <c r="F282" s="10"/>
      <c r="G282" s="10"/>
      <c r="H282" s="10"/>
      <c r="I282" s="10"/>
      <c r="J282" s="10"/>
    </row>
    <row r="283" spans="1:10" x14ac:dyDescent="0.3">
      <c r="A283" s="11"/>
      <c r="B283" s="10"/>
      <c r="C283" s="10"/>
      <c r="D283" s="12"/>
      <c r="E283" s="10"/>
      <c r="F283" s="10"/>
      <c r="G283" s="10"/>
      <c r="H283" s="10"/>
      <c r="I283" s="10"/>
      <c r="J283" s="10"/>
    </row>
    <row r="284" spans="1:10" x14ac:dyDescent="0.3">
      <c r="A284" s="11"/>
      <c r="B284" s="10"/>
      <c r="C284" s="10"/>
      <c r="D284" s="12"/>
      <c r="E284" s="10"/>
      <c r="F284" s="10"/>
      <c r="G284" s="10"/>
      <c r="H284" s="10"/>
      <c r="I284" s="10"/>
      <c r="J284" s="10"/>
    </row>
    <row r="285" spans="1:10" x14ac:dyDescent="0.3">
      <c r="A285" s="11"/>
      <c r="B285" s="10"/>
      <c r="C285" s="10"/>
      <c r="D285" s="12"/>
      <c r="E285" s="10"/>
      <c r="F285" s="10"/>
      <c r="G285" s="10"/>
      <c r="H285" s="10"/>
      <c r="I285" s="10"/>
      <c r="J285" s="10"/>
    </row>
    <row r="286" spans="1:10" x14ac:dyDescent="0.3">
      <c r="A286" s="11"/>
      <c r="B286" s="10"/>
      <c r="C286" s="10"/>
      <c r="D286" s="12"/>
      <c r="E286" s="10"/>
      <c r="F286" s="10"/>
      <c r="G286" s="10"/>
      <c r="H286" s="10"/>
      <c r="I286" s="10"/>
      <c r="J286" s="10"/>
    </row>
    <row r="287" spans="1:10" x14ac:dyDescent="0.3">
      <c r="A287" s="11"/>
      <c r="B287" s="10"/>
      <c r="C287" s="10"/>
      <c r="D287" s="12"/>
      <c r="E287" s="10"/>
      <c r="F287" s="10"/>
      <c r="G287" s="10"/>
      <c r="H287" s="10"/>
      <c r="I287" s="10"/>
      <c r="J287" s="10"/>
    </row>
    <row r="288" spans="1:10" x14ac:dyDescent="0.3">
      <c r="A288" s="11"/>
      <c r="B288" s="10"/>
      <c r="C288" s="10"/>
      <c r="D288" s="12"/>
      <c r="E288" s="10"/>
      <c r="F288" s="10"/>
      <c r="G288" s="10"/>
      <c r="H288" s="10"/>
      <c r="I288" s="10"/>
      <c r="J288" s="10"/>
    </row>
    <row r="289" spans="1:10" x14ac:dyDescent="0.3">
      <c r="A289" s="11"/>
      <c r="B289" s="10"/>
      <c r="C289" s="10"/>
      <c r="D289" s="12"/>
      <c r="E289" s="10"/>
      <c r="F289" s="10"/>
      <c r="G289" s="10"/>
      <c r="H289" s="10"/>
      <c r="I289" s="10"/>
      <c r="J289" s="10"/>
    </row>
    <row r="290" spans="1:10" x14ac:dyDescent="0.3">
      <c r="A290" s="11"/>
      <c r="B290" s="10"/>
      <c r="C290" s="10"/>
      <c r="D290" s="12"/>
      <c r="E290" s="10"/>
      <c r="F290" s="10"/>
      <c r="G290" s="10"/>
      <c r="H290" s="10"/>
      <c r="I290" s="10"/>
      <c r="J290" s="10"/>
    </row>
    <row r="291" spans="1:10" x14ac:dyDescent="0.3">
      <c r="A291" s="11"/>
      <c r="B291" s="10"/>
      <c r="C291" s="10"/>
      <c r="D291" s="12"/>
      <c r="E291" s="10"/>
      <c r="F291" s="10"/>
      <c r="G291" s="10"/>
      <c r="H291" s="10"/>
      <c r="I291" s="10"/>
      <c r="J291" s="10"/>
    </row>
    <row r="292" spans="1:10" x14ac:dyDescent="0.3">
      <c r="A292" s="11"/>
      <c r="B292" s="10"/>
      <c r="C292" s="10"/>
      <c r="D292" s="12"/>
      <c r="E292" s="10"/>
      <c r="F292" s="10"/>
      <c r="G292" s="10"/>
      <c r="H292" s="10"/>
      <c r="I292" s="10"/>
      <c r="J292" s="10"/>
    </row>
    <row r="293" spans="1:10" x14ac:dyDescent="0.3">
      <c r="A293" s="11"/>
      <c r="B293" s="10"/>
      <c r="C293" s="10"/>
      <c r="D293" s="12"/>
      <c r="E293" s="10"/>
      <c r="F293" s="10"/>
      <c r="G293" s="10"/>
      <c r="H293" s="10"/>
      <c r="I293" s="10"/>
      <c r="J293" s="10"/>
    </row>
    <row r="294" spans="1:10" x14ac:dyDescent="0.3">
      <c r="A294" s="11"/>
      <c r="B294" s="10"/>
      <c r="C294" s="10"/>
      <c r="D294" s="12"/>
      <c r="E294" s="10"/>
      <c r="F294" s="10"/>
      <c r="G294" s="10"/>
      <c r="H294" s="10"/>
      <c r="I294" s="10"/>
      <c r="J294" s="10"/>
    </row>
    <row r="295" spans="1:10" x14ac:dyDescent="0.3">
      <c r="A295" s="11"/>
      <c r="B295" s="10"/>
      <c r="C295" s="10"/>
      <c r="D295" s="12"/>
      <c r="E295" s="10"/>
      <c r="F295" s="10"/>
      <c r="G295" s="10"/>
      <c r="H295" s="10"/>
      <c r="I295" s="10"/>
      <c r="J295" s="10"/>
    </row>
    <row r="296" spans="1:10" x14ac:dyDescent="0.3">
      <c r="A296" s="11"/>
      <c r="B296" s="10"/>
      <c r="C296" s="10"/>
      <c r="D296" s="12"/>
      <c r="E296" s="10"/>
      <c r="F296" s="10"/>
      <c r="G296" s="10"/>
      <c r="H296" s="10"/>
      <c r="I296" s="10"/>
      <c r="J296" s="10"/>
    </row>
    <row r="297" spans="1:10" x14ac:dyDescent="0.3">
      <c r="A297" s="11"/>
      <c r="B297" s="10"/>
      <c r="C297" s="10"/>
      <c r="D297" s="12"/>
      <c r="E297" s="10"/>
      <c r="F297" s="10"/>
      <c r="G297" s="10"/>
      <c r="H297" s="10"/>
      <c r="I297" s="10"/>
      <c r="J297" s="10"/>
    </row>
    <row r="298" spans="1:10" x14ac:dyDescent="0.3">
      <c r="A298" s="11"/>
      <c r="B298" s="10"/>
      <c r="C298" s="10"/>
      <c r="D298" s="12"/>
      <c r="E298" s="10"/>
      <c r="F298" s="10"/>
      <c r="G298" s="10"/>
      <c r="H298" s="10"/>
      <c r="I298" s="10"/>
      <c r="J298" s="10"/>
    </row>
    <row r="299" spans="1:10" x14ac:dyDescent="0.3">
      <c r="A299" s="11"/>
      <c r="B299" s="10"/>
      <c r="C299" s="10"/>
      <c r="D299" s="12"/>
      <c r="E299" s="10"/>
      <c r="F299" s="10"/>
      <c r="G299" s="10"/>
      <c r="H299" s="10"/>
      <c r="I299" s="10"/>
      <c r="J299" s="10"/>
    </row>
    <row r="300" spans="1:10" x14ac:dyDescent="0.3">
      <c r="A300" s="11"/>
      <c r="B300" s="10"/>
      <c r="C300" s="10"/>
      <c r="D300" s="12"/>
      <c r="E300" s="10"/>
      <c r="F300" s="10"/>
      <c r="G300" s="10"/>
      <c r="H300" s="10"/>
      <c r="I300" s="10"/>
      <c r="J300" s="10"/>
    </row>
    <row r="301" spans="1:10" x14ac:dyDescent="0.3">
      <c r="A301" s="11"/>
      <c r="B301" s="10"/>
      <c r="C301" s="10"/>
      <c r="D301" s="12"/>
      <c r="E301" s="10"/>
      <c r="F301" s="10"/>
      <c r="G301" s="10"/>
      <c r="H301" s="10"/>
      <c r="I301" s="10"/>
      <c r="J301" s="10"/>
    </row>
    <row r="302" spans="1:10" x14ac:dyDescent="0.3">
      <c r="A302" s="11"/>
      <c r="B302" s="10"/>
      <c r="C302" s="10"/>
      <c r="D302" s="12"/>
      <c r="E302" s="10"/>
      <c r="F302" s="10"/>
      <c r="G302" s="10"/>
      <c r="H302" s="10"/>
      <c r="I302" s="10"/>
      <c r="J302" s="10"/>
    </row>
    <row r="303" spans="1:10" x14ac:dyDescent="0.3">
      <c r="A303" s="11"/>
      <c r="B303" s="10"/>
      <c r="C303" s="10"/>
      <c r="D303" s="12"/>
      <c r="E303" s="10"/>
      <c r="F303" s="10"/>
      <c r="G303" s="10"/>
      <c r="H303" s="10"/>
      <c r="I303" s="10"/>
      <c r="J303" s="10"/>
    </row>
    <row r="304" spans="1:10" x14ac:dyDescent="0.3">
      <c r="A304" s="11"/>
      <c r="B304" s="10"/>
      <c r="C304" s="10"/>
      <c r="D304" s="12"/>
      <c r="E304" s="10"/>
      <c r="F304" s="10"/>
      <c r="G304" s="10"/>
      <c r="H304" s="10"/>
      <c r="I304" s="10"/>
      <c r="J304" s="10"/>
    </row>
    <row r="305" spans="1:10" x14ac:dyDescent="0.3">
      <c r="A305" s="11"/>
      <c r="B305" s="10"/>
      <c r="C305" s="10"/>
      <c r="D305" s="12"/>
      <c r="E305" s="10"/>
      <c r="F305" s="10"/>
      <c r="G305" s="10"/>
      <c r="H305" s="10"/>
      <c r="I305" s="10"/>
      <c r="J305" s="10"/>
    </row>
    <row r="306" spans="1:10" x14ac:dyDescent="0.3">
      <c r="A306" s="11"/>
      <c r="B306" s="10"/>
      <c r="C306" s="10"/>
      <c r="D306" s="12"/>
      <c r="E306" s="10"/>
      <c r="F306" s="10"/>
      <c r="G306" s="10"/>
      <c r="H306" s="10"/>
      <c r="I306" s="10"/>
      <c r="J306" s="10"/>
    </row>
    <row r="307" spans="1:10" x14ac:dyDescent="0.3">
      <c r="A307" s="11"/>
      <c r="B307" s="10"/>
      <c r="C307" s="10"/>
      <c r="D307" s="12"/>
      <c r="E307" s="10"/>
      <c r="F307" s="10"/>
      <c r="G307" s="10"/>
      <c r="H307" s="10"/>
      <c r="I307" s="10"/>
      <c r="J307" s="10"/>
    </row>
    <row r="308" spans="1:10" x14ac:dyDescent="0.3">
      <c r="A308" s="11"/>
      <c r="B308" s="10"/>
      <c r="C308" s="10"/>
      <c r="D308" s="12"/>
      <c r="E308" s="10"/>
      <c r="F308" s="10"/>
      <c r="G308" s="10"/>
      <c r="H308" s="10"/>
      <c r="I308" s="10"/>
      <c r="J308" s="10"/>
    </row>
    <row r="309" spans="1:10" x14ac:dyDescent="0.3">
      <c r="A309" s="11"/>
      <c r="B309" s="10"/>
      <c r="C309" s="10"/>
      <c r="D309" s="12"/>
      <c r="E309" s="10"/>
      <c r="F309" s="10"/>
      <c r="G309" s="10"/>
      <c r="H309" s="10"/>
      <c r="I309" s="10"/>
      <c r="J309" s="10"/>
    </row>
    <row r="310" spans="1:10" x14ac:dyDescent="0.3">
      <c r="A310" s="11"/>
      <c r="B310" s="10"/>
      <c r="C310" s="10"/>
      <c r="D310" s="12"/>
      <c r="E310" s="10"/>
      <c r="F310" s="10"/>
      <c r="G310" s="10"/>
      <c r="H310" s="10"/>
      <c r="I310" s="10"/>
      <c r="J310" s="10"/>
    </row>
    <row r="311" spans="1:10" x14ac:dyDescent="0.3">
      <c r="A311" s="11"/>
      <c r="B311" s="10"/>
      <c r="C311" s="10"/>
      <c r="D311" s="12"/>
      <c r="E311" s="10"/>
      <c r="F311" s="10"/>
      <c r="G311" s="10"/>
      <c r="H311" s="10"/>
      <c r="I311" s="10"/>
      <c r="J311" s="10"/>
    </row>
    <row r="312" spans="1:10" x14ac:dyDescent="0.3">
      <c r="A312" s="11"/>
      <c r="B312" s="10"/>
      <c r="C312" s="10"/>
      <c r="D312" s="12"/>
      <c r="E312" s="10"/>
      <c r="F312" s="10"/>
      <c r="G312" s="10"/>
      <c r="H312" s="10"/>
      <c r="I312" s="10"/>
      <c r="J312" s="10"/>
    </row>
    <row r="313" spans="1:10" x14ac:dyDescent="0.3">
      <c r="A313" s="11"/>
      <c r="B313" s="10"/>
      <c r="C313" s="10"/>
      <c r="D313" s="12"/>
      <c r="E313" s="10"/>
      <c r="F313" s="10"/>
      <c r="G313" s="10"/>
      <c r="H313" s="10"/>
      <c r="I313" s="10"/>
      <c r="J313" s="10"/>
    </row>
    <row r="314" spans="1:10" x14ac:dyDescent="0.3">
      <c r="A314" s="11"/>
      <c r="B314" s="10"/>
      <c r="C314" s="10"/>
      <c r="D314" s="12"/>
      <c r="E314" s="10"/>
      <c r="F314" s="10"/>
      <c r="G314" s="10"/>
      <c r="H314" s="10"/>
      <c r="I314" s="10"/>
      <c r="J314" s="10"/>
    </row>
    <row r="315" spans="1:10" x14ac:dyDescent="0.3">
      <c r="A315" s="11"/>
      <c r="B315" s="10"/>
      <c r="C315" s="10"/>
      <c r="D315" s="12"/>
      <c r="E315" s="10"/>
      <c r="F315" s="10"/>
      <c r="G315" s="10"/>
      <c r="H315" s="10"/>
      <c r="I315" s="10"/>
      <c r="J315" s="10"/>
    </row>
    <row r="316" spans="1:10" x14ac:dyDescent="0.3">
      <c r="A316" s="11"/>
      <c r="B316" s="10"/>
      <c r="C316" s="10"/>
      <c r="D316" s="12"/>
      <c r="E316" s="10"/>
      <c r="F316" s="10"/>
      <c r="G316" s="10"/>
      <c r="H316" s="10"/>
      <c r="I316" s="10"/>
      <c r="J316" s="10"/>
    </row>
    <row r="317" spans="1:10" x14ac:dyDescent="0.3">
      <c r="A317" s="11"/>
      <c r="B317" s="10"/>
      <c r="C317" s="10"/>
      <c r="D317" s="12"/>
      <c r="E317" s="10"/>
      <c r="F317" s="10"/>
      <c r="G317" s="10"/>
      <c r="H317" s="10"/>
      <c r="I317" s="10"/>
      <c r="J317" s="10"/>
    </row>
    <row r="318" spans="1:10" x14ac:dyDescent="0.3">
      <c r="A318" s="11"/>
      <c r="B318" s="10"/>
      <c r="C318" s="10"/>
      <c r="D318" s="12"/>
      <c r="E318" s="10"/>
      <c r="F318" s="10"/>
      <c r="G318" s="10"/>
      <c r="H318" s="10"/>
      <c r="I318" s="10"/>
      <c r="J318" s="10"/>
    </row>
    <row r="319" spans="1:10" x14ac:dyDescent="0.3">
      <c r="A319" s="11"/>
      <c r="B319" s="10"/>
      <c r="C319" s="10"/>
      <c r="D319" s="12"/>
      <c r="E319" s="10"/>
      <c r="F319" s="10"/>
      <c r="G319" s="10"/>
      <c r="H319" s="10"/>
      <c r="I319" s="10"/>
      <c r="J319" s="10"/>
    </row>
    <row r="320" spans="1:10" x14ac:dyDescent="0.3">
      <c r="A320" s="11"/>
      <c r="B320" s="10"/>
      <c r="C320" s="10"/>
      <c r="D320" s="12"/>
      <c r="E320" s="10"/>
      <c r="F320" s="10"/>
      <c r="G320" s="10"/>
      <c r="H320" s="10"/>
      <c r="I320" s="10"/>
      <c r="J320" s="10"/>
    </row>
    <row r="321" spans="1:10" x14ac:dyDescent="0.3">
      <c r="A321" s="11"/>
      <c r="B321" s="10"/>
      <c r="C321" s="10"/>
      <c r="D321" s="12"/>
      <c r="E321" s="10"/>
      <c r="F321" s="10"/>
      <c r="G321" s="10"/>
      <c r="H321" s="10"/>
      <c r="I321" s="10"/>
      <c r="J321" s="10"/>
    </row>
    <row r="322" spans="1:10" x14ac:dyDescent="0.3">
      <c r="A322" s="11"/>
      <c r="B322" s="10"/>
      <c r="C322" s="10"/>
      <c r="D322" s="12"/>
      <c r="E322" s="10"/>
      <c r="F322" s="10"/>
      <c r="G322" s="10"/>
      <c r="H322" s="10"/>
      <c r="I322" s="10"/>
      <c r="J322" s="10"/>
    </row>
    <row r="323" spans="1:10" x14ac:dyDescent="0.3">
      <c r="A323" s="11"/>
      <c r="B323" s="10"/>
      <c r="C323" s="10"/>
      <c r="D323" s="12"/>
      <c r="E323" s="10"/>
      <c r="F323" s="10"/>
      <c r="G323" s="10"/>
      <c r="H323" s="10"/>
      <c r="I323" s="10"/>
      <c r="J323" s="10"/>
    </row>
    <row r="324" spans="1:10" x14ac:dyDescent="0.3">
      <c r="A324" s="11"/>
      <c r="B324" s="10"/>
      <c r="C324" s="10"/>
      <c r="D324" s="12"/>
      <c r="E324" s="10"/>
      <c r="F324" s="10"/>
      <c r="G324" s="10"/>
      <c r="H324" s="10"/>
      <c r="I324" s="10"/>
      <c r="J324" s="10"/>
    </row>
    <row r="325" spans="1:10" x14ac:dyDescent="0.3">
      <c r="A325" s="11"/>
      <c r="B325" s="10"/>
      <c r="C325" s="10"/>
      <c r="D325" s="12"/>
      <c r="E325" s="10"/>
      <c r="F325" s="10"/>
      <c r="G325" s="10"/>
      <c r="H325" s="10"/>
      <c r="I325" s="10"/>
      <c r="J325" s="10"/>
    </row>
    <row r="326" spans="1:10" x14ac:dyDescent="0.3">
      <c r="A326" s="11"/>
      <c r="B326" s="10"/>
      <c r="C326" s="10"/>
      <c r="D326" s="12"/>
      <c r="E326" s="10"/>
      <c r="F326" s="10"/>
      <c r="G326" s="10"/>
      <c r="H326" s="10"/>
      <c r="I326" s="10"/>
      <c r="J326" s="10"/>
    </row>
    <row r="327" spans="1:10" x14ac:dyDescent="0.3">
      <c r="A327" s="11"/>
      <c r="B327" s="10"/>
      <c r="C327" s="10"/>
      <c r="D327" s="12"/>
      <c r="E327" s="10"/>
      <c r="F327" s="10"/>
      <c r="G327" s="10"/>
      <c r="H327" s="10"/>
      <c r="I327" s="10"/>
      <c r="J327" s="10"/>
    </row>
    <row r="328" spans="1:10" x14ac:dyDescent="0.3">
      <c r="A328" s="11"/>
      <c r="B328" s="10"/>
      <c r="C328" s="10"/>
      <c r="D328" s="12"/>
      <c r="E328" s="10"/>
      <c r="F328" s="10"/>
      <c r="G328" s="10"/>
      <c r="H328" s="10"/>
      <c r="I328" s="10"/>
      <c r="J328" s="10"/>
    </row>
    <row r="329" spans="1:10" x14ac:dyDescent="0.3">
      <c r="A329" s="11"/>
      <c r="B329" s="10"/>
      <c r="C329" s="10"/>
      <c r="D329" s="12"/>
      <c r="E329" s="10"/>
      <c r="F329" s="10"/>
      <c r="G329" s="10"/>
      <c r="H329" s="10"/>
      <c r="I329" s="10"/>
      <c r="J329" s="10"/>
    </row>
    <row r="330" spans="1:10" x14ac:dyDescent="0.3">
      <c r="A330" s="11"/>
      <c r="B330" s="10"/>
      <c r="C330" s="10"/>
      <c r="D330" s="12"/>
      <c r="E330" s="10"/>
      <c r="F330" s="10"/>
      <c r="G330" s="10"/>
      <c r="H330" s="10"/>
      <c r="I330" s="10"/>
      <c r="J330" s="10"/>
    </row>
    <row r="331" spans="1:10" x14ac:dyDescent="0.3">
      <c r="A331" s="11"/>
      <c r="B331" s="10"/>
      <c r="C331" s="10"/>
      <c r="D331" s="12"/>
      <c r="E331" s="10"/>
      <c r="F331" s="10"/>
      <c r="G331" s="10"/>
      <c r="H331" s="10"/>
      <c r="I331" s="10"/>
      <c r="J331" s="10"/>
    </row>
    <row r="332" spans="1:10" x14ac:dyDescent="0.3">
      <c r="A332" s="11"/>
      <c r="B332" s="10"/>
      <c r="C332" s="10"/>
      <c r="D332" s="12"/>
      <c r="E332" s="10"/>
      <c r="F332" s="10"/>
      <c r="G332" s="10"/>
      <c r="H332" s="10"/>
      <c r="I332" s="10"/>
      <c r="J332" s="10"/>
    </row>
    <row r="333" spans="1:10" x14ac:dyDescent="0.3">
      <c r="A333" s="11"/>
      <c r="B333" s="10"/>
      <c r="C333" s="10"/>
      <c r="D333" s="12"/>
      <c r="E333" s="10"/>
      <c r="F333" s="10"/>
      <c r="G333" s="10"/>
      <c r="H333" s="10"/>
      <c r="I333" s="10"/>
      <c r="J333" s="10"/>
    </row>
    <row r="334" spans="1:10" x14ac:dyDescent="0.3">
      <c r="A334" s="11"/>
      <c r="B334" s="10"/>
      <c r="C334" s="10"/>
      <c r="D334" s="12"/>
      <c r="E334" s="10"/>
      <c r="F334" s="10"/>
      <c r="G334" s="10"/>
      <c r="H334" s="10"/>
      <c r="I334" s="10"/>
      <c r="J334" s="10"/>
    </row>
    <row r="335" spans="1:10" x14ac:dyDescent="0.3">
      <c r="A335" s="11"/>
      <c r="B335" s="10"/>
      <c r="C335" s="10"/>
      <c r="D335" s="12"/>
      <c r="E335" s="10"/>
      <c r="F335" s="10"/>
      <c r="G335" s="10"/>
      <c r="H335" s="10"/>
      <c r="I335" s="10"/>
      <c r="J335" s="10"/>
    </row>
    <row r="336" spans="1:10" x14ac:dyDescent="0.3">
      <c r="A336" s="11"/>
      <c r="B336" s="10"/>
      <c r="C336" s="10"/>
      <c r="D336" s="12"/>
      <c r="E336" s="10"/>
      <c r="F336" s="10"/>
      <c r="G336" s="10"/>
      <c r="H336" s="10"/>
      <c r="I336" s="10"/>
      <c r="J336" s="10"/>
    </row>
    <row r="337" spans="1:10" x14ac:dyDescent="0.3">
      <c r="A337" s="11"/>
      <c r="B337" s="10"/>
      <c r="C337" s="10"/>
      <c r="D337" s="12"/>
      <c r="E337" s="10"/>
      <c r="F337" s="10"/>
      <c r="G337" s="10"/>
      <c r="H337" s="10"/>
      <c r="I337" s="10"/>
      <c r="J337" s="10"/>
    </row>
    <row r="338" spans="1:10" x14ac:dyDescent="0.3">
      <c r="A338" s="11"/>
      <c r="B338" s="10"/>
      <c r="C338" s="10"/>
      <c r="D338" s="12"/>
      <c r="E338" s="10"/>
      <c r="F338" s="10"/>
      <c r="G338" s="10"/>
      <c r="H338" s="10"/>
      <c r="I338" s="10"/>
      <c r="J338" s="10"/>
    </row>
    <row r="339" spans="1:10" x14ac:dyDescent="0.3">
      <c r="A339" s="11"/>
      <c r="B339" s="10"/>
      <c r="C339" s="10"/>
      <c r="D339" s="12"/>
      <c r="E339" s="10"/>
      <c r="F339" s="10"/>
      <c r="G339" s="10"/>
      <c r="H339" s="10"/>
      <c r="I339" s="10"/>
      <c r="J339" s="10"/>
    </row>
    <row r="340" spans="1:10" x14ac:dyDescent="0.3">
      <c r="A340" s="11"/>
      <c r="B340" s="10"/>
      <c r="C340" s="10"/>
      <c r="D340" s="12"/>
      <c r="E340" s="10"/>
      <c r="F340" s="10"/>
      <c r="G340" s="10"/>
      <c r="H340" s="10"/>
      <c r="I340" s="10"/>
      <c r="J340" s="10"/>
    </row>
    <row r="341" spans="1:10" x14ac:dyDescent="0.3">
      <c r="A341" s="11"/>
      <c r="B341" s="10"/>
      <c r="C341" s="10"/>
      <c r="D341" s="12"/>
      <c r="E341" s="10"/>
      <c r="F341" s="10"/>
      <c r="G341" s="10"/>
      <c r="H341" s="10"/>
      <c r="I341" s="10"/>
      <c r="J341" s="10"/>
    </row>
    <row r="342" spans="1:10" x14ac:dyDescent="0.3">
      <c r="A342" s="11"/>
      <c r="B342" s="10"/>
      <c r="C342" s="10"/>
      <c r="D342" s="12"/>
      <c r="E342" s="10"/>
      <c r="F342" s="10"/>
      <c r="G342" s="10"/>
      <c r="H342" s="10"/>
      <c r="I342" s="10"/>
      <c r="J342" s="10"/>
    </row>
    <row r="343" spans="1:10" x14ac:dyDescent="0.3">
      <c r="A343" s="11"/>
      <c r="B343" s="10"/>
      <c r="C343" s="10"/>
      <c r="D343" s="12"/>
      <c r="E343" s="10"/>
      <c r="F343" s="10"/>
      <c r="G343" s="10"/>
      <c r="H343" s="10"/>
      <c r="I343" s="10"/>
      <c r="J343" s="10"/>
    </row>
    <row r="344" spans="1:10" x14ac:dyDescent="0.3">
      <c r="A344" s="11"/>
      <c r="B344" s="10"/>
      <c r="C344" s="10"/>
      <c r="D344" s="12"/>
      <c r="E344" s="10"/>
      <c r="F344" s="10"/>
      <c r="G344" s="10"/>
      <c r="H344" s="10"/>
      <c r="I344" s="10"/>
      <c r="J344" s="10"/>
    </row>
    <row r="345" spans="1:10" x14ac:dyDescent="0.3">
      <c r="A345" s="11"/>
      <c r="B345" s="10"/>
      <c r="C345" s="10"/>
      <c r="D345" s="12"/>
      <c r="E345" s="10"/>
      <c r="F345" s="10"/>
      <c r="G345" s="10"/>
      <c r="H345" s="10"/>
      <c r="I345" s="10"/>
      <c r="J345" s="10"/>
    </row>
    <row r="346" spans="1:10" x14ac:dyDescent="0.3">
      <c r="A346" s="11"/>
      <c r="B346" s="10"/>
      <c r="C346" s="10"/>
      <c r="D346" s="12"/>
      <c r="E346" s="10"/>
      <c r="F346" s="10"/>
      <c r="G346" s="10"/>
      <c r="H346" s="10"/>
      <c r="I346" s="10"/>
      <c r="J346" s="10"/>
    </row>
    <row r="347" spans="1:10" x14ac:dyDescent="0.3">
      <c r="A347" s="11"/>
      <c r="B347" s="10"/>
      <c r="C347" s="10"/>
      <c r="D347" s="12"/>
      <c r="E347" s="10"/>
      <c r="F347" s="10"/>
      <c r="G347" s="10"/>
      <c r="H347" s="10"/>
      <c r="I347" s="10"/>
      <c r="J347" s="10"/>
    </row>
    <row r="348" spans="1:10" x14ac:dyDescent="0.3">
      <c r="A348" s="11"/>
      <c r="B348" s="10"/>
      <c r="C348" s="10"/>
      <c r="D348" s="12"/>
      <c r="E348" s="10"/>
      <c r="F348" s="10"/>
      <c r="G348" s="10"/>
      <c r="H348" s="10"/>
      <c r="I348" s="10"/>
      <c r="J348" s="10"/>
    </row>
    <row r="349" spans="1:10" x14ac:dyDescent="0.3">
      <c r="A349" s="11"/>
      <c r="B349" s="10"/>
      <c r="C349" s="10"/>
      <c r="D349" s="12"/>
      <c r="E349" s="10"/>
      <c r="F349" s="10"/>
      <c r="G349" s="10"/>
      <c r="H349" s="10"/>
      <c r="I349" s="10"/>
      <c r="J349" s="10"/>
    </row>
    <row r="350" spans="1:10" x14ac:dyDescent="0.3">
      <c r="A350" s="11"/>
      <c r="B350" s="10"/>
      <c r="C350" s="10"/>
      <c r="D350" s="12"/>
      <c r="E350" s="10"/>
      <c r="F350" s="10"/>
      <c r="G350" s="10"/>
      <c r="H350" s="10"/>
      <c r="I350" s="10"/>
      <c r="J350" s="10"/>
    </row>
    <row r="351" spans="1:10" x14ac:dyDescent="0.3">
      <c r="A351" s="11"/>
      <c r="B351" s="10"/>
      <c r="C351" s="10"/>
      <c r="D351" s="12"/>
      <c r="E351" s="10"/>
      <c r="F351" s="10"/>
      <c r="G351" s="10"/>
      <c r="H351" s="10"/>
      <c r="I351" s="10"/>
      <c r="J351" s="10"/>
    </row>
    <row r="352" spans="1:10" x14ac:dyDescent="0.3">
      <c r="A352" s="11"/>
      <c r="B352" s="10"/>
      <c r="C352" s="10"/>
      <c r="D352" s="12"/>
      <c r="E352" s="10"/>
      <c r="F352" s="10"/>
      <c r="G352" s="10"/>
      <c r="H352" s="10"/>
      <c r="I352" s="10"/>
      <c r="J352" s="10"/>
    </row>
    <row r="353" spans="1:23" x14ac:dyDescent="0.3">
      <c r="A353" s="11"/>
      <c r="B353" s="10"/>
      <c r="C353" s="10"/>
      <c r="D353" s="12"/>
      <c r="E353" s="10"/>
      <c r="F353" s="10"/>
      <c r="G353" s="10"/>
      <c r="H353" s="10"/>
      <c r="I353" s="10"/>
      <c r="J353" s="10"/>
    </row>
    <row r="354" spans="1:23" x14ac:dyDescent="0.3">
      <c r="A354" s="11"/>
      <c r="B354" s="10"/>
      <c r="C354" s="10"/>
      <c r="D354" s="12"/>
      <c r="E354" s="10"/>
      <c r="F354" s="10"/>
      <c r="G354" s="10"/>
      <c r="H354" s="10"/>
      <c r="I354" s="10"/>
      <c r="J354" s="10"/>
    </row>
    <row r="355" spans="1:23" x14ac:dyDescent="0.3">
      <c r="A355" s="11"/>
      <c r="B355" s="10"/>
      <c r="C355" s="10"/>
      <c r="D355" s="12"/>
      <c r="E355" s="10"/>
      <c r="F355" s="10"/>
      <c r="G355" s="10"/>
      <c r="H355" s="10"/>
      <c r="I355" s="10"/>
      <c r="J355" s="10"/>
    </row>
    <row r="356" spans="1:23" x14ac:dyDescent="0.3">
      <c r="A356" s="11"/>
      <c r="B356" s="10"/>
      <c r="C356" s="10"/>
      <c r="D356" s="12"/>
      <c r="E356" s="10"/>
      <c r="F356" s="10"/>
      <c r="G356" s="10"/>
      <c r="H356" s="10"/>
      <c r="I356" s="10"/>
      <c r="J356" s="10"/>
    </row>
    <row r="357" spans="1:23" x14ac:dyDescent="0.3">
      <c r="A357" s="11"/>
      <c r="B357" s="10"/>
      <c r="C357" s="10"/>
      <c r="D357" s="12"/>
      <c r="E357" s="10"/>
      <c r="F357" s="10"/>
      <c r="G357" s="10"/>
      <c r="H357" s="10"/>
      <c r="I357" s="10"/>
      <c r="J357" s="10"/>
    </row>
    <row r="358" spans="1:23" x14ac:dyDescent="0.3">
      <c r="A358" s="11"/>
      <c r="B358" s="10"/>
      <c r="C358" s="10"/>
      <c r="D358" s="12"/>
      <c r="E358" s="10"/>
      <c r="F358" s="10"/>
      <c r="G358" s="10"/>
      <c r="H358" s="10"/>
      <c r="I358" s="10"/>
      <c r="J358" s="10"/>
    </row>
    <row r="359" spans="1:23" x14ac:dyDescent="0.3">
      <c r="A359" s="11"/>
      <c r="B359" s="10"/>
      <c r="C359" s="10"/>
      <c r="D359" s="12"/>
      <c r="E359" s="10"/>
      <c r="F359" s="10"/>
      <c r="G359" s="10"/>
      <c r="H359" s="10"/>
      <c r="I359" s="10"/>
      <c r="J359" s="10"/>
    </row>
    <row r="360" spans="1:23" x14ac:dyDescent="0.3">
      <c r="A360" s="11"/>
      <c r="J360" s="10"/>
      <c r="L360" s="7">
        <v>577352</v>
      </c>
      <c r="M360" s="7">
        <v>61309</v>
      </c>
      <c r="N360" s="7">
        <v>246193</v>
      </c>
      <c r="O360" s="7">
        <v>88647</v>
      </c>
      <c r="P360" s="7">
        <v>188324</v>
      </c>
      <c r="Q360" s="7">
        <v>21319</v>
      </c>
      <c r="R360" s="7">
        <v>215631</v>
      </c>
      <c r="S360" s="7">
        <v>6431</v>
      </c>
      <c r="T360" s="7">
        <v>49121</v>
      </c>
      <c r="U360" s="7">
        <v>56878</v>
      </c>
      <c r="V360" s="7">
        <v>28001</v>
      </c>
      <c r="W360" s="7">
        <v>17997</v>
      </c>
    </row>
    <row r="361" spans="1:23" x14ac:dyDescent="0.3">
      <c r="A361" s="11"/>
      <c r="B361" s="10"/>
      <c r="C361" s="10"/>
      <c r="D361" s="12"/>
      <c r="E361" s="10"/>
      <c r="F361" s="10"/>
      <c r="G361" s="10"/>
      <c r="H361" s="10"/>
      <c r="I361" s="10"/>
      <c r="J361" s="10"/>
    </row>
    <row r="362" spans="1:23" x14ac:dyDescent="0.3">
      <c r="A362" s="11"/>
      <c r="B362" s="10"/>
      <c r="C362" s="10"/>
      <c r="D362" s="12"/>
      <c r="E362" s="10"/>
      <c r="F362" s="10"/>
      <c r="G362" s="10"/>
      <c r="H362" s="10"/>
      <c r="I362" s="10"/>
      <c r="J362" s="10"/>
    </row>
    <row r="363" spans="1:23" x14ac:dyDescent="0.3">
      <c r="A363" s="11"/>
      <c r="B363" s="10"/>
      <c r="C363" s="10"/>
      <c r="D363" s="12"/>
      <c r="E363" s="10"/>
      <c r="F363" s="10"/>
      <c r="G363" s="10"/>
      <c r="H363" s="10"/>
      <c r="I363" s="10"/>
      <c r="J363" s="10"/>
    </row>
    <row r="364" spans="1:23" x14ac:dyDescent="0.3">
      <c r="A364" s="11"/>
      <c r="B364" s="10"/>
      <c r="C364" s="10"/>
      <c r="D364" s="12"/>
      <c r="E364" s="10"/>
      <c r="F364" s="10"/>
      <c r="G364" s="10"/>
      <c r="H364" s="10"/>
      <c r="I364" s="10"/>
      <c r="J364" s="10"/>
    </row>
    <row r="365" spans="1:23" x14ac:dyDescent="0.3">
      <c r="A365" s="11"/>
      <c r="B365" s="10"/>
      <c r="C365" s="10"/>
      <c r="D365" s="12"/>
      <c r="E365" s="10"/>
      <c r="F365" s="10"/>
      <c r="G365" s="10"/>
      <c r="H365" s="10"/>
      <c r="I365" s="10"/>
      <c r="J365" s="10"/>
    </row>
    <row r="366" spans="1:23" x14ac:dyDescent="0.3">
      <c r="A366" s="11"/>
      <c r="B366" s="10"/>
      <c r="C366" s="10"/>
      <c r="D366" s="12"/>
      <c r="E366" s="10"/>
      <c r="F366" s="10"/>
      <c r="G366" s="10"/>
      <c r="H366" s="10"/>
      <c r="I366" s="10"/>
      <c r="J366" s="10"/>
    </row>
    <row r="367" spans="1:23" x14ac:dyDescent="0.3">
      <c r="A367" s="11"/>
      <c r="B367" s="10"/>
      <c r="C367" s="10"/>
      <c r="D367" s="12"/>
      <c r="E367" s="10"/>
      <c r="F367" s="10"/>
      <c r="G367" s="10"/>
      <c r="H367" s="10"/>
      <c r="I367" s="10"/>
      <c r="J367" s="10"/>
    </row>
    <row r="368" spans="1:23" x14ac:dyDescent="0.3">
      <c r="A368" s="11"/>
      <c r="B368" s="10"/>
      <c r="C368" s="10"/>
      <c r="D368" s="12"/>
      <c r="E368" s="10"/>
      <c r="F368" s="10"/>
      <c r="G368" s="10"/>
      <c r="H368" s="10"/>
      <c r="I368" s="10"/>
      <c r="J368" s="10"/>
    </row>
    <row r="369" spans="1:10" x14ac:dyDescent="0.3">
      <c r="A369" s="11"/>
      <c r="B369" s="10"/>
      <c r="C369" s="10"/>
      <c r="D369" s="12"/>
      <c r="E369" s="10"/>
      <c r="F369" s="10"/>
      <c r="G369" s="10"/>
      <c r="H369" s="10"/>
      <c r="I369" s="10"/>
      <c r="J369" s="10"/>
    </row>
    <row r="370" spans="1:10" x14ac:dyDescent="0.3">
      <c r="A370" s="11"/>
      <c r="B370" s="10"/>
      <c r="C370" s="10"/>
      <c r="D370" s="12"/>
      <c r="E370" s="10"/>
      <c r="F370" s="10"/>
      <c r="G370" s="10"/>
      <c r="H370" s="10"/>
      <c r="I370" s="10"/>
      <c r="J370" s="10"/>
    </row>
    <row r="371" spans="1:10" x14ac:dyDescent="0.3">
      <c r="A371" s="11"/>
      <c r="B371" s="10"/>
      <c r="C371" s="10"/>
      <c r="D371" s="12"/>
      <c r="E371" s="10"/>
      <c r="F371" s="10"/>
      <c r="G371" s="10"/>
      <c r="H371" s="10"/>
      <c r="I371" s="10"/>
      <c r="J371" s="10"/>
    </row>
    <row r="372" spans="1:10" x14ac:dyDescent="0.3">
      <c r="A372" s="11"/>
      <c r="B372" s="10"/>
      <c r="C372" s="10"/>
      <c r="D372" s="12"/>
      <c r="E372" s="10"/>
      <c r="F372" s="10"/>
      <c r="G372" s="10"/>
      <c r="H372" s="10"/>
      <c r="I372" s="10"/>
      <c r="J372" s="10"/>
    </row>
    <row r="373" spans="1:10" x14ac:dyDescent="0.3">
      <c r="A373" s="11"/>
      <c r="B373" s="10"/>
      <c r="C373" s="10"/>
      <c r="D373" s="12"/>
      <c r="E373" s="10"/>
      <c r="F373" s="10"/>
      <c r="G373" s="10"/>
      <c r="H373" s="10"/>
      <c r="I373" s="10"/>
      <c r="J373" s="10"/>
    </row>
    <row r="374" spans="1:10" x14ac:dyDescent="0.3">
      <c r="A374" s="11"/>
      <c r="B374" s="10"/>
      <c r="C374" s="10"/>
      <c r="D374" s="12"/>
      <c r="E374" s="10"/>
      <c r="F374" s="10"/>
      <c r="G374" s="10"/>
      <c r="H374" s="10"/>
      <c r="I374" s="10"/>
      <c r="J374" s="10"/>
    </row>
    <row r="375" spans="1:10" x14ac:dyDescent="0.3">
      <c r="A375" s="11"/>
      <c r="B375" s="10"/>
      <c r="C375" s="10"/>
      <c r="D375" s="12"/>
      <c r="E375" s="10"/>
      <c r="F375" s="10"/>
      <c r="G375" s="10"/>
      <c r="H375" s="10"/>
      <c r="I375" s="10"/>
      <c r="J375" s="10"/>
    </row>
    <row r="376" spans="1:10" x14ac:dyDescent="0.3">
      <c r="A376" s="11"/>
      <c r="B376" s="10"/>
      <c r="C376" s="10"/>
      <c r="D376" s="12"/>
      <c r="E376" s="10"/>
      <c r="F376" s="10"/>
      <c r="G376" s="10"/>
      <c r="H376" s="10"/>
      <c r="I376" s="10"/>
      <c r="J376" s="10"/>
    </row>
    <row r="377" spans="1:10" x14ac:dyDescent="0.3">
      <c r="A377" s="11"/>
      <c r="B377" s="10"/>
      <c r="C377" s="10"/>
      <c r="D377" s="12"/>
      <c r="E377" s="10"/>
      <c r="F377" s="10"/>
      <c r="G377" s="10"/>
      <c r="H377" s="10"/>
      <c r="I377" s="10"/>
      <c r="J377" s="10"/>
    </row>
    <row r="378" spans="1:10" x14ac:dyDescent="0.3">
      <c r="A378" s="11"/>
      <c r="B378" s="10"/>
      <c r="C378" s="10"/>
      <c r="D378" s="12"/>
      <c r="E378" s="10"/>
      <c r="F378" s="10"/>
      <c r="G378" s="10"/>
      <c r="H378" s="10"/>
      <c r="I378" s="10"/>
      <c r="J378" s="10"/>
    </row>
    <row r="379" spans="1:10" x14ac:dyDescent="0.3">
      <c r="A379" s="11"/>
      <c r="B379" s="10"/>
      <c r="C379" s="10"/>
      <c r="D379" s="12"/>
      <c r="E379" s="10"/>
      <c r="F379" s="10"/>
      <c r="G379" s="10"/>
      <c r="H379" s="10"/>
      <c r="I379" s="10"/>
      <c r="J379" s="10"/>
    </row>
    <row r="380" spans="1:10" x14ac:dyDescent="0.3">
      <c r="A380" s="11"/>
      <c r="B380" s="10"/>
      <c r="C380" s="10"/>
      <c r="D380" s="12"/>
      <c r="E380" s="10"/>
      <c r="F380" s="10"/>
      <c r="G380" s="10"/>
      <c r="H380" s="10"/>
      <c r="I380" s="10"/>
      <c r="J380" s="10"/>
    </row>
    <row r="381" spans="1:10" x14ac:dyDescent="0.3">
      <c r="A381" s="11"/>
      <c r="B381" s="10"/>
      <c r="C381" s="10"/>
      <c r="D381" s="12"/>
      <c r="E381" s="10"/>
      <c r="F381" s="10"/>
      <c r="G381" s="10"/>
      <c r="H381" s="10"/>
      <c r="I381" s="10"/>
      <c r="J381" s="10"/>
    </row>
    <row r="382" spans="1:10" x14ac:dyDescent="0.3">
      <c r="A382" s="11"/>
      <c r="B382" s="10"/>
      <c r="C382" s="10"/>
      <c r="D382" s="12"/>
      <c r="E382" s="10"/>
      <c r="F382" s="10"/>
      <c r="G382" s="10"/>
      <c r="H382" s="10"/>
      <c r="I382" s="10"/>
      <c r="J382" s="10"/>
    </row>
    <row r="383" spans="1:10" x14ac:dyDescent="0.3">
      <c r="A383" s="11"/>
      <c r="B383" s="10"/>
      <c r="C383" s="10"/>
      <c r="D383" s="12"/>
      <c r="E383" s="10"/>
      <c r="F383" s="10"/>
      <c r="G383" s="10"/>
      <c r="H383" s="10"/>
      <c r="I383" s="10"/>
      <c r="J383" s="10"/>
    </row>
    <row r="384" spans="1:10" x14ac:dyDescent="0.3">
      <c r="A384" s="11"/>
      <c r="B384" s="10"/>
      <c r="C384" s="10"/>
      <c r="D384" s="12"/>
      <c r="E384" s="10"/>
      <c r="F384" s="10"/>
      <c r="G384" s="10"/>
      <c r="H384" s="10"/>
      <c r="I384" s="10"/>
      <c r="J384" s="10"/>
    </row>
    <row r="385" spans="1:10" x14ac:dyDescent="0.3">
      <c r="A385" s="11"/>
      <c r="B385" s="10"/>
      <c r="C385" s="10"/>
      <c r="D385" s="12"/>
      <c r="E385" s="10"/>
      <c r="F385" s="10"/>
      <c r="G385" s="10"/>
      <c r="H385" s="10"/>
      <c r="I385" s="10"/>
      <c r="J385" s="10"/>
    </row>
    <row r="386" spans="1:10" x14ac:dyDescent="0.3">
      <c r="A386" s="11"/>
      <c r="B386" s="10"/>
      <c r="C386" s="10"/>
      <c r="D386" s="12"/>
      <c r="E386" s="10"/>
      <c r="F386" s="10"/>
      <c r="G386" s="10"/>
      <c r="H386" s="10"/>
      <c r="I386" s="10"/>
      <c r="J386" s="10"/>
    </row>
    <row r="387" spans="1:10" x14ac:dyDescent="0.3">
      <c r="A387" s="11"/>
      <c r="B387" s="10"/>
      <c r="C387" s="10"/>
      <c r="D387" s="12"/>
      <c r="E387" s="10"/>
      <c r="F387" s="10"/>
      <c r="G387" s="10"/>
      <c r="H387" s="10"/>
      <c r="I387" s="10"/>
      <c r="J387" s="10"/>
    </row>
    <row r="388" spans="1:10" x14ac:dyDescent="0.3">
      <c r="A388" s="11"/>
      <c r="B388" s="10"/>
      <c r="C388" s="10"/>
      <c r="D388" s="12"/>
      <c r="E388" s="10"/>
      <c r="F388" s="10"/>
      <c r="G388" s="10"/>
      <c r="H388" s="10"/>
      <c r="I388" s="10"/>
      <c r="J388" s="10"/>
    </row>
    <row r="389" spans="1:10" x14ac:dyDescent="0.3">
      <c r="A389" s="11"/>
      <c r="B389" s="10"/>
      <c r="C389" s="10"/>
      <c r="D389" s="12"/>
      <c r="E389" s="10"/>
      <c r="F389" s="10"/>
      <c r="G389" s="10"/>
      <c r="H389" s="10"/>
      <c r="I389" s="10"/>
      <c r="J389" s="10"/>
    </row>
    <row r="390" spans="1:10" x14ac:dyDescent="0.3">
      <c r="A390" s="11"/>
      <c r="B390" s="10"/>
      <c r="C390" s="10"/>
      <c r="D390" s="12"/>
      <c r="E390" s="10"/>
      <c r="F390" s="10"/>
      <c r="G390" s="10"/>
      <c r="H390" s="10"/>
      <c r="I390" s="10"/>
      <c r="J390" s="10"/>
    </row>
    <row r="391" spans="1:10" x14ac:dyDescent="0.3">
      <c r="A391" s="11"/>
      <c r="B391" s="10"/>
      <c r="C391" s="10"/>
      <c r="D391" s="12"/>
      <c r="E391" s="10"/>
      <c r="F391" s="10"/>
      <c r="G391" s="10"/>
      <c r="H391" s="10"/>
      <c r="I391" s="10"/>
      <c r="J391" s="10"/>
    </row>
    <row r="392" spans="1:10" x14ac:dyDescent="0.3">
      <c r="A392" s="11"/>
      <c r="B392" s="10"/>
      <c r="C392" s="10"/>
      <c r="D392" s="12"/>
      <c r="E392" s="10"/>
      <c r="F392" s="10"/>
      <c r="G392" s="10"/>
      <c r="H392" s="10"/>
      <c r="I392" s="10"/>
      <c r="J392" s="10"/>
    </row>
    <row r="393" spans="1:10" x14ac:dyDescent="0.3">
      <c r="A393" s="11"/>
      <c r="B393" s="10"/>
      <c r="C393" s="10"/>
      <c r="D393" s="12"/>
      <c r="E393" s="10"/>
      <c r="F393" s="10"/>
      <c r="G393" s="10"/>
      <c r="H393" s="10"/>
      <c r="I393" s="10"/>
      <c r="J393" s="10"/>
    </row>
    <row r="394" spans="1:10" x14ac:dyDescent="0.3">
      <c r="A394" s="11"/>
      <c r="B394" s="10"/>
      <c r="C394" s="10"/>
      <c r="D394" s="12"/>
      <c r="E394" s="10"/>
      <c r="F394" s="10"/>
      <c r="G394" s="10"/>
      <c r="H394" s="10"/>
      <c r="I394" s="10"/>
      <c r="J394" s="10"/>
    </row>
    <row r="395" spans="1:10" x14ac:dyDescent="0.3">
      <c r="A395" s="11"/>
      <c r="B395" s="10"/>
      <c r="C395" s="10"/>
      <c r="D395" s="12"/>
      <c r="E395" s="10"/>
      <c r="F395" s="10"/>
      <c r="G395" s="10"/>
      <c r="H395" s="10"/>
      <c r="I395" s="10"/>
      <c r="J395" s="10"/>
    </row>
    <row r="396" spans="1:10" x14ac:dyDescent="0.3">
      <c r="A396" s="11"/>
      <c r="B396" s="10"/>
      <c r="C396" s="10"/>
      <c r="D396" s="12"/>
      <c r="E396" s="10"/>
      <c r="F396" s="10"/>
      <c r="G396" s="10"/>
      <c r="H396" s="10"/>
      <c r="I396" s="10"/>
      <c r="J396" s="10"/>
    </row>
    <row r="397" spans="1:10" x14ac:dyDescent="0.3">
      <c r="A397" s="11"/>
      <c r="B397" s="10"/>
      <c r="C397" s="10"/>
      <c r="D397" s="12"/>
      <c r="E397" s="10"/>
      <c r="F397" s="10"/>
      <c r="G397" s="10"/>
      <c r="H397" s="10"/>
      <c r="I397" s="10"/>
      <c r="J397" s="10"/>
    </row>
    <row r="398" spans="1:10" x14ac:dyDescent="0.3">
      <c r="A398" s="11"/>
      <c r="B398" s="10"/>
      <c r="C398" s="10"/>
      <c r="D398" s="12"/>
      <c r="E398" s="10"/>
      <c r="F398" s="10"/>
      <c r="G398" s="10"/>
      <c r="H398" s="10"/>
      <c r="I398" s="10"/>
      <c r="J398" s="10"/>
    </row>
    <row r="399" spans="1:10" x14ac:dyDescent="0.3">
      <c r="A399" s="11"/>
      <c r="B399" s="10"/>
      <c r="C399" s="10"/>
      <c r="D399" s="12"/>
      <c r="E399" s="10"/>
      <c r="F399" s="10"/>
      <c r="G399" s="10"/>
      <c r="H399" s="10"/>
      <c r="I399" s="10"/>
      <c r="J399" s="10"/>
    </row>
    <row r="400" spans="1:10" x14ac:dyDescent="0.3">
      <c r="A400" s="11"/>
      <c r="B400" s="10"/>
      <c r="C400" s="10"/>
      <c r="D400" s="12"/>
      <c r="E400" s="10"/>
      <c r="F400" s="10"/>
      <c r="G400" s="10"/>
      <c r="H400" s="10"/>
      <c r="I400" s="10"/>
      <c r="J400" s="10"/>
    </row>
    <row r="401" spans="1:10" x14ac:dyDescent="0.3">
      <c r="A401" s="11"/>
      <c r="B401" s="10"/>
      <c r="C401" s="10"/>
      <c r="D401" s="12"/>
      <c r="E401" s="10"/>
      <c r="F401" s="10"/>
      <c r="G401" s="10"/>
      <c r="H401" s="10"/>
      <c r="I401" s="10"/>
      <c r="J401" s="10"/>
    </row>
    <row r="402" spans="1:10" x14ac:dyDescent="0.3">
      <c r="A402" s="11"/>
      <c r="B402" s="10"/>
      <c r="C402" s="10"/>
      <c r="D402" s="12"/>
      <c r="E402" s="10"/>
      <c r="F402" s="10"/>
      <c r="G402" s="10"/>
      <c r="H402" s="10"/>
      <c r="I402" s="10"/>
      <c r="J402" s="10"/>
    </row>
    <row r="403" spans="1:10" x14ac:dyDescent="0.3">
      <c r="A403" s="11"/>
      <c r="B403" s="10"/>
      <c r="C403" s="10"/>
      <c r="D403" s="12"/>
      <c r="E403" s="10"/>
      <c r="F403" s="10"/>
      <c r="G403" s="10"/>
      <c r="H403" s="10"/>
      <c r="I403" s="10"/>
      <c r="J403" s="10"/>
    </row>
    <row r="404" spans="1:10" x14ac:dyDescent="0.3">
      <c r="A404" s="11"/>
      <c r="B404" s="10"/>
      <c r="C404" s="10"/>
      <c r="D404" s="12"/>
      <c r="E404" s="10"/>
      <c r="F404" s="10"/>
      <c r="G404" s="10"/>
      <c r="H404" s="10"/>
      <c r="I404" s="10"/>
      <c r="J404" s="10"/>
    </row>
    <row r="405" spans="1:10" x14ac:dyDescent="0.3">
      <c r="A405" s="11"/>
      <c r="B405" s="10"/>
      <c r="C405" s="10"/>
      <c r="D405" s="12"/>
      <c r="E405" s="10"/>
      <c r="F405" s="10"/>
      <c r="G405" s="10"/>
      <c r="H405" s="10"/>
      <c r="I405" s="10"/>
      <c r="J405" s="10"/>
    </row>
    <row r="406" spans="1:10" x14ac:dyDescent="0.3">
      <c r="A406" s="11"/>
      <c r="B406" s="10"/>
      <c r="C406" s="10"/>
      <c r="D406" s="12"/>
      <c r="E406" s="10"/>
      <c r="F406" s="10"/>
      <c r="G406" s="10"/>
      <c r="H406" s="10"/>
      <c r="I406" s="10"/>
      <c r="J406" s="10"/>
    </row>
    <row r="407" spans="1:10" x14ac:dyDescent="0.3">
      <c r="A407" s="11"/>
      <c r="B407" s="10"/>
      <c r="C407" s="10"/>
      <c r="D407" s="12"/>
      <c r="E407" s="10"/>
      <c r="F407" s="10"/>
      <c r="G407" s="10"/>
      <c r="H407" s="10"/>
      <c r="I407" s="10"/>
      <c r="J407" s="10"/>
    </row>
    <row r="408" spans="1:10" x14ac:dyDescent="0.3">
      <c r="A408" s="11"/>
      <c r="B408" s="10"/>
      <c r="C408" s="10"/>
      <c r="D408" s="12"/>
      <c r="E408" s="10"/>
      <c r="F408" s="10"/>
      <c r="G408" s="10"/>
      <c r="H408" s="10"/>
      <c r="I408" s="10"/>
      <c r="J408" s="10"/>
    </row>
    <row r="409" spans="1:10" x14ac:dyDescent="0.3">
      <c r="A409" s="11"/>
      <c r="B409" s="10"/>
      <c r="C409" s="10"/>
      <c r="D409" s="12"/>
      <c r="E409" s="10"/>
      <c r="F409" s="10"/>
      <c r="G409" s="10"/>
      <c r="H409" s="10"/>
      <c r="I409" s="10"/>
      <c r="J409" s="10"/>
    </row>
    <row r="410" spans="1:10" x14ac:dyDescent="0.3">
      <c r="A410" s="11"/>
      <c r="B410" s="10"/>
      <c r="C410" s="10"/>
      <c r="D410" s="12"/>
      <c r="E410" s="10"/>
      <c r="F410" s="10"/>
      <c r="G410" s="10"/>
      <c r="H410" s="10"/>
      <c r="I410" s="10"/>
      <c r="J410" s="10"/>
    </row>
    <row r="411" spans="1:10" x14ac:dyDescent="0.3">
      <c r="A411" s="11"/>
      <c r="B411" s="10"/>
      <c r="C411" s="10"/>
      <c r="D411" s="12"/>
      <c r="E411" s="10"/>
      <c r="F411" s="10"/>
      <c r="G411" s="10"/>
      <c r="H411" s="10"/>
      <c r="I411" s="10"/>
      <c r="J411" s="10"/>
    </row>
    <row r="412" spans="1:10" x14ac:dyDescent="0.3">
      <c r="A412" s="11"/>
      <c r="B412" s="10"/>
      <c r="C412" s="10"/>
      <c r="D412" s="12"/>
      <c r="E412" s="10"/>
      <c r="F412" s="10"/>
      <c r="G412" s="10"/>
      <c r="H412" s="10"/>
      <c r="I412" s="10"/>
      <c r="J412" s="10"/>
    </row>
    <row r="413" spans="1:10" x14ac:dyDescent="0.3">
      <c r="A413" s="11"/>
      <c r="B413" s="10"/>
      <c r="C413" s="10"/>
      <c r="D413" s="12"/>
      <c r="E413" s="10"/>
      <c r="F413" s="10"/>
      <c r="G413" s="10"/>
      <c r="H413" s="10"/>
      <c r="I413" s="10"/>
      <c r="J413" s="10"/>
    </row>
    <row r="414" spans="1:10" x14ac:dyDescent="0.3">
      <c r="A414" s="11"/>
      <c r="B414" s="10"/>
      <c r="C414" s="10"/>
      <c r="D414" s="12"/>
      <c r="E414" s="10"/>
      <c r="F414" s="10"/>
      <c r="G414" s="10"/>
      <c r="H414" s="10"/>
      <c r="I414" s="10"/>
      <c r="J414" s="10"/>
    </row>
    <row r="415" spans="1:10" x14ac:dyDescent="0.3">
      <c r="A415" s="11"/>
      <c r="B415" s="10"/>
      <c r="C415" s="10"/>
      <c r="D415" s="12"/>
      <c r="E415" s="10"/>
      <c r="F415" s="10"/>
      <c r="G415" s="10"/>
      <c r="H415" s="10"/>
      <c r="I415" s="10"/>
      <c r="J415" s="10"/>
    </row>
    <row r="416" spans="1:10" x14ac:dyDescent="0.3">
      <c r="A416" s="11"/>
      <c r="B416" s="10"/>
      <c r="C416" s="10"/>
      <c r="D416" s="12"/>
      <c r="E416" s="10"/>
      <c r="F416" s="10"/>
      <c r="G416" s="10"/>
      <c r="H416" s="10"/>
      <c r="I416" s="10"/>
      <c r="J416" s="10"/>
    </row>
    <row r="417" spans="1:9" x14ac:dyDescent="0.3">
      <c r="A417" s="13"/>
      <c r="B417" s="10"/>
      <c r="C417" s="10"/>
      <c r="D417" s="12"/>
      <c r="E417" s="10"/>
      <c r="F417" s="10"/>
      <c r="G417" s="10"/>
      <c r="H417" s="10"/>
      <c r="I417" s="10"/>
    </row>
  </sheetData>
  <dataConsolidate/>
  <mergeCells count="10">
    <mergeCell ref="A1:A2"/>
    <mergeCell ref="B1:E1"/>
    <mergeCell ref="F1:G1"/>
    <mergeCell ref="H1:H2"/>
    <mergeCell ref="I1:I2"/>
    <mergeCell ref="L1:L2"/>
    <mergeCell ref="M1:N1"/>
    <mergeCell ref="O1:Q1"/>
    <mergeCell ref="R1:T1"/>
    <mergeCell ref="U1:W1"/>
  </mergeCells>
  <phoneticPr fontId="1" type="noConversion"/>
  <conditionalFormatting sqref="I361:I1048576 I1:I359">
    <cfRule type="expression" dxfId="7" priority="6">
      <formula>"&gt;0"</formula>
    </cfRule>
  </conditionalFormatting>
  <conditionalFormatting sqref="E361:E1048576 E1:E359">
    <cfRule type="cellIs" dxfId="6" priority="5" operator="greaterThan">
      <formula>0</formula>
    </cfRule>
  </conditionalFormatting>
  <conditionalFormatting sqref="B361:B1048576 B1:B359">
    <cfRule type="cellIs" dxfId="5" priority="4" operator="greaterThan">
      <formula>270000</formula>
    </cfRule>
  </conditionalFormatting>
  <conditionalFormatting sqref="I360">
    <cfRule type="expression" dxfId="4" priority="3">
      <formula>"&gt;0"</formula>
    </cfRule>
  </conditionalFormatting>
  <conditionalFormatting sqref="E360">
    <cfRule type="cellIs" dxfId="3" priority="2" operator="greaterThan">
      <formula>0</formula>
    </cfRule>
  </conditionalFormatting>
  <conditionalFormatting sqref="B360">
    <cfRule type="cellIs" dxfId="2" priority="1" operator="greaterThan">
      <formula>270000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9" r:id="rId4" name="_ActiveXWrapper1">
          <controlPr defaultSize="0" autoFill="0" autoLine="0" autoPict="0" r:id="rId5">
            <anchor moveWithCells="1">
              <from>
                <xdr:col>11</xdr:col>
                <xdr:colOff>0</xdr:colOff>
                <xdr:row>1</xdr:row>
                <xdr:rowOff>171450</xdr:rowOff>
              </from>
              <to>
                <xdr:col>12</xdr:col>
                <xdr:colOff>0</xdr:colOff>
                <xdr:row>4</xdr:row>
                <xdr:rowOff>69850</xdr:rowOff>
              </to>
            </anchor>
          </controlPr>
        </control>
      </mc:Choice>
      <mc:Fallback>
        <control shapeId="4099" r:id="rId4" name="_ActiveXWrapper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FF13-E679-47E0-85B9-15E97EEE991F}">
  <sheetPr codeName="Sheet2"/>
  <dimension ref="A1:M201"/>
  <sheetViews>
    <sheetView zoomScale="115" zoomScaleNormal="115" workbookViewId="0">
      <selection activeCell="B6" sqref="B6"/>
    </sheetView>
  </sheetViews>
  <sheetFormatPr defaultColWidth="9" defaultRowHeight="14" x14ac:dyDescent="0.3"/>
  <cols>
    <col min="1" max="1" width="9" style="14"/>
    <col min="2" max="2" width="11.08203125" style="15" bestFit="1" customWidth="1"/>
    <col min="3" max="3" width="13.33203125" style="16" hidden="1" customWidth="1"/>
    <col min="4" max="4" width="12.83203125" style="16" hidden="1" customWidth="1"/>
    <col min="5" max="5" width="1.5" style="17" customWidth="1"/>
    <col min="6" max="7" width="1.75" style="17" customWidth="1"/>
    <col min="8" max="8" width="2" style="17" customWidth="1"/>
    <col min="9" max="9" width="9" style="14"/>
    <col min="10" max="10" width="8.58203125" style="18" customWidth="1"/>
    <col min="11" max="11" width="2.75" style="19" customWidth="1"/>
    <col min="12" max="12" width="10.08203125" style="20" customWidth="1"/>
    <col min="13" max="13" width="10.25" style="21" customWidth="1"/>
    <col min="14" max="16384" width="9" style="14"/>
  </cols>
  <sheetData>
    <row r="1" spans="1:13" x14ac:dyDescent="0.3">
      <c r="B1" s="15" t="s">
        <v>39</v>
      </c>
      <c r="C1" s="16" t="s">
        <v>40</v>
      </c>
      <c r="D1" s="16" t="s">
        <v>41</v>
      </c>
      <c r="E1" s="17" t="s">
        <v>34</v>
      </c>
      <c r="F1" s="17" t="s">
        <v>35</v>
      </c>
      <c r="G1" s="17" t="s">
        <v>36</v>
      </c>
      <c r="H1" s="17" t="s">
        <v>37</v>
      </c>
      <c r="I1" s="14" t="s">
        <v>42</v>
      </c>
      <c r="J1" s="18" t="s">
        <v>43</v>
      </c>
    </row>
    <row r="2" spans="1:13" x14ac:dyDescent="0.3">
      <c r="A2" s="36" t="s">
        <v>44</v>
      </c>
    </row>
    <row r="3" spans="1:13" x14ac:dyDescent="0.3">
      <c r="A3" s="36"/>
    </row>
    <row r="4" spans="1:13" x14ac:dyDescent="0.3">
      <c r="A4" s="36"/>
      <c r="L4" s="20" t="s">
        <v>32</v>
      </c>
      <c r="M4" s="21">
        <v>2</v>
      </c>
    </row>
    <row r="5" spans="1:13" x14ac:dyDescent="0.3">
      <c r="A5" s="36"/>
      <c r="L5" s="20" t="s">
        <v>33</v>
      </c>
      <c r="M5" s="21">
        <v>1.2</v>
      </c>
    </row>
    <row r="6" spans="1:13" x14ac:dyDescent="0.3">
      <c r="B6" s="15" t="e">
        <f>CFTC!#REF!</f>
        <v>#REF!</v>
      </c>
      <c r="C6" s="16">
        <f>STDEV(CFTC!D6:D19)</f>
        <v>10034.552331818297</v>
      </c>
      <c r="D6" s="16">
        <f>AVERAGE(CFTC!D6:D19)</f>
        <v>197369.5</v>
      </c>
      <c r="E6" s="17">
        <f t="shared" ref="E6:E36" si="0">D6-factor*C6</f>
        <v>177300.39533636341</v>
      </c>
      <c r="F6" s="17">
        <f t="shared" ref="F6:F36" si="1">D6-factor2*C6</f>
        <v>185328.03720181805</v>
      </c>
      <c r="G6" s="17">
        <f t="shared" ref="G6:G36" si="2">D6+factor*C6</f>
        <v>217438.60466363659</v>
      </c>
      <c r="H6" s="17">
        <f t="shared" ref="H6:H36" si="3">D6+factor2*C6</f>
        <v>209410.96279818195</v>
      </c>
      <c r="I6" s="14" t="e">
        <f>CFTC!#REF!</f>
        <v>#REF!</v>
      </c>
      <c r="J6" s="18" t="e">
        <f t="shared" ref="J6:J36" si="4">(I6-E6)/(G6-E6)</f>
        <v>#REF!</v>
      </c>
    </row>
    <row r="7" spans="1:13" x14ac:dyDescent="0.3">
      <c r="B7" s="15" t="e">
        <f>CFTC!#REF!</f>
        <v>#REF!</v>
      </c>
      <c r="C7" s="16">
        <f>STDEV(CFTC!D6:D20)</f>
        <v>10034.552331818297</v>
      </c>
      <c r="D7" s="16">
        <f>AVERAGE(CFTC!D6:D20)</f>
        <v>197369.5</v>
      </c>
      <c r="E7" s="17">
        <f t="shared" si="0"/>
        <v>177300.39533636341</v>
      </c>
      <c r="F7" s="17">
        <f t="shared" si="1"/>
        <v>185328.03720181805</v>
      </c>
      <c r="G7" s="17">
        <f t="shared" si="2"/>
        <v>217438.60466363659</v>
      </c>
      <c r="H7" s="17">
        <f t="shared" si="3"/>
        <v>209410.96279818195</v>
      </c>
      <c r="I7" s="14" t="e">
        <f>CFTC!#REF!</f>
        <v>#REF!</v>
      </c>
      <c r="J7" s="18" t="e">
        <f t="shared" si="4"/>
        <v>#REF!</v>
      </c>
    </row>
    <row r="8" spans="1:13" x14ac:dyDescent="0.3">
      <c r="B8" s="15" t="e">
        <f>CFTC!#REF!</f>
        <v>#REF!</v>
      </c>
      <c r="C8" s="16">
        <f>STDEV(CFTC!D6:D21)</f>
        <v>10034.552331818297</v>
      </c>
      <c r="D8" s="16">
        <f>AVERAGE(CFTC!D6:D21)</f>
        <v>197369.5</v>
      </c>
      <c r="E8" s="17">
        <f t="shared" si="0"/>
        <v>177300.39533636341</v>
      </c>
      <c r="F8" s="17">
        <f t="shared" si="1"/>
        <v>185328.03720181805</v>
      </c>
      <c r="G8" s="17">
        <f t="shared" si="2"/>
        <v>217438.60466363659</v>
      </c>
      <c r="H8" s="17">
        <f t="shared" si="3"/>
        <v>209410.96279818195</v>
      </c>
      <c r="I8" s="14" t="e">
        <f>CFTC!#REF!</f>
        <v>#REF!</v>
      </c>
      <c r="J8" s="18" t="e">
        <f t="shared" si="4"/>
        <v>#REF!</v>
      </c>
    </row>
    <row r="9" spans="1:13" x14ac:dyDescent="0.3">
      <c r="B9" s="15" t="e">
        <f>CFTC!#REF!</f>
        <v>#REF!</v>
      </c>
      <c r="C9" s="16">
        <f>STDEV(CFTC!D6:D22)</f>
        <v>10034.552331818297</v>
      </c>
      <c r="D9" s="16">
        <f>AVERAGE(CFTC!D6:D22)</f>
        <v>197369.5</v>
      </c>
      <c r="E9" s="17">
        <f t="shared" si="0"/>
        <v>177300.39533636341</v>
      </c>
      <c r="F9" s="17">
        <f t="shared" si="1"/>
        <v>185328.03720181805</v>
      </c>
      <c r="G9" s="17">
        <f t="shared" si="2"/>
        <v>217438.60466363659</v>
      </c>
      <c r="H9" s="17">
        <f t="shared" si="3"/>
        <v>209410.96279818195</v>
      </c>
      <c r="I9" s="14" t="e">
        <f>CFTC!#REF!</f>
        <v>#REF!</v>
      </c>
      <c r="J9" s="18" t="e">
        <f t="shared" si="4"/>
        <v>#REF!</v>
      </c>
    </row>
    <row r="10" spans="1:13" x14ac:dyDescent="0.3">
      <c r="B10" s="15" t="e">
        <f>CFTC!#REF!</f>
        <v>#REF!</v>
      </c>
      <c r="C10" s="16">
        <f>STDEV(CFTC!D6:D23)</f>
        <v>10034.552331818297</v>
      </c>
      <c r="D10" s="16">
        <f>AVERAGE(CFTC!D6:D23)</f>
        <v>197369.5</v>
      </c>
      <c r="E10" s="17">
        <f t="shared" si="0"/>
        <v>177300.39533636341</v>
      </c>
      <c r="F10" s="17">
        <f t="shared" si="1"/>
        <v>185328.03720181805</v>
      </c>
      <c r="G10" s="17">
        <f t="shared" si="2"/>
        <v>217438.60466363659</v>
      </c>
      <c r="H10" s="17">
        <f t="shared" si="3"/>
        <v>209410.96279818195</v>
      </c>
      <c r="I10" s="14" t="e">
        <f>CFTC!#REF!</f>
        <v>#REF!</v>
      </c>
      <c r="J10" s="18" t="e">
        <f t="shared" si="4"/>
        <v>#REF!</v>
      </c>
    </row>
    <row r="11" spans="1:13" x14ac:dyDescent="0.3">
      <c r="B11" s="15" t="e">
        <f>CFTC!#REF!</f>
        <v>#REF!</v>
      </c>
      <c r="C11" s="16">
        <f>STDEV(CFTC!D6:D24)</f>
        <v>10034.552331818297</v>
      </c>
      <c r="D11" s="16">
        <f>AVERAGE(CFTC!D6:D24)</f>
        <v>197369.5</v>
      </c>
      <c r="E11" s="17">
        <f t="shared" si="0"/>
        <v>177300.39533636341</v>
      </c>
      <c r="F11" s="17">
        <f t="shared" si="1"/>
        <v>185328.03720181805</v>
      </c>
      <c r="G11" s="17">
        <f t="shared" si="2"/>
        <v>217438.60466363659</v>
      </c>
      <c r="H11" s="17">
        <f t="shared" si="3"/>
        <v>209410.96279818195</v>
      </c>
      <c r="I11" s="14" t="e">
        <f>CFTC!#REF!</f>
        <v>#REF!</v>
      </c>
      <c r="J11" s="18" t="e">
        <f t="shared" si="4"/>
        <v>#REF!</v>
      </c>
    </row>
    <row r="12" spans="1:13" x14ac:dyDescent="0.3">
      <c r="B12" s="15">
        <f>CFTC!A6</f>
        <v>41569</v>
      </c>
      <c r="C12" s="16">
        <f>STDEV(CFTC!D6:D25)</f>
        <v>10034.552331818297</v>
      </c>
      <c r="D12" s="16">
        <f>AVERAGE(CFTC!D6:D25)</f>
        <v>197369.5</v>
      </c>
      <c r="E12" s="17">
        <f t="shared" si="0"/>
        <v>177300.39533636341</v>
      </c>
      <c r="F12" s="17">
        <f t="shared" si="1"/>
        <v>185328.03720181805</v>
      </c>
      <c r="G12" s="17">
        <f t="shared" si="2"/>
        <v>217438.60466363659</v>
      </c>
      <c r="H12" s="17">
        <f t="shared" si="3"/>
        <v>209410.96279818195</v>
      </c>
      <c r="I12" s="14">
        <f>CFTC!D6</f>
        <v>190274</v>
      </c>
      <c r="J12" s="18">
        <f t="shared" si="4"/>
        <v>0.32322330470336313</v>
      </c>
    </row>
    <row r="13" spans="1:13" x14ac:dyDescent="0.3">
      <c r="B13" s="15">
        <f>CFTC!A7</f>
        <v>41562</v>
      </c>
      <c r="C13" s="16" t="e">
        <f>STDEV(CFTC!D7:D26)</f>
        <v>#DIV/0!</v>
      </c>
      <c r="D13" s="16">
        <f>AVERAGE(CFTC!D7:D26)</f>
        <v>204465</v>
      </c>
      <c r="E13" s="17" t="e">
        <f t="shared" si="0"/>
        <v>#DIV/0!</v>
      </c>
      <c r="F13" s="17" t="e">
        <f t="shared" si="1"/>
        <v>#DIV/0!</v>
      </c>
      <c r="G13" s="17" t="e">
        <f t="shared" si="2"/>
        <v>#DIV/0!</v>
      </c>
      <c r="H13" s="17" t="e">
        <f t="shared" si="3"/>
        <v>#DIV/0!</v>
      </c>
      <c r="I13" s="14">
        <f>CFTC!D7</f>
        <v>204465</v>
      </c>
      <c r="J13" s="18" t="e">
        <f t="shared" si="4"/>
        <v>#DIV/0!</v>
      </c>
    </row>
    <row r="14" spans="1:13" x14ac:dyDescent="0.3">
      <c r="B14" s="15">
        <f>CFTC!A8</f>
        <v>41555</v>
      </c>
      <c r="C14" s="16" t="e">
        <f>STDEV(CFTC!D8:D27)</f>
        <v>#DIV/0!</v>
      </c>
      <c r="D14" s="16" t="e">
        <f>AVERAGE(CFTC!D8:D27)</f>
        <v>#DIV/0!</v>
      </c>
      <c r="E14" s="17" t="e">
        <f t="shared" si="0"/>
        <v>#DIV/0!</v>
      </c>
      <c r="F14" s="17" t="e">
        <f t="shared" si="1"/>
        <v>#DIV/0!</v>
      </c>
      <c r="G14" s="17" t="e">
        <f t="shared" si="2"/>
        <v>#DIV/0!</v>
      </c>
      <c r="H14" s="17" t="e">
        <f t="shared" si="3"/>
        <v>#DIV/0!</v>
      </c>
      <c r="I14" s="14">
        <f>CFTC!D8</f>
        <v>0</v>
      </c>
      <c r="J14" s="18" t="e">
        <f t="shared" si="4"/>
        <v>#DIV/0!</v>
      </c>
    </row>
    <row r="15" spans="1:13" x14ac:dyDescent="0.3">
      <c r="B15" s="15">
        <f>CFTC!A9</f>
        <v>0</v>
      </c>
      <c r="C15" s="16" t="e">
        <f>STDEV(CFTC!D9:D28)</f>
        <v>#DIV/0!</v>
      </c>
      <c r="D15" s="16" t="e">
        <f>AVERAGE(CFTC!D9:D28)</f>
        <v>#DIV/0!</v>
      </c>
      <c r="E15" s="17" t="e">
        <f t="shared" si="0"/>
        <v>#DIV/0!</v>
      </c>
      <c r="F15" s="17" t="e">
        <f t="shared" si="1"/>
        <v>#DIV/0!</v>
      </c>
      <c r="G15" s="17" t="e">
        <f t="shared" si="2"/>
        <v>#DIV/0!</v>
      </c>
      <c r="H15" s="17" t="e">
        <f t="shared" si="3"/>
        <v>#DIV/0!</v>
      </c>
      <c r="I15" s="14">
        <f>CFTC!D9</f>
        <v>0</v>
      </c>
      <c r="J15" s="18" t="e">
        <f t="shared" si="4"/>
        <v>#DIV/0!</v>
      </c>
    </row>
    <row r="16" spans="1:13" x14ac:dyDescent="0.3">
      <c r="B16" s="15">
        <f>CFTC!A10</f>
        <v>0</v>
      </c>
      <c r="C16" s="16" t="e">
        <f>STDEV(CFTC!D10:D29)</f>
        <v>#DIV/0!</v>
      </c>
      <c r="D16" s="16" t="e">
        <f>AVERAGE(CFTC!D10:D29)</f>
        <v>#DIV/0!</v>
      </c>
      <c r="E16" s="17" t="e">
        <f t="shared" si="0"/>
        <v>#DIV/0!</v>
      </c>
      <c r="F16" s="17" t="e">
        <f t="shared" si="1"/>
        <v>#DIV/0!</v>
      </c>
      <c r="G16" s="17" t="e">
        <f t="shared" si="2"/>
        <v>#DIV/0!</v>
      </c>
      <c r="H16" s="17" t="e">
        <f t="shared" si="3"/>
        <v>#DIV/0!</v>
      </c>
      <c r="I16" s="14">
        <f>CFTC!D10</f>
        <v>0</v>
      </c>
      <c r="J16" s="18" t="e">
        <f t="shared" si="4"/>
        <v>#DIV/0!</v>
      </c>
    </row>
    <row r="17" spans="2:13" x14ac:dyDescent="0.3">
      <c r="B17" s="15">
        <f>CFTC!A11</f>
        <v>0</v>
      </c>
      <c r="C17" s="16" t="e">
        <f>STDEV(CFTC!D11:D30)</f>
        <v>#DIV/0!</v>
      </c>
      <c r="D17" s="16" t="e">
        <f>AVERAGE(CFTC!D11:D30)</f>
        <v>#DIV/0!</v>
      </c>
      <c r="E17" s="17" t="e">
        <f t="shared" si="0"/>
        <v>#DIV/0!</v>
      </c>
      <c r="F17" s="17" t="e">
        <f t="shared" si="1"/>
        <v>#DIV/0!</v>
      </c>
      <c r="G17" s="17" t="e">
        <f t="shared" si="2"/>
        <v>#DIV/0!</v>
      </c>
      <c r="H17" s="17" t="e">
        <f t="shared" si="3"/>
        <v>#DIV/0!</v>
      </c>
      <c r="I17" s="14">
        <f>CFTC!D11</f>
        <v>0</v>
      </c>
      <c r="J17" s="18" t="e">
        <f t="shared" si="4"/>
        <v>#DIV/0!</v>
      </c>
    </row>
    <row r="18" spans="2:13" x14ac:dyDescent="0.3">
      <c r="B18" s="15">
        <f>CFTC!A12</f>
        <v>0</v>
      </c>
      <c r="C18" s="16" t="e">
        <f>STDEV(CFTC!D12:D31)</f>
        <v>#DIV/0!</v>
      </c>
      <c r="D18" s="16" t="e">
        <f>AVERAGE(CFTC!D12:D31)</f>
        <v>#DIV/0!</v>
      </c>
      <c r="E18" s="17" t="e">
        <f t="shared" si="0"/>
        <v>#DIV/0!</v>
      </c>
      <c r="F18" s="17" t="e">
        <f t="shared" si="1"/>
        <v>#DIV/0!</v>
      </c>
      <c r="G18" s="17" t="e">
        <f t="shared" si="2"/>
        <v>#DIV/0!</v>
      </c>
      <c r="H18" s="17" t="e">
        <f t="shared" si="3"/>
        <v>#DIV/0!</v>
      </c>
      <c r="I18" s="14">
        <f>CFTC!D12</f>
        <v>0</v>
      </c>
      <c r="J18" s="18" t="e">
        <f t="shared" si="4"/>
        <v>#DIV/0!</v>
      </c>
    </row>
    <row r="19" spans="2:13" x14ac:dyDescent="0.3">
      <c r="B19" s="15">
        <f>CFTC!A13</f>
        <v>0</v>
      </c>
      <c r="C19" s="16" t="e">
        <f>STDEV(CFTC!D13:D32)</f>
        <v>#DIV/0!</v>
      </c>
      <c r="D19" s="16" t="e">
        <f>AVERAGE(CFTC!D13:D32)</f>
        <v>#DIV/0!</v>
      </c>
      <c r="E19" s="17" t="e">
        <f t="shared" si="0"/>
        <v>#DIV/0!</v>
      </c>
      <c r="F19" s="17" t="e">
        <f t="shared" si="1"/>
        <v>#DIV/0!</v>
      </c>
      <c r="G19" s="17" t="e">
        <f t="shared" si="2"/>
        <v>#DIV/0!</v>
      </c>
      <c r="H19" s="17" t="e">
        <f t="shared" si="3"/>
        <v>#DIV/0!</v>
      </c>
      <c r="I19" s="14">
        <f>CFTC!D13</f>
        <v>0</v>
      </c>
      <c r="J19" s="18" t="e">
        <f t="shared" si="4"/>
        <v>#DIV/0!</v>
      </c>
    </row>
    <row r="20" spans="2:13" x14ac:dyDescent="0.3">
      <c r="B20" s="15">
        <f>CFTC!A14</f>
        <v>0</v>
      </c>
      <c r="C20" s="16" t="e">
        <f>STDEV(CFTC!D14:D33)</f>
        <v>#DIV/0!</v>
      </c>
      <c r="D20" s="16" t="e">
        <f>AVERAGE(CFTC!D14:D33)</f>
        <v>#DIV/0!</v>
      </c>
      <c r="E20" s="17" t="e">
        <f t="shared" si="0"/>
        <v>#DIV/0!</v>
      </c>
      <c r="F20" s="17" t="e">
        <f t="shared" si="1"/>
        <v>#DIV/0!</v>
      </c>
      <c r="G20" s="17" t="e">
        <f t="shared" si="2"/>
        <v>#DIV/0!</v>
      </c>
      <c r="H20" s="17" t="e">
        <f t="shared" si="3"/>
        <v>#DIV/0!</v>
      </c>
      <c r="I20" s="14">
        <f>CFTC!D14</f>
        <v>0</v>
      </c>
      <c r="J20" s="18" t="e">
        <f t="shared" si="4"/>
        <v>#DIV/0!</v>
      </c>
    </row>
    <row r="21" spans="2:13" x14ac:dyDescent="0.3">
      <c r="B21" s="15">
        <f>CFTC!A15</f>
        <v>0</v>
      </c>
      <c r="C21" s="16" t="e">
        <f>STDEV(CFTC!D15:D34)</f>
        <v>#DIV/0!</v>
      </c>
      <c r="D21" s="16" t="e">
        <f>AVERAGE(CFTC!D15:D34)</f>
        <v>#DIV/0!</v>
      </c>
      <c r="E21" s="17" t="e">
        <f t="shared" si="0"/>
        <v>#DIV/0!</v>
      </c>
      <c r="F21" s="17" t="e">
        <f t="shared" si="1"/>
        <v>#DIV/0!</v>
      </c>
      <c r="G21" s="17" t="e">
        <f t="shared" si="2"/>
        <v>#DIV/0!</v>
      </c>
      <c r="H21" s="17" t="e">
        <f t="shared" si="3"/>
        <v>#DIV/0!</v>
      </c>
      <c r="I21" s="14">
        <f>CFTC!D15</f>
        <v>0</v>
      </c>
      <c r="J21" s="18" t="e">
        <f t="shared" si="4"/>
        <v>#DIV/0!</v>
      </c>
    </row>
    <row r="22" spans="2:13" x14ac:dyDescent="0.3">
      <c r="B22" s="15">
        <f>CFTC!A16</f>
        <v>0</v>
      </c>
      <c r="C22" s="16" t="e">
        <f>STDEV(CFTC!D16:D35)</f>
        <v>#DIV/0!</v>
      </c>
      <c r="D22" s="16" t="e">
        <f>AVERAGE(CFTC!D16:D35)</f>
        <v>#DIV/0!</v>
      </c>
      <c r="E22" s="17" t="e">
        <f t="shared" si="0"/>
        <v>#DIV/0!</v>
      </c>
      <c r="F22" s="17" t="e">
        <f t="shared" si="1"/>
        <v>#DIV/0!</v>
      </c>
      <c r="G22" s="17" t="e">
        <f t="shared" si="2"/>
        <v>#DIV/0!</v>
      </c>
      <c r="H22" s="17" t="e">
        <f t="shared" si="3"/>
        <v>#DIV/0!</v>
      </c>
      <c r="I22" s="14">
        <f>CFTC!D16</f>
        <v>0</v>
      </c>
      <c r="J22" s="18" t="e">
        <f t="shared" si="4"/>
        <v>#DIV/0!</v>
      </c>
    </row>
    <row r="23" spans="2:13" x14ac:dyDescent="0.3">
      <c r="B23" s="15">
        <f>CFTC!A17</f>
        <v>0</v>
      </c>
      <c r="C23" s="16" t="e">
        <f>STDEV(CFTC!D17:D36)</f>
        <v>#DIV/0!</v>
      </c>
      <c r="D23" s="16" t="e">
        <f>AVERAGE(CFTC!D17:D36)</f>
        <v>#DIV/0!</v>
      </c>
      <c r="E23" s="17" t="e">
        <f t="shared" si="0"/>
        <v>#DIV/0!</v>
      </c>
      <c r="F23" s="17" t="e">
        <f t="shared" si="1"/>
        <v>#DIV/0!</v>
      </c>
      <c r="G23" s="17" t="e">
        <f t="shared" si="2"/>
        <v>#DIV/0!</v>
      </c>
      <c r="H23" s="17" t="e">
        <f t="shared" si="3"/>
        <v>#DIV/0!</v>
      </c>
      <c r="I23" s="14">
        <f>CFTC!D17</f>
        <v>0</v>
      </c>
      <c r="J23" s="18" t="e">
        <f t="shared" si="4"/>
        <v>#DIV/0!</v>
      </c>
    </row>
    <row r="24" spans="2:13" x14ac:dyDescent="0.3">
      <c r="B24" s="15">
        <f>CFTC!A18</f>
        <v>0</v>
      </c>
      <c r="C24" s="16" t="e">
        <f>STDEV(CFTC!D18:D37)</f>
        <v>#DIV/0!</v>
      </c>
      <c r="D24" s="16" t="e">
        <f>AVERAGE(CFTC!D18:D37)</f>
        <v>#DIV/0!</v>
      </c>
      <c r="E24" s="17" t="e">
        <f t="shared" si="0"/>
        <v>#DIV/0!</v>
      </c>
      <c r="F24" s="17" t="e">
        <f t="shared" si="1"/>
        <v>#DIV/0!</v>
      </c>
      <c r="G24" s="17" t="e">
        <f t="shared" si="2"/>
        <v>#DIV/0!</v>
      </c>
      <c r="H24" s="17" t="e">
        <f t="shared" si="3"/>
        <v>#DIV/0!</v>
      </c>
      <c r="I24" s="14">
        <f>CFTC!D18</f>
        <v>0</v>
      </c>
      <c r="J24" s="18" t="e">
        <f t="shared" si="4"/>
        <v>#DIV/0!</v>
      </c>
      <c r="L24" s="20" t="s">
        <v>26</v>
      </c>
      <c r="M24" s="21" t="e">
        <f>MAX(I:I)</f>
        <v>#REF!</v>
      </c>
    </row>
    <row r="25" spans="2:13" x14ac:dyDescent="0.3">
      <c r="B25" s="15">
        <f>CFTC!A19</f>
        <v>0</v>
      </c>
      <c r="C25" s="16" t="e">
        <f>STDEV(CFTC!D19:D38)</f>
        <v>#DIV/0!</v>
      </c>
      <c r="D25" s="16" t="e">
        <f>AVERAGE(CFTC!D19:D38)</f>
        <v>#DIV/0!</v>
      </c>
      <c r="E25" s="17" t="e">
        <f t="shared" si="0"/>
        <v>#DIV/0!</v>
      </c>
      <c r="F25" s="17" t="e">
        <f t="shared" si="1"/>
        <v>#DIV/0!</v>
      </c>
      <c r="G25" s="17" t="e">
        <f t="shared" si="2"/>
        <v>#DIV/0!</v>
      </c>
      <c r="H25" s="17" t="e">
        <f t="shared" si="3"/>
        <v>#DIV/0!</v>
      </c>
      <c r="I25" s="14">
        <f>CFTC!D19</f>
        <v>0</v>
      </c>
      <c r="J25" s="18" t="e">
        <f t="shared" si="4"/>
        <v>#DIV/0!</v>
      </c>
      <c r="L25" s="20" t="s">
        <v>27</v>
      </c>
      <c r="M25" s="21" t="e">
        <f>MIN(I:I)</f>
        <v>#REF!</v>
      </c>
    </row>
    <row r="26" spans="2:13" x14ac:dyDescent="0.3">
      <c r="B26" s="15">
        <f>CFTC!A20</f>
        <v>0</v>
      </c>
      <c r="C26" s="16" t="e">
        <f>STDEV(CFTC!D20:D39)</f>
        <v>#DIV/0!</v>
      </c>
      <c r="D26" s="16" t="e">
        <f>AVERAGE(CFTC!D20:D39)</f>
        <v>#DIV/0!</v>
      </c>
      <c r="E26" s="17" t="e">
        <f t="shared" si="0"/>
        <v>#DIV/0!</v>
      </c>
      <c r="F26" s="17" t="e">
        <f t="shared" si="1"/>
        <v>#DIV/0!</v>
      </c>
      <c r="G26" s="17" t="e">
        <f t="shared" si="2"/>
        <v>#DIV/0!</v>
      </c>
      <c r="H26" s="17" t="e">
        <f t="shared" si="3"/>
        <v>#DIV/0!</v>
      </c>
      <c r="I26" s="14">
        <f>CFTC!D20</f>
        <v>0</v>
      </c>
      <c r="J26" s="18" t="e">
        <f t="shared" si="4"/>
        <v>#DIV/0!</v>
      </c>
    </row>
    <row r="27" spans="2:13" x14ac:dyDescent="0.3">
      <c r="B27" s="15">
        <f>CFTC!A21</f>
        <v>0</v>
      </c>
      <c r="C27" s="16" t="e">
        <f>STDEV(CFTC!D21:D40)</f>
        <v>#DIV/0!</v>
      </c>
      <c r="D27" s="16" t="e">
        <f>AVERAGE(CFTC!D21:D40)</f>
        <v>#DIV/0!</v>
      </c>
      <c r="E27" s="17" t="e">
        <f t="shared" si="0"/>
        <v>#DIV/0!</v>
      </c>
      <c r="F27" s="17" t="e">
        <f t="shared" si="1"/>
        <v>#DIV/0!</v>
      </c>
      <c r="G27" s="17" t="e">
        <f t="shared" si="2"/>
        <v>#DIV/0!</v>
      </c>
      <c r="H27" s="17" t="e">
        <f t="shared" si="3"/>
        <v>#DIV/0!</v>
      </c>
      <c r="I27" s="14">
        <f>CFTC!D21</f>
        <v>0</v>
      </c>
      <c r="J27" s="18" t="e">
        <f t="shared" si="4"/>
        <v>#DIV/0!</v>
      </c>
      <c r="L27" s="20" t="s">
        <v>28</v>
      </c>
      <c r="M27" s="21" t="e">
        <f>MAX(G:G)</f>
        <v>#DIV/0!</v>
      </c>
    </row>
    <row r="28" spans="2:13" x14ac:dyDescent="0.3">
      <c r="B28" s="15">
        <f>CFTC!A22</f>
        <v>0</v>
      </c>
      <c r="C28" s="16" t="e">
        <f>STDEV(CFTC!D22:D41)</f>
        <v>#DIV/0!</v>
      </c>
      <c r="D28" s="16" t="e">
        <f>AVERAGE(CFTC!D22:D41)</f>
        <v>#DIV/0!</v>
      </c>
      <c r="E28" s="17" t="e">
        <f t="shared" si="0"/>
        <v>#DIV/0!</v>
      </c>
      <c r="F28" s="17" t="e">
        <f t="shared" si="1"/>
        <v>#DIV/0!</v>
      </c>
      <c r="G28" s="17" t="e">
        <f t="shared" si="2"/>
        <v>#DIV/0!</v>
      </c>
      <c r="H28" s="17" t="e">
        <f t="shared" si="3"/>
        <v>#DIV/0!</v>
      </c>
      <c r="I28" s="14">
        <f>CFTC!D22</f>
        <v>0</v>
      </c>
      <c r="J28" s="18" t="e">
        <f t="shared" si="4"/>
        <v>#DIV/0!</v>
      </c>
      <c r="L28" s="20" t="s">
        <v>29</v>
      </c>
      <c r="M28" s="21" t="e">
        <f>MIN(G:G)</f>
        <v>#DIV/0!</v>
      </c>
    </row>
    <row r="29" spans="2:13" x14ac:dyDescent="0.3">
      <c r="B29" s="15">
        <f>CFTC!A23</f>
        <v>0</v>
      </c>
      <c r="C29" s="16" t="e">
        <f>STDEV(CFTC!D23:D42)</f>
        <v>#DIV/0!</v>
      </c>
      <c r="D29" s="16" t="e">
        <f>AVERAGE(CFTC!D23:D42)</f>
        <v>#DIV/0!</v>
      </c>
      <c r="E29" s="17" t="e">
        <f t="shared" si="0"/>
        <v>#DIV/0!</v>
      </c>
      <c r="F29" s="17" t="e">
        <f t="shared" si="1"/>
        <v>#DIV/0!</v>
      </c>
      <c r="G29" s="17" t="e">
        <f t="shared" si="2"/>
        <v>#DIV/0!</v>
      </c>
      <c r="H29" s="17" t="e">
        <f t="shared" si="3"/>
        <v>#DIV/0!</v>
      </c>
      <c r="I29" s="14">
        <f>CFTC!D23</f>
        <v>0</v>
      </c>
      <c r="J29" s="18" t="e">
        <f t="shared" si="4"/>
        <v>#DIV/0!</v>
      </c>
    </row>
    <row r="30" spans="2:13" x14ac:dyDescent="0.3">
      <c r="B30" s="15">
        <f>CFTC!A24</f>
        <v>0</v>
      </c>
      <c r="C30" s="16" t="e">
        <f>STDEV(CFTC!D24:D43)</f>
        <v>#DIV/0!</v>
      </c>
      <c r="D30" s="16" t="e">
        <f>AVERAGE(CFTC!D24:D43)</f>
        <v>#DIV/0!</v>
      </c>
      <c r="E30" s="17" t="e">
        <f t="shared" si="0"/>
        <v>#DIV/0!</v>
      </c>
      <c r="F30" s="17" t="e">
        <f t="shared" si="1"/>
        <v>#DIV/0!</v>
      </c>
      <c r="G30" s="17" t="e">
        <f t="shared" si="2"/>
        <v>#DIV/0!</v>
      </c>
      <c r="H30" s="17" t="e">
        <f t="shared" si="3"/>
        <v>#DIV/0!</v>
      </c>
      <c r="I30" s="14">
        <f>CFTC!D24</f>
        <v>0</v>
      </c>
      <c r="J30" s="18" t="e">
        <f t="shared" si="4"/>
        <v>#DIV/0!</v>
      </c>
      <c r="L30" s="20" t="s">
        <v>30</v>
      </c>
      <c r="M30" s="21" t="e">
        <f>MAX(E:E)</f>
        <v>#DIV/0!</v>
      </c>
    </row>
    <row r="31" spans="2:13" x14ac:dyDescent="0.3">
      <c r="B31" s="15">
        <f>CFTC!A25</f>
        <v>0</v>
      </c>
      <c r="C31" s="16" t="e">
        <f>STDEV(CFTC!D25:D44)</f>
        <v>#DIV/0!</v>
      </c>
      <c r="D31" s="16" t="e">
        <f>AVERAGE(CFTC!D25:D44)</f>
        <v>#DIV/0!</v>
      </c>
      <c r="E31" s="17" t="e">
        <f t="shared" si="0"/>
        <v>#DIV/0!</v>
      </c>
      <c r="F31" s="17" t="e">
        <f t="shared" si="1"/>
        <v>#DIV/0!</v>
      </c>
      <c r="G31" s="17" t="e">
        <f t="shared" si="2"/>
        <v>#DIV/0!</v>
      </c>
      <c r="H31" s="17" t="e">
        <f t="shared" si="3"/>
        <v>#DIV/0!</v>
      </c>
      <c r="I31" s="14">
        <f>CFTC!D25</f>
        <v>0</v>
      </c>
      <c r="J31" s="18" t="e">
        <f t="shared" si="4"/>
        <v>#DIV/0!</v>
      </c>
      <c r="L31" s="20" t="s">
        <v>31</v>
      </c>
      <c r="M31" s="21" t="e">
        <f>MIN(E:E)</f>
        <v>#DIV/0!</v>
      </c>
    </row>
    <row r="32" spans="2:13" x14ac:dyDescent="0.3">
      <c r="B32" s="15">
        <f>CFTC!A26</f>
        <v>0</v>
      </c>
      <c r="C32" s="16" t="e">
        <f>STDEV(CFTC!D26:D45)</f>
        <v>#DIV/0!</v>
      </c>
      <c r="D32" s="16" t="e">
        <f>AVERAGE(CFTC!D26:D45)</f>
        <v>#DIV/0!</v>
      </c>
      <c r="E32" s="17" t="e">
        <f t="shared" si="0"/>
        <v>#DIV/0!</v>
      </c>
      <c r="F32" s="17" t="e">
        <f t="shared" si="1"/>
        <v>#DIV/0!</v>
      </c>
      <c r="G32" s="17" t="e">
        <f t="shared" si="2"/>
        <v>#DIV/0!</v>
      </c>
      <c r="H32" s="17" t="e">
        <f t="shared" si="3"/>
        <v>#DIV/0!</v>
      </c>
      <c r="I32" s="14">
        <f>CFTC!D26</f>
        <v>0</v>
      </c>
      <c r="J32" s="18" t="e">
        <f t="shared" si="4"/>
        <v>#DIV/0!</v>
      </c>
    </row>
    <row r="33" spans="2:10" x14ac:dyDescent="0.3">
      <c r="B33" s="15">
        <f>CFTC!A27</f>
        <v>0</v>
      </c>
      <c r="C33" s="16" t="e">
        <f>STDEV(CFTC!D27:D46)</f>
        <v>#DIV/0!</v>
      </c>
      <c r="D33" s="16" t="e">
        <f>AVERAGE(CFTC!D27:D46)</f>
        <v>#DIV/0!</v>
      </c>
      <c r="E33" s="17" t="e">
        <f t="shared" si="0"/>
        <v>#DIV/0!</v>
      </c>
      <c r="F33" s="17" t="e">
        <f t="shared" si="1"/>
        <v>#DIV/0!</v>
      </c>
      <c r="G33" s="17" t="e">
        <f t="shared" si="2"/>
        <v>#DIV/0!</v>
      </c>
      <c r="H33" s="17" t="e">
        <f t="shared" si="3"/>
        <v>#DIV/0!</v>
      </c>
      <c r="I33" s="14">
        <f>CFTC!D27</f>
        <v>0</v>
      </c>
      <c r="J33" s="18" t="e">
        <f t="shared" si="4"/>
        <v>#DIV/0!</v>
      </c>
    </row>
    <row r="34" spans="2:10" x14ac:dyDescent="0.3">
      <c r="B34" s="15">
        <f>CFTC!A28</f>
        <v>0</v>
      </c>
      <c r="C34" s="16" t="e">
        <f>STDEV(CFTC!D28:D47)</f>
        <v>#DIV/0!</v>
      </c>
      <c r="D34" s="16" t="e">
        <f>AVERAGE(CFTC!D28:D47)</f>
        <v>#DIV/0!</v>
      </c>
      <c r="E34" s="17" t="e">
        <f t="shared" si="0"/>
        <v>#DIV/0!</v>
      </c>
      <c r="F34" s="17" t="e">
        <f t="shared" si="1"/>
        <v>#DIV/0!</v>
      </c>
      <c r="G34" s="17" t="e">
        <f t="shared" si="2"/>
        <v>#DIV/0!</v>
      </c>
      <c r="H34" s="17" t="e">
        <f t="shared" si="3"/>
        <v>#DIV/0!</v>
      </c>
      <c r="I34" s="14">
        <f>CFTC!D28</f>
        <v>0</v>
      </c>
      <c r="J34" s="18" t="e">
        <f t="shared" si="4"/>
        <v>#DIV/0!</v>
      </c>
    </row>
    <row r="35" spans="2:10" x14ac:dyDescent="0.3">
      <c r="B35" s="15">
        <f>CFTC!A29</f>
        <v>0</v>
      </c>
      <c r="C35" s="16" t="e">
        <f>STDEV(CFTC!D29:D48)</f>
        <v>#DIV/0!</v>
      </c>
      <c r="D35" s="16" t="e">
        <f>AVERAGE(CFTC!D29:D48)</f>
        <v>#DIV/0!</v>
      </c>
      <c r="E35" s="17" t="e">
        <f t="shared" si="0"/>
        <v>#DIV/0!</v>
      </c>
      <c r="F35" s="17" t="e">
        <f t="shared" si="1"/>
        <v>#DIV/0!</v>
      </c>
      <c r="G35" s="17" t="e">
        <f t="shared" si="2"/>
        <v>#DIV/0!</v>
      </c>
      <c r="H35" s="17" t="e">
        <f t="shared" si="3"/>
        <v>#DIV/0!</v>
      </c>
      <c r="I35" s="14">
        <f>CFTC!D29</f>
        <v>0</v>
      </c>
      <c r="J35" s="18" t="e">
        <f t="shared" si="4"/>
        <v>#DIV/0!</v>
      </c>
    </row>
    <row r="36" spans="2:10" x14ac:dyDescent="0.3">
      <c r="B36" s="15">
        <f>CFTC!A30</f>
        <v>0</v>
      </c>
      <c r="C36" s="16" t="e">
        <f>STDEV(CFTC!D30:D49)</f>
        <v>#DIV/0!</v>
      </c>
      <c r="D36" s="16" t="e">
        <f>AVERAGE(CFTC!D30:D49)</f>
        <v>#DIV/0!</v>
      </c>
      <c r="E36" s="17" t="e">
        <f t="shared" si="0"/>
        <v>#DIV/0!</v>
      </c>
      <c r="F36" s="17" t="e">
        <f t="shared" si="1"/>
        <v>#DIV/0!</v>
      </c>
      <c r="G36" s="17" t="e">
        <f t="shared" si="2"/>
        <v>#DIV/0!</v>
      </c>
      <c r="H36" s="17" t="e">
        <f t="shared" si="3"/>
        <v>#DIV/0!</v>
      </c>
      <c r="I36" s="14">
        <f>CFTC!D30</f>
        <v>0</v>
      </c>
      <c r="J36" s="18" t="e">
        <f t="shared" si="4"/>
        <v>#DIV/0!</v>
      </c>
    </row>
    <row r="37" spans="2:10" x14ac:dyDescent="0.3">
      <c r="B37" s="15">
        <f>CFTC!A31</f>
        <v>0</v>
      </c>
      <c r="C37" s="16" t="e">
        <f>STDEV(CFTC!D31:D50)</f>
        <v>#DIV/0!</v>
      </c>
      <c r="D37" s="16" t="e">
        <f>AVERAGE(CFTC!D31:D50)</f>
        <v>#DIV/0!</v>
      </c>
      <c r="E37" s="17" t="e">
        <f t="shared" ref="E37:E68" si="5">D37-factor*C37</f>
        <v>#DIV/0!</v>
      </c>
      <c r="F37" s="17" t="e">
        <f t="shared" ref="F37:F68" si="6">D37-factor2*C37</f>
        <v>#DIV/0!</v>
      </c>
      <c r="G37" s="17" t="e">
        <f t="shared" ref="G37:G68" si="7">D37+factor*C37</f>
        <v>#DIV/0!</v>
      </c>
      <c r="H37" s="17" t="e">
        <f t="shared" ref="H37:H68" si="8">D37+factor2*C37</f>
        <v>#DIV/0!</v>
      </c>
      <c r="I37" s="14">
        <f>CFTC!D31</f>
        <v>0</v>
      </c>
      <c r="J37" s="18" t="e">
        <f t="shared" ref="J37:J68" si="9">(I37-E37)/(G37-E37)</f>
        <v>#DIV/0!</v>
      </c>
    </row>
    <row r="38" spans="2:10" x14ac:dyDescent="0.3">
      <c r="B38" s="15">
        <f>CFTC!A32</f>
        <v>0</v>
      </c>
      <c r="C38" s="16" t="e">
        <f>STDEV(CFTC!D32:D51)</f>
        <v>#DIV/0!</v>
      </c>
      <c r="D38" s="16" t="e">
        <f>AVERAGE(CFTC!D32:D51)</f>
        <v>#DIV/0!</v>
      </c>
      <c r="E38" s="17" t="e">
        <f t="shared" si="5"/>
        <v>#DIV/0!</v>
      </c>
      <c r="F38" s="17" t="e">
        <f t="shared" si="6"/>
        <v>#DIV/0!</v>
      </c>
      <c r="G38" s="17" t="e">
        <f t="shared" si="7"/>
        <v>#DIV/0!</v>
      </c>
      <c r="H38" s="17" t="e">
        <f t="shared" si="8"/>
        <v>#DIV/0!</v>
      </c>
      <c r="I38" s="14">
        <f>CFTC!D32</f>
        <v>0</v>
      </c>
      <c r="J38" s="18" t="e">
        <f t="shared" si="9"/>
        <v>#DIV/0!</v>
      </c>
    </row>
    <row r="39" spans="2:10" x14ac:dyDescent="0.3">
      <c r="B39" s="15">
        <f>CFTC!A33</f>
        <v>0</v>
      </c>
      <c r="C39" s="16" t="e">
        <f>STDEV(CFTC!D33:D52)</f>
        <v>#DIV/0!</v>
      </c>
      <c r="D39" s="16" t="e">
        <f>AVERAGE(CFTC!D33:D52)</f>
        <v>#DIV/0!</v>
      </c>
      <c r="E39" s="17" t="e">
        <f t="shared" si="5"/>
        <v>#DIV/0!</v>
      </c>
      <c r="F39" s="17" t="e">
        <f t="shared" si="6"/>
        <v>#DIV/0!</v>
      </c>
      <c r="G39" s="17" t="e">
        <f t="shared" si="7"/>
        <v>#DIV/0!</v>
      </c>
      <c r="H39" s="17" t="e">
        <f t="shared" si="8"/>
        <v>#DIV/0!</v>
      </c>
      <c r="I39" s="14">
        <f>CFTC!D33</f>
        <v>0</v>
      </c>
      <c r="J39" s="18" t="e">
        <f t="shared" si="9"/>
        <v>#DIV/0!</v>
      </c>
    </row>
    <row r="40" spans="2:10" x14ac:dyDescent="0.3">
      <c r="B40" s="15">
        <f>CFTC!A34</f>
        <v>0</v>
      </c>
      <c r="C40" s="16" t="e">
        <f>STDEV(CFTC!D34:D53)</f>
        <v>#DIV/0!</v>
      </c>
      <c r="D40" s="16" t="e">
        <f>AVERAGE(CFTC!D34:D53)</f>
        <v>#DIV/0!</v>
      </c>
      <c r="E40" s="17" t="e">
        <f t="shared" si="5"/>
        <v>#DIV/0!</v>
      </c>
      <c r="F40" s="17" t="e">
        <f t="shared" si="6"/>
        <v>#DIV/0!</v>
      </c>
      <c r="G40" s="17" t="e">
        <f t="shared" si="7"/>
        <v>#DIV/0!</v>
      </c>
      <c r="H40" s="17" t="e">
        <f t="shared" si="8"/>
        <v>#DIV/0!</v>
      </c>
      <c r="I40" s="14">
        <f>CFTC!D34</f>
        <v>0</v>
      </c>
      <c r="J40" s="18" t="e">
        <f t="shared" si="9"/>
        <v>#DIV/0!</v>
      </c>
    </row>
    <row r="41" spans="2:10" x14ac:dyDescent="0.3">
      <c r="B41" s="15">
        <f>CFTC!A35</f>
        <v>0</v>
      </c>
      <c r="C41" s="16" t="e">
        <f>STDEV(CFTC!D35:D54)</f>
        <v>#DIV/0!</v>
      </c>
      <c r="D41" s="16" t="e">
        <f>AVERAGE(CFTC!D35:D54)</f>
        <v>#DIV/0!</v>
      </c>
      <c r="E41" s="17" t="e">
        <f t="shared" si="5"/>
        <v>#DIV/0!</v>
      </c>
      <c r="F41" s="17" t="e">
        <f t="shared" si="6"/>
        <v>#DIV/0!</v>
      </c>
      <c r="G41" s="17" t="e">
        <f t="shared" si="7"/>
        <v>#DIV/0!</v>
      </c>
      <c r="H41" s="17" t="e">
        <f t="shared" si="8"/>
        <v>#DIV/0!</v>
      </c>
      <c r="I41" s="14">
        <f>CFTC!D35</f>
        <v>0</v>
      </c>
      <c r="J41" s="18" t="e">
        <f t="shared" si="9"/>
        <v>#DIV/0!</v>
      </c>
    </row>
    <row r="42" spans="2:10" x14ac:dyDescent="0.3">
      <c r="B42" s="15">
        <f>CFTC!A36</f>
        <v>0</v>
      </c>
      <c r="C42" s="16" t="e">
        <f>STDEV(CFTC!D36:D55)</f>
        <v>#DIV/0!</v>
      </c>
      <c r="D42" s="16" t="e">
        <f>AVERAGE(CFTC!D36:D55)</f>
        <v>#DIV/0!</v>
      </c>
      <c r="E42" s="17" t="e">
        <f t="shared" si="5"/>
        <v>#DIV/0!</v>
      </c>
      <c r="F42" s="17" t="e">
        <f t="shared" si="6"/>
        <v>#DIV/0!</v>
      </c>
      <c r="G42" s="17" t="e">
        <f t="shared" si="7"/>
        <v>#DIV/0!</v>
      </c>
      <c r="H42" s="17" t="e">
        <f t="shared" si="8"/>
        <v>#DIV/0!</v>
      </c>
      <c r="I42" s="14">
        <f>CFTC!D36</f>
        <v>0</v>
      </c>
      <c r="J42" s="18" t="e">
        <f t="shared" si="9"/>
        <v>#DIV/0!</v>
      </c>
    </row>
    <row r="43" spans="2:10" x14ac:dyDescent="0.3">
      <c r="B43" s="15">
        <f>CFTC!A37</f>
        <v>0</v>
      </c>
      <c r="C43" s="16" t="e">
        <f>STDEV(CFTC!D37:D56)</f>
        <v>#DIV/0!</v>
      </c>
      <c r="D43" s="16" t="e">
        <f>AVERAGE(CFTC!D37:D56)</f>
        <v>#DIV/0!</v>
      </c>
      <c r="E43" s="17" t="e">
        <f t="shared" si="5"/>
        <v>#DIV/0!</v>
      </c>
      <c r="F43" s="17" t="e">
        <f t="shared" si="6"/>
        <v>#DIV/0!</v>
      </c>
      <c r="G43" s="17" t="e">
        <f t="shared" si="7"/>
        <v>#DIV/0!</v>
      </c>
      <c r="H43" s="17" t="e">
        <f t="shared" si="8"/>
        <v>#DIV/0!</v>
      </c>
      <c r="I43" s="14">
        <f>CFTC!D37</f>
        <v>0</v>
      </c>
      <c r="J43" s="18" t="e">
        <f t="shared" si="9"/>
        <v>#DIV/0!</v>
      </c>
    </row>
    <row r="44" spans="2:10" x14ac:dyDescent="0.3">
      <c r="B44" s="15">
        <f>CFTC!A38</f>
        <v>0</v>
      </c>
      <c r="C44" s="16" t="e">
        <f>STDEV(CFTC!D38:D57)</f>
        <v>#DIV/0!</v>
      </c>
      <c r="D44" s="16" t="e">
        <f>AVERAGE(CFTC!D38:D57)</f>
        <v>#DIV/0!</v>
      </c>
      <c r="E44" s="17" t="e">
        <f t="shared" si="5"/>
        <v>#DIV/0!</v>
      </c>
      <c r="F44" s="17" t="e">
        <f t="shared" si="6"/>
        <v>#DIV/0!</v>
      </c>
      <c r="G44" s="17" t="e">
        <f t="shared" si="7"/>
        <v>#DIV/0!</v>
      </c>
      <c r="H44" s="17" t="e">
        <f t="shared" si="8"/>
        <v>#DIV/0!</v>
      </c>
      <c r="I44" s="14">
        <f>CFTC!D38</f>
        <v>0</v>
      </c>
      <c r="J44" s="18" t="e">
        <f t="shared" si="9"/>
        <v>#DIV/0!</v>
      </c>
    </row>
    <row r="45" spans="2:10" x14ac:dyDescent="0.3">
      <c r="B45" s="15">
        <f>CFTC!A39</f>
        <v>0</v>
      </c>
      <c r="C45" s="16" t="e">
        <f>STDEV(CFTC!D39:D58)</f>
        <v>#DIV/0!</v>
      </c>
      <c r="D45" s="16" t="e">
        <f>AVERAGE(CFTC!D39:D58)</f>
        <v>#DIV/0!</v>
      </c>
      <c r="E45" s="17" t="e">
        <f t="shared" si="5"/>
        <v>#DIV/0!</v>
      </c>
      <c r="F45" s="17" t="e">
        <f t="shared" si="6"/>
        <v>#DIV/0!</v>
      </c>
      <c r="G45" s="17" t="e">
        <f t="shared" si="7"/>
        <v>#DIV/0!</v>
      </c>
      <c r="H45" s="17" t="e">
        <f t="shared" si="8"/>
        <v>#DIV/0!</v>
      </c>
      <c r="I45" s="14">
        <f>CFTC!D39</f>
        <v>0</v>
      </c>
      <c r="J45" s="18" t="e">
        <f t="shared" si="9"/>
        <v>#DIV/0!</v>
      </c>
    </row>
    <row r="46" spans="2:10" x14ac:dyDescent="0.3">
      <c r="B46" s="15">
        <f>CFTC!A40</f>
        <v>0</v>
      </c>
      <c r="C46" s="16" t="e">
        <f>STDEV(CFTC!D40:D59)</f>
        <v>#DIV/0!</v>
      </c>
      <c r="D46" s="16" t="e">
        <f>AVERAGE(CFTC!D40:D59)</f>
        <v>#DIV/0!</v>
      </c>
      <c r="E46" s="17" t="e">
        <f t="shared" si="5"/>
        <v>#DIV/0!</v>
      </c>
      <c r="F46" s="17" t="e">
        <f t="shared" si="6"/>
        <v>#DIV/0!</v>
      </c>
      <c r="G46" s="17" t="e">
        <f t="shared" si="7"/>
        <v>#DIV/0!</v>
      </c>
      <c r="H46" s="17" t="e">
        <f t="shared" si="8"/>
        <v>#DIV/0!</v>
      </c>
      <c r="I46" s="14">
        <f>CFTC!D40</f>
        <v>0</v>
      </c>
      <c r="J46" s="18" t="e">
        <f t="shared" si="9"/>
        <v>#DIV/0!</v>
      </c>
    </row>
    <row r="47" spans="2:10" x14ac:dyDescent="0.3">
      <c r="B47" s="15">
        <f>CFTC!A41</f>
        <v>0</v>
      </c>
      <c r="C47" s="16" t="e">
        <f>STDEV(CFTC!D41:D60)</f>
        <v>#DIV/0!</v>
      </c>
      <c r="D47" s="16" t="e">
        <f>AVERAGE(CFTC!D41:D60)</f>
        <v>#DIV/0!</v>
      </c>
      <c r="E47" s="17" t="e">
        <f t="shared" si="5"/>
        <v>#DIV/0!</v>
      </c>
      <c r="F47" s="17" t="e">
        <f t="shared" si="6"/>
        <v>#DIV/0!</v>
      </c>
      <c r="G47" s="17" t="e">
        <f t="shared" si="7"/>
        <v>#DIV/0!</v>
      </c>
      <c r="H47" s="17" t="e">
        <f t="shared" si="8"/>
        <v>#DIV/0!</v>
      </c>
      <c r="I47" s="14">
        <f>CFTC!D41</f>
        <v>0</v>
      </c>
      <c r="J47" s="18" t="e">
        <f t="shared" si="9"/>
        <v>#DIV/0!</v>
      </c>
    </row>
    <row r="48" spans="2:10" x14ac:dyDescent="0.3">
      <c r="B48" s="15">
        <f>CFTC!A42</f>
        <v>0</v>
      </c>
      <c r="C48" s="16" t="e">
        <f>STDEV(CFTC!D42:D61)</f>
        <v>#DIV/0!</v>
      </c>
      <c r="D48" s="16" t="e">
        <f>AVERAGE(CFTC!D42:D61)</f>
        <v>#DIV/0!</v>
      </c>
      <c r="E48" s="17" t="e">
        <f t="shared" si="5"/>
        <v>#DIV/0!</v>
      </c>
      <c r="F48" s="17" t="e">
        <f t="shared" si="6"/>
        <v>#DIV/0!</v>
      </c>
      <c r="G48" s="17" t="e">
        <f t="shared" si="7"/>
        <v>#DIV/0!</v>
      </c>
      <c r="H48" s="17" t="e">
        <f t="shared" si="8"/>
        <v>#DIV/0!</v>
      </c>
      <c r="I48" s="14">
        <f>CFTC!D42</f>
        <v>0</v>
      </c>
      <c r="J48" s="18" t="e">
        <f t="shared" si="9"/>
        <v>#DIV/0!</v>
      </c>
    </row>
    <row r="49" spans="2:10" x14ac:dyDescent="0.3">
      <c r="B49" s="15">
        <f>CFTC!A43</f>
        <v>0</v>
      </c>
      <c r="C49" s="16" t="e">
        <f>STDEV(CFTC!D43:D62)</f>
        <v>#DIV/0!</v>
      </c>
      <c r="D49" s="16" t="e">
        <f>AVERAGE(CFTC!D43:D62)</f>
        <v>#DIV/0!</v>
      </c>
      <c r="E49" s="17" t="e">
        <f t="shared" si="5"/>
        <v>#DIV/0!</v>
      </c>
      <c r="F49" s="17" t="e">
        <f t="shared" si="6"/>
        <v>#DIV/0!</v>
      </c>
      <c r="G49" s="17" t="e">
        <f t="shared" si="7"/>
        <v>#DIV/0!</v>
      </c>
      <c r="H49" s="17" t="e">
        <f t="shared" si="8"/>
        <v>#DIV/0!</v>
      </c>
      <c r="I49" s="14">
        <f>CFTC!D43</f>
        <v>0</v>
      </c>
      <c r="J49" s="18" t="e">
        <f t="shared" si="9"/>
        <v>#DIV/0!</v>
      </c>
    </row>
    <row r="50" spans="2:10" x14ac:dyDescent="0.3">
      <c r="B50" s="15">
        <f>CFTC!A44</f>
        <v>0</v>
      </c>
      <c r="C50" s="16" t="e">
        <f>STDEV(CFTC!D44:D63)</f>
        <v>#DIV/0!</v>
      </c>
      <c r="D50" s="16" t="e">
        <f>AVERAGE(CFTC!D44:D63)</f>
        <v>#DIV/0!</v>
      </c>
      <c r="E50" s="17" t="e">
        <f t="shared" si="5"/>
        <v>#DIV/0!</v>
      </c>
      <c r="F50" s="17" t="e">
        <f t="shared" si="6"/>
        <v>#DIV/0!</v>
      </c>
      <c r="G50" s="17" t="e">
        <f t="shared" si="7"/>
        <v>#DIV/0!</v>
      </c>
      <c r="H50" s="17" t="e">
        <f t="shared" si="8"/>
        <v>#DIV/0!</v>
      </c>
      <c r="I50" s="14">
        <f>CFTC!D44</f>
        <v>0</v>
      </c>
      <c r="J50" s="18" t="e">
        <f t="shared" si="9"/>
        <v>#DIV/0!</v>
      </c>
    </row>
    <row r="51" spans="2:10" x14ac:dyDescent="0.3">
      <c r="B51" s="15">
        <f>CFTC!A45</f>
        <v>0</v>
      </c>
      <c r="C51" s="16" t="e">
        <f>STDEV(CFTC!D45:D64)</f>
        <v>#DIV/0!</v>
      </c>
      <c r="D51" s="16" t="e">
        <f>AVERAGE(CFTC!D45:D64)</f>
        <v>#DIV/0!</v>
      </c>
      <c r="E51" s="17" t="e">
        <f t="shared" si="5"/>
        <v>#DIV/0!</v>
      </c>
      <c r="F51" s="17" t="e">
        <f t="shared" si="6"/>
        <v>#DIV/0!</v>
      </c>
      <c r="G51" s="17" t="e">
        <f t="shared" si="7"/>
        <v>#DIV/0!</v>
      </c>
      <c r="H51" s="17" t="e">
        <f t="shared" si="8"/>
        <v>#DIV/0!</v>
      </c>
      <c r="I51" s="14">
        <f>CFTC!D45</f>
        <v>0</v>
      </c>
      <c r="J51" s="18" t="e">
        <f t="shared" si="9"/>
        <v>#DIV/0!</v>
      </c>
    </row>
    <row r="52" spans="2:10" x14ac:dyDescent="0.3">
      <c r="B52" s="15">
        <f>CFTC!A46</f>
        <v>0</v>
      </c>
      <c r="C52" s="16" t="e">
        <f>STDEV(CFTC!D46:D65)</f>
        <v>#DIV/0!</v>
      </c>
      <c r="D52" s="16" t="e">
        <f>AVERAGE(CFTC!D46:D65)</f>
        <v>#DIV/0!</v>
      </c>
      <c r="E52" s="17" t="e">
        <f t="shared" si="5"/>
        <v>#DIV/0!</v>
      </c>
      <c r="F52" s="17" t="e">
        <f t="shared" si="6"/>
        <v>#DIV/0!</v>
      </c>
      <c r="G52" s="17" t="e">
        <f t="shared" si="7"/>
        <v>#DIV/0!</v>
      </c>
      <c r="H52" s="17" t="e">
        <f t="shared" si="8"/>
        <v>#DIV/0!</v>
      </c>
      <c r="I52" s="14">
        <f>CFTC!D46</f>
        <v>0</v>
      </c>
      <c r="J52" s="18" t="e">
        <f t="shared" si="9"/>
        <v>#DIV/0!</v>
      </c>
    </row>
    <row r="53" spans="2:10" x14ac:dyDescent="0.3">
      <c r="B53" s="15">
        <f>CFTC!A47</f>
        <v>0</v>
      </c>
      <c r="C53" s="16" t="e">
        <f>STDEV(CFTC!D47:D66)</f>
        <v>#DIV/0!</v>
      </c>
      <c r="D53" s="16" t="e">
        <f>AVERAGE(CFTC!D47:D66)</f>
        <v>#DIV/0!</v>
      </c>
      <c r="E53" s="17" t="e">
        <f t="shared" si="5"/>
        <v>#DIV/0!</v>
      </c>
      <c r="F53" s="17" t="e">
        <f t="shared" si="6"/>
        <v>#DIV/0!</v>
      </c>
      <c r="G53" s="17" t="e">
        <f t="shared" si="7"/>
        <v>#DIV/0!</v>
      </c>
      <c r="H53" s="17" t="e">
        <f t="shared" si="8"/>
        <v>#DIV/0!</v>
      </c>
      <c r="I53" s="14">
        <f>CFTC!D47</f>
        <v>0</v>
      </c>
      <c r="J53" s="18" t="e">
        <f t="shared" si="9"/>
        <v>#DIV/0!</v>
      </c>
    </row>
    <row r="54" spans="2:10" x14ac:dyDescent="0.3">
      <c r="B54" s="15">
        <f>CFTC!A48</f>
        <v>0</v>
      </c>
      <c r="C54" s="16" t="e">
        <f>STDEV(CFTC!D48:D67)</f>
        <v>#DIV/0!</v>
      </c>
      <c r="D54" s="16" t="e">
        <f>AVERAGE(CFTC!D48:D67)</f>
        <v>#DIV/0!</v>
      </c>
      <c r="E54" s="17" t="e">
        <f t="shared" si="5"/>
        <v>#DIV/0!</v>
      </c>
      <c r="F54" s="17" t="e">
        <f t="shared" si="6"/>
        <v>#DIV/0!</v>
      </c>
      <c r="G54" s="17" t="e">
        <f t="shared" si="7"/>
        <v>#DIV/0!</v>
      </c>
      <c r="H54" s="17" t="e">
        <f t="shared" si="8"/>
        <v>#DIV/0!</v>
      </c>
      <c r="I54" s="14">
        <f>CFTC!D48</f>
        <v>0</v>
      </c>
      <c r="J54" s="18" t="e">
        <f t="shared" si="9"/>
        <v>#DIV/0!</v>
      </c>
    </row>
    <row r="55" spans="2:10" x14ac:dyDescent="0.3">
      <c r="B55" s="15">
        <f>CFTC!A49</f>
        <v>0</v>
      </c>
      <c r="C55" s="16" t="e">
        <f>STDEV(CFTC!D49:D68)</f>
        <v>#DIV/0!</v>
      </c>
      <c r="D55" s="16" t="e">
        <f>AVERAGE(CFTC!D49:D68)</f>
        <v>#DIV/0!</v>
      </c>
      <c r="E55" s="17" t="e">
        <f t="shared" si="5"/>
        <v>#DIV/0!</v>
      </c>
      <c r="F55" s="17" t="e">
        <f t="shared" si="6"/>
        <v>#DIV/0!</v>
      </c>
      <c r="G55" s="17" t="e">
        <f t="shared" si="7"/>
        <v>#DIV/0!</v>
      </c>
      <c r="H55" s="17" t="e">
        <f t="shared" si="8"/>
        <v>#DIV/0!</v>
      </c>
      <c r="I55" s="14">
        <f>CFTC!D49</f>
        <v>0</v>
      </c>
      <c r="J55" s="18" t="e">
        <f t="shared" si="9"/>
        <v>#DIV/0!</v>
      </c>
    </row>
    <row r="56" spans="2:10" x14ac:dyDescent="0.3">
      <c r="B56" s="15">
        <f>CFTC!A50</f>
        <v>0</v>
      </c>
      <c r="C56" s="16" t="e">
        <f>STDEV(CFTC!D50:D69)</f>
        <v>#DIV/0!</v>
      </c>
      <c r="D56" s="16" t="e">
        <f>AVERAGE(CFTC!D50:D69)</f>
        <v>#DIV/0!</v>
      </c>
      <c r="E56" s="17" t="e">
        <f t="shared" si="5"/>
        <v>#DIV/0!</v>
      </c>
      <c r="F56" s="17" t="e">
        <f t="shared" si="6"/>
        <v>#DIV/0!</v>
      </c>
      <c r="G56" s="17" t="e">
        <f t="shared" si="7"/>
        <v>#DIV/0!</v>
      </c>
      <c r="H56" s="17" t="e">
        <f t="shared" si="8"/>
        <v>#DIV/0!</v>
      </c>
      <c r="I56" s="14">
        <f>CFTC!D50</f>
        <v>0</v>
      </c>
      <c r="J56" s="18" t="e">
        <f t="shared" si="9"/>
        <v>#DIV/0!</v>
      </c>
    </row>
    <row r="57" spans="2:10" x14ac:dyDescent="0.3">
      <c r="B57" s="15">
        <f>CFTC!A51</f>
        <v>0</v>
      </c>
      <c r="C57" s="16" t="e">
        <f>STDEV(CFTC!D51:D70)</f>
        <v>#DIV/0!</v>
      </c>
      <c r="D57" s="16" t="e">
        <f>AVERAGE(CFTC!D51:D70)</f>
        <v>#DIV/0!</v>
      </c>
      <c r="E57" s="17" t="e">
        <f t="shared" si="5"/>
        <v>#DIV/0!</v>
      </c>
      <c r="F57" s="17" t="e">
        <f t="shared" si="6"/>
        <v>#DIV/0!</v>
      </c>
      <c r="G57" s="17" t="e">
        <f t="shared" si="7"/>
        <v>#DIV/0!</v>
      </c>
      <c r="H57" s="17" t="e">
        <f t="shared" si="8"/>
        <v>#DIV/0!</v>
      </c>
      <c r="I57" s="14">
        <f>CFTC!D51</f>
        <v>0</v>
      </c>
      <c r="J57" s="18" t="e">
        <f t="shared" si="9"/>
        <v>#DIV/0!</v>
      </c>
    </row>
    <row r="58" spans="2:10" x14ac:dyDescent="0.3">
      <c r="B58" s="15">
        <f>CFTC!A52</f>
        <v>0</v>
      </c>
      <c r="C58" s="16" t="e">
        <f>STDEV(CFTC!D52:D71)</f>
        <v>#DIV/0!</v>
      </c>
      <c r="D58" s="16" t="e">
        <f>AVERAGE(CFTC!D52:D71)</f>
        <v>#DIV/0!</v>
      </c>
      <c r="E58" s="17" t="e">
        <f t="shared" si="5"/>
        <v>#DIV/0!</v>
      </c>
      <c r="F58" s="17" t="e">
        <f t="shared" si="6"/>
        <v>#DIV/0!</v>
      </c>
      <c r="G58" s="17" t="e">
        <f t="shared" si="7"/>
        <v>#DIV/0!</v>
      </c>
      <c r="H58" s="17" t="e">
        <f t="shared" si="8"/>
        <v>#DIV/0!</v>
      </c>
      <c r="I58" s="14">
        <f>CFTC!D52</f>
        <v>0</v>
      </c>
      <c r="J58" s="18" t="e">
        <f t="shared" si="9"/>
        <v>#DIV/0!</v>
      </c>
    </row>
    <row r="59" spans="2:10" x14ac:dyDescent="0.3">
      <c r="B59" s="15">
        <f>CFTC!A53</f>
        <v>0</v>
      </c>
      <c r="C59" s="16" t="e">
        <f>STDEV(CFTC!D53:D72)</f>
        <v>#DIV/0!</v>
      </c>
      <c r="D59" s="16" t="e">
        <f>AVERAGE(CFTC!D53:D72)</f>
        <v>#DIV/0!</v>
      </c>
      <c r="E59" s="17" t="e">
        <f t="shared" si="5"/>
        <v>#DIV/0!</v>
      </c>
      <c r="F59" s="17" t="e">
        <f t="shared" si="6"/>
        <v>#DIV/0!</v>
      </c>
      <c r="G59" s="17" t="e">
        <f t="shared" si="7"/>
        <v>#DIV/0!</v>
      </c>
      <c r="H59" s="17" t="e">
        <f t="shared" si="8"/>
        <v>#DIV/0!</v>
      </c>
      <c r="I59" s="14">
        <f>CFTC!D53</f>
        <v>0</v>
      </c>
      <c r="J59" s="18" t="e">
        <f t="shared" si="9"/>
        <v>#DIV/0!</v>
      </c>
    </row>
    <row r="60" spans="2:10" x14ac:dyDescent="0.3">
      <c r="B60" s="15">
        <f>CFTC!A54</f>
        <v>0</v>
      </c>
      <c r="C60" s="16" t="e">
        <f>STDEV(CFTC!D54:D73)</f>
        <v>#DIV/0!</v>
      </c>
      <c r="D60" s="16" t="e">
        <f>AVERAGE(CFTC!D54:D73)</f>
        <v>#DIV/0!</v>
      </c>
      <c r="E60" s="17" t="e">
        <f t="shared" si="5"/>
        <v>#DIV/0!</v>
      </c>
      <c r="F60" s="17" t="e">
        <f t="shared" si="6"/>
        <v>#DIV/0!</v>
      </c>
      <c r="G60" s="17" t="e">
        <f t="shared" si="7"/>
        <v>#DIV/0!</v>
      </c>
      <c r="H60" s="17" t="e">
        <f t="shared" si="8"/>
        <v>#DIV/0!</v>
      </c>
      <c r="I60" s="14">
        <f>CFTC!D54</f>
        <v>0</v>
      </c>
      <c r="J60" s="18" t="e">
        <f t="shared" si="9"/>
        <v>#DIV/0!</v>
      </c>
    </row>
    <row r="61" spans="2:10" x14ac:dyDescent="0.3">
      <c r="B61" s="15">
        <f>CFTC!A55</f>
        <v>0</v>
      </c>
      <c r="C61" s="16" t="e">
        <f>STDEV(CFTC!D55:D74)</f>
        <v>#DIV/0!</v>
      </c>
      <c r="D61" s="16" t="e">
        <f>AVERAGE(CFTC!D55:D74)</f>
        <v>#DIV/0!</v>
      </c>
      <c r="E61" s="17" t="e">
        <f t="shared" si="5"/>
        <v>#DIV/0!</v>
      </c>
      <c r="F61" s="17" t="e">
        <f t="shared" si="6"/>
        <v>#DIV/0!</v>
      </c>
      <c r="G61" s="17" t="e">
        <f t="shared" si="7"/>
        <v>#DIV/0!</v>
      </c>
      <c r="H61" s="17" t="e">
        <f t="shared" si="8"/>
        <v>#DIV/0!</v>
      </c>
      <c r="I61" s="14">
        <f>CFTC!D55</f>
        <v>0</v>
      </c>
      <c r="J61" s="18" t="e">
        <f t="shared" si="9"/>
        <v>#DIV/0!</v>
      </c>
    </row>
    <row r="62" spans="2:10" x14ac:dyDescent="0.3">
      <c r="B62" s="15">
        <f>CFTC!A56</f>
        <v>0</v>
      </c>
      <c r="C62" s="16" t="e">
        <f>STDEV(CFTC!D56:D75)</f>
        <v>#DIV/0!</v>
      </c>
      <c r="D62" s="16" t="e">
        <f>AVERAGE(CFTC!D56:D75)</f>
        <v>#DIV/0!</v>
      </c>
      <c r="E62" s="17" t="e">
        <f t="shared" si="5"/>
        <v>#DIV/0!</v>
      </c>
      <c r="F62" s="17" t="e">
        <f t="shared" si="6"/>
        <v>#DIV/0!</v>
      </c>
      <c r="G62" s="17" t="e">
        <f t="shared" si="7"/>
        <v>#DIV/0!</v>
      </c>
      <c r="H62" s="17" t="e">
        <f t="shared" si="8"/>
        <v>#DIV/0!</v>
      </c>
      <c r="I62" s="14">
        <f>CFTC!D56</f>
        <v>0</v>
      </c>
      <c r="J62" s="18" t="e">
        <f t="shared" si="9"/>
        <v>#DIV/0!</v>
      </c>
    </row>
    <row r="63" spans="2:10" x14ac:dyDescent="0.3">
      <c r="B63" s="15">
        <f>CFTC!A57</f>
        <v>0</v>
      </c>
      <c r="C63" s="16" t="e">
        <f>STDEV(CFTC!D57:D76)</f>
        <v>#DIV/0!</v>
      </c>
      <c r="D63" s="16" t="e">
        <f>AVERAGE(CFTC!D57:D76)</f>
        <v>#DIV/0!</v>
      </c>
      <c r="E63" s="17" t="e">
        <f t="shared" si="5"/>
        <v>#DIV/0!</v>
      </c>
      <c r="F63" s="17" t="e">
        <f t="shared" si="6"/>
        <v>#DIV/0!</v>
      </c>
      <c r="G63" s="17" t="e">
        <f t="shared" si="7"/>
        <v>#DIV/0!</v>
      </c>
      <c r="H63" s="17" t="e">
        <f t="shared" si="8"/>
        <v>#DIV/0!</v>
      </c>
      <c r="I63" s="14">
        <f>CFTC!D57</f>
        <v>0</v>
      </c>
      <c r="J63" s="18" t="e">
        <f t="shared" si="9"/>
        <v>#DIV/0!</v>
      </c>
    </row>
    <row r="64" spans="2:10" x14ac:dyDescent="0.3">
      <c r="B64" s="15">
        <f>CFTC!A58</f>
        <v>0</v>
      </c>
      <c r="C64" s="16" t="e">
        <f>STDEV(CFTC!D58:D77)</f>
        <v>#DIV/0!</v>
      </c>
      <c r="D64" s="16" t="e">
        <f>AVERAGE(CFTC!D58:D77)</f>
        <v>#DIV/0!</v>
      </c>
      <c r="E64" s="17" t="e">
        <f t="shared" si="5"/>
        <v>#DIV/0!</v>
      </c>
      <c r="F64" s="17" t="e">
        <f t="shared" si="6"/>
        <v>#DIV/0!</v>
      </c>
      <c r="G64" s="17" t="e">
        <f t="shared" si="7"/>
        <v>#DIV/0!</v>
      </c>
      <c r="H64" s="17" t="e">
        <f t="shared" si="8"/>
        <v>#DIV/0!</v>
      </c>
      <c r="I64" s="14">
        <f>CFTC!D58</f>
        <v>0</v>
      </c>
      <c r="J64" s="18" t="e">
        <f t="shared" si="9"/>
        <v>#DIV/0!</v>
      </c>
    </row>
    <row r="65" spans="2:10" x14ac:dyDescent="0.3">
      <c r="B65" s="15">
        <f>CFTC!A59</f>
        <v>0</v>
      </c>
      <c r="C65" s="16" t="e">
        <f>STDEV(CFTC!D59:D78)</f>
        <v>#DIV/0!</v>
      </c>
      <c r="D65" s="16" t="e">
        <f>AVERAGE(CFTC!D59:D78)</f>
        <v>#DIV/0!</v>
      </c>
      <c r="E65" s="17" t="e">
        <f t="shared" si="5"/>
        <v>#DIV/0!</v>
      </c>
      <c r="F65" s="17" t="e">
        <f t="shared" si="6"/>
        <v>#DIV/0!</v>
      </c>
      <c r="G65" s="17" t="e">
        <f t="shared" si="7"/>
        <v>#DIV/0!</v>
      </c>
      <c r="H65" s="17" t="e">
        <f t="shared" si="8"/>
        <v>#DIV/0!</v>
      </c>
      <c r="I65" s="14">
        <f>CFTC!D59</f>
        <v>0</v>
      </c>
      <c r="J65" s="18" t="e">
        <f t="shared" si="9"/>
        <v>#DIV/0!</v>
      </c>
    </row>
    <row r="66" spans="2:10" x14ac:dyDescent="0.3">
      <c r="B66" s="15">
        <f>CFTC!A60</f>
        <v>0</v>
      </c>
      <c r="C66" s="16" t="e">
        <f>STDEV(CFTC!D60:D79)</f>
        <v>#DIV/0!</v>
      </c>
      <c r="D66" s="16" t="e">
        <f>AVERAGE(CFTC!D60:D79)</f>
        <v>#DIV/0!</v>
      </c>
      <c r="E66" s="17" t="e">
        <f t="shared" si="5"/>
        <v>#DIV/0!</v>
      </c>
      <c r="F66" s="17" t="e">
        <f t="shared" si="6"/>
        <v>#DIV/0!</v>
      </c>
      <c r="G66" s="17" t="e">
        <f t="shared" si="7"/>
        <v>#DIV/0!</v>
      </c>
      <c r="H66" s="17" t="e">
        <f t="shared" si="8"/>
        <v>#DIV/0!</v>
      </c>
      <c r="I66" s="14">
        <f>CFTC!D60</f>
        <v>0</v>
      </c>
      <c r="J66" s="18" t="e">
        <f t="shared" si="9"/>
        <v>#DIV/0!</v>
      </c>
    </row>
    <row r="67" spans="2:10" x14ac:dyDescent="0.3">
      <c r="B67" s="15">
        <f>CFTC!A61</f>
        <v>0</v>
      </c>
      <c r="C67" s="16" t="e">
        <f>STDEV(CFTC!D61:D80)</f>
        <v>#DIV/0!</v>
      </c>
      <c r="D67" s="16" t="e">
        <f>AVERAGE(CFTC!D61:D80)</f>
        <v>#DIV/0!</v>
      </c>
      <c r="E67" s="17" t="e">
        <f t="shared" si="5"/>
        <v>#DIV/0!</v>
      </c>
      <c r="F67" s="17" t="e">
        <f t="shared" si="6"/>
        <v>#DIV/0!</v>
      </c>
      <c r="G67" s="17" t="e">
        <f t="shared" si="7"/>
        <v>#DIV/0!</v>
      </c>
      <c r="H67" s="17" t="e">
        <f t="shared" si="8"/>
        <v>#DIV/0!</v>
      </c>
      <c r="I67" s="14">
        <f>CFTC!D61</f>
        <v>0</v>
      </c>
      <c r="J67" s="18" t="e">
        <f t="shared" si="9"/>
        <v>#DIV/0!</v>
      </c>
    </row>
    <row r="68" spans="2:10" x14ac:dyDescent="0.3">
      <c r="B68" s="15">
        <f>CFTC!A62</f>
        <v>0</v>
      </c>
      <c r="C68" s="16" t="e">
        <f>STDEV(CFTC!D62:D81)</f>
        <v>#DIV/0!</v>
      </c>
      <c r="D68" s="16" t="e">
        <f>AVERAGE(CFTC!D62:D81)</f>
        <v>#DIV/0!</v>
      </c>
      <c r="E68" s="17" t="e">
        <f t="shared" si="5"/>
        <v>#DIV/0!</v>
      </c>
      <c r="F68" s="17" t="e">
        <f t="shared" si="6"/>
        <v>#DIV/0!</v>
      </c>
      <c r="G68" s="17" t="e">
        <f t="shared" si="7"/>
        <v>#DIV/0!</v>
      </c>
      <c r="H68" s="17" t="e">
        <f t="shared" si="8"/>
        <v>#DIV/0!</v>
      </c>
      <c r="I68" s="14">
        <f>CFTC!D62</f>
        <v>0</v>
      </c>
      <c r="J68" s="18" t="e">
        <f t="shared" si="9"/>
        <v>#DIV/0!</v>
      </c>
    </row>
    <row r="69" spans="2:10" x14ac:dyDescent="0.3">
      <c r="B69" s="15">
        <f>CFTC!A63</f>
        <v>0</v>
      </c>
      <c r="C69" s="16" t="e">
        <f>STDEV(CFTC!D63:D82)</f>
        <v>#DIV/0!</v>
      </c>
      <c r="D69" s="16" t="e">
        <f>AVERAGE(CFTC!D63:D82)</f>
        <v>#DIV/0!</v>
      </c>
      <c r="E69" s="17" t="e">
        <f t="shared" ref="E69:E100" si="10">D69-factor*C69</f>
        <v>#DIV/0!</v>
      </c>
      <c r="F69" s="17" t="e">
        <f t="shared" ref="F69:F100" si="11">D69-factor2*C69</f>
        <v>#DIV/0!</v>
      </c>
      <c r="G69" s="17" t="e">
        <f t="shared" ref="G69:G100" si="12">D69+factor*C69</f>
        <v>#DIV/0!</v>
      </c>
      <c r="H69" s="17" t="e">
        <f t="shared" ref="H69:H100" si="13">D69+factor2*C69</f>
        <v>#DIV/0!</v>
      </c>
      <c r="I69" s="14">
        <f>CFTC!D63</f>
        <v>0</v>
      </c>
      <c r="J69" s="18" t="e">
        <f t="shared" ref="J69:J100" si="14">(I69-E69)/(G69-E69)</f>
        <v>#DIV/0!</v>
      </c>
    </row>
    <row r="70" spans="2:10" x14ac:dyDescent="0.3">
      <c r="B70" s="15">
        <f>CFTC!A64</f>
        <v>0</v>
      </c>
      <c r="C70" s="16" t="e">
        <f>STDEV(CFTC!D64:D83)</f>
        <v>#DIV/0!</v>
      </c>
      <c r="D70" s="16" t="e">
        <f>AVERAGE(CFTC!D64:D83)</f>
        <v>#DIV/0!</v>
      </c>
      <c r="E70" s="17" t="e">
        <f t="shared" si="10"/>
        <v>#DIV/0!</v>
      </c>
      <c r="F70" s="17" t="e">
        <f t="shared" si="11"/>
        <v>#DIV/0!</v>
      </c>
      <c r="G70" s="17" t="e">
        <f t="shared" si="12"/>
        <v>#DIV/0!</v>
      </c>
      <c r="H70" s="17" t="e">
        <f t="shared" si="13"/>
        <v>#DIV/0!</v>
      </c>
      <c r="I70" s="14">
        <f>CFTC!D64</f>
        <v>0</v>
      </c>
      <c r="J70" s="18" t="e">
        <f t="shared" si="14"/>
        <v>#DIV/0!</v>
      </c>
    </row>
    <row r="71" spans="2:10" x14ac:dyDescent="0.3">
      <c r="B71" s="15">
        <f>CFTC!A65</f>
        <v>0</v>
      </c>
      <c r="C71" s="16" t="e">
        <f>STDEV(CFTC!D65:D84)</f>
        <v>#DIV/0!</v>
      </c>
      <c r="D71" s="16" t="e">
        <f>AVERAGE(CFTC!D65:D84)</f>
        <v>#DIV/0!</v>
      </c>
      <c r="E71" s="17" t="e">
        <f t="shared" si="10"/>
        <v>#DIV/0!</v>
      </c>
      <c r="F71" s="17" t="e">
        <f t="shared" si="11"/>
        <v>#DIV/0!</v>
      </c>
      <c r="G71" s="17" t="e">
        <f t="shared" si="12"/>
        <v>#DIV/0!</v>
      </c>
      <c r="H71" s="17" t="e">
        <f t="shared" si="13"/>
        <v>#DIV/0!</v>
      </c>
      <c r="I71" s="14">
        <f>CFTC!D65</f>
        <v>0</v>
      </c>
      <c r="J71" s="18" t="e">
        <f t="shared" si="14"/>
        <v>#DIV/0!</v>
      </c>
    </row>
    <row r="72" spans="2:10" x14ac:dyDescent="0.3">
      <c r="B72" s="15">
        <f>CFTC!A66</f>
        <v>0</v>
      </c>
      <c r="C72" s="16" t="e">
        <f>STDEV(CFTC!D66:D85)</f>
        <v>#DIV/0!</v>
      </c>
      <c r="D72" s="16" t="e">
        <f>AVERAGE(CFTC!D66:D85)</f>
        <v>#DIV/0!</v>
      </c>
      <c r="E72" s="17" t="e">
        <f t="shared" si="10"/>
        <v>#DIV/0!</v>
      </c>
      <c r="F72" s="17" t="e">
        <f t="shared" si="11"/>
        <v>#DIV/0!</v>
      </c>
      <c r="G72" s="17" t="e">
        <f t="shared" si="12"/>
        <v>#DIV/0!</v>
      </c>
      <c r="H72" s="17" t="e">
        <f t="shared" si="13"/>
        <v>#DIV/0!</v>
      </c>
      <c r="I72" s="14">
        <f>CFTC!D66</f>
        <v>0</v>
      </c>
      <c r="J72" s="18" t="e">
        <f t="shared" si="14"/>
        <v>#DIV/0!</v>
      </c>
    </row>
    <row r="73" spans="2:10" x14ac:dyDescent="0.3">
      <c r="B73" s="15">
        <f>CFTC!A67</f>
        <v>0</v>
      </c>
      <c r="C73" s="16" t="e">
        <f>STDEV(CFTC!D67:D86)</f>
        <v>#DIV/0!</v>
      </c>
      <c r="D73" s="16" t="e">
        <f>AVERAGE(CFTC!D67:D86)</f>
        <v>#DIV/0!</v>
      </c>
      <c r="E73" s="17" t="e">
        <f t="shared" si="10"/>
        <v>#DIV/0!</v>
      </c>
      <c r="F73" s="17" t="e">
        <f t="shared" si="11"/>
        <v>#DIV/0!</v>
      </c>
      <c r="G73" s="17" t="e">
        <f t="shared" si="12"/>
        <v>#DIV/0!</v>
      </c>
      <c r="H73" s="17" t="e">
        <f t="shared" si="13"/>
        <v>#DIV/0!</v>
      </c>
      <c r="I73" s="14">
        <f>CFTC!D67</f>
        <v>0</v>
      </c>
      <c r="J73" s="18" t="e">
        <f t="shared" si="14"/>
        <v>#DIV/0!</v>
      </c>
    </row>
    <row r="74" spans="2:10" x14ac:dyDescent="0.3">
      <c r="B74" s="15">
        <f>CFTC!A68</f>
        <v>0</v>
      </c>
      <c r="C74" s="16" t="e">
        <f>STDEV(CFTC!D68:D87)</f>
        <v>#DIV/0!</v>
      </c>
      <c r="D74" s="16" t="e">
        <f>AVERAGE(CFTC!D68:D87)</f>
        <v>#DIV/0!</v>
      </c>
      <c r="E74" s="17" t="e">
        <f t="shared" si="10"/>
        <v>#DIV/0!</v>
      </c>
      <c r="F74" s="17" t="e">
        <f t="shared" si="11"/>
        <v>#DIV/0!</v>
      </c>
      <c r="G74" s="17" t="e">
        <f t="shared" si="12"/>
        <v>#DIV/0!</v>
      </c>
      <c r="H74" s="17" t="e">
        <f t="shared" si="13"/>
        <v>#DIV/0!</v>
      </c>
      <c r="I74" s="14">
        <f>CFTC!D68</f>
        <v>0</v>
      </c>
      <c r="J74" s="18" t="e">
        <f t="shared" si="14"/>
        <v>#DIV/0!</v>
      </c>
    </row>
    <row r="75" spans="2:10" x14ac:dyDescent="0.3">
      <c r="B75" s="15">
        <f>CFTC!A69</f>
        <v>0</v>
      </c>
      <c r="C75" s="16" t="e">
        <f>STDEV(CFTC!D69:D88)</f>
        <v>#DIV/0!</v>
      </c>
      <c r="D75" s="16" t="e">
        <f>AVERAGE(CFTC!D69:D88)</f>
        <v>#DIV/0!</v>
      </c>
      <c r="E75" s="17" t="e">
        <f t="shared" si="10"/>
        <v>#DIV/0!</v>
      </c>
      <c r="F75" s="17" t="e">
        <f t="shared" si="11"/>
        <v>#DIV/0!</v>
      </c>
      <c r="G75" s="17" t="e">
        <f t="shared" si="12"/>
        <v>#DIV/0!</v>
      </c>
      <c r="H75" s="17" t="e">
        <f t="shared" si="13"/>
        <v>#DIV/0!</v>
      </c>
      <c r="I75" s="14">
        <f>CFTC!D69</f>
        <v>0</v>
      </c>
      <c r="J75" s="18" t="e">
        <f t="shared" si="14"/>
        <v>#DIV/0!</v>
      </c>
    </row>
    <row r="76" spans="2:10" x14ac:dyDescent="0.3">
      <c r="B76" s="15">
        <f>CFTC!A70</f>
        <v>0</v>
      </c>
      <c r="C76" s="16" t="e">
        <f>STDEV(CFTC!D70:D89)</f>
        <v>#DIV/0!</v>
      </c>
      <c r="D76" s="16" t="e">
        <f>AVERAGE(CFTC!D70:D89)</f>
        <v>#DIV/0!</v>
      </c>
      <c r="E76" s="17" t="e">
        <f t="shared" si="10"/>
        <v>#DIV/0!</v>
      </c>
      <c r="F76" s="17" t="e">
        <f t="shared" si="11"/>
        <v>#DIV/0!</v>
      </c>
      <c r="G76" s="17" t="e">
        <f t="shared" si="12"/>
        <v>#DIV/0!</v>
      </c>
      <c r="H76" s="17" t="e">
        <f t="shared" si="13"/>
        <v>#DIV/0!</v>
      </c>
      <c r="I76" s="14">
        <f>CFTC!D70</f>
        <v>0</v>
      </c>
      <c r="J76" s="18" t="e">
        <f t="shared" si="14"/>
        <v>#DIV/0!</v>
      </c>
    </row>
    <row r="77" spans="2:10" x14ac:dyDescent="0.3">
      <c r="B77" s="15">
        <f>CFTC!A71</f>
        <v>0</v>
      </c>
      <c r="C77" s="16" t="e">
        <f>STDEV(CFTC!D71:D90)</f>
        <v>#DIV/0!</v>
      </c>
      <c r="D77" s="16" t="e">
        <f>AVERAGE(CFTC!D71:D90)</f>
        <v>#DIV/0!</v>
      </c>
      <c r="E77" s="17" t="e">
        <f t="shared" si="10"/>
        <v>#DIV/0!</v>
      </c>
      <c r="F77" s="17" t="e">
        <f t="shared" si="11"/>
        <v>#DIV/0!</v>
      </c>
      <c r="G77" s="17" t="e">
        <f t="shared" si="12"/>
        <v>#DIV/0!</v>
      </c>
      <c r="H77" s="17" t="e">
        <f t="shared" si="13"/>
        <v>#DIV/0!</v>
      </c>
      <c r="I77" s="14">
        <f>CFTC!D71</f>
        <v>0</v>
      </c>
      <c r="J77" s="18" t="e">
        <f t="shared" si="14"/>
        <v>#DIV/0!</v>
      </c>
    </row>
    <row r="78" spans="2:10" x14ac:dyDescent="0.3">
      <c r="B78" s="15">
        <f>CFTC!A72</f>
        <v>0</v>
      </c>
      <c r="C78" s="16" t="e">
        <f>STDEV(CFTC!D72:D91)</f>
        <v>#DIV/0!</v>
      </c>
      <c r="D78" s="16" t="e">
        <f>AVERAGE(CFTC!D72:D91)</f>
        <v>#DIV/0!</v>
      </c>
      <c r="E78" s="17" t="e">
        <f t="shared" si="10"/>
        <v>#DIV/0!</v>
      </c>
      <c r="F78" s="17" t="e">
        <f t="shared" si="11"/>
        <v>#DIV/0!</v>
      </c>
      <c r="G78" s="17" t="e">
        <f t="shared" si="12"/>
        <v>#DIV/0!</v>
      </c>
      <c r="H78" s="17" t="e">
        <f t="shared" si="13"/>
        <v>#DIV/0!</v>
      </c>
      <c r="I78" s="14">
        <f>CFTC!D72</f>
        <v>0</v>
      </c>
      <c r="J78" s="18" t="e">
        <f t="shared" si="14"/>
        <v>#DIV/0!</v>
      </c>
    </row>
    <row r="79" spans="2:10" x14ac:dyDescent="0.3">
      <c r="B79" s="15">
        <f>CFTC!A73</f>
        <v>0</v>
      </c>
      <c r="C79" s="16" t="e">
        <f>STDEV(CFTC!D73:D92)</f>
        <v>#DIV/0!</v>
      </c>
      <c r="D79" s="16" t="e">
        <f>AVERAGE(CFTC!D73:D92)</f>
        <v>#DIV/0!</v>
      </c>
      <c r="E79" s="17" t="e">
        <f t="shared" si="10"/>
        <v>#DIV/0!</v>
      </c>
      <c r="F79" s="17" t="e">
        <f t="shared" si="11"/>
        <v>#DIV/0!</v>
      </c>
      <c r="G79" s="17" t="e">
        <f t="shared" si="12"/>
        <v>#DIV/0!</v>
      </c>
      <c r="H79" s="17" t="e">
        <f t="shared" si="13"/>
        <v>#DIV/0!</v>
      </c>
      <c r="I79" s="14">
        <f>CFTC!D73</f>
        <v>0</v>
      </c>
      <c r="J79" s="18" t="e">
        <f t="shared" si="14"/>
        <v>#DIV/0!</v>
      </c>
    </row>
    <row r="80" spans="2:10" x14ac:dyDescent="0.3">
      <c r="B80" s="15">
        <f>CFTC!A74</f>
        <v>0</v>
      </c>
      <c r="C80" s="16" t="e">
        <f>STDEV(CFTC!D74:D93)</f>
        <v>#DIV/0!</v>
      </c>
      <c r="D80" s="16" t="e">
        <f>AVERAGE(CFTC!D74:D93)</f>
        <v>#DIV/0!</v>
      </c>
      <c r="E80" s="17" t="e">
        <f t="shared" si="10"/>
        <v>#DIV/0!</v>
      </c>
      <c r="F80" s="17" t="e">
        <f t="shared" si="11"/>
        <v>#DIV/0!</v>
      </c>
      <c r="G80" s="17" t="e">
        <f t="shared" si="12"/>
        <v>#DIV/0!</v>
      </c>
      <c r="H80" s="17" t="e">
        <f t="shared" si="13"/>
        <v>#DIV/0!</v>
      </c>
      <c r="I80" s="14">
        <f>CFTC!D74</f>
        <v>0</v>
      </c>
      <c r="J80" s="18" t="e">
        <f t="shared" si="14"/>
        <v>#DIV/0!</v>
      </c>
    </row>
    <row r="81" spans="2:10" x14ac:dyDescent="0.3">
      <c r="B81" s="15">
        <f>CFTC!A75</f>
        <v>0</v>
      </c>
      <c r="C81" s="16" t="e">
        <f>STDEV(CFTC!D75:D94)</f>
        <v>#DIV/0!</v>
      </c>
      <c r="D81" s="16" t="e">
        <f>AVERAGE(CFTC!D75:D94)</f>
        <v>#DIV/0!</v>
      </c>
      <c r="E81" s="17" t="e">
        <f t="shared" si="10"/>
        <v>#DIV/0!</v>
      </c>
      <c r="F81" s="17" t="e">
        <f t="shared" si="11"/>
        <v>#DIV/0!</v>
      </c>
      <c r="G81" s="17" t="e">
        <f t="shared" si="12"/>
        <v>#DIV/0!</v>
      </c>
      <c r="H81" s="17" t="e">
        <f t="shared" si="13"/>
        <v>#DIV/0!</v>
      </c>
      <c r="I81" s="14">
        <f>CFTC!D75</f>
        <v>0</v>
      </c>
      <c r="J81" s="18" t="e">
        <f t="shared" si="14"/>
        <v>#DIV/0!</v>
      </c>
    </row>
    <row r="82" spans="2:10" x14ac:dyDescent="0.3">
      <c r="B82" s="15">
        <f>CFTC!A76</f>
        <v>0</v>
      </c>
      <c r="C82" s="16" t="e">
        <f>STDEV(CFTC!D76:D95)</f>
        <v>#DIV/0!</v>
      </c>
      <c r="D82" s="16" t="e">
        <f>AVERAGE(CFTC!D76:D95)</f>
        <v>#DIV/0!</v>
      </c>
      <c r="E82" s="17" t="e">
        <f t="shared" si="10"/>
        <v>#DIV/0!</v>
      </c>
      <c r="F82" s="17" t="e">
        <f t="shared" si="11"/>
        <v>#DIV/0!</v>
      </c>
      <c r="G82" s="17" t="e">
        <f t="shared" si="12"/>
        <v>#DIV/0!</v>
      </c>
      <c r="H82" s="17" t="e">
        <f t="shared" si="13"/>
        <v>#DIV/0!</v>
      </c>
      <c r="I82" s="14">
        <f>CFTC!D76</f>
        <v>0</v>
      </c>
      <c r="J82" s="18" t="e">
        <f t="shared" si="14"/>
        <v>#DIV/0!</v>
      </c>
    </row>
    <row r="83" spans="2:10" x14ac:dyDescent="0.3">
      <c r="B83" s="15">
        <f>CFTC!A77</f>
        <v>0</v>
      </c>
      <c r="C83" s="16" t="e">
        <f>STDEV(CFTC!D77:D96)</f>
        <v>#DIV/0!</v>
      </c>
      <c r="D83" s="16" t="e">
        <f>AVERAGE(CFTC!D77:D96)</f>
        <v>#DIV/0!</v>
      </c>
      <c r="E83" s="17" t="e">
        <f t="shared" si="10"/>
        <v>#DIV/0!</v>
      </c>
      <c r="F83" s="17" t="e">
        <f t="shared" si="11"/>
        <v>#DIV/0!</v>
      </c>
      <c r="G83" s="17" t="e">
        <f t="shared" si="12"/>
        <v>#DIV/0!</v>
      </c>
      <c r="H83" s="17" t="e">
        <f t="shared" si="13"/>
        <v>#DIV/0!</v>
      </c>
      <c r="I83" s="14">
        <f>CFTC!D77</f>
        <v>0</v>
      </c>
      <c r="J83" s="18" t="e">
        <f t="shared" si="14"/>
        <v>#DIV/0!</v>
      </c>
    </row>
    <row r="84" spans="2:10" x14ac:dyDescent="0.3">
      <c r="B84" s="15">
        <f>CFTC!A78</f>
        <v>0</v>
      </c>
      <c r="C84" s="16" t="e">
        <f>STDEV(CFTC!D78:D97)</f>
        <v>#DIV/0!</v>
      </c>
      <c r="D84" s="16" t="e">
        <f>AVERAGE(CFTC!D78:D97)</f>
        <v>#DIV/0!</v>
      </c>
      <c r="E84" s="17" t="e">
        <f t="shared" si="10"/>
        <v>#DIV/0!</v>
      </c>
      <c r="F84" s="17" t="e">
        <f t="shared" si="11"/>
        <v>#DIV/0!</v>
      </c>
      <c r="G84" s="17" t="e">
        <f t="shared" si="12"/>
        <v>#DIV/0!</v>
      </c>
      <c r="H84" s="17" t="e">
        <f t="shared" si="13"/>
        <v>#DIV/0!</v>
      </c>
      <c r="I84" s="14">
        <f>CFTC!D78</f>
        <v>0</v>
      </c>
      <c r="J84" s="18" t="e">
        <f t="shared" si="14"/>
        <v>#DIV/0!</v>
      </c>
    </row>
    <row r="85" spans="2:10" x14ac:dyDescent="0.3">
      <c r="B85" s="15">
        <f>CFTC!A79</f>
        <v>0</v>
      </c>
      <c r="C85" s="16" t="e">
        <f>STDEV(CFTC!D79:D98)</f>
        <v>#DIV/0!</v>
      </c>
      <c r="D85" s="16" t="e">
        <f>AVERAGE(CFTC!D79:D98)</f>
        <v>#DIV/0!</v>
      </c>
      <c r="E85" s="17" t="e">
        <f t="shared" si="10"/>
        <v>#DIV/0!</v>
      </c>
      <c r="F85" s="17" t="e">
        <f t="shared" si="11"/>
        <v>#DIV/0!</v>
      </c>
      <c r="G85" s="17" t="e">
        <f t="shared" si="12"/>
        <v>#DIV/0!</v>
      </c>
      <c r="H85" s="17" t="e">
        <f t="shared" si="13"/>
        <v>#DIV/0!</v>
      </c>
      <c r="I85" s="14">
        <f>CFTC!D79</f>
        <v>0</v>
      </c>
      <c r="J85" s="18" t="e">
        <f t="shared" si="14"/>
        <v>#DIV/0!</v>
      </c>
    </row>
    <row r="86" spans="2:10" x14ac:dyDescent="0.3">
      <c r="B86" s="15">
        <f>CFTC!A80</f>
        <v>0</v>
      </c>
      <c r="C86" s="16" t="e">
        <f>STDEV(CFTC!D80:D99)</f>
        <v>#DIV/0!</v>
      </c>
      <c r="D86" s="16" t="e">
        <f>AVERAGE(CFTC!D80:D99)</f>
        <v>#DIV/0!</v>
      </c>
      <c r="E86" s="17" t="e">
        <f t="shared" si="10"/>
        <v>#DIV/0!</v>
      </c>
      <c r="F86" s="17" t="e">
        <f t="shared" si="11"/>
        <v>#DIV/0!</v>
      </c>
      <c r="G86" s="17" t="e">
        <f t="shared" si="12"/>
        <v>#DIV/0!</v>
      </c>
      <c r="H86" s="17" t="e">
        <f t="shared" si="13"/>
        <v>#DIV/0!</v>
      </c>
      <c r="I86" s="14">
        <f>CFTC!D80</f>
        <v>0</v>
      </c>
      <c r="J86" s="18" t="e">
        <f t="shared" si="14"/>
        <v>#DIV/0!</v>
      </c>
    </row>
    <row r="87" spans="2:10" x14ac:dyDescent="0.3">
      <c r="B87" s="15">
        <f>CFTC!A81</f>
        <v>0</v>
      </c>
      <c r="C87" s="16" t="e">
        <f>STDEV(CFTC!D81:D100)</f>
        <v>#DIV/0!</v>
      </c>
      <c r="D87" s="16" t="e">
        <f>AVERAGE(CFTC!D81:D100)</f>
        <v>#DIV/0!</v>
      </c>
      <c r="E87" s="17" t="e">
        <f t="shared" si="10"/>
        <v>#DIV/0!</v>
      </c>
      <c r="F87" s="17" t="e">
        <f t="shared" si="11"/>
        <v>#DIV/0!</v>
      </c>
      <c r="G87" s="17" t="e">
        <f t="shared" si="12"/>
        <v>#DIV/0!</v>
      </c>
      <c r="H87" s="17" t="e">
        <f t="shared" si="13"/>
        <v>#DIV/0!</v>
      </c>
      <c r="I87" s="14">
        <f>CFTC!D81</f>
        <v>0</v>
      </c>
      <c r="J87" s="18" t="e">
        <f t="shared" si="14"/>
        <v>#DIV/0!</v>
      </c>
    </row>
    <row r="88" spans="2:10" x14ac:dyDescent="0.3">
      <c r="B88" s="15">
        <f>CFTC!A82</f>
        <v>0</v>
      </c>
      <c r="C88" s="16" t="e">
        <f>STDEV(CFTC!D82:D101)</f>
        <v>#DIV/0!</v>
      </c>
      <c r="D88" s="16" t="e">
        <f>AVERAGE(CFTC!D82:D101)</f>
        <v>#DIV/0!</v>
      </c>
      <c r="E88" s="17" t="e">
        <f t="shared" si="10"/>
        <v>#DIV/0!</v>
      </c>
      <c r="F88" s="17" t="e">
        <f t="shared" si="11"/>
        <v>#DIV/0!</v>
      </c>
      <c r="G88" s="17" t="e">
        <f t="shared" si="12"/>
        <v>#DIV/0!</v>
      </c>
      <c r="H88" s="17" t="e">
        <f t="shared" si="13"/>
        <v>#DIV/0!</v>
      </c>
      <c r="I88" s="14">
        <f>CFTC!D82</f>
        <v>0</v>
      </c>
      <c r="J88" s="18" t="e">
        <f t="shared" si="14"/>
        <v>#DIV/0!</v>
      </c>
    </row>
    <row r="89" spans="2:10" x14ac:dyDescent="0.3">
      <c r="B89" s="15">
        <f>CFTC!A83</f>
        <v>0</v>
      </c>
      <c r="C89" s="16" t="e">
        <f>STDEV(CFTC!D83:D102)</f>
        <v>#DIV/0!</v>
      </c>
      <c r="D89" s="16" t="e">
        <f>AVERAGE(CFTC!D83:D102)</f>
        <v>#DIV/0!</v>
      </c>
      <c r="E89" s="17" t="e">
        <f t="shared" si="10"/>
        <v>#DIV/0!</v>
      </c>
      <c r="F89" s="17" t="e">
        <f t="shared" si="11"/>
        <v>#DIV/0!</v>
      </c>
      <c r="G89" s="17" t="e">
        <f t="shared" si="12"/>
        <v>#DIV/0!</v>
      </c>
      <c r="H89" s="17" t="e">
        <f t="shared" si="13"/>
        <v>#DIV/0!</v>
      </c>
      <c r="I89" s="14">
        <f>CFTC!D83</f>
        <v>0</v>
      </c>
      <c r="J89" s="18" t="e">
        <f t="shared" si="14"/>
        <v>#DIV/0!</v>
      </c>
    </row>
    <row r="90" spans="2:10" x14ac:dyDescent="0.3">
      <c r="B90" s="15">
        <f>CFTC!A84</f>
        <v>0</v>
      </c>
      <c r="C90" s="16" t="e">
        <f>STDEV(CFTC!D84:D103)</f>
        <v>#DIV/0!</v>
      </c>
      <c r="D90" s="16" t="e">
        <f>AVERAGE(CFTC!D84:D103)</f>
        <v>#DIV/0!</v>
      </c>
      <c r="E90" s="17" t="e">
        <f t="shared" si="10"/>
        <v>#DIV/0!</v>
      </c>
      <c r="F90" s="17" t="e">
        <f t="shared" si="11"/>
        <v>#DIV/0!</v>
      </c>
      <c r="G90" s="17" t="e">
        <f t="shared" si="12"/>
        <v>#DIV/0!</v>
      </c>
      <c r="H90" s="17" t="e">
        <f t="shared" si="13"/>
        <v>#DIV/0!</v>
      </c>
      <c r="I90" s="14">
        <f>CFTC!D84</f>
        <v>0</v>
      </c>
      <c r="J90" s="18" t="e">
        <f t="shared" si="14"/>
        <v>#DIV/0!</v>
      </c>
    </row>
    <row r="91" spans="2:10" x14ac:dyDescent="0.3">
      <c r="B91" s="15">
        <f>CFTC!A85</f>
        <v>0</v>
      </c>
      <c r="C91" s="16" t="e">
        <f>STDEV(CFTC!D85:D104)</f>
        <v>#DIV/0!</v>
      </c>
      <c r="D91" s="16" t="e">
        <f>AVERAGE(CFTC!D85:D104)</f>
        <v>#DIV/0!</v>
      </c>
      <c r="E91" s="17" t="e">
        <f t="shared" si="10"/>
        <v>#DIV/0!</v>
      </c>
      <c r="F91" s="17" t="e">
        <f t="shared" si="11"/>
        <v>#DIV/0!</v>
      </c>
      <c r="G91" s="17" t="e">
        <f t="shared" si="12"/>
        <v>#DIV/0!</v>
      </c>
      <c r="H91" s="17" t="e">
        <f t="shared" si="13"/>
        <v>#DIV/0!</v>
      </c>
      <c r="I91" s="14">
        <f>CFTC!D85</f>
        <v>0</v>
      </c>
      <c r="J91" s="18" t="e">
        <f t="shared" si="14"/>
        <v>#DIV/0!</v>
      </c>
    </row>
    <row r="92" spans="2:10" x14ac:dyDescent="0.3">
      <c r="B92" s="15">
        <f>CFTC!A86</f>
        <v>0</v>
      </c>
      <c r="C92" s="16" t="e">
        <f>STDEV(CFTC!D86:D105)</f>
        <v>#DIV/0!</v>
      </c>
      <c r="D92" s="16" t="e">
        <f>AVERAGE(CFTC!D86:D105)</f>
        <v>#DIV/0!</v>
      </c>
      <c r="E92" s="17" t="e">
        <f t="shared" si="10"/>
        <v>#DIV/0!</v>
      </c>
      <c r="F92" s="17" t="e">
        <f t="shared" si="11"/>
        <v>#DIV/0!</v>
      </c>
      <c r="G92" s="17" t="e">
        <f t="shared" si="12"/>
        <v>#DIV/0!</v>
      </c>
      <c r="H92" s="17" t="e">
        <f t="shared" si="13"/>
        <v>#DIV/0!</v>
      </c>
      <c r="I92" s="14">
        <f>CFTC!D86</f>
        <v>0</v>
      </c>
      <c r="J92" s="18" t="e">
        <f t="shared" si="14"/>
        <v>#DIV/0!</v>
      </c>
    </row>
    <row r="93" spans="2:10" x14ac:dyDescent="0.3">
      <c r="B93" s="15">
        <f>CFTC!A87</f>
        <v>0</v>
      </c>
      <c r="C93" s="16" t="e">
        <f>STDEV(CFTC!D87:D106)</f>
        <v>#DIV/0!</v>
      </c>
      <c r="D93" s="16" t="e">
        <f>AVERAGE(CFTC!D87:D106)</f>
        <v>#DIV/0!</v>
      </c>
      <c r="E93" s="17" t="e">
        <f t="shared" si="10"/>
        <v>#DIV/0!</v>
      </c>
      <c r="F93" s="17" t="e">
        <f t="shared" si="11"/>
        <v>#DIV/0!</v>
      </c>
      <c r="G93" s="17" t="e">
        <f t="shared" si="12"/>
        <v>#DIV/0!</v>
      </c>
      <c r="H93" s="17" t="e">
        <f t="shared" si="13"/>
        <v>#DIV/0!</v>
      </c>
      <c r="I93" s="14">
        <f>CFTC!D87</f>
        <v>0</v>
      </c>
      <c r="J93" s="18" t="e">
        <f t="shared" si="14"/>
        <v>#DIV/0!</v>
      </c>
    </row>
    <row r="94" spans="2:10" x14ac:dyDescent="0.3">
      <c r="B94" s="15">
        <f>CFTC!A88</f>
        <v>0</v>
      </c>
      <c r="C94" s="16" t="e">
        <f>STDEV(CFTC!D88:D107)</f>
        <v>#DIV/0!</v>
      </c>
      <c r="D94" s="16" t="e">
        <f>AVERAGE(CFTC!D88:D107)</f>
        <v>#DIV/0!</v>
      </c>
      <c r="E94" s="17" t="e">
        <f t="shared" si="10"/>
        <v>#DIV/0!</v>
      </c>
      <c r="F94" s="17" t="e">
        <f t="shared" si="11"/>
        <v>#DIV/0!</v>
      </c>
      <c r="G94" s="17" t="e">
        <f t="shared" si="12"/>
        <v>#DIV/0!</v>
      </c>
      <c r="H94" s="17" t="e">
        <f t="shared" si="13"/>
        <v>#DIV/0!</v>
      </c>
      <c r="I94" s="14">
        <f>CFTC!D88</f>
        <v>0</v>
      </c>
      <c r="J94" s="18" t="e">
        <f t="shared" si="14"/>
        <v>#DIV/0!</v>
      </c>
    </row>
    <row r="95" spans="2:10" x14ac:dyDescent="0.3">
      <c r="B95" s="15">
        <f>CFTC!A89</f>
        <v>0</v>
      </c>
      <c r="C95" s="16" t="e">
        <f>STDEV(CFTC!D89:D108)</f>
        <v>#DIV/0!</v>
      </c>
      <c r="D95" s="16" t="e">
        <f>AVERAGE(CFTC!D89:D108)</f>
        <v>#DIV/0!</v>
      </c>
      <c r="E95" s="17" t="e">
        <f t="shared" si="10"/>
        <v>#DIV/0!</v>
      </c>
      <c r="F95" s="17" t="e">
        <f t="shared" si="11"/>
        <v>#DIV/0!</v>
      </c>
      <c r="G95" s="17" t="e">
        <f t="shared" si="12"/>
        <v>#DIV/0!</v>
      </c>
      <c r="H95" s="17" t="e">
        <f t="shared" si="13"/>
        <v>#DIV/0!</v>
      </c>
      <c r="I95" s="14">
        <f>CFTC!D89</f>
        <v>0</v>
      </c>
      <c r="J95" s="18" t="e">
        <f t="shared" si="14"/>
        <v>#DIV/0!</v>
      </c>
    </row>
    <row r="96" spans="2:10" x14ac:dyDescent="0.3">
      <c r="B96" s="15">
        <f>CFTC!A90</f>
        <v>0</v>
      </c>
      <c r="C96" s="16" t="e">
        <f>STDEV(CFTC!D90:D109)</f>
        <v>#DIV/0!</v>
      </c>
      <c r="D96" s="16" t="e">
        <f>AVERAGE(CFTC!D90:D109)</f>
        <v>#DIV/0!</v>
      </c>
      <c r="E96" s="17" t="e">
        <f t="shared" si="10"/>
        <v>#DIV/0!</v>
      </c>
      <c r="F96" s="17" t="e">
        <f t="shared" si="11"/>
        <v>#DIV/0!</v>
      </c>
      <c r="G96" s="17" t="e">
        <f t="shared" si="12"/>
        <v>#DIV/0!</v>
      </c>
      <c r="H96" s="17" t="e">
        <f t="shared" si="13"/>
        <v>#DIV/0!</v>
      </c>
      <c r="I96" s="14">
        <f>CFTC!D90</f>
        <v>0</v>
      </c>
      <c r="J96" s="18" t="e">
        <f t="shared" si="14"/>
        <v>#DIV/0!</v>
      </c>
    </row>
    <row r="97" spans="2:10" x14ac:dyDescent="0.3">
      <c r="B97" s="15">
        <f>CFTC!A91</f>
        <v>0</v>
      </c>
      <c r="C97" s="16" t="e">
        <f>STDEV(CFTC!D91:D110)</f>
        <v>#DIV/0!</v>
      </c>
      <c r="D97" s="16" t="e">
        <f>AVERAGE(CFTC!D91:D110)</f>
        <v>#DIV/0!</v>
      </c>
      <c r="E97" s="17" t="e">
        <f t="shared" si="10"/>
        <v>#DIV/0!</v>
      </c>
      <c r="F97" s="17" t="e">
        <f t="shared" si="11"/>
        <v>#DIV/0!</v>
      </c>
      <c r="G97" s="17" t="e">
        <f t="shared" si="12"/>
        <v>#DIV/0!</v>
      </c>
      <c r="H97" s="17" t="e">
        <f t="shared" si="13"/>
        <v>#DIV/0!</v>
      </c>
      <c r="I97" s="14">
        <f>CFTC!D91</f>
        <v>0</v>
      </c>
      <c r="J97" s="18" t="e">
        <f t="shared" si="14"/>
        <v>#DIV/0!</v>
      </c>
    </row>
    <row r="98" spans="2:10" x14ac:dyDescent="0.3">
      <c r="B98" s="15">
        <f>CFTC!A92</f>
        <v>0</v>
      </c>
      <c r="C98" s="16" t="e">
        <f>STDEV(CFTC!D92:D111)</f>
        <v>#DIV/0!</v>
      </c>
      <c r="D98" s="16" t="e">
        <f>AVERAGE(CFTC!D92:D111)</f>
        <v>#DIV/0!</v>
      </c>
      <c r="E98" s="17" t="e">
        <f t="shared" si="10"/>
        <v>#DIV/0!</v>
      </c>
      <c r="F98" s="17" t="e">
        <f t="shared" si="11"/>
        <v>#DIV/0!</v>
      </c>
      <c r="G98" s="17" t="e">
        <f t="shared" si="12"/>
        <v>#DIV/0!</v>
      </c>
      <c r="H98" s="17" t="e">
        <f t="shared" si="13"/>
        <v>#DIV/0!</v>
      </c>
      <c r="I98" s="14">
        <f>CFTC!D92</f>
        <v>0</v>
      </c>
      <c r="J98" s="18" t="e">
        <f t="shared" si="14"/>
        <v>#DIV/0!</v>
      </c>
    </row>
    <row r="99" spans="2:10" x14ac:dyDescent="0.3">
      <c r="B99" s="15">
        <f>CFTC!A93</f>
        <v>0</v>
      </c>
      <c r="C99" s="16" t="e">
        <f>STDEV(CFTC!D93:D112)</f>
        <v>#DIV/0!</v>
      </c>
      <c r="D99" s="16" t="e">
        <f>AVERAGE(CFTC!D93:D112)</f>
        <v>#DIV/0!</v>
      </c>
      <c r="E99" s="17" t="e">
        <f t="shared" si="10"/>
        <v>#DIV/0!</v>
      </c>
      <c r="F99" s="17" t="e">
        <f t="shared" si="11"/>
        <v>#DIV/0!</v>
      </c>
      <c r="G99" s="17" t="e">
        <f t="shared" si="12"/>
        <v>#DIV/0!</v>
      </c>
      <c r="H99" s="17" t="e">
        <f t="shared" si="13"/>
        <v>#DIV/0!</v>
      </c>
      <c r="I99" s="14">
        <f>CFTC!D93</f>
        <v>0</v>
      </c>
      <c r="J99" s="18" t="e">
        <f t="shared" si="14"/>
        <v>#DIV/0!</v>
      </c>
    </row>
    <row r="100" spans="2:10" x14ac:dyDescent="0.3">
      <c r="B100" s="15">
        <f>CFTC!A94</f>
        <v>0</v>
      </c>
      <c r="C100" s="16" t="e">
        <f>STDEV(CFTC!D94:D113)</f>
        <v>#DIV/0!</v>
      </c>
      <c r="D100" s="16" t="e">
        <f>AVERAGE(CFTC!D94:D113)</f>
        <v>#DIV/0!</v>
      </c>
      <c r="E100" s="17" t="e">
        <f t="shared" si="10"/>
        <v>#DIV/0!</v>
      </c>
      <c r="F100" s="17" t="e">
        <f t="shared" si="11"/>
        <v>#DIV/0!</v>
      </c>
      <c r="G100" s="17" t="e">
        <f t="shared" si="12"/>
        <v>#DIV/0!</v>
      </c>
      <c r="H100" s="17" t="e">
        <f t="shared" si="13"/>
        <v>#DIV/0!</v>
      </c>
      <c r="I100" s="14">
        <f>CFTC!D94</f>
        <v>0</v>
      </c>
      <c r="J100" s="18" t="e">
        <f t="shared" si="14"/>
        <v>#DIV/0!</v>
      </c>
    </row>
    <row r="101" spans="2:10" x14ac:dyDescent="0.3">
      <c r="B101" s="15">
        <f>CFTC!A95</f>
        <v>0</v>
      </c>
      <c r="C101" s="16" t="e">
        <f>STDEV(CFTC!D95:D114)</f>
        <v>#DIV/0!</v>
      </c>
      <c r="D101" s="16" t="e">
        <f>AVERAGE(CFTC!D95:D114)</f>
        <v>#DIV/0!</v>
      </c>
      <c r="E101" s="17" t="e">
        <f t="shared" ref="E101:E132" si="15">D101-factor*C101</f>
        <v>#DIV/0!</v>
      </c>
      <c r="F101" s="17" t="e">
        <f t="shared" ref="F101:F132" si="16">D101-factor2*C101</f>
        <v>#DIV/0!</v>
      </c>
      <c r="G101" s="17" t="e">
        <f t="shared" ref="G101:G132" si="17">D101+factor*C101</f>
        <v>#DIV/0!</v>
      </c>
      <c r="H101" s="17" t="e">
        <f t="shared" ref="H101:H132" si="18">D101+factor2*C101</f>
        <v>#DIV/0!</v>
      </c>
      <c r="I101" s="14">
        <f>CFTC!D95</f>
        <v>0</v>
      </c>
      <c r="J101" s="18" t="e">
        <f t="shared" ref="J101:J132" si="19">(I101-E101)/(G101-E101)</f>
        <v>#DIV/0!</v>
      </c>
    </row>
    <row r="102" spans="2:10" x14ac:dyDescent="0.3">
      <c r="B102" s="15">
        <f>CFTC!A96</f>
        <v>0</v>
      </c>
      <c r="C102" s="16" t="e">
        <f>STDEV(CFTC!D96:D115)</f>
        <v>#DIV/0!</v>
      </c>
      <c r="D102" s="16" t="e">
        <f>AVERAGE(CFTC!D96:D115)</f>
        <v>#DIV/0!</v>
      </c>
      <c r="E102" s="17" t="e">
        <f t="shared" si="15"/>
        <v>#DIV/0!</v>
      </c>
      <c r="F102" s="17" t="e">
        <f t="shared" si="16"/>
        <v>#DIV/0!</v>
      </c>
      <c r="G102" s="17" t="e">
        <f t="shared" si="17"/>
        <v>#DIV/0!</v>
      </c>
      <c r="H102" s="17" t="e">
        <f t="shared" si="18"/>
        <v>#DIV/0!</v>
      </c>
      <c r="I102" s="14">
        <f>CFTC!D96</f>
        <v>0</v>
      </c>
      <c r="J102" s="18" t="e">
        <f t="shared" si="19"/>
        <v>#DIV/0!</v>
      </c>
    </row>
    <row r="103" spans="2:10" x14ac:dyDescent="0.3">
      <c r="B103" s="15">
        <f>CFTC!A97</f>
        <v>0</v>
      </c>
      <c r="C103" s="16" t="e">
        <f>STDEV(CFTC!D97:D116)</f>
        <v>#DIV/0!</v>
      </c>
      <c r="D103" s="16" t="e">
        <f>AVERAGE(CFTC!D97:D116)</f>
        <v>#DIV/0!</v>
      </c>
      <c r="E103" s="17" t="e">
        <f t="shared" si="15"/>
        <v>#DIV/0!</v>
      </c>
      <c r="F103" s="17" t="e">
        <f t="shared" si="16"/>
        <v>#DIV/0!</v>
      </c>
      <c r="G103" s="17" t="e">
        <f t="shared" si="17"/>
        <v>#DIV/0!</v>
      </c>
      <c r="H103" s="17" t="e">
        <f t="shared" si="18"/>
        <v>#DIV/0!</v>
      </c>
      <c r="I103" s="14">
        <f>CFTC!D97</f>
        <v>0</v>
      </c>
      <c r="J103" s="18" t="e">
        <f t="shared" si="19"/>
        <v>#DIV/0!</v>
      </c>
    </row>
    <row r="104" spans="2:10" x14ac:dyDescent="0.3">
      <c r="B104" s="15">
        <f>CFTC!A98</f>
        <v>0</v>
      </c>
      <c r="C104" s="16" t="e">
        <f>STDEV(CFTC!D98:D117)</f>
        <v>#DIV/0!</v>
      </c>
      <c r="D104" s="16" t="e">
        <f>AVERAGE(CFTC!D98:D117)</f>
        <v>#DIV/0!</v>
      </c>
      <c r="E104" s="17" t="e">
        <f t="shared" si="15"/>
        <v>#DIV/0!</v>
      </c>
      <c r="F104" s="17" t="e">
        <f t="shared" si="16"/>
        <v>#DIV/0!</v>
      </c>
      <c r="G104" s="17" t="e">
        <f t="shared" si="17"/>
        <v>#DIV/0!</v>
      </c>
      <c r="H104" s="17" t="e">
        <f t="shared" si="18"/>
        <v>#DIV/0!</v>
      </c>
      <c r="I104" s="14">
        <f>CFTC!D98</f>
        <v>0</v>
      </c>
      <c r="J104" s="18" t="e">
        <f t="shared" si="19"/>
        <v>#DIV/0!</v>
      </c>
    </row>
    <row r="105" spans="2:10" x14ac:dyDescent="0.3">
      <c r="B105" s="15">
        <f>CFTC!A99</f>
        <v>0</v>
      </c>
      <c r="C105" s="16" t="e">
        <f>STDEV(CFTC!D99:D118)</f>
        <v>#DIV/0!</v>
      </c>
      <c r="D105" s="16" t="e">
        <f>AVERAGE(CFTC!D99:D118)</f>
        <v>#DIV/0!</v>
      </c>
      <c r="E105" s="17" t="e">
        <f t="shared" si="15"/>
        <v>#DIV/0!</v>
      </c>
      <c r="F105" s="17" t="e">
        <f t="shared" si="16"/>
        <v>#DIV/0!</v>
      </c>
      <c r="G105" s="17" t="e">
        <f t="shared" si="17"/>
        <v>#DIV/0!</v>
      </c>
      <c r="H105" s="17" t="e">
        <f t="shared" si="18"/>
        <v>#DIV/0!</v>
      </c>
      <c r="I105" s="14">
        <f>CFTC!D99</f>
        <v>0</v>
      </c>
      <c r="J105" s="18" t="e">
        <f t="shared" si="19"/>
        <v>#DIV/0!</v>
      </c>
    </row>
    <row r="106" spans="2:10" x14ac:dyDescent="0.3">
      <c r="B106" s="15">
        <f>CFTC!A100</f>
        <v>0</v>
      </c>
      <c r="C106" s="16" t="e">
        <f>STDEV(CFTC!D100:D119)</f>
        <v>#DIV/0!</v>
      </c>
      <c r="D106" s="16" t="e">
        <f>AVERAGE(CFTC!D100:D119)</f>
        <v>#DIV/0!</v>
      </c>
      <c r="E106" s="17" t="e">
        <f t="shared" si="15"/>
        <v>#DIV/0!</v>
      </c>
      <c r="F106" s="17" t="e">
        <f t="shared" si="16"/>
        <v>#DIV/0!</v>
      </c>
      <c r="G106" s="17" t="e">
        <f t="shared" si="17"/>
        <v>#DIV/0!</v>
      </c>
      <c r="H106" s="17" t="e">
        <f t="shared" si="18"/>
        <v>#DIV/0!</v>
      </c>
      <c r="I106" s="14">
        <f>CFTC!D100</f>
        <v>0</v>
      </c>
      <c r="J106" s="18" t="e">
        <f t="shared" si="19"/>
        <v>#DIV/0!</v>
      </c>
    </row>
    <row r="107" spans="2:10" x14ac:dyDescent="0.3">
      <c r="B107" s="15">
        <f>CFTC!A101</f>
        <v>0</v>
      </c>
      <c r="C107" s="16" t="e">
        <f>STDEV(CFTC!D101:D120)</f>
        <v>#DIV/0!</v>
      </c>
      <c r="D107" s="16" t="e">
        <f>AVERAGE(CFTC!D101:D120)</f>
        <v>#DIV/0!</v>
      </c>
      <c r="E107" s="17" t="e">
        <f t="shared" si="15"/>
        <v>#DIV/0!</v>
      </c>
      <c r="F107" s="17" t="e">
        <f t="shared" si="16"/>
        <v>#DIV/0!</v>
      </c>
      <c r="G107" s="17" t="e">
        <f t="shared" si="17"/>
        <v>#DIV/0!</v>
      </c>
      <c r="H107" s="17" t="e">
        <f t="shared" si="18"/>
        <v>#DIV/0!</v>
      </c>
      <c r="I107" s="14">
        <f>CFTC!D101</f>
        <v>0</v>
      </c>
      <c r="J107" s="18" t="e">
        <f t="shared" si="19"/>
        <v>#DIV/0!</v>
      </c>
    </row>
    <row r="108" spans="2:10" x14ac:dyDescent="0.3">
      <c r="B108" s="15">
        <f>CFTC!A102</f>
        <v>0</v>
      </c>
      <c r="C108" s="16" t="e">
        <f>STDEV(CFTC!D102:D121)</f>
        <v>#DIV/0!</v>
      </c>
      <c r="D108" s="16" t="e">
        <f>AVERAGE(CFTC!D102:D121)</f>
        <v>#DIV/0!</v>
      </c>
      <c r="E108" s="17" t="e">
        <f t="shared" si="15"/>
        <v>#DIV/0!</v>
      </c>
      <c r="F108" s="17" t="e">
        <f t="shared" si="16"/>
        <v>#DIV/0!</v>
      </c>
      <c r="G108" s="17" t="e">
        <f t="shared" si="17"/>
        <v>#DIV/0!</v>
      </c>
      <c r="H108" s="17" t="e">
        <f t="shared" si="18"/>
        <v>#DIV/0!</v>
      </c>
      <c r="I108" s="14">
        <f>CFTC!D102</f>
        <v>0</v>
      </c>
      <c r="J108" s="18" t="e">
        <f t="shared" si="19"/>
        <v>#DIV/0!</v>
      </c>
    </row>
    <row r="109" spans="2:10" x14ac:dyDescent="0.3">
      <c r="B109" s="15">
        <f>CFTC!A103</f>
        <v>0</v>
      </c>
      <c r="C109" s="16" t="e">
        <f>STDEV(CFTC!D103:D122)</f>
        <v>#DIV/0!</v>
      </c>
      <c r="D109" s="16" t="e">
        <f>AVERAGE(CFTC!D103:D122)</f>
        <v>#DIV/0!</v>
      </c>
      <c r="E109" s="17" t="e">
        <f t="shared" si="15"/>
        <v>#DIV/0!</v>
      </c>
      <c r="F109" s="17" t="e">
        <f t="shared" si="16"/>
        <v>#DIV/0!</v>
      </c>
      <c r="G109" s="17" t="e">
        <f t="shared" si="17"/>
        <v>#DIV/0!</v>
      </c>
      <c r="H109" s="17" t="e">
        <f t="shared" si="18"/>
        <v>#DIV/0!</v>
      </c>
      <c r="I109" s="14">
        <f>CFTC!D103</f>
        <v>0</v>
      </c>
      <c r="J109" s="18" t="e">
        <f t="shared" si="19"/>
        <v>#DIV/0!</v>
      </c>
    </row>
    <row r="110" spans="2:10" x14ac:dyDescent="0.3">
      <c r="B110" s="15">
        <f>CFTC!A104</f>
        <v>0</v>
      </c>
      <c r="C110" s="16" t="e">
        <f>STDEV(CFTC!D104:D123)</f>
        <v>#DIV/0!</v>
      </c>
      <c r="D110" s="16" t="e">
        <f>AVERAGE(CFTC!D104:D123)</f>
        <v>#DIV/0!</v>
      </c>
      <c r="E110" s="17" t="e">
        <f t="shared" si="15"/>
        <v>#DIV/0!</v>
      </c>
      <c r="F110" s="17" t="e">
        <f t="shared" si="16"/>
        <v>#DIV/0!</v>
      </c>
      <c r="G110" s="17" t="e">
        <f t="shared" si="17"/>
        <v>#DIV/0!</v>
      </c>
      <c r="H110" s="17" t="e">
        <f t="shared" si="18"/>
        <v>#DIV/0!</v>
      </c>
      <c r="I110" s="14">
        <f>CFTC!D104</f>
        <v>0</v>
      </c>
      <c r="J110" s="18" t="e">
        <f t="shared" si="19"/>
        <v>#DIV/0!</v>
      </c>
    </row>
    <row r="111" spans="2:10" x14ac:dyDescent="0.3">
      <c r="B111" s="15">
        <f>CFTC!A105</f>
        <v>0</v>
      </c>
      <c r="C111" s="16" t="e">
        <f>STDEV(CFTC!D105:D124)</f>
        <v>#DIV/0!</v>
      </c>
      <c r="D111" s="16" t="e">
        <f>AVERAGE(CFTC!D105:D124)</f>
        <v>#DIV/0!</v>
      </c>
      <c r="E111" s="17" t="e">
        <f t="shared" si="15"/>
        <v>#DIV/0!</v>
      </c>
      <c r="F111" s="17" t="e">
        <f t="shared" si="16"/>
        <v>#DIV/0!</v>
      </c>
      <c r="G111" s="17" t="e">
        <f t="shared" si="17"/>
        <v>#DIV/0!</v>
      </c>
      <c r="H111" s="17" t="e">
        <f t="shared" si="18"/>
        <v>#DIV/0!</v>
      </c>
      <c r="I111" s="14">
        <f>CFTC!D105</f>
        <v>0</v>
      </c>
      <c r="J111" s="18" t="e">
        <f t="shared" si="19"/>
        <v>#DIV/0!</v>
      </c>
    </row>
    <row r="112" spans="2:10" x14ac:dyDescent="0.3">
      <c r="B112" s="15">
        <f>CFTC!A106</f>
        <v>0</v>
      </c>
      <c r="C112" s="16" t="e">
        <f>STDEV(CFTC!D106:D125)</f>
        <v>#DIV/0!</v>
      </c>
      <c r="D112" s="16" t="e">
        <f>AVERAGE(CFTC!D106:D125)</f>
        <v>#DIV/0!</v>
      </c>
      <c r="E112" s="17" t="e">
        <f t="shared" si="15"/>
        <v>#DIV/0!</v>
      </c>
      <c r="F112" s="17" t="e">
        <f t="shared" si="16"/>
        <v>#DIV/0!</v>
      </c>
      <c r="G112" s="17" t="e">
        <f t="shared" si="17"/>
        <v>#DIV/0!</v>
      </c>
      <c r="H112" s="17" t="e">
        <f t="shared" si="18"/>
        <v>#DIV/0!</v>
      </c>
      <c r="I112" s="14">
        <f>CFTC!D106</f>
        <v>0</v>
      </c>
      <c r="J112" s="18" t="e">
        <f t="shared" si="19"/>
        <v>#DIV/0!</v>
      </c>
    </row>
    <row r="113" spans="2:10" x14ac:dyDescent="0.3">
      <c r="B113" s="15">
        <f>CFTC!A107</f>
        <v>0</v>
      </c>
      <c r="C113" s="16" t="e">
        <f>STDEV(CFTC!D107:D126)</f>
        <v>#DIV/0!</v>
      </c>
      <c r="D113" s="16" t="e">
        <f>AVERAGE(CFTC!D107:D126)</f>
        <v>#DIV/0!</v>
      </c>
      <c r="E113" s="17" t="e">
        <f t="shared" si="15"/>
        <v>#DIV/0!</v>
      </c>
      <c r="F113" s="17" t="e">
        <f t="shared" si="16"/>
        <v>#DIV/0!</v>
      </c>
      <c r="G113" s="17" t="e">
        <f t="shared" si="17"/>
        <v>#DIV/0!</v>
      </c>
      <c r="H113" s="17" t="e">
        <f t="shared" si="18"/>
        <v>#DIV/0!</v>
      </c>
      <c r="I113" s="14">
        <f>CFTC!D107</f>
        <v>0</v>
      </c>
      <c r="J113" s="18" t="e">
        <f t="shared" si="19"/>
        <v>#DIV/0!</v>
      </c>
    </row>
    <row r="114" spans="2:10" x14ac:dyDescent="0.3">
      <c r="B114" s="15">
        <f>CFTC!A108</f>
        <v>0</v>
      </c>
      <c r="C114" s="16" t="e">
        <f>STDEV(CFTC!D108:D127)</f>
        <v>#DIV/0!</v>
      </c>
      <c r="D114" s="16" t="e">
        <f>AVERAGE(CFTC!D108:D127)</f>
        <v>#DIV/0!</v>
      </c>
      <c r="E114" s="17" t="e">
        <f t="shared" si="15"/>
        <v>#DIV/0!</v>
      </c>
      <c r="F114" s="17" t="e">
        <f t="shared" si="16"/>
        <v>#DIV/0!</v>
      </c>
      <c r="G114" s="17" t="e">
        <f t="shared" si="17"/>
        <v>#DIV/0!</v>
      </c>
      <c r="H114" s="17" t="e">
        <f t="shared" si="18"/>
        <v>#DIV/0!</v>
      </c>
      <c r="I114" s="14">
        <f>CFTC!D108</f>
        <v>0</v>
      </c>
      <c r="J114" s="18" t="e">
        <f t="shared" si="19"/>
        <v>#DIV/0!</v>
      </c>
    </row>
    <row r="115" spans="2:10" x14ac:dyDescent="0.3">
      <c r="B115" s="15">
        <f>CFTC!A109</f>
        <v>0</v>
      </c>
      <c r="C115" s="16" t="e">
        <f>STDEV(CFTC!D109:D128)</f>
        <v>#DIV/0!</v>
      </c>
      <c r="D115" s="16" t="e">
        <f>AVERAGE(CFTC!D109:D128)</f>
        <v>#DIV/0!</v>
      </c>
      <c r="E115" s="17" t="e">
        <f t="shared" si="15"/>
        <v>#DIV/0!</v>
      </c>
      <c r="F115" s="17" t="e">
        <f t="shared" si="16"/>
        <v>#DIV/0!</v>
      </c>
      <c r="G115" s="17" t="e">
        <f t="shared" si="17"/>
        <v>#DIV/0!</v>
      </c>
      <c r="H115" s="17" t="e">
        <f t="shared" si="18"/>
        <v>#DIV/0!</v>
      </c>
      <c r="I115" s="14">
        <f>CFTC!D109</f>
        <v>0</v>
      </c>
      <c r="J115" s="18" t="e">
        <f t="shared" si="19"/>
        <v>#DIV/0!</v>
      </c>
    </row>
    <row r="116" spans="2:10" x14ac:dyDescent="0.3">
      <c r="B116" s="15">
        <f>CFTC!A110</f>
        <v>0</v>
      </c>
      <c r="C116" s="16" t="e">
        <f>STDEV(CFTC!D110:D129)</f>
        <v>#DIV/0!</v>
      </c>
      <c r="D116" s="16" t="e">
        <f>AVERAGE(CFTC!D110:D129)</f>
        <v>#DIV/0!</v>
      </c>
      <c r="E116" s="17" t="e">
        <f t="shared" si="15"/>
        <v>#DIV/0!</v>
      </c>
      <c r="F116" s="17" t="e">
        <f t="shared" si="16"/>
        <v>#DIV/0!</v>
      </c>
      <c r="G116" s="17" t="e">
        <f t="shared" si="17"/>
        <v>#DIV/0!</v>
      </c>
      <c r="H116" s="17" t="e">
        <f t="shared" si="18"/>
        <v>#DIV/0!</v>
      </c>
      <c r="I116" s="14">
        <f>CFTC!D110</f>
        <v>0</v>
      </c>
      <c r="J116" s="18" t="e">
        <f t="shared" si="19"/>
        <v>#DIV/0!</v>
      </c>
    </row>
    <row r="117" spans="2:10" x14ac:dyDescent="0.3">
      <c r="B117" s="15">
        <f>CFTC!A111</f>
        <v>0</v>
      </c>
      <c r="C117" s="16" t="e">
        <f>STDEV(CFTC!D111:D130)</f>
        <v>#DIV/0!</v>
      </c>
      <c r="D117" s="16" t="e">
        <f>AVERAGE(CFTC!D111:D130)</f>
        <v>#DIV/0!</v>
      </c>
      <c r="E117" s="17" t="e">
        <f t="shared" si="15"/>
        <v>#DIV/0!</v>
      </c>
      <c r="F117" s="17" t="e">
        <f t="shared" si="16"/>
        <v>#DIV/0!</v>
      </c>
      <c r="G117" s="17" t="e">
        <f t="shared" si="17"/>
        <v>#DIV/0!</v>
      </c>
      <c r="H117" s="17" t="e">
        <f t="shared" si="18"/>
        <v>#DIV/0!</v>
      </c>
      <c r="I117" s="14">
        <f>CFTC!D111</f>
        <v>0</v>
      </c>
      <c r="J117" s="18" t="e">
        <f t="shared" si="19"/>
        <v>#DIV/0!</v>
      </c>
    </row>
    <row r="118" spans="2:10" x14ac:dyDescent="0.3">
      <c r="B118" s="15">
        <f>CFTC!A112</f>
        <v>0</v>
      </c>
      <c r="C118" s="16" t="e">
        <f>STDEV(CFTC!D112:D131)</f>
        <v>#DIV/0!</v>
      </c>
      <c r="D118" s="16" t="e">
        <f>AVERAGE(CFTC!D112:D131)</f>
        <v>#DIV/0!</v>
      </c>
      <c r="E118" s="17" t="e">
        <f t="shared" si="15"/>
        <v>#DIV/0!</v>
      </c>
      <c r="F118" s="17" t="e">
        <f t="shared" si="16"/>
        <v>#DIV/0!</v>
      </c>
      <c r="G118" s="17" t="e">
        <f t="shared" si="17"/>
        <v>#DIV/0!</v>
      </c>
      <c r="H118" s="17" t="e">
        <f t="shared" si="18"/>
        <v>#DIV/0!</v>
      </c>
      <c r="I118" s="14">
        <f>CFTC!D112</f>
        <v>0</v>
      </c>
      <c r="J118" s="18" t="e">
        <f t="shared" si="19"/>
        <v>#DIV/0!</v>
      </c>
    </row>
    <row r="119" spans="2:10" x14ac:dyDescent="0.3">
      <c r="B119" s="15">
        <f>CFTC!A113</f>
        <v>0</v>
      </c>
      <c r="C119" s="16" t="e">
        <f>STDEV(CFTC!D113:D132)</f>
        <v>#DIV/0!</v>
      </c>
      <c r="D119" s="16" t="e">
        <f>AVERAGE(CFTC!D113:D132)</f>
        <v>#DIV/0!</v>
      </c>
      <c r="E119" s="17" t="e">
        <f t="shared" si="15"/>
        <v>#DIV/0!</v>
      </c>
      <c r="F119" s="17" t="e">
        <f t="shared" si="16"/>
        <v>#DIV/0!</v>
      </c>
      <c r="G119" s="17" t="e">
        <f t="shared" si="17"/>
        <v>#DIV/0!</v>
      </c>
      <c r="H119" s="17" t="e">
        <f t="shared" si="18"/>
        <v>#DIV/0!</v>
      </c>
      <c r="I119" s="14">
        <f>CFTC!D113</f>
        <v>0</v>
      </c>
      <c r="J119" s="18" t="e">
        <f t="shared" si="19"/>
        <v>#DIV/0!</v>
      </c>
    </row>
    <row r="120" spans="2:10" x14ac:dyDescent="0.3">
      <c r="B120" s="15">
        <f>CFTC!A114</f>
        <v>0</v>
      </c>
      <c r="C120" s="16" t="e">
        <f>STDEV(CFTC!D114:D133)</f>
        <v>#DIV/0!</v>
      </c>
      <c r="D120" s="16" t="e">
        <f>AVERAGE(CFTC!D114:D133)</f>
        <v>#DIV/0!</v>
      </c>
      <c r="E120" s="17" t="e">
        <f t="shared" si="15"/>
        <v>#DIV/0!</v>
      </c>
      <c r="F120" s="17" t="e">
        <f t="shared" si="16"/>
        <v>#DIV/0!</v>
      </c>
      <c r="G120" s="17" t="e">
        <f t="shared" si="17"/>
        <v>#DIV/0!</v>
      </c>
      <c r="H120" s="17" t="e">
        <f t="shared" si="18"/>
        <v>#DIV/0!</v>
      </c>
      <c r="I120" s="14">
        <f>CFTC!D114</f>
        <v>0</v>
      </c>
      <c r="J120" s="18" t="e">
        <f t="shared" si="19"/>
        <v>#DIV/0!</v>
      </c>
    </row>
    <row r="121" spans="2:10" x14ac:dyDescent="0.3">
      <c r="B121" s="15">
        <f>CFTC!A115</f>
        <v>0</v>
      </c>
      <c r="C121" s="16" t="e">
        <f>STDEV(CFTC!D115:D134)</f>
        <v>#DIV/0!</v>
      </c>
      <c r="D121" s="16" t="e">
        <f>AVERAGE(CFTC!D115:D134)</f>
        <v>#DIV/0!</v>
      </c>
      <c r="E121" s="17" t="e">
        <f t="shared" si="15"/>
        <v>#DIV/0!</v>
      </c>
      <c r="F121" s="17" t="e">
        <f t="shared" si="16"/>
        <v>#DIV/0!</v>
      </c>
      <c r="G121" s="17" t="e">
        <f t="shared" si="17"/>
        <v>#DIV/0!</v>
      </c>
      <c r="H121" s="17" t="e">
        <f t="shared" si="18"/>
        <v>#DIV/0!</v>
      </c>
      <c r="I121" s="14">
        <f>CFTC!D115</f>
        <v>0</v>
      </c>
      <c r="J121" s="18" t="e">
        <f t="shared" si="19"/>
        <v>#DIV/0!</v>
      </c>
    </row>
    <row r="122" spans="2:10" x14ac:dyDescent="0.3">
      <c r="B122" s="15">
        <f>CFTC!A116</f>
        <v>0</v>
      </c>
      <c r="C122" s="16" t="e">
        <f>STDEV(CFTC!D116:D135)</f>
        <v>#DIV/0!</v>
      </c>
      <c r="D122" s="16" t="e">
        <f>AVERAGE(CFTC!D116:D135)</f>
        <v>#DIV/0!</v>
      </c>
      <c r="E122" s="17" t="e">
        <f t="shared" si="15"/>
        <v>#DIV/0!</v>
      </c>
      <c r="F122" s="17" t="e">
        <f t="shared" si="16"/>
        <v>#DIV/0!</v>
      </c>
      <c r="G122" s="17" t="e">
        <f t="shared" si="17"/>
        <v>#DIV/0!</v>
      </c>
      <c r="H122" s="17" t="e">
        <f t="shared" si="18"/>
        <v>#DIV/0!</v>
      </c>
      <c r="I122" s="14">
        <f>CFTC!D116</f>
        <v>0</v>
      </c>
      <c r="J122" s="18" t="e">
        <f t="shared" si="19"/>
        <v>#DIV/0!</v>
      </c>
    </row>
    <row r="123" spans="2:10" x14ac:dyDescent="0.3">
      <c r="B123" s="15">
        <f>CFTC!A117</f>
        <v>0</v>
      </c>
      <c r="C123" s="16" t="e">
        <f>STDEV(CFTC!D117:D136)</f>
        <v>#DIV/0!</v>
      </c>
      <c r="D123" s="16" t="e">
        <f>AVERAGE(CFTC!D117:D136)</f>
        <v>#DIV/0!</v>
      </c>
      <c r="E123" s="17" t="e">
        <f t="shared" si="15"/>
        <v>#DIV/0!</v>
      </c>
      <c r="F123" s="17" t="e">
        <f t="shared" si="16"/>
        <v>#DIV/0!</v>
      </c>
      <c r="G123" s="17" t="e">
        <f t="shared" si="17"/>
        <v>#DIV/0!</v>
      </c>
      <c r="H123" s="17" t="e">
        <f t="shared" si="18"/>
        <v>#DIV/0!</v>
      </c>
      <c r="I123" s="14">
        <f>CFTC!D117</f>
        <v>0</v>
      </c>
      <c r="J123" s="18" t="e">
        <f t="shared" si="19"/>
        <v>#DIV/0!</v>
      </c>
    </row>
    <row r="124" spans="2:10" x14ac:dyDescent="0.3">
      <c r="B124" s="15">
        <f>CFTC!A118</f>
        <v>0</v>
      </c>
      <c r="C124" s="16" t="e">
        <f>STDEV(CFTC!D118:D137)</f>
        <v>#DIV/0!</v>
      </c>
      <c r="D124" s="16" t="e">
        <f>AVERAGE(CFTC!D118:D137)</f>
        <v>#DIV/0!</v>
      </c>
      <c r="E124" s="17" t="e">
        <f t="shared" si="15"/>
        <v>#DIV/0!</v>
      </c>
      <c r="F124" s="17" t="e">
        <f t="shared" si="16"/>
        <v>#DIV/0!</v>
      </c>
      <c r="G124" s="17" t="e">
        <f t="shared" si="17"/>
        <v>#DIV/0!</v>
      </c>
      <c r="H124" s="17" t="e">
        <f t="shared" si="18"/>
        <v>#DIV/0!</v>
      </c>
      <c r="I124" s="14">
        <f>CFTC!D118</f>
        <v>0</v>
      </c>
      <c r="J124" s="18" t="e">
        <f t="shared" si="19"/>
        <v>#DIV/0!</v>
      </c>
    </row>
    <row r="125" spans="2:10" x14ac:dyDescent="0.3">
      <c r="B125" s="15">
        <f>CFTC!A119</f>
        <v>0</v>
      </c>
      <c r="C125" s="16" t="e">
        <f>STDEV(CFTC!D119:D138)</f>
        <v>#DIV/0!</v>
      </c>
      <c r="D125" s="16" t="e">
        <f>AVERAGE(CFTC!D119:D138)</f>
        <v>#DIV/0!</v>
      </c>
      <c r="E125" s="17" t="e">
        <f t="shared" si="15"/>
        <v>#DIV/0!</v>
      </c>
      <c r="F125" s="17" t="e">
        <f t="shared" si="16"/>
        <v>#DIV/0!</v>
      </c>
      <c r="G125" s="17" t="e">
        <f t="shared" si="17"/>
        <v>#DIV/0!</v>
      </c>
      <c r="H125" s="17" t="e">
        <f t="shared" si="18"/>
        <v>#DIV/0!</v>
      </c>
      <c r="I125" s="14">
        <f>CFTC!D119</f>
        <v>0</v>
      </c>
      <c r="J125" s="18" t="e">
        <f t="shared" si="19"/>
        <v>#DIV/0!</v>
      </c>
    </row>
    <row r="126" spans="2:10" x14ac:dyDescent="0.3">
      <c r="B126" s="15">
        <f>CFTC!A120</f>
        <v>0</v>
      </c>
      <c r="C126" s="16" t="e">
        <f>STDEV(CFTC!D120:D139)</f>
        <v>#DIV/0!</v>
      </c>
      <c r="D126" s="16" t="e">
        <f>AVERAGE(CFTC!D120:D139)</f>
        <v>#DIV/0!</v>
      </c>
      <c r="E126" s="17" t="e">
        <f t="shared" si="15"/>
        <v>#DIV/0!</v>
      </c>
      <c r="F126" s="17" t="e">
        <f t="shared" si="16"/>
        <v>#DIV/0!</v>
      </c>
      <c r="G126" s="17" t="e">
        <f t="shared" si="17"/>
        <v>#DIV/0!</v>
      </c>
      <c r="H126" s="17" t="e">
        <f t="shared" si="18"/>
        <v>#DIV/0!</v>
      </c>
      <c r="I126" s="14">
        <f>CFTC!D120</f>
        <v>0</v>
      </c>
      <c r="J126" s="18" t="e">
        <f t="shared" si="19"/>
        <v>#DIV/0!</v>
      </c>
    </row>
    <row r="127" spans="2:10" x14ac:dyDescent="0.3">
      <c r="B127" s="15">
        <f>CFTC!A121</f>
        <v>0</v>
      </c>
      <c r="C127" s="16" t="e">
        <f>STDEV(CFTC!D121:D140)</f>
        <v>#DIV/0!</v>
      </c>
      <c r="D127" s="16" t="e">
        <f>AVERAGE(CFTC!D121:D140)</f>
        <v>#DIV/0!</v>
      </c>
      <c r="E127" s="17" t="e">
        <f t="shared" si="15"/>
        <v>#DIV/0!</v>
      </c>
      <c r="F127" s="17" t="e">
        <f t="shared" si="16"/>
        <v>#DIV/0!</v>
      </c>
      <c r="G127" s="17" t="e">
        <f t="shared" si="17"/>
        <v>#DIV/0!</v>
      </c>
      <c r="H127" s="17" t="e">
        <f t="shared" si="18"/>
        <v>#DIV/0!</v>
      </c>
      <c r="I127" s="14">
        <f>CFTC!D121</f>
        <v>0</v>
      </c>
      <c r="J127" s="18" t="e">
        <f t="shared" si="19"/>
        <v>#DIV/0!</v>
      </c>
    </row>
    <row r="128" spans="2:10" x14ac:dyDescent="0.3">
      <c r="B128" s="15">
        <f>CFTC!A122</f>
        <v>0</v>
      </c>
      <c r="C128" s="16" t="e">
        <f>STDEV(CFTC!D122:D141)</f>
        <v>#DIV/0!</v>
      </c>
      <c r="D128" s="16" t="e">
        <f>AVERAGE(CFTC!D122:D141)</f>
        <v>#DIV/0!</v>
      </c>
      <c r="E128" s="17" t="e">
        <f t="shared" si="15"/>
        <v>#DIV/0!</v>
      </c>
      <c r="F128" s="17" t="e">
        <f t="shared" si="16"/>
        <v>#DIV/0!</v>
      </c>
      <c r="G128" s="17" t="e">
        <f t="shared" si="17"/>
        <v>#DIV/0!</v>
      </c>
      <c r="H128" s="17" t="e">
        <f t="shared" si="18"/>
        <v>#DIV/0!</v>
      </c>
      <c r="I128" s="14">
        <f>CFTC!D122</f>
        <v>0</v>
      </c>
      <c r="J128" s="18" t="e">
        <f t="shared" si="19"/>
        <v>#DIV/0!</v>
      </c>
    </row>
    <row r="129" spans="2:10" x14ac:dyDescent="0.3">
      <c r="B129" s="15">
        <f>CFTC!A123</f>
        <v>0</v>
      </c>
      <c r="C129" s="16" t="e">
        <f>STDEV(CFTC!D123:D142)</f>
        <v>#DIV/0!</v>
      </c>
      <c r="D129" s="16" t="e">
        <f>AVERAGE(CFTC!D123:D142)</f>
        <v>#DIV/0!</v>
      </c>
      <c r="E129" s="17" t="e">
        <f t="shared" si="15"/>
        <v>#DIV/0!</v>
      </c>
      <c r="F129" s="17" t="e">
        <f t="shared" si="16"/>
        <v>#DIV/0!</v>
      </c>
      <c r="G129" s="17" t="e">
        <f t="shared" si="17"/>
        <v>#DIV/0!</v>
      </c>
      <c r="H129" s="17" t="e">
        <f t="shared" si="18"/>
        <v>#DIV/0!</v>
      </c>
      <c r="I129" s="14">
        <f>CFTC!D123</f>
        <v>0</v>
      </c>
      <c r="J129" s="18" t="e">
        <f t="shared" si="19"/>
        <v>#DIV/0!</v>
      </c>
    </row>
    <row r="130" spans="2:10" x14ac:dyDescent="0.3">
      <c r="B130" s="15">
        <f>CFTC!A124</f>
        <v>0</v>
      </c>
      <c r="C130" s="16" t="e">
        <f>STDEV(CFTC!D124:D143)</f>
        <v>#DIV/0!</v>
      </c>
      <c r="D130" s="16" t="e">
        <f>AVERAGE(CFTC!D124:D143)</f>
        <v>#DIV/0!</v>
      </c>
      <c r="E130" s="17" t="e">
        <f t="shared" si="15"/>
        <v>#DIV/0!</v>
      </c>
      <c r="F130" s="17" t="e">
        <f t="shared" si="16"/>
        <v>#DIV/0!</v>
      </c>
      <c r="G130" s="17" t="e">
        <f t="shared" si="17"/>
        <v>#DIV/0!</v>
      </c>
      <c r="H130" s="17" t="e">
        <f t="shared" si="18"/>
        <v>#DIV/0!</v>
      </c>
      <c r="I130" s="14">
        <f>CFTC!D124</f>
        <v>0</v>
      </c>
      <c r="J130" s="18" t="e">
        <f t="shared" si="19"/>
        <v>#DIV/0!</v>
      </c>
    </row>
    <row r="131" spans="2:10" x14ac:dyDescent="0.3">
      <c r="B131" s="15">
        <f>CFTC!A125</f>
        <v>0</v>
      </c>
      <c r="C131" s="16" t="e">
        <f>STDEV(CFTC!D125:D144)</f>
        <v>#DIV/0!</v>
      </c>
      <c r="D131" s="16" t="e">
        <f>AVERAGE(CFTC!D125:D144)</f>
        <v>#DIV/0!</v>
      </c>
      <c r="E131" s="17" t="e">
        <f t="shared" si="15"/>
        <v>#DIV/0!</v>
      </c>
      <c r="F131" s="17" t="e">
        <f t="shared" si="16"/>
        <v>#DIV/0!</v>
      </c>
      <c r="G131" s="17" t="e">
        <f t="shared" si="17"/>
        <v>#DIV/0!</v>
      </c>
      <c r="H131" s="17" t="e">
        <f t="shared" si="18"/>
        <v>#DIV/0!</v>
      </c>
      <c r="I131" s="14">
        <f>CFTC!D125</f>
        <v>0</v>
      </c>
      <c r="J131" s="18" t="e">
        <f t="shared" si="19"/>
        <v>#DIV/0!</v>
      </c>
    </row>
    <row r="132" spans="2:10" x14ac:dyDescent="0.3">
      <c r="B132" s="15">
        <f>CFTC!A126</f>
        <v>0</v>
      </c>
      <c r="C132" s="16" t="e">
        <f>STDEV(CFTC!D126:D145)</f>
        <v>#DIV/0!</v>
      </c>
      <c r="D132" s="16" t="e">
        <f>AVERAGE(CFTC!D126:D145)</f>
        <v>#DIV/0!</v>
      </c>
      <c r="E132" s="17" t="e">
        <f t="shared" si="15"/>
        <v>#DIV/0!</v>
      </c>
      <c r="F132" s="17" t="e">
        <f t="shared" si="16"/>
        <v>#DIV/0!</v>
      </c>
      <c r="G132" s="17" t="e">
        <f t="shared" si="17"/>
        <v>#DIV/0!</v>
      </c>
      <c r="H132" s="17" t="e">
        <f t="shared" si="18"/>
        <v>#DIV/0!</v>
      </c>
      <c r="I132" s="14">
        <f>CFTC!D126</f>
        <v>0</v>
      </c>
      <c r="J132" s="18" t="e">
        <f t="shared" si="19"/>
        <v>#DIV/0!</v>
      </c>
    </row>
    <row r="133" spans="2:10" x14ac:dyDescent="0.3">
      <c r="B133" s="15">
        <f>CFTC!A127</f>
        <v>0</v>
      </c>
      <c r="C133" s="16" t="e">
        <f>STDEV(CFTC!D127:D146)</f>
        <v>#DIV/0!</v>
      </c>
      <c r="D133" s="16" t="e">
        <f>AVERAGE(CFTC!D127:D146)</f>
        <v>#DIV/0!</v>
      </c>
      <c r="E133" s="17" t="e">
        <f t="shared" ref="E133:E164" si="20">D133-factor*C133</f>
        <v>#DIV/0!</v>
      </c>
      <c r="F133" s="17" t="e">
        <f t="shared" ref="F133:F164" si="21">D133-factor2*C133</f>
        <v>#DIV/0!</v>
      </c>
      <c r="G133" s="17" t="e">
        <f t="shared" ref="G133:G164" si="22">D133+factor*C133</f>
        <v>#DIV/0!</v>
      </c>
      <c r="H133" s="17" t="e">
        <f t="shared" ref="H133:H164" si="23">D133+factor2*C133</f>
        <v>#DIV/0!</v>
      </c>
      <c r="I133" s="14">
        <f>CFTC!D127</f>
        <v>0</v>
      </c>
      <c r="J133" s="18" t="e">
        <f t="shared" ref="J133:J164" si="24">(I133-E133)/(G133-E133)</f>
        <v>#DIV/0!</v>
      </c>
    </row>
    <row r="134" spans="2:10" x14ac:dyDescent="0.3">
      <c r="B134" s="15">
        <f>CFTC!A128</f>
        <v>0</v>
      </c>
      <c r="C134" s="16" t="e">
        <f>STDEV(CFTC!D128:D147)</f>
        <v>#DIV/0!</v>
      </c>
      <c r="D134" s="16" t="e">
        <f>AVERAGE(CFTC!D128:D147)</f>
        <v>#DIV/0!</v>
      </c>
      <c r="E134" s="17" t="e">
        <f t="shared" si="20"/>
        <v>#DIV/0!</v>
      </c>
      <c r="F134" s="17" t="e">
        <f t="shared" si="21"/>
        <v>#DIV/0!</v>
      </c>
      <c r="G134" s="17" t="e">
        <f t="shared" si="22"/>
        <v>#DIV/0!</v>
      </c>
      <c r="H134" s="17" t="e">
        <f t="shared" si="23"/>
        <v>#DIV/0!</v>
      </c>
      <c r="I134" s="14">
        <f>CFTC!D128</f>
        <v>0</v>
      </c>
      <c r="J134" s="18" t="e">
        <f t="shared" si="24"/>
        <v>#DIV/0!</v>
      </c>
    </row>
    <row r="135" spans="2:10" x14ac:dyDescent="0.3">
      <c r="B135" s="15">
        <f>CFTC!A129</f>
        <v>0</v>
      </c>
      <c r="C135" s="16" t="e">
        <f>STDEV(CFTC!D129:D148)</f>
        <v>#DIV/0!</v>
      </c>
      <c r="D135" s="16" t="e">
        <f>AVERAGE(CFTC!D129:D148)</f>
        <v>#DIV/0!</v>
      </c>
      <c r="E135" s="17" t="e">
        <f t="shared" si="20"/>
        <v>#DIV/0!</v>
      </c>
      <c r="F135" s="17" t="e">
        <f t="shared" si="21"/>
        <v>#DIV/0!</v>
      </c>
      <c r="G135" s="17" t="e">
        <f t="shared" si="22"/>
        <v>#DIV/0!</v>
      </c>
      <c r="H135" s="17" t="e">
        <f t="shared" si="23"/>
        <v>#DIV/0!</v>
      </c>
      <c r="I135" s="14">
        <f>CFTC!D129</f>
        <v>0</v>
      </c>
      <c r="J135" s="18" t="e">
        <f t="shared" si="24"/>
        <v>#DIV/0!</v>
      </c>
    </row>
    <row r="136" spans="2:10" x14ac:dyDescent="0.3">
      <c r="B136" s="15">
        <f>CFTC!A130</f>
        <v>0</v>
      </c>
      <c r="C136" s="16" t="e">
        <f>STDEV(CFTC!D130:D149)</f>
        <v>#DIV/0!</v>
      </c>
      <c r="D136" s="16" t="e">
        <f>AVERAGE(CFTC!D130:D149)</f>
        <v>#DIV/0!</v>
      </c>
      <c r="E136" s="17" t="e">
        <f t="shared" si="20"/>
        <v>#DIV/0!</v>
      </c>
      <c r="F136" s="17" t="e">
        <f t="shared" si="21"/>
        <v>#DIV/0!</v>
      </c>
      <c r="G136" s="17" t="e">
        <f t="shared" si="22"/>
        <v>#DIV/0!</v>
      </c>
      <c r="H136" s="17" t="e">
        <f t="shared" si="23"/>
        <v>#DIV/0!</v>
      </c>
      <c r="I136" s="14">
        <f>CFTC!D130</f>
        <v>0</v>
      </c>
      <c r="J136" s="18" t="e">
        <f t="shared" si="24"/>
        <v>#DIV/0!</v>
      </c>
    </row>
    <row r="137" spans="2:10" x14ac:dyDescent="0.3">
      <c r="B137" s="15">
        <f>CFTC!A131</f>
        <v>0</v>
      </c>
      <c r="C137" s="16" t="e">
        <f>STDEV(CFTC!D131:D150)</f>
        <v>#DIV/0!</v>
      </c>
      <c r="D137" s="16" t="e">
        <f>AVERAGE(CFTC!D131:D150)</f>
        <v>#DIV/0!</v>
      </c>
      <c r="E137" s="17" t="e">
        <f t="shared" si="20"/>
        <v>#DIV/0!</v>
      </c>
      <c r="F137" s="17" t="e">
        <f t="shared" si="21"/>
        <v>#DIV/0!</v>
      </c>
      <c r="G137" s="17" t="e">
        <f t="shared" si="22"/>
        <v>#DIV/0!</v>
      </c>
      <c r="H137" s="17" t="e">
        <f t="shared" si="23"/>
        <v>#DIV/0!</v>
      </c>
      <c r="I137" s="14">
        <f>CFTC!D131</f>
        <v>0</v>
      </c>
      <c r="J137" s="18" t="e">
        <f t="shared" si="24"/>
        <v>#DIV/0!</v>
      </c>
    </row>
    <row r="138" spans="2:10" x14ac:dyDescent="0.3">
      <c r="B138" s="15">
        <f>CFTC!A132</f>
        <v>0</v>
      </c>
      <c r="C138" s="16" t="e">
        <f>STDEV(CFTC!D132:D151)</f>
        <v>#DIV/0!</v>
      </c>
      <c r="D138" s="16" t="e">
        <f>AVERAGE(CFTC!D132:D151)</f>
        <v>#DIV/0!</v>
      </c>
      <c r="E138" s="17" t="e">
        <f t="shared" si="20"/>
        <v>#DIV/0!</v>
      </c>
      <c r="F138" s="17" t="e">
        <f t="shared" si="21"/>
        <v>#DIV/0!</v>
      </c>
      <c r="G138" s="17" t="e">
        <f t="shared" si="22"/>
        <v>#DIV/0!</v>
      </c>
      <c r="H138" s="17" t="e">
        <f t="shared" si="23"/>
        <v>#DIV/0!</v>
      </c>
      <c r="I138" s="14">
        <f>CFTC!D132</f>
        <v>0</v>
      </c>
      <c r="J138" s="18" t="e">
        <f t="shared" si="24"/>
        <v>#DIV/0!</v>
      </c>
    </row>
    <row r="139" spans="2:10" x14ac:dyDescent="0.3">
      <c r="B139" s="15">
        <f>CFTC!A133</f>
        <v>0</v>
      </c>
      <c r="C139" s="16" t="e">
        <f>STDEV(CFTC!D133:D152)</f>
        <v>#DIV/0!</v>
      </c>
      <c r="D139" s="16" t="e">
        <f>AVERAGE(CFTC!D133:D152)</f>
        <v>#DIV/0!</v>
      </c>
      <c r="E139" s="17" t="e">
        <f t="shared" si="20"/>
        <v>#DIV/0!</v>
      </c>
      <c r="F139" s="17" t="e">
        <f t="shared" si="21"/>
        <v>#DIV/0!</v>
      </c>
      <c r="G139" s="17" t="e">
        <f t="shared" si="22"/>
        <v>#DIV/0!</v>
      </c>
      <c r="H139" s="17" t="e">
        <f t="shared" si="23"/>
        <v>#DIV/0!</v>
      </c>
      <c r="I139" s="14">
        <f>CFTC!D133</f>
        <v>0</v>
      </c>
      <c r="J139" s="18" t="e">
        <f t="shared" si="24"/>
        <v>#DIV/0!</v>
      </c>
    </row>
    <row r="140" spans="2:10" x14ac:dyDescent="0.3">
      <c r="B140" s="15">
        <f>CFTC!A134</f>
        <v>0</v>
      </c>
      <c r="C140" s="16" t="e">
        <f>STDEV(CFTC!D134:D153)</f>
        <v>#DIV/0!</v>
      </c>
      <c r="D140" s="16" t="e">
        <f>AVERAGE(CFTC!D134:D153)</f>
        <v>#DIV/0!</v>
      </c>
      <c r="E140" s="17" t="e">
        <f t="shared" si="20"/>
        <v>#DIV/0!</v>
      </c>
      <c r="F140" s="17" t="e">
        <f t="shared" si="21"/>
        <v>#DIV/0!</v>
      </c>
      <c r="G140" s="17" t="e">
        <f t="shared" si="22"/>
        <v>#DIV/0!</v>
      </c>
      <c r="H140" s="17" t="e">
        <f t="shared" si="23"/>
        <v>#DIV/0!</v>
      </c>
      <c r="I140" s="14">
        <f>CFTC!D134</f>
        <v>0</v>
      </c>
      <c r="J140" s="18" t="e">
        <f t="shared" si="24"/>
        <v>#DIV/0!</v>
      </c>
    </row>
    <row r="141" spans="2:10" x14ac:dyDescent="0.3">
      <c r="B141" s="15">
        <f>CFTC!A135</f>
        <v>0</v>
      </c>
      <c r="C141" s="16" t="e">
        <f>STDEV(CFTC!D135:D154)</f>
        <v>#DIV/0!</v>
      </c>
      <c r="D141" s="16" t="e">
        <f>AVERAGE(CFTC!D135:D154)</f>
        <v>#DIV/0!</v>
      </c>
      <c r="E141" s="17" t="e">
        <f t="shared" si="20"/>
        <v>#DIV/0!</v>
      </c>
      <c r="F141" s="17" t="e">
        <f t="shared" si="21"/>
        <v>#DIV/0!</v>
      </c>
      <c r="G141" s="17" t="e">
        <f t="shared" si="22"/>
        <v>#DIV/0!</v>
      </c>
      <c r="H141" s="17" t="e">
        <f t="shared" si="23"/>
        <v>#DIV/0!</v>
      </c>
      <c r="I141" s="14">
        <f>CFTC!D135</f>
        <v>0</v>
      </c>
      <c r="J141" s="18" t="e">
        <f t="shared" si="24"/>
        <v>#DIV/0!</v>
      </c>
    </row>
    <row r="142" spans="2:10" x14ac:dyDescent="0.3">
      <c r="B142" s="15">
        <f>CFTC!A136</f>
        <v>0</v>
      </c>
      <c r="C142" s="16" t="e">
        <f>STDEV(CFTC!D136:D155)</f>
        <v>#DIV/0!</v>
      </c>
      <c r="D142" s="16" t="e">
        <f>AVERAGE(CFTC!D136:D155)</f>
        <v>#DIV/0!</v>
      </c>
      <c r="E142" s="17" t="e">
        <f t="shared" si="20"/>
        <v>#DIV/0!</v>
      </c>
      <c r="F142" s="17" t="e">
        <f t="shared" si="21"/>
        <v>#DIV/0!</v>
      </c>
      <c r="G142" s="17" t="e">
        <f t="shared" si="22"/>
        <v>#DIV/0!</v>
      </c>
      <c r="H142" s="17" t="e">
        <f t="shared" si="23"/>
        <v>#DIV/0!</v>
      </c>
      <c r="I142" s="14">
        <f>CFTC!D136</f>
        <v>0</v>
      </c>
      <c r="J142" s="18" t="e">
        <f t="shared" si="24"/>
        <v>#DIV/0!</v>
      </c>
    </row>
    <row r="143" spans="2:10" x14ac:dyDescent="0.3">
      <c r="B143" s="15">
        <f>CFTC!A137</f>
        <v>0</v>
      </c>
      <c r="C143" s="16" t="e">
        <f>STDEV(CFTC!D137:D156)</f>
        <v>#DIV/0!</v>
      </c>
      <c r="D143" s="16" t="e">
        <f>AVERAGE(CFTC!D137:D156)</f>
        <v>#DIV/0!</v>
      </c>
      <c r="E143" s="17" t="e">
        <f t="shared" si="20"/>
        <v>#DIV/0!</v>
      </c>
      <c r="F143" s="17" t="e">
        <f t="shared" si="21"/>
        <v>#DIV/0!</v>
      </c>
      <c r="G143" s="17" t="e">
        <f t="shared" si="22"/>
        <v>#DIV/0!</v>
      </c>
      <c r="H143" s="17" t="e">
        <f t="shared" si="23"/>
        <v>#DIV/0!</v>
      </c>
      <c r="I143" s="14">
        <f>CFTC!D137</f>
        <v>0</v>
      </c>
      <c r="J143" s="18" t="e">
        <f t="shared" si="24"/>
        <v>#DIV/0!</v>
      </c>
    </row>
    <row r="144" spans="2:10" x14ac:dyDescent="0.3">
      <c r="B144" s="15">
        <f>CFTC!A138</f>
        <v>0</v>
      </c>
      <c r="C144" s="16" t="e">
        <f>STDEV(CFTC!D138:D157)</f>
        <v>#DIV/0!</v>
      </c>
      <c r="D144" s="16" t="e">
        <f>AVERAGE(CFTC!D138:D157)</f>
        <v>#DIV/0!</v>
      </c>
      <c r="E144" s="17" t="e">
        <f t="shared" si="20"/>
        <v>#DIV/0!</v>
      </c>
      <c r="F144" s="17" t="e">
        <f t="shared" si="21"/>
        <v>#DIV/0!</v>
      </c>
      <c r="G144" s="17" t="e">
        <f t="shared" si="22"/>
        <v>#DIV/0!</v>
      </c>
      <c r="H144" s="17" t="e">
        <f t="shared" si="23"/>
        <v>#DIV/0!</v>
      </c>
      <c r="I144" s="14">
        <f>CFTC!D138</f>
        <v>0</v>
      </c>
      <c r="J144" s="18" t="e">
        <f t="shared" si="24"/>
        <v>#DIV/0!</v>
      </c>
    </row>
    <row r="145" spans="2:10" x14ac:dyDescent="0.3">
      <c r="B145" s="15">
        <f>CFTC!A139</f>
        <v>0</v>
      </c>
      <c r="C145" s="16" t="e">
        <f>STDEV(CFTC!D139:D158)</f>
        <v>#DIV/0!</v>
      </c>
      <c r="D145" s="16" t="e">
        <f>AVERAGE(CFTC!D139:D158)</f>
        <v>#DIV/0!</v>
      </c>
      <c r="E145" s="17" t="e">
        <f t="shared" si="20"/>
        <v>#DIV/0!</v>
      </c>
      <c r="F145" s="17" t="e">
        <f t="shared" si="21"/>
        <v>#DIV/0!</v>
      </c>
      <c r="G145" s="17" t="e">
        <f t="shared" si="22"/>
        <v>#DIV/0!</v>
      </c>
      <c r="H145" s="17" t="e">
        <f t="shared" si="23"/>
        <v>#DIV/0!</v>
      </c>
      <c r="I145" s="14">
        <f>CFTC!D139</f>
        <v>0</v>
      </c>
      <c r="J145" s="18" t="e">
        <f t="shared" si="24"/>
        <v>#DIV/0!</v>
      </c>
    </row>
    <row r="146" spans="2:10" x14ac:dyDescent="0.3">
      <c r="B146" s="15">
        <f>CFTC!A140</f>
        <v>0</v>
      </c>
      <c r="C146" s="16" t="e">
        <f>STDEV(CFTC!D140:D159)</f>
        <v>#DIV/0!</v>
      </c>
      <c r="D146" s="16" t="e">
        <f>AVERAGE(CFTC!D140:D159)</f>
        <v>#DIV/0!</v>
      </c>
      <c r="E146" s="17" t="e">
        <f t="shared" si="20"/>
        <v>#DIV/0!</v>
      </c>
      <c r="F146" s="17" t="e">
        <f t="shared" si="21"/>
        <v>#DIV/0!</v>
      </c>
      <c r="G146" s="17" t="e">
        <f t="shared" si="22"/>
        <v>#DIV/0!</v>
      </c>
      <c r="H146" s="17" t="e">
        <f t="shared" si="23"/>
        <v>#DIV/0!</v>
      </c>
      <c r="I146" s="14">
        <f>CFTC!D140</f>
        <v>0</v>
      </c>
      <c r="J146" s="18" t="e">
        <f t="shared" si="24"/>
        <v>#DIV/0!</v>
      </c>
    </row>
    <row r="147" spans="2:10" x14ac:dyDescent="0.3">
      <c r="B147" s="15">
        <f>CFTC!A141</f>
        <v>0</v>
      </c>
      <c r="C147" s="16" t="e">
        <f>STDEV(CFTC!D141:D160)</f>
        <v>#DIV/0!</v>
      </c>
      <c r="D147" s="16" t="e">
        <f>AVERAGE(CFTC!D141:D160)</f>
        <v>#DIV/0!</v>
      </c>
      <c r="E147" s="17" t="e">
        <f t="shared" si="20"/>
        <v>#DIV/0!</v>
      </c>
      <c r="F147" s="17" t="e">
        <f t="shared" si="21"/>
        <v>#DIV/0!</v>
      </c>
      <c r="G147" s="17" t="e">
        <f t="shared" si="22"/>
        <v>#DIV/0!</v>
      </c>
      <c r="H147" s="17" t="e">
        <f t="shared" si="23"/>
        <v>#DIV/0!</v>
      </c>
      <c r="I147" s="14">
        <f>CFTC!D141</f>
        <v>0</v>
      </c>
      <c r="J147" s="18" t="e">
        <f t="shared" si="24"/>
        <v>#DIV/0!</v>
      </c>
    </row>
    <row r="148" spans="2:10" x14ac:dyDescent="0.3">
      <c r="B148" s="15">
        <f>CFTC!A142</f>
        <v>0</v>
      </c>
      <c r="C148" s="16" t="e">
        <f>STDEV(CFTC!D142:D161)</f>
        <v>#DIV/0!</v>
      </c>
      <c r="D148" s="16" t="e">
        <f>AVERAGE(CFTC!D142:D161)</f>
        <v>#DIV/0!</v>
      </c>
      <c r="E148" s="17" t="e">
        <f t="shared" si="20"/>
        <v>#DIV/0!</v>
      </c>
      <c r="F148" s="17" t="e">
        <f t="shared" si="21"/>
        <v>#DIV/0!</v>
      </c>
      <c r="G148" s="17" t="e">
        <f t="shared" si="22"/>
        <v>#DIV/0!</v>
      </c>
      <c r="H148" s="17" t="e">
        <f t="shared" si="23"/>
        <v>#DIV/0!</v>
      </c>
      <c r="I148" s="14">
        <f>CFTC!D142</f>
        <v>0</v>
      </c>
      <c r="J148" s="18" t="e">
        <f t="shared" si="24"/>
        <v>#DIV/0!</v>
      </c>
    </row>
    <row r="149" spans="2:10" x14ac:dyDescent="0.3">
      <c r="B149" s="15">
        <f>CFTC!A143</f>
        <v>0</v>
      </c>
      <c r="C149" s="16" t="e">
        <f>STDEV(CFTC!D143:D162)</f>
        <v>#DIV/0!</v>
      </c>
      <c r="D149" s="16" t="e">
        <f>AVERAGE(CFTC!D143:D162)</f>
        <v>#DIV/0!</v>
      </c>
      <c r="E149" s="17" t="e">
        <f t="shared" si="20"/>
        <v>#DIV/0!</v>
      </c>
      <c r="F149" s="17" t="e">
        <f t="shared" si="21"/>
        <v>#DIV/0!</v>
      </c>
      <c r="G149" s="17" t="e">
        <f t="shared" si="22"/>
        <v>#DIV/0!</v>
      </c>
      <c r="H149" s="17" t="e">
        <f t="shared" si="23"/>
        <v>#DIV/0!</v>
      </c>
      <c r="I149" s="14">
        <f>CFTC!D143</f>
        <v>0</v>
      </c>
      <c r="J149" s="18" t="e">
        <f t="shared" si="24"/>
        <v>#DIV/0!</v>
      </c>
    </row>
    <row r="150" spans="2:10" x14ac:dyDescent="0.3">
      <c r="B150" s="15">
        <f>CFTC!A144</f>
        <v>0</v>
      </c>
      <c r="C150" s="16" t="e">
        <f>STDEV(CFTC!D144:D163)</f>
        <v>#DIV/0!</v>
      </c>
      <c r="D150" s="16" t="e">
        <f>AVERAGE(CFTC!D144:D163)</f>
        <v>#DIV/0!</v>
      </c>
      <c r="E150" s="17" t="e">
        <f t="shared" si="20"/>
        <v>#DIV/0!</v>
      </c>
      <c r="F150" s="17" t="e">
        <f t="shared" si="21"/>
        <v>#DIV/0!</v>
      </c>
      <c r="G150" s="17" t="e">
        <f t="shared" si="22"/>
        <v>#DIV/0!</v>
      </c>
      <c r="H150" s="17" t="e">
        <f t="shared" si="23"/>
        <v>#DIV/0!</v>
      </c>
      <c r="I150" s="14">
        <f>CFTC!D144</f>
        <v>0</v>
      </c>
      <c r="J150" s="18" t="e">
        <f t="shared" si="24"/>
        <v>#DIV/0!</v>
      </c>
    </row>
    <row r="151" spans="2:10" x14ac:dyDescent="0.3">
      <c r="B151" s="15">
        <f>CFTC!A145</f>
        <v>0</v>
      </c>
      <c r="C151" s="16" t="e">
        <f>STDEV(CFTC!D145:D164)</f>
        <v>#DIV/0!</v>
      </c>
      <c r="D151" s="16" t="e">
        <f>AVERAGE(CFTC!D145:D164)</f>
        <v>#DIV/0!</v>
      </c>
      <c r="E151" s="17" t="e">
        <f t="shared" si="20"/>
        <v>#DIV/0!</v>
      </c>
      <c r="F151" s="17" t="e">
        <f t="shared" si="21"/>
        <v>#DIV/0!</v>
      </c>
      <c r="G151" s="17" t="e">
        <f t="shared" si="22"/>
        <v>#DIV/0!</v>
      </c>
      <c r="H151" s="17" t="e">
        <f t="shared" si="23"/>
        <v>#DIV/0!</v>
      </c>
      <c r="I151" s="14">
        <f>CFTC!D145</f>
        <v>0</v>
      </c>
      <c r="J151" s="18" t="e">
        <f t="shared" si="24"/>
        <v>#DIV/0!</v>
      </c>
    </row>
    <row r="152" spans="2:10" x14ac:dyDescent="0.3">
      <c r="B152" s="15">
        <f>CFTC!A146</f>
        <v>0</v>
      </c>
      <c r="C152" s="16" t="e">
        <f>STDEV(CFTC!D146:D165)</f>
        <v>#DIV/0!</v>
      </c>
      <c r="D152" s="16" t="e">
        <f>AVERAGE(CFTC!D146:D165)</f>
        <v>#DIV/0!</v>
      </c>
      <c r="E152" s="17" t="e">
        <f t="shared" si="20"/>
        <v>#DIV/0!</v>
      </c>
      <c r="F152" s="17" t="e">
        <f t="shared" si="21"/>
        <v>#DIV/0!</v>
      </c>
      <c r="G152" s="17" t="e">
        <f t="shared" si="22"/>
        <v>#DIV/0!</v>
      </c>
      <c r="H152" s="17" t="e">
        <f t="shared" si="23"/>
        <v>#DIV/0!</v>
      </c>
      <c r="I152" s="14">
        <f>CFTC!D146</f>
        <v>0</v>
      </c>
      <c r="J152" s="18" t="e">
        <f t="shared" si="24"/>
        <v>#DIV/0!</v>
      </c>
    </row>
    <row r="153" spans="2:10" x14ac:dyDescent="0.3">
      <c r="B153" s="15">
        <f>CFTC!A147</f>
        <v>0</v>
      </c>
      <c r="C153" s="16" t="e">
        <f>STDEV(CFTC!D147:D166)</f>
        <v>#DIV/0!</v>
      </c>
      <c r="D153" s="16" t="e">
        <f>AVERAGE(CFTC!D147:D166)</f>
        <v>#DIV/0!</v>
      </c>
      <c r="E153" s="17" t="e">
        <f t="shared" si="20"/>
        <v>#DIV/0!</v>
      </c>
      <c r="F153" s="17" t="e">
        <f t="shared" si="21"/>
        <v>#DIV/0!</v>
      </c>
      <c r="G153" s="17" t="e">
        <f t="shared" si="22"/>
        <v>#DIV/0!</v>
      </c>
      <c r="H153" s="17" t="e">
        <f t="shared" si="23"/>
        <v>#DIV/0!</v>
      </c>
      <c r="I153" s="14">
        <f>CFTC!D147</f>
        <v>0</v>
      </c>
      <c r="J153" s="18" t="e">
        <f t="shared" si="24"/>
        <v>#DIV/0!</v>
      </c>
    </row>
    <row r="154" spans="2:10" x14ac:dyDescent="0.3">
      <c r="B154" s="15">
        <f>CFTC!A148</f>
        <v>0</v>
      </c>
      <c r="C154" s="16" t="e">
        <f>STDEV(CFTC!D148:D167)</f>
        <v>#DIV/0!</v>
      </c>
      <c r="D154" s="16" t="e">
        <f>AVERAGE(CFTC!D148:D167)</f>
        <v>#DIV/0!</v>
      </c>
      <c r="E154" s="17" t="e">
        <f t="shared" si="20"/>
        <v>#DIV/0!</v>
      </c>
      <c r="F154" s="17" t="e">
        <f t="shared" si="21"/>
        <v>#DIV/0!</v>
      </c>
      <c r="G154" s="17" t="e">
        <f t="shared" si="22"/>
        <v>#DIV/0!</v>
      </c>
      <c r="H154" s="17" t="e">
        <f t="shared" si="23"/>
        <v>#DIV/0!</v>
      </c>
      <c r="I154" s="14">
        <f>CFTC!D148</f>
        <v>0</v>
      </c>
      <c r="J154" s="18" t="e">
        <f t="shared" si="24"/>
        <v>#DIV/0!</v>
      </c>
    </row>
    <row r="155" spans="2:10" x14ac:dyDescent="0.3">
      <c r="B155" s="15">
        <f>CFTC!A149</f>
        <v>0</v>
      </c>
      <c r="C155" s="16" t="e">
        <f>STDEV(CFTC!D149:D168)</f>
        <v>#DIV/0!</v>
      </c>
      <c r="D155" s="16" t="e">
        <f>AVERAGE(CFTC!D149:D168)</f>
        <v>#DIV/0!</v>
      </c>
      <c r="E155" s="17" t="e">
        <f t="shared" si="20"/>
        <v>#DIV/0!</v>
      </c>
      <c r="F155" s="17" t="e">
        <f t="shared" si="21"/>
        <v>#DIV/0!</v>
      </c>
      <c r="G155" s="17" t="e">
        <f t="shared" si="22"/>
        <v>#DIV/0!</v>
      </c>
      <c r="H155" s="17" t="e">
        <f t="shared" si="23"/>
        <v>#DIV/0!</v>
      </c>
      <c r="I155" s="14">
        <f>CFTC!D149</f>
        <v>0</v>
      </c>
      <c r="J155" s="18" t="e">
        <f t="shared" si="24"/>
        <v>#DIV/0!</v>
      </c>
    </row>
    <row r="156" spans="2:10" x14ac:dyDescent="0.3">
      <c r="B156" s="15">
        <f>CFTC!A150</f>
        <v>0</v>
      </c>
      <c r="C156" s="16" t="e">
        <f>STDEV(CFTC!D150:D169)</f>
        <v>#DIV/0!</v>
      </c>
      <c r="D156" s="16" t="e">
        <f>AVERAGE(CFTC!D150:D169)</f>
        <v>#DIV/0!</v>
      </c>
      <c r="E156" s="17" t="e">
        <f t="shared" si="20"/>
        <v>#DIV/0!</v>
      </c>
      <c r="F156" s="17" t="e">
        <f t="shared" si="21"/>
        <v>#DIV/0!</v>
      </c>
      <c r="G156" s="17" t="e">
        <f t="shared" si="22"/>
        <v>#DIV/0!</v>
      </c>
      <c r="H156" s="17" t="e">
        <f t="shared" si="23"/>
        <v>#DIV/0!</v>
      </c>
      <c r="I156" s="14">
        <f>CFTC!D150</f>
        <v>0</v>
      </c>
      <c r="J156" s="18" t="e">
        <f t="shared" si="24"/>
        <v>#DIV/0!</v>
      </c>
    </row>
    <row r="157" spans="2:10" x14ac:dyDescent="0.3">
      <c r="B157" s="15">
        <f>CFTC!A151</f>
        <v>0</v>
      </c>
      <c r="C157" s="16" t="e">
        <f>STDEV(CFTC!D151:D170)</f>
        <v>#DIV/0!</v>
      </c>
      <c r="D157" s="16" t="e">
        <f>AVERAGE(CFTC!D151:D170)</f>
        <v>#DIV/0!</v>
      </c>
      <c r="E157" s="17" t="e">
        <f t="shared" si="20"/>
        <v>#DIV/0!</v>
      </c>
      <c r="F157" s="17" t="e">
        <f t="shared" si="21"/>
        <v>#DIV/0!</v>
      </c>
      <c r="G157" s="17" t="e">
        <f t="shared" si="22"/>
        <v>#DIV/0!</v>
      </c>
      <c r="H157" s="17" t="e">
        <f t="shared" si="23"/>
        <v>#DIV/0!</v>
      </c>
      <c r="I157" s="14">
        <f>CFTC!D151</f>
        <v>0</v>
      </c>
      <c r="J157" s="18" t="e">
        <f t="shared" si="24"/>
        <v>#DIV/0!</v>
      </c>
    </row>
    <row r="158" spans="2:10" x14ac:dyDescent="0.3">
      <c r="B158" s="15">
        <f>CFTC!A152</f>
        <v>0</v>
      </c>
      <c r="C158" s="16" t="e">
        <f>STDEV(CFTC!D152:D171)</f>
        <v>#DIV/0!</v>
      </c>
      <c r="D158" s="16" t="e">
        <f>AVERAGE(CFTC!D152:D171)</f>
        <v>#DIV/0!</v>
      </c>
      <c r="E158" s="17" t="e">
        <f t="shared" si="20"/>
        <v>#DIV/0!</v>
      </c>
      <c r="F158" s="17" t="e">
        <f t="shared" si="21"/>
        <v>#DIV/0!</v>
      </c>
      <c r="G158" s="17" t="e">
        <f t="shared" si="22"/>
        <v>#DIV/0!</v>
      </c>
      <c r="H158" s="17" t="e">
        <f t="shared" si="23"/>
        <v>#DIV/0!</v>
      </c>
      <c r="I158" s="14">
        <f>CFTC!D152</f>
        <v>0</v>
      </c>
      <c r="J158" s="18" t="e">
        <f t="shared" si="24"/>
        <v>#DIV/0!</v>
      </c>
    </row>
    <row r="159" spans="2:10" x14ac:dyDescent="0.3">
      <c r="B159" s="15">
        <f>CFTC!A153</f>
        <v>0</v>
      </c>
      <c r="C159" s="16" t="e">
        <f>STDEV(CFTC!D153:D172)</f>
        <v>#DIV/0!</v>
      </c>
      <c r="D159" s="16" t="e">
        <f>AVERAGE(CFTC!D153:D172)</f>
        <v>#DIV/0!</v>
      </c>
      <c r="E159" s="17" t="e">
        <f t="shared" si="20"/>
        <v>#DIV/0!</v>
      </c>
      <c r="F159" s="17" t="e">
        <f t="shared" si="21"/>
        <v>#DIV/0!</v>
      </c>
      <c r="G159" s="17" t="e">
        <f t="shared" si="22"/>
        <v>#DIV/0!</v>
      </c>
      <c r="H159" s="17" t="e">
        <f t="shared" si="23"/>
        <v>#DIV/0!</v>
      </c>
      <c r="I159" s="14">
        <f>CFTC!D153</f>
        <v>0</v>
      </c>
      <c r="J159" s="18" t="e">
        <f t="shared" si="24"/>
        <v>#DIV/0!</v>
      </c>
    </row>
    <row r="160" spans="2:10" x14ac:dyDescent="0.3">
      <c r="B160" s="15">
        <f>CFTC!A154</f>
        <v>0</v>
      </c>
      <c r="C160" s="16" t="e">
        <f>STDEV(CFTC!D154:D173)</f>
        <v>#DIV/0!</v>
      </c>
      <c r="D160" s="16" t="e">
        <f>AVERAGE(CFTC!D154:D173)</f>
        <v>#DIV/0!</v>
      </c>
      <c r="E160" s="17" t="e">
        <f t="shared" si="20"/>
        <v>#DIV/0!</v>
      </c>
      <c r="F160" s="17" t="e">
        <f t="shared" si="21"/>
        <v>#DIV/0!</v>
      </c>
      <c r="G160" s="17" t="e">
        <f t="shared" si="22"/>
        <v>#DIV/0!</v>
      </c>
      <c r="H160" s="17" t="e">
        <f t="shared" si="23"/>
        <v>#DIV/0!</v>
      </c>
      <c r="I160" s="14">
        <f>CFTC!D154</f>
        <v>0</v>
      </c>
      <c r="J160" s="18" t="e">
        <f t="shared" si="24"/>
        <v>#DIV/0!</v>
      </c>
    </row>
    <row r="161" spans="2:10" x14ac:dyDescent="0.3">
      <c r="B161" s="15">
        <f>CFTC!A155</f>
        <v>0</v>
      </c>
      <c r="C161" s="16" t="e">
        <f>STDEV(CFTC!D155:D174)</f>
        <v>#DIV/0!</v>
      </c>
      <c r="D161" s="16" t="e">
        <f>AVERAGE(CFTC!D155:D174)</f>
        <v>#DIV/0!</v>
      </c>
      <c r="E161" s="17" t="e">
        <f t="shared" si="20"/>
        <v>#DIV/0!</v>
      </c>
      <c r="F161" s="17" t="e">
        <f t="shared" si="21"/>
        <v>#DIV/0!</v>
      </c>
      <c r="G161" s="17" t="e">
        <f t="shared" si="22"/>
        <v>#DIV/0!</v>
      </c>
      <c r="H161" s="17" t="e">
        <f t="shared" si="23"/>
        <v>#DIV/0!</v>
      </c>
      <c r="I161" s="14">
        <f>CFTC!D155</f>
        <v>0</v>
      </c>
      <c r="J161" s="18" t="e">
        <f t="shared" si="24"/>
        <v>#DIV/0!</v>
      </c>
    </row>
    <row r="162" spans="2:10" x14ac:dyDescent="0.3">
      <c r="B162" s="15">
        <f>CFTC!A156</f>
        <v>0</v>
      </c>
      <c r="C162" s="16" t="e">
        <f>STDEV(CFTC!D156:D175)</f>
        <v>#DIV/0!</v>
      </c>
      <c r="D162" s="16" t="e">
        <f>AVERAGE(CFTC!D156:D175)</f>
        <v>#DIV/0!</v>
      </c>
      <c r="E162" s="17" t="e">
        <f t="shared" si="20"/>
        <v>#DIV/0!</v>
      </c>
      <c r="F162" s="17" t="e">
        <f t="shared" si="21"/>
        <v>#DIV/0!</v>
      </c>
      <c r="G162" s="17" t="e">
        <f t="shared" si="22"/>
        <v>#DIV/0!</v>
      </c>
      <c r="H162" s="17" t="e">
        <f t="shared" si="23"/>
        <v>#DIV/0!</v>
      </c>
      <c r="I162" s="14">
        <f>CFTC!D156</f>
        <v>0</v>
      </c>
      <c r="J162" s="18" t="e">
        <f t="shared" si="24"/>
        <v>#DIV/0!</v>
      </c>
    </row>
    <row r="163" spans="2:10" x14ac:dyDescent="0.3">
      <c r="B163" s="15">
        <f>CFTC!A157</f>
        <v>0</v>
      </c>
      <c r="C163" s="16" t="e">
        <f>STDEV(CFTC!D157:D176)</f>
        <v>#DIV/0!</v>
      </c>
      <c r="D163" s="16" t="e">
        <f>AVERAGE(CFTC!D157:D176)</f>
        <v>#DIV/0!</v>
      </c>
      <c r="E163" s="17" t="e">
        <f t="shared" si="20"/>
        <v>#DIV/0!</v>
      </c>
      <c r="F163" s="17" t="e">
        <f t="shared" si="21"/>
        <v>#DIV/0!</v>
      </c>
      <c r="G163" s="17" t="e">
        <f t="shared" si="22"/>
        <v>#DIV/0!</v>
      </c>
      <c r="H163" s="17" t="e">
        <f t="shared" si="23"/>
        <v>#DIV/0!</v>
      </c>
      <c r="I163" s="14">
        <f>CFTC!D157</f>
        <v>0</v>
      </c>
      <c r="J163" s="18" t="e">
        <f t="shared" si="24"/>
        <v>#DIV/0!</v>
      </c>
    </row>
    <row r="164" spans="2:10" x14ac:dyDescent="0.3">
      <c r="B164" s="15">
        <f>CFTC!A158</f>
        <v>0</v>
      </c>
      <c r="C164" s="16" t="e">
        <f>STDEV(CFTC!D158:D177)</f>
        <v>#DIV/0!</v>
      </c>
      <c r="D164" s="16" t="e">
        <f>AVERAGE(CFTC!D158:D177)</f>
        <v>#DIV/0!</v>
      </c>
      <c r="E164" s="17" t="e">
        <f t="shared" si="20"/>
        <v>#DIV/0!</v>
      </c>
      <c r="F164" s="17" t="e">
        <f t="shared" si="21"/>
        <v>#DIV/0!</v>
      </c>
      <c r="G164" s="17" t="e">
        <f t="shared" si="22"/>
        <v>#DIV/0!</v>
      </c>
      <c r="H164" s="17" t="e">
        <f t="shared" si="23"/>
        <v>#DIV/0!</v>
      </c>
      <c r="I164" s="14">
        <f>CFTC!D158</f>
        <v>0</v>
      </c>
      <c r="J164" s="18" t="e">
        <f t="shared" si="24"/>
        <v>#DIV/0!</v>
      </c>
    </row>
    <row r="165" spans="2:10" x14ac:dyDescent="0.3">
      <c r="B165" s="15">
        <f>CFTC!A159</f>
        <v>0</v>
      </c>
      <c r="C165" s="16" t="e">
        <f>STDEV(CFTC!D159:D178)</f>
        <v>#DIV/0!</v>
      </c>
      <c r="D165" s="16" t="e">
        <f>AVERAGE(CFTC!D159:D178)</f>
        <v>#DIV/0!</v>
      </c>
      <c r="E165" s="17" t="e">
        <f t="shared" ref="E165:E196" si="25">D165-factor*C165</f>
        <v>#DIV/0!</v>
      </c>
      <c r="F165" s="17" t="e">
        <f t="shared" ref="F165:F201" si="26">D165-factor2*C165</f>
        <v>#DIV/0!</v>
      </c>
      <c r="G165" s="17" t="e">
        <f t="shared" ref="G165:G201" si="27">D165+factor*C165</f>
        <v>#DIV/0!</v>
      </c>
      <c r="H165" s="17" t="e">
        <f t="shared" ref="H165:H201" si="28">D165+factor2*C165</f>
        <v>#DIV/0!</v>
      </c>
      <c r="I165" s="14">
        <f>CFTC!D159</f>
        <v>0</v>
      </c>
      <c r="J165" s="18" t="e">
        <f t="shared" ref="J165:J196" si="29">(I165-E165)/(G165-E165)</f>
        <v>#DIV/0!</v>
      </c>
    </row>
    <row r="166" spans="2:10" x14ac:dyDescent="0.3">
      <c r="B166" s="15">
        <f>CFTC!A160</f>
        <v>0</v>
      </c>
      <c r="C166" s="16" t="e">
        <f>STDEV(CFTC!D160:D179)</f>
        <v>#DIV/0!</v>
      </c>
      <c r="D166" s="16" t="e">
        <f>AVERAGE(CFTC!D160:D179)</f>
        <v>#DIV/0!</v>
      </c>
      <c r="E166" s="17" t="e">
        <f t="shared" si="25"/>
        <v>#DIV/0!</v>
      </c>
      <c r="F166" s="17" t="e">
        <f t="shared" si="26"/>
        <v>#DIV/0!</v>
      </c>
      <c r="G166" s="17" t="e">
        <f t="shared" si="27"/>
        <v>#DIV/0!</v>
      </c>
      <c r="H166" s="17" t="e">
        <f t="shared" si="28"/>
        <v>#DIV/0!</v>
      </c>
      <c r="I166" s="14">
        <f>CFTC!D160</f>
        <v>0</v>
      </c>
      <c r="J166" s="18" t="e">
        <f t="shared" si="29"/>
        <v>#DIV/0!</v>
      </c>
    </row>
    <row r="167" spans="2:10" x14ac:dyDescent="0.3">
      <c r="B167" s="15">
        <f>CFTC!A161</f>
        <v>0</v>
      </c>
      <c r="C167" s="16" t="e">
        <f>STDEV(CFTC!D161:D180)</f>
        <v>#DIV/0!</v>
      </c>
      <c r="D167" s="16" t="e">
        <f>AVERAGE(CFTC!D161:D180)</f>
        <v>#DIV/0!</v>
      </c>
      <c r="E167" s="17" t="e">
        <f t="shared" si="25"/>
        <v>#DIV/0!</v>
      </c>
      <c r="F167" s="17" t="e">
        <f t="shared" si="26"/>
        <v>#DIV/0!</v>
      </c>
      <c r="G167" s="17" t="e">
        <f t="shared" si="27"/>
        <v>#DIV/0!</v>
      </c>
      <c r="H167" s="17" t="e">
        <f t="shared" si="28"/>
        <v>#DIV/0!</v>
      </c>
      <c r="I167" s="14">
        <f>CFTC!D161</f>
        <v>0</v>
      </c>
      <c r="J167" s="18" t="e">
        <f t="shared" si="29"/>
        <v>#DIV/0!</v>
      </c>
    </row>
    <row r="168" spans="2:10" x14ac:dyDescent="0.3">
      <c r="B168" s="15">
        <f>CFTC!A162</f>
        <v>0</v>
      </c>
      <c r="C168" s="16" t="e">
        <f>STDEV(CFTC!D162:D181)</f>
        <v>#DIV/0!</v>
      </c>
      <c r="D168" s="16" t="e">
        <f>AVERAGE(CFTC!D162:D181)</f>
        <v>#DIV/0!</v>
      </c>
      <c r="E168" s="17" t="e">
        <f t="shared" si="25"/>
        <v>#DIV/0!</v>
      </c>
      <c r="F168" s="17" t="e">
        <f t="shared" si="26"/>
        <v>#DIV/0!</v>
      </c>
      <c r="G168" s="17" t="e">
        <f t="shared" si="27"/>
        <v>#DIV/0!</v>
      </c>
      <c r="H168" s="17" t="e">
        <f t="shared" si="28"/>
        <v>#DIV/0!</v>
      </c>
      <c r="I168" s="14">
        <f>CFTC!D162</f>
        <v>0</v>
      </c>
      <c r="J168" s="18" t="e">
        <f t="shared" si="29"/>
        <v>#DIV/0!</v>
      </c>
    </row>
    <row r="169" spans="2:10" x14ac:dyDescent="0.3">
      <c r="B169" s="15">
        <f>CFTC!A163</f>
        <v>0</v>
      </c>
      <c r="C169" s="16" t="e">
        <f>STDEV(CFTC!D163:D182)</f>
        <v>#DIV/0!</v>
      </c>
      <c r="D169" s="16" t="e">
        <f>AVERAGE(CFTC!D163:D182)</f>
        <v>#DIV/0!</v>
      </c>
      <c r="E169" s="17" t="e">
        <f t="shared" si="25"/>
        <v>#DIV/0!</v>
      </c>
      <c r="F169" s="17" t="e">
        <f t="shared" si="26"/>
        <v>#DIV/0!</v>
      </c>
      <c r="G169" s="17" t="e">
        <f t="shared" si="27"/>
        <v>#DIV/0!</v>
      </c>
      <c r="H169" s="17" t="e">
        <f t="shared" si="28"/>
        <v>#DIV/0!</v>
      </c>
      <c r="I169" s="14">
        <f>CFTC!D163</f>
        <v>0</v>
      </c>
      <c r="J169" s="18" t="e">
        <f t="shared" si="29"/>
        <v>#DIV/0!</v>
      </c>
    </row>
    <row r="170" spans="2:10" x14ac:dyDescent="0.3">
      <c r="B170" s="15">
        <f>CFTC!A164</f>
        <v>0</v>
      </c>
      <c r="C170" s="16" t="e">
        <f>STDEV(CFTC!D164:D183)</f>
        <v>#DIV/0!</v>
      </c>
      <c r="D170" s="16" t="e">
        <f>AVERAGE(CFTC!D164:D183)</f>
        <v>#DIV/0!</v>
      </c>
      <c r="E170" s="17" t="e">
        <f t="shared" si="25"/>
        <v>#DIV/0!</v>
      </c>
      <c r="F170" s="17" t="e">
        <f t="shared" si="26"/>
        <v>#DIV/0!</v>
      </c>
      <c r="G170" s="17" t="e">
        <f t="shared" si="27"/>
        <v>#DIV/0!</v>
      </c>
      <c r="H170" s="17" t="e">
        <f t="shared" si="28"/>
        <v>#DIV/0!</v>
      </c>
      <c r="I170" s="14">
        <f>CFTC!D164</f>
        <v>0</v>
      </c>
      <c r="J170" s="18" t="e">
        <f t="shared" si="29"/>
        <v>#DIV/0!</v>
      </c>
    </row>
    <row r="171" spans="2:10" x14ac:dyDescent="0.3">
      <c r="B171" s="15">
        <f>CFTC!A165</f>
        <v>0</v>
      </c>
      <c r="C171" s="16" t="e">
        <f>STDEV(CFTC!D165:D184)</f>
        <v>#DIV/0!</v>
      </c>
      <c r="D171" s="16" t="e">
        <f>AVERAGE(CFTC!D165:D184)</f>
        <v>#DIV/0!</v>
      </c>
      <c r="E171" s="17" t="e">
        <f t="shared" si="25"/>
        <v>#DIV/0!</v>
      </c>
      <c r="F171" s="17" t="e">
        <f t="shared" si="26"/>
        <v>#DIV/0!</v>
      </c>
      <c r="G171" s="17" t="e">
        <f t="shared" si="27"/>
        <v>#DIV/0!</v>
      </c>
      <c r="H171" s="17" t="e">
        <f t="shared" si="28"/>
        <v>#DIV/0!</v>
      </c>
      <c r="I171" s="14">
        <f>CFTC!D165</f>
        <v>0</v>
      </c>
      <c r="J171" s="18" t="e">
        <f t="shared" si="29"/>
        <v>#DIV/0!</v>
      </c>
    </row>
    <row r="172" spans="2:10" x14ac:dyDescent="0.3">
      <c r="B172" s="15">
        <f>CFTC!A166</f>
        <v>0</v>
      </c>
      <c r="C172" s="16" t="e">
        <f>STDEV(CFTC!D166:D185)</f>
        <v>#DIV/0!</v>
      </c>
      <c r="D172" s="16" t="e">
        <f>AVERAGE(CFTC!D166:D185)</f>
        <v>#DIV/0!</v>
      </c>
      <c r="E172" s="17" t="e">
        <f t="shared" si="25"/>
        <v>#DIV/0!</v>
      </c>
      <c r="F172" s="17" t="e">
        <f t="shared" si="26"/>
        <v>#DIV/0!</v>
      </c>
      <c r="G172" s="17" t="e">
        <f t="shared" si="27"/>
        <v>#DIV/0!</v>
      </c>
      <c r="H172" s="17" t="e">
        <f t="shared" si="28"/>
        <v>#DIV/0!</v>
      </c>
      <c r="I172" s="14">
        <f>CFTC!D166</f>
        <v>0</v>
      </c>
      <c r="J172" s="18" t="e">
        <f t="shared" si="29"/>
        <v>#DIV/0!</v>
      </c>
    </row>
    <row r="173" spans="2:10" x14ac:dyDescent="0.3">
      <c r="B173" s="15">
        <f>CFTC!A167</f>
        <v>0</v>
      </c>
      <c r="C173" s="16" t="e">
        <f>STDEV(CFTC!D167:D186)</f>
        <v>#DIV/0!</v>
      </c>
      <c r="D173" s="16" t="e">
        <f>AVERAGE(CFTC!D167:D186)</f>
        <v>#DIV/0!</v>
      </c>
      <c r="E173" s="17" t="e">
        <f t="shared" si="25"/>
        <v>#DIV/0!</v>
      </c>
      <c r="F173" s="17" t="e">
        <f t="shared" si="26"/>
        <v>#DIV/0!</v>
      </c>
      <c r="G173" s="17" t="e">
        <f t="shared" si="27"/>
        <v>#DIV/0!</v>
      </c>
      <c r="H173" s="17" t="e">
        <f t="shared" si="28"/>
        <v>#DIV/0!</v>
      </c>
      <c r="I173" s="14">
        <f>CFTC!D167</f>
        <v>0</v>
      </c>
      <c r="J173" s="18" t="e">
        <f t="shared" si="29"/>
        <v>#DIV/0!</v>
      </c>
    </row>
    <row r="174" spans="2:10" x14ac:dyDescent="0.3">
      <c r="B174" s="15">
        <f>CFTC!A168</f>
        <v>0</v>
      </c>
      <c r="C174" s="16" t="e">
        <f>STDEV(CFTC!D168:D187)</f>
        <v>#DIV/0!</v>
      </c>
      <c r="D174" s="16" t="e">
        <f>AVERAGE(CFTC!D168:D187)</f>
        <v>#DIV/0!</v>
      </c>
      <c r="E174" s="17" t="e">
        <f t="shared" si="25"/>
        <v>#DIV/0!</v>
      </c>
      <c r="F174" s="17" t="e">
        <f t="shared" si="26"/>
        <v>#DIV/0!</v>
      </c>
      <c r="G174" s="17" t="e">
        <f t="shared" si="27"/>
        <v>#DIV/0!</v>
      </c>
      <c r="H174" s="17" t="e">
        <f t="shared" si="28"/>
        <v>#DIV/0!</v>
      </c>
      <c r="I174" s="14">
        <f>CFTC!D168</f>
        <v>0</v>
      </c>
      <c r="J174" s="18" t="e">
        <f t="shared" si="29"/>
        <v>#DIV/0!</v>
      </c>
    </row>
    <row r="175" spans="2:10" x14ac:dyDescent="0.3">
      <c r="B175" s="15">
        <f>CFTC!A169</f>
        <v>0</v>
      </c>
      <c r="C175" s="16" t="e">
        <f>STDEV(CFTC!D169:D188)</f>
        <v>#DIV/0!</v>
      </c>
      <c r="D175" s="16" t="e">
        <f>AVERAGE(CFTC!D169:D188)</f>
        <v>#DIV/0!</v>
      </c>
      <c r="E175" s="17" t="e">
        <f t="shared" si="25"/>
        <v>#DIV/0!</v>
      </c>
      <c r="F175" s="17" t="e">
        <f t="shared" si="26"/>
        <v>#DIV/0!</v>
      </c>
      <c r="G175" s="17" t="e">
        <f t="shared" si="27"/>
        <v>#DIV/0!</v>
      </c>
      <c r="H175" s="17" t="e">
        <f t="shared" si="28"/>
        <v>#DIV/0!</v>
      </c>
      <c r="I175" s="14">
        <f>CFTC!D169</f>
        <v>0</v>
      </c>
      <c r="J175" s="18" t="e">
        <f t="shared" si="29"/>
        <v>#DIV/0!</v>
      </c>
    </row>
    <row r="176" spans="2:10" x14ac:dyDescent="0.3">
      <c r="B176" s="15">
        <f>CFTC!A170</f>
        <v>0</v>
      </c>
      <c r="C176" s="16" t="e">
        <f>STDEV(CFTC!D170:D189)</f>
        <v>#DIV/0!</v>
      </c>
      <c r="D176" s="16" t="e">
        <f>AVERAGE(CFTC!D170:D189)</f>
        <v>#DIV/0!</v>
      </c>
      <c r="E176" s="17" t="e">
        <f t="shared" si="25"/>
        <v>#DIV/0!</v>
      </c>
      <c r="F176" s="17" t="e">
        <f t="shared" si="26"/>
        <v>#DIV/0!</v>
      </c>
      <c r="G176" s="17" t="e">
        <f t="shared" si="27"/>
        <v>#DIV/0!</v>
      </c>
      <c r="H176" s="17" t="e">
        <f t="shared" si="28"/>
        <v>#DIV/0!</v>
      </c>
      <c r="I176" s="14">
        <f>CFTC!D170</f>
        <v>0</v>
      </c>
      <c r="J176" s="18" t="e">
        <f t="shared" si="29"/>
        <v>#DIV/0!</v>
      </c>
    </row>
    <row r="177" spans="2:10" x14ac:dyDescent="0.3">
      <c r="B177" s="15">
        <f>CFTC!A171</f>
        <v>0</v>
      </c>
      <c r="C177" s="16" t="e">
        <f>STDEV(CFTC!D171:D190)</f>
        <v>#DIV/0!</v>
      </c>
      <c r="D177" s="16" t="e">
        <f>AVERAGE(CFTC!D171:D190)</f>
        <v>#DIV/0!</v>
      </c>
      <c r="E177" s="17" t="e">
        <f t="shared" si="25"/>
        <v>#DIV/0!</v>
      </c>
      <c r="F177" s="17" t="e">
        <f t="shared" si="26"/>
        <v>#DIV/0!</v>
      </c>
      <c r="G177" s="17" t="e">
        <f t="shared" si="27"/>
        <v>#DIV/0!</v>
      </c>
      <c r="H177" s="17" t="e">
        <f t="shared" si="28"/>
        <v>#DIV/0!</v>
      </c>
      <c r="I177" s="14">
        <f>CFTC!D171</f>
        <v>0</v>
      </c>
      <c r="J177" s="18" t="e">
        <f t="shared" si="29"/>
        <v>#DIV/0!</v>
      </c>
    </row>
    <row r="178" spans="2:10" x14ac:dyDescent="0.3">
      <c r="B178" s="15">
        <f>CFTC!A172</f>
        <v>0</v>
      </c>
      <c r="C178" s="16" t="e">
        <f>STDEV(CFTC!D172:D191)</f>
        <v>#DIV/0!</v>
      </c>
      <c r="D178" s="16" t="e">
        <f>AVERAGE(CFTC!D172:D191)</f>
        <v>#DIV/0!</v>
      </c>
      <c r="E178" s="17" t="e">
        <f t="shared" si="25"/>
        <v>#DIV/0!</v>
      </c>
      <c r="F178" s="17" t="e">
        <f t="shared" si="26"/>
        <v>#DIV/0!</v>
      </c>
      <c r="G178" s="17" t="e">
        <f t="shared" si="27"/>
        <v>#DIV/0!</v>
      </c>
      <c r="H178" s="17" t="e">
        <f t="shared" si="28"/>
        <v>#DIV/0!</v>
      </c>
      <c r="I178" s="14">
        <f>CFTC!D172</f>
        <v>0</v>
      </c>
      <c r="J178" s="18" t="e">
        <f t="shared" si="29"/>
        <v>#DIV/0!</v>
      </c>
    </row>
    <row r="179" spans="2:10" x14ac:dyDescent="0.3">
      <c r="B179" s="15">
        <f>CFTC!A173</f>
        <v>0</v>
      </c>
      <c r="C179" s="16" t="e">
        <f>STDEV(CFTC!D173:D192)</f>
        <v>#DIV/0!</v>
      </c>
      <c r="D179" s="16" t="e">
        <f>AVERAGE(CFTC!D173:D192)</f>
        <v>#DIV/0!</v>
      </c>
      <c r="E179" s="17" t="e">
        <f t="shared" si="25"/>
        <v>#DIV/0!</v>
      </c>
      <c r="F179" s="17" t="e">
        <f t="shared" si="26"/>
        <v>#DIV/0!</v>
      </c>
      <c r="G179" s="17" t="e">
        <f t="shared" si="27"/>
        <v>#DIV/0!</v>
      </c>
      <c r="H179" s="17" t="e">
        <f t="shared" si="28"/>
        <v>#DIV/0!</v>
      </c>
      <c r="I179" s="14">
        <f>CFTC!D173</f>
        <v>0</v>
      </c>
      <c r="J179" s="18" t="e">
        <f t="shared" si="29"/>
        <v>#DIV/0!</v>
      </c>
    </row>
    <row r="180" spans="2:10" x14ac:dyDescent="0.3">
      <c r="B180" s="15">
        <f>CFTC!A174</f>
        <v>0</v>
      </c>
      <c r="C180" s="16" t="e">
        <f>STDEV(CFTC!D174:D193)</f>
        <v>#DIV/0!</v>
      </c>
      <c r="D180" s="16" t="e">
        <f>AVERAGE(CFTC!D174:D193)</f>
        <v>#DIV/0!</v>
      </c>
      <c r="E180" s="17" t="e">
        <f t="shared" si="25"/>
        <v>#DIV/0!</v>
      </c>
      <c r="F180" s="17" t="e">
        <f t="shared" si="26"/>
        <v>#DIV/0!</v>
      </c>
      <c r="G180" s="17" t="e">
        <f t="shared" si="27"/>
        <v>#DIV/0!</v>
      </c>
      <c r="H180" s="17" t="e">
        <f t="shared" si="28"/>
        <v>#DIV/0!</v>
      </c>
      <c r="I180" s="14">
        <f>CFTC!D174</f>
        <v>0</v>
      </c>
      <c r="J180" s="18" t="e">
        <f t="shared" si="29"/>
        <v>#DIV/0!</v>
      </c>
    </row>
    <row r="181" spans="2:10" x14ac:dyDescent="0.3">
      <c r="B181" s="15">
        <f>CFTC!A175</f>
        <v>0</v>
      </c>
      <c r="C181" s="16" t="e">
        <f>STDEV(CFTC!D175:D194)</f>
        <v>#DIV/0!</v>
      </c>
      <c r="D181" s="16" t="e">
        <f>AVERAGE(CFTC!D175:D194)</f>
        <v>#DIV/0!</v>
      </c>
      <c r="E181" s="17" t="e">
        <f t="shared" si="25"/>
        <v>#DIV/0!</v>
      </c>
      <c r="F181" s="17" t="e">
        <f t="shared" si="26"/>
        <v>#DIV/0!</v>
      </c>
      <c r="G181" s="17" t="e">
        <f t="shared" si="27"/>
        <v>#DIV/0!</v>
      </c>
      <c r="H181" s="17" t="e">
        <f t="shared" si="28"/>
        <v>#DIV/0!</v>
      </c>
      <c r="I181" s="14">
        <f>CFTC!D175</f>
        <v>0</v>
      </c>
      <c r="J181" s="18" t="e">
        <f t="shared" si="29"/>
        <v>#DIV/0!</v>
      </c>
    </row>
    <row r="182" spans="2:10" x14ac:dyDescent="0.3">
      <c r="B182" s="15">
        <f>CFTC!A176</f>
        <v>0</v>
      </c>
      <c r="C182" s="16" t="e">
        <f>STDEV(CFTC!D176:D195)</f>
        <v>#DIV/0!</v>
      </c>
      <c r="D182" s="16" t="e">
        <f>AVERAGE(CFTC!D176:D195)</f>
        <v>#DIV/0!</v>
      </c>
      <c r="E182" s="17" t="e">
        <f t="shared" si="25"/>
        <v>#DIV/0!</v>
      </c>
      <c r="F182" s="17" t="e">
        <f t="shared" si="26"/>
        <v>#DIV/0!</v>
      </c>
      <c r="G182" s="17" t="e">
        <f t="shared" si="27"/>
        <v>#DIV/0!</v>
      </c>
      <c r="H182" s="17" t="e">
        <f t="shared" si="28"/>
        <v>#DIV/0!</v>
      </c>
      <c r="I182" s="14">
        <f>CFTC!D176</f>
        <v>0</v>
      </c>
      <c r="J182" s="18" t="e">
        <f t="shared" si="29"/>
        <v>#DIV/0!</v>
      </c>
    </row>
    <row r="183" spans="2:10" x14ac:dyDescent="0.3">
      <c r="B183" s="15">
        <f>CFTC!A177</f>
        <v>0</v>
      </c>
      <c r="C183" s="16" t="e">
        <f>STDEV(CFTC!D177:D196)</f>
        <v>#DIV/0!</v>
      </c>
      <c r="D183" s="16" t="e">
        <f>AVERAGE(CFTC!D177:D196)</f>
        <v>#DIV/0!</v>
      </c>
      <c r="E183" s="17" t="e">
        <f t="shared" si="25"/>
        <v>#DIV/0!</v>
      </c>
      <c r="F183" s="17" t="e">
        <f t="shared" si="26"/>
        <v>#DIV/0!</v>
      </c>
      <c r="G183" s="17" t="e">
        <f t="shared" si="27"/>
        <v>#DIV/0!</v>
      </c>
      <c r="H183" s="17" t="e">
        <f t="shared" si="28"/>
        <v>#DIV/0!</v>
      </c>
      <c r="I183" s="14">
        <f>CFTC!D177</f>
        <v>0</v>
      </c>
      <c r="J183" s="18" t="e">
        <f t="shared" si="29"/>
        <v>#DIV/0!</v>
      </c>
    </row>
    <row r="184" spans="2:10" x14ac:dyDescent="0.3">
      <c r="B184" s="15">
        <f>CFTC!A178</f>
        <v>0</v>
      </c>
      <c r="C184" s="16" t="e">
        <f>STDEV(CFTC!D178:D197)</f>
        <v>#DIV/0!</v>
      </c>
      <c r="D184" s="16" t="e">
        <f>AVERAGE(CFTC!D178:D197)</f>
        <v>#DIV/0!</v>
      </c>
      <c r="E184" s="17" t="e">
        <f t="shared" si="25"/>
        <v>#DIV/0!</v>
      </c>
      <c r="F184" s="17" t="e">
        <f t="shared" si="26"/>
        <v>#DIV/0!</v>
      </c>
      <c r="G184" s="17" t="e">
        <f t="shared" si="27"/>
        <v>#DIV/0!</v>
      </c>
      <c r="H184" s="17" t="e">
        <f t="shared" si="28"/>
        <v>#DIV/0!</v>
      </c>
      <c r="I184" s="14">
        <f>CFTC!D178</f>
        <v>0</v>
      </c>
      <c r="J184" s="18" t="e">
        <f t="shared" si="29"/>
        <v>#DIV/0!</v>
      </c>
    </row>
    <row r="185" spans="2:10" x14ac:dyDescent="0.3">
      <c r="B185" s="15">
        <f>CFTC!A179</f>
        <v>0</v>
      </c>
      <c r="C185" s="16" t="e">
        <f>STDEV(CFTC!D179:D198)</f>
        <v>#DIV/0!</v>
      </c>
      <c r="D185" s="16" t="e">
        <f>AVERAGE(CFTC!D179:D198)</f>
        <v>#DIV/0!</v>
      </c>
      <c r="E185" s="17" t="e">
        <f t="shared" si="25"/>
        <v>#DIV/0!</v>
      </c>
      <c r="F185" s="17" t="e">
        <f t="shared" si="26"/>
        <v>#DIV/0!</v>
      </c>
      <c r="G185" s="17" t="e">
        <f t="shared" si="27"/>
        <v>#DIV/0!</v>
      </c>
      <c r="H185" s="17" t="e">
        <f t="shared" si="28"/>
        <v>#DIV/0!</v>
      </c>
      <c r="I185" s="14">
        <f>CFTC!D179</f>
        <v>0</v>
      </c>
      <c r="J185" s="18" t="e">
        <f t="shared" si="29"/>
        <v>#DIV/0!</v>
      </c>
    </row>
    <row r="186" spans="2:10" x14ac:dyDescent="0.3">
      <c r="B186" s="15">
        <f>CFTC!A180</f>
        <v>0</v>
      </c>
      <c r="C186" s="16" t="e">
        <f>STDEV(CFTC!D180:D199)</f>
        <v>#DIV/0!</v>
      </c>
      <c r="D186" s="16" t="e">
        <f>AVERAGE(CFTC!D180:D199)</f>
        <v>#DIV/0!</v>
      </c>
      <c r="E186" s="17" t="e">
        <f t="shared" si="25"/>
        <v>#DIV/0!</v>
      </c>
      <c r="F186" s="17" t="e">
        <f t="shared" si="26"/>
        <v>#DIV/0!</v>
      </c>
      <c r="G186" s="17" t="e">
        <f t="shared" si="27"/>
        <v>#DIV/0!</v>
      </c>
      <c r="H186" s="17" t="e">
        <f t="shared" si="28"/>
        <v>#DIV/0!</v>
      </c>
      <c r="I186" s="14">
        <f>CFTC!D180</f>
        <v>0</v>
      </c>
      <c r="J186" s="18" t="e">
        <f t="shared" si="29"/>
        <v>#DIV/0!</v>
      </c>
    </row>
    <row r="187" spans="2:10" x14ac:dyDescent="0.3">
      <c r="B187" s="15">
        <f>CFTC!A181</f>
        <v>0</v>
      </c>
      <c r="C187" s="16" t="e">
        <f>STDEV(CFTC!D181:D200)</f>
        <v>#DIV/0!</v>
      </c>
      <c r="D187" s="16" t="e">
        <f>AVERAGE(CFTC!D181:D200)</f>
        <v>#DIV/0!</v>
      </c>
      <c r="E187" s="17" t="e">
        <f t="shared" si="25"/>
        <v>#DIV/0!</v>
      </c>
      <c r="F187" s="17" t="e">
        <f t="shared" si="26"/>
        <v>#DIV/0!</v>
      </c>
      <c r="G187" s="17" t="e">
        <f t="shared" si="27"/>
        <v>#DIV/0!</v>
      </c>
      <c r="H187" s="17" t="e">
        <f t="shared" si="28"/>
        <v>#DIV/0!</v>
      </c>
      <c r="I187" s="14">
        <f>CFTC!D181</f>
        <v>0</v>
      </c>
      <c r="J187" s="18" t="e">
        <f t="shared" si="29"/>
        <v>#DIV/0!</v>
      </c>
    </row>
    <row r="188" spans="2:10" x14ac:dyDescent="0.3">
      <c r="B188" s="15">
        <f>CFTC!A182</f>
        <v>0</v>
      </c>
      <c r="C188" s="16" t="e">
        <f>STDEV(CFTC!D182:D201)</f>
        <v>#DIV/0!</v>
      </c>
      <c r="D188" s="16" t="e">
        <f>AVERAGE(CFTC!D182:D201)</f>
        <v>#DIV/0!</v>
      </c>
      <c r="E188" s="17" t="e">
        <f t="shared" si="25"/>
        <v>#DIV/0!</v>
      </c>
      <c r="F188" s="17" t="e">
        <f t="shared" si="26"/>
        <v>#DIV/0!</v>
      </c>
      <c r="G188" s="17" t="e">
        <f t="shared" si="27"/>
        <v>#DIV/0!</v>
      </c>
      <c r="H188" s="17" t="e">
        <f t="shared" si="28"/>
        <v>#DIV/0!</v>
      </c>
      <c r="I188" s="14">
        <f>CFTC!D182</f>
        <v>0</v>
      </c>
      <c r="J188" s="18" t="e">
        <f t="shared" si="29"/>
        <v>#DIV/0!</v>
      </c>
    </row>
    <row r="189" spans="2:10" x14ac:dyDescent="0.3">
      <c r="B189" s="15">
        <f>CFTC!A183</f>
        <v>0</v>
      </c>
      <c r="C189" s="16" t="e">
        <f>STDEV(CFTC!D183:D202)</f>
        <v>#DIV/0!</v>
      </c>
      <c r="D189" s="16" t="e">
        <f>AVERAGE(CFTC!D183:D202)</f>
        <v>#DIV/0!</v>
      </c>
      <c r="E189" s="17" t="e">
        <f t="shared" si="25"/>
        <v>#DIV/0!</v>
      </c>
      <c r="F189" s="17" t="e">
        <f t="shared" si="26"/>
        <v>#DIV/0!</v>
      </c>
      <c r="G189" s="17" t="e">
        <f t="shared" si="27"/>
        <v>#DIV/0!</v>
      </c>
      <c r="H189" s="17" t="e">
        <f t="shared" si="28"/>
        <v>#DIV/0!</v>
      </c>
      <c r="I189" s="14">
        <f>CFTC!D183</f>
        <v>0</v>
      </c>
      <c r="J189" s="18" t="e">
        <f t="shared" si="29"/>
        <v>#DIV/0!</v>
      </c>
    </row>
    <row r="190" spans="2:10" x14ac:dyDescent="0.3">
      <c r="B190" s="15">
        <f>CFTC!A184</f>
        <v>0</v>
      </c>
      <c r="C190" s="16" t="e">
        <f>STDEV(CFTC!D184:D203)</f>
        <v>#DIV/0!</v>
      </c>
      <c r="D190" s="16" t="e">
        <f>AVERAGE(CFTC!D184:D203)</f>
        <v>#DIV/0!</v>
      </c>
      <c r="E190" s="17" t="e">
        <f t="shared" si="25"/>
        <v>#DIV/0!</v>
      </c>
      <c r="F190" s="17" t="e">
        <f t="shared" si="26"/>
        <v>#DIV/0!</v>
      </c>
      <c r="G190" s="17" t="e">
        <f t="shared" si="27"/>
        <v>#DIV/0!</v>
      </c>
      <c r="H190" s="17" t="e">
        <f t="shared" si="28"/>
        <v>#DIV/0!</v>
      </c>
      <c r="I190" s="14">
        <f>CFTC!D184</f>
        <v>0</v>
      </c>
      <c r="J190" s="18" t="e">
        <f t="shared" si="29"/>
        <v>#DIV/0!</v>
      </c>
    </row>
    <row r="191" spans="2:10" x14ac:dyDescent="0.3">
      <c r="B191" s="15">
        <f>CFTC!A185</f>
        <v>0</v>
      </c>
      <c r="C191" s="16" t="e">
        <f>STDEV(CFTC!D185:D204)</f>
        <v>#DIV/0!</v>
      </c>
      <c r="D191" s="16" t="e">
        <f>AVERAGE(CFTC!D185:D204)</f>
        <v>#DIV/0!</v>
      </c>
      <c r="E191" s="17" t="e">
        <f t="shared" si="25"/>
        <v>#DIV/0!</v>
      </c>
      <c r="F191" s="17" t="e">
        <f t="shared" si="26"/>
        <v>#DIV/0!</v>
      </c>
      <c r="G191" s="17" t="e">
        <f t="shared" si="27"/>
        <v>#DIV/0!</v>
      </c>
      <c r="H191" s="17" t="e">
        <f t="shared" si="28"/>
        <v>#DIV/0!</v>
      </c>
      <c r="I191" s="14">
        <f>CFTC!D185</f>
        <v>0</v>
      </c>
      <c r="J191" s="18" t="e">
        <f t="shared" si="29"/>
        <v>#DIV/0!</v>
      </c>
    </row>
    <row r="192" spans="2:10" x14ac:dyDescent="0.3">
      <c r="B192" s="15">
        <f>CFTC!A186</f>
        <v>0</v>
      </c>
      <c r="C192" s="16" t="e">
        <f>STDEV(CFTC!D186:D205)</f>
        <v>#DIV/0!</v>
      </c>
      <c r="D192" s="16" t="e">
        <f>AVERAGE(CFTC!D186:D205)</f>
        <v>#DIV/0!</v>
      </c>
      <c r="E192" s="17" t="e">
        <f t="shared" si="25"/>
        <v>#DIV/0!</v>
      </c>
      <c r="F192" s="17" t="e">
        <f t="shared" si="26"/>
        <v>#DIV/0!</v>
      </c>
      <c r="G192" s="17" t="e">
        <f t="shared" si="27"/>
        <v>#DIV/0!</v>
      </c>
      <c r="H192" s="17" t="e">
        <f t="shared" si="28"/>
        <v>#DIV/0!</v>
      </c>
      <c r="I192" s="14">
        <f>CFTC!D186</f>
        <v>0</v>
      </c>
      <c r="J192" s="18" t="e">
        <f t="shared" si="29"/>
        <v>#DIV/0!</v>
      </c>
    </row>
    <row r="193" spans="2:10" x14ac:dyDescent="0.3">
      <c r="B193" s="15">
        <f>CFTC!A187</f>
        <v>0</v>
      </c>
      <c r="C193" s="16" t="e">
        <f>STDEV(CFTC!D187:D206)</f>
        <v>#DIV/0!</v>
      </c>
      <c r="D193" s="16" t="e">
        <f>AVERAGE(CFTC!D187:D206)</f>
        <v>#DIV/0!</v>
      </c>
      <c r="E193" s="17" t="e">
        <f t="shared" si="25"/>
        <v>#DIV/0!</v>
      </c>
      <c r="F193" s="17" t="e">
        <f t="shared" si="26"/>
        <v>#DIV/0!</v>
      </c>
      <c r="G193" s="17" t="e">
        <f t="shared" si="27"/>
        <v>#DIV/0!</v>
      </c>
      <c r="H193" s="17" t="e">
        <f t="shared" si="28"/>
        <v>#DIV/0!</v>
      </c>
      <c r="I193" s="14">
        <f>CFTC!D187</f>
        <v>0</v>
      </c>
      <c r="J193" s="18" t="e">
        <f t="shared" si="29"/>
        <v>#DIV/0!</v>
      </c>
    </row>
    <row r="194" spans="2:10" x14ac:dyDescent="0.3">
      <c r="B194" s="15">
        <f>CFTC!A188</f>
        <v>0</v>
      </c>
      <c r="C194" s="16" t="e">
        <f>STDEV(CFTC!D188:D207)</f>
        <v>#DIV/0!</v>
      </c>
      <c r="D194" s="16" t="e">
        <f>AVERAGE(CFTC!D188:D207)</f>
        <v>#DIV/0!</v>
      </c>
      <c r="E194" s="17" t="e">
        <f t="shared" si="25"/>
        <v>#DIV/0!</v>
      </c>
      <c r="F194" s="17" t="e">
        <f t="shared" si="26"/>
        <v>#DIV/0!</v>
      </c>
      <c r="G194" s="17" t="e">
        <f t="shared" si="27"/>
        <v>#DIV/0!</v>
      </c>
      <c r="H194" s="17" t="e">
        <f t="shared" si="28"/>
        <v>#DIV/0!</v>
      </c>
      <c r="I194" s="14">
        <f>CFTC!D188</f>
        <v>0</v>
      </c>
      <c r="J194" s="18" t="e">
        <f t="shared" si="29"/>
        <v>#DIV/0!</v>
      </c>
    </row>
    <row r="195" spans="2:10" x14ac:dyDescent="0.3">
      <c r="B195" s="15">
        <f>CFTC!A189</f>
        <v>0</v>
      </c>
      <c r="C195" s="16" t="e">
        <f>STDEV(CFTC!D189:D208)</f>
        <v>#DIV/0!</v>
      </c>
      <c r="D195" s="16" t="e">
        <f>AVERAGE(CFTC!D189:D208)</f>
        <v>#DIV/0!</v>
      </c>
      <c r="E195" s="17" t="e">
        <f t="shared" si="25"/>
        <v>#DIV/0!</v>
      </c>
      <c r="F195" s="17" t="e">
        <f t="shared" si="26"/>
        <v>#DIV/0!</v>
      </c>
      <c r="G195" s="17" t="e">
        <f t="shared" si="27"/>
        <v>#DIV/0!</v>
      </c>
      <c r="H195" s="17" t="e">
        <f t="shared" si="28"/>
        <v>#DIV/0!</v>
      </c>
      <c r="I195" s="14">
        <f>CFTC!D189</f>
        <v>0</v>
      </c>
      <c r="J195" s="18" t="e">
        <f t="shared" si="29"/>
        <v>#DIV/0!</v>
      </c>
    </row>
    <row r="196" spans="2:10" x14ac:dyDescent="0.3">
      <c r="B196" s="15">
        <f>CFTC!A190</f>
        <v>0</v>
      </c>
      <c r="C196" s="16" t="e">
        <f>STDEV(CFTC!D190:D209)</f>
        <v>#DIV/0!</v>
      </c>
      <c r="D196" s="16" t="e">
        <f>AVERAGE(CFTC!D190:D209)</f>
        <v>#DIV/0!</v>
      </c>
      <c r="E196" s="17" t="e">
        <f t="shared" si="25"/>
        <v>#DIV/0!</v>
      </c>
      <c r="F196" s="17" t="e">
        <f t="shared" si="26"/>
        <v>#DIV/0!</v>
      </c>
      <c r="G196" s="17" t="e">
        <f t="shared" si="27"/>
        <v>#DIV/0!</v>
      </c>
      <c r="H196" s="17" t="e">
        <f t="shared" si="28"/>
        <v>#DIV/0!</v>
      </c>
      <c r="I196" s="14">
        <f>CFTC!D190</f>
        <v>0</v>
      </c>
      <c r="J196" s="18" t="e">
        <f t="shared" si="29"/>
        <v>#DIV/0!</v>
      </c>
    </row>
    <row r="197" spans="2:10" x14ac:dyDescent="0.3">
      <c r="B197" s="15">
        <f>CFTC!A191</f>
        <v>0</v>
      </c>
      <c r="C197" s="16" t="e">
        <f>STDEV(CFTC!D191:D210)</f>
        <v>#DIV/0!</v>
      </c>
      <c r="D197" s="16" t="e">
        <f>AVERAGE(CFTC!D191:D210)</f>
        <v>#DIV/0!</v>
      </c>
      <c r="E197" s="17" t="e">
        <f t="shared" ref="E197:E201" si="30">D197-factor*C197</f>
        <v>#DIV/0!</v>
      </c>
      <c r="F197" s="17" t="e">
        <f t="shared" si="26"/>
        <v>#DIV/0!</v>
      </c>
      <c r="G197" s="17" t="e">
        <f t="shared" si="27"/>
        <v>#DIV/0!</v>
      </c>
      <c r="H197" s="17" t="e">
        <f t="shared" si="28"/>
        <v>#DIV/0!</v>
      </c>
      <c r="I197" s="14">
        <f>CFTC!D191</f>
        <v>0</v>
      </c>
      <c r="J197" s="18" t="e">
        <f t="shared" ref="J197:J201" si="31">(I197-E197)/(G197-E197)</f>
        <v>#DIV/0!</v>
      </c>
    </row>
    <row r="198" spans="2:10" x14ac:dyDescent="0.3">
      <c r="B198" s="15">
        <f>CFTC!A192</f>
        <v>0</v>
      </c>
      <c r="C198" s="16" t="e">
        <f>STDEV(CFTC!D192:D211)</f>
        <v>#DIV/0!</v>
      </c>
      <c r="D198" s="16" t="e">
        <f>AVERAGE(CFTC!D192:D211)</f>
        <v>#DIV/0!</v>
      </c>
      <c r="E198" s="17" t="e">
        <f t="shared" si="30"/>
        <v>#DIV/0!</v>
      </c>
      <c r="F198" s="17" t="e">
        <f t="shared" si="26"/>
        <v>#DIV/0!</v>
      </c>
      <c r="G198" s="17" t="e">
        <f t="shared" si="27"/>
        <v>#DIV/0!</v>
      </c>
      <c r="H198" s="17" t="e">
        <f t="shared" si="28"/>
        <v>#DIV/0!</v>
      </c>
      <c r="I198" s="14">
        <f>CFTC!D192</f>
        <v>0</v>
      </c>
      <c r="J198" s="18" t="e">
        <f t="shared" si="31"/>
        <v>#DIV/0!</v>
      </c>
    </row>
    <row r="199" spans="2:10" x14ac:dyDescent="0.3">
      <c r="B199" s="15">
        <f>CFTC!A193</f>
        <v>0</v>
      </c>
      <c r="C199" s="16" t="e">
        <f>STDEV(CFTC!D193:D212)</f>
        <v>#DIV/0!</v>
      </c>
      <c r="D199" s="16" t="e">
        <f>AVERAGE(CFTC!D193:D212)</f>
        <v>#DIV/0!</v>
      </c>
      <c r="E199" s="17" t="e">
        <f t="shared" si="30"/>
        <v>#DIV/0!</v>
      </c>
      <c r="F199" s="17" t="e">
        <f t="shared" si="26"/>
        <v>#DIV/0!</v>
      </c>
      <c r="G199" s="17" t="e">
        <f t="shared" si="27"/>
        <v>#DIV/0!</v>
      </c>
      <c r="H199" s="17" t="e">
        <f t="shared" si="28"/>
        <v>#DIV/0!</v>
      </c>
      <c r="I199" s="14">
        <f>CFTC!D193</f>
        <v>0</v>
      </c>
      <c r="J199" s="18" t="e">
        <f t="shared" si="31"/>
        <v>#DIV/0!</v>
      </c>
    </row>
    <row r="200" spans="2:10" x14ac:dyDescent="0.3">
      <c r="B200" s="15">
        <f>CFTC!A194</f>
        <v>0</v>
      </c>
      <c r="C200" s="16" t="e">
        <f>STDEV(CFTC!D194:D213)</f>
        <v>#DIV/0!</v>
      </c>
      <c r="D200" s="16" t="e">
        <f>AVERAGE(CFTC!D194:D213)</f>
        <v>#DIV/0!</v>
      </c>
      <c r="E200" s="17" t="e">
        <f t="shared" si="30"/>
        <v>#DIV/0!</v>
      </c>
      <c r="F200" s="17" t="e">
        <f t="shared" si="26"/>
        <v>#DIV/0!</v>
      </c>
      <c r="G200" s="17" t="e">
        <f t="shared" si="27"/>
        <v>#DIV/0!</v>
      </c>
      <c r="H200" s="17" t="e">
        <f t="shared" si="28"/>
        <v>#DIV/0!</v>
      </c>
      <c r="I200" s="14">
        <f>CFTC!D194</f>
        <v>0</v>
      </c>
      <c r="J200" s="18" t="e">
        <f t="shared" si="31"/>
        <v>#DIV/0!</v>
      </c>
    </row>
    <row r="201" spans="2:10" x14ac:dyDescent="0.3">
      <c r="B201" s="15">
        <f>CFTC!A195</f>
        <v>0</v>
      </c>
      <c r="C201" s="16" t="e">
        <f>STDEV(CFTC!D195:D214)</f>
        <v>#DIV/0!</v>
      </c>
      <c r="D201" s="16" t="e">
        <f>AVERAGE(CFTC!D195:D214)</f>
        <v>#DIV/0!</v>
      </c>
      <c r="E201" s="17" t="e">
        <f t="shared" si="30"/>
        <v>#DIV/0!</v>
      </c>
      <c r="F201" s="17" t="e">
        <f t="shared" si="26"/>
        <v>#DIV/0!</v>
      </c>
      <c r="G201" s="17" t="e">
        <f t="shared" si="27"/>
        <v>#DIV/0!</v>
      </c>
      <c r="H201" s="17" t="e">
        <f t="shared" si="28"/>
        <v>#DIV/0!</v>
      </c>
      <c r="I201" s="14">
        <f>CFTC!D195</f>
        <v>0</v>
      </c>
      <c r="J201" s="18" t="e">
        <f t="shared" si="31"/>
        <v>#DIV/0!</v>
      </c>
    </row>
  </sheetData>
  <mergeCells count="1">
    <mergeCell ref="A2:A5"/>
  </mergeCells>
  <phoneticPr fontId="1" type="noConversion"/>
  <conditionalFormatting sqref="I1:I1048576">
    <cfRule type="expression" dxfId="1" priority="3">
      <formula>"(E6-F6)&gt;(F6-D6)"</formula>
    </cfRule>
  </conditionalFormatting>
  <conditionalFormatting sqref="J1:J1048576">
    <cfRule type="iconSet" priority="1">
      <iconSet iconSet="5Arrows" reverse="1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6:I201">
    <cfRule type="expression" dxfId="0" priority="7">
      <formula>(#REF!-#REF!)&lt;(#REF!-#REF!)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545B-774C-4E72-98A3-7CE8EB428F52}">
  <sheetPr codeName="Sheet3"/>
  <dimension ref="A1"/>
  <sheetViews>
    <sheetView workbookViewId="0">
      <selection activeCell="E3" sqref="E3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CFTC</vt:lpstr>
      <vt:lpstr>Analysis</vt:lpstr>
      <vt:lpstr>Price</vt:lpstr>
      <vt:lpstr>Count</vt:lpstr>
      <vt:lpstr>discount</vt:lpstr>
      <vt:lpstr>factor</vt:lpstr>
      <vt:lpstr>factor2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KenallChen</dc:creator>
  <cp:lastModifiedBy>Administrator</cp:lastModifiedBy>
  <dcterms:created xsi:type="dcterms:W3CDTF">2017-07-26T00:54:14Z</dcterms:created>
  <dcterms:modified xsi:type="dcterms:W3CDTF">2018-06-27T09:36:25Z</dcterms:modified>
</cp:coreProperties>
</file>