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Ex2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Harold Jeancarlos GT\Desktop\"/>
    </mc:Choice>
  </mc:AlternateContent>
  <xr:revisionPtr revIDLastSave="0" documentId="13_ncr:1_{1EF7B1AB-1326-44C8-9BA2-AFBE57B9D7C2}" xr6:coauthVersionLast="45" xr6:coauthVersionMax="45" xr10:uidLastSave="{00000000-0000-0000-0000-000000000000}"/>
  <bookViews>
    <workbookView xWindow="-120" yWindow="-120" windowWidth="24240" windowHeight="13140" tabRatio="810" firstSheet="3" activeTab="15" xr2:uid="{00000000-000D-0000-FFFF-FFFF00000000}"/>
  </bookViews>
  <sheets>
    <sheet name="Ahuchapan" sheetId="1" r:id="rId1"/>
    <sheet name="Santa Ana" sheetId="20" r:id="rId2"/>
    <sheet name="Sonsonate" sheetId="21" r:id="rId3"/>
    <sheet name="La Libertad" sheetId="22" r:id="rId4"/>
    <sheet name="Chalatenango" sheetId="23" r:id="rId5"/>
    <sheet name="San Salvador" sheetId="24" r:id="rId6"/>
    <sheet name="Cuscatlan" sheetId="25" r:id="rId7"/>
    <sheet name="Cabañas" sheetId="26" r:id="rId8"/>
    <sheet name="La Paz" sheetId="27" r:id="rId9"/>
    <sheet name="San Vicente" sheetId="28" r:id="rId10"/>
    <sheet name="Usulutan" sheetId="29" r:id="rId11"/>
    <sheet name="San Miguel" sheetId="30" r:id="rId12"/>
    <sheet name="Morazan" sheetId="31" r:id="rId13"/>
    <sheet name="La Union" sheetId="32" r:id="rId14"/>
    <sheet name="Datos" sheetId="33" r:id="rId15"/>
    <sheet name="Simulacion" sheetId="19" r:id="rId16"/>
  </sheets>
  <definedNames>
    <definedName name="_xlchart.v5.0" hidden="1">Datos!$B$3:$C$3</definedName>
    <definedName name="_xlchart.v5.1" hidden="1">Datos!$B$4:$C$17</definedName>
    <definedName name="_xlchart.v5.2" hidden="1">Datos!$D$3</definedName>
    <definedName name="_xlchart.v5.3" hidden="1">Datos!$D$4:$D$17</definedName>
    <definedName name="_xlchart.v5.4" hidden="1">Datos!$B$21:$C$21</definedName>
    <definedName name="_xlchart.v5.5" hidden="1">Datos!$B$22:$C$35</definedName>
    <definedName name="_xlchart.v5.6" hidden="1">Datos!$D$21</definedName>
    <definedName name="_xlchart.v5.7" hidden="1">Datos!$D$22:$D$35</definedName>
    <definedName name="_xlcn.WorksheetConnection_Tabla131" hidden="1">Tabla13[]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13" name="Tabla13" connection="WorksheetConnection_Tabla1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7" i="33" l="1"/>
  <c r="N9" i="32" s="1"/>
  <c r="H6" i="33"/>
  <c r="N8" i="29" s="1"/>
  <c r="H5" i="33"/>
  <c r="N7" i="31" s="1"/>
  <c r="H4" i="33"/>
  <c r="N6" i="31" s="1"/>
  <c r="H3" i="33"/>
  <c r="N5" i="32" s="1"/>
  <c r="N5" i="21" l="1"/>
  <c r="N5" i="25"/>
  <c r="N5" i="29"/>
  <c r="N5" i="30"/>
  <c r="N9" i="22"/>
  <c r="N9" i="24"/>
  <c r="N9" i="29"/>
  <c r="N8" i="1"/>
  <c r="N8" i="26"/>
  <c r="N7" i="1"/>
  <c r="N8" i="28"/>
  <c r="N8" i="31"/>
  <c r="N9" i="1"/>
  <c r="N8" i="21"/>
  <c r="N8" i="23"/>
  <c r="N9" i="26"/>
  <c r="N9" i="28"/>
  <c r="N9" i="31"/>
  <c r="N8" i="20"/>
  <c r="N9" i="21"/>
  <c r="N9" i="23"/>
  <c r="N8" i="25"/>
  <c r="N8" i="27"/>
  <c r="N8" i="30"/>
  <c r="N8" i="32"/>
  <c r="N9" i="20"/>
  <c r="N8" i="22"/>
  <c r="N8" i="24"/>
  <c r="N9" i="25"/>
  <c r="N9" i="27"/>
  <c r="N9" i="30"/>
  <c r="N7" i="24"/>
  <c r="N7" i="28"/>
  <c r="N7" i="30"/>
  <c r="N7" i="22"/>
  <c r="N7" i="27"/>
  <c r="N7" i="23"/>
  <c r="N7" i="29"/>
  <c r="N7" i="20"/>
  <c r="N7" i="21"/>
  <c r="N7" i="26"/>
  <c r="N7" i="32"/>
  <c r="N7" i="25"/>
  <c r="N6" i="32"/>
  <c r="N6" i="28"/>
  <c r="N6" i="24"/>
  <c r="N6" i="21"/>
  <c r="N6" i="20"/>
  <c r="N6" i="25"/>
  <c r="N5" i="1"/>
  <c r="N6" i="22"/>
  <c r="N5" i="23"/>
  <c r="N6" i="26"/>
  <c r="N5" i="27"/>
  <c r="N6" i="30"/>
  <c r="N5" i="31"/>
  <c r="N5" i="22"/>
  <c r="N5" i="26"/>
  <c r="N6" i="29"/>
  <c r="N6" i="1"/>
  <c r="N5" i="20"/>
  <c r="N6" i="23"/>
  <c r="N5" i="24"/>
  <c r="N6" i="27"/>
  <c r="N5" i="28"/>
  <c r="D4" i="32"/>
  <c r="D4" i="31"/>
  <c r="N14" i="31" s="1"/>
  <c r="D4" i="30"/>
  <c r="D4" i="29"/>
  <c r="N14" i="29" s="1"/>
  <c r="D4" i="28"/>
  <c r="N14" i="28" s="1"/>
  <c r="D4" i="27"/>
  <c r="D4" i="26"/>
  <c r="N14" i="26" s="1"/>
  <c r="D4" i="25"/>
  <c r="N14" i="25" s="1"/>
  <c r="D4" i="24"/>
  <c r="D4" i="23"/>
  <c r="I5" i="25" l="1"/>
  <c r="D5" i="25" s="1"/>
  <c r="I5" i="28"/>
  <c r="D5" i="28" s="1"/>
  <c r="I5" i="29"/>
  <c r="D5" i="29" s="1"/>
  <c r="I5" i="24"/>
  <c r="I5" i="31"/>
  <c r="N14" i="30"/>
  <c r="I5" i="30"/>
  <c r="N14" i="32"/>
  <c r="I5" i="32"/>
  <c r="I5" i="26"/>
  <c r="N14" i="27"/>
  <c r="I5" i="27"/>
  <c r="D5" i="32" l="1"/>
  <c r="D5" i="26"/>
  <c r="D5" i="27"/>
  <c r="D5" i="24"/>
  <c r="D5" i="31"/>
  <c r="D5" i="30"/>
  <c r="D4" i="22" l="1"/>
  <c r="D4" i="21" l="1"/>
  <c r="D4" i="20"/>
  <c r="K5" i="31" l="1"/>
  <c r="G5" i="31" s="1"/>
  <c r="K5" i="27"/>
  <c r="G5" i="27" s="1"/>
  <c r="K5" i="32"/>
  <c r="G5" i="32" s="1"/>
  <c r="K5" i="29"/>
  <c r="G5" i="29" s="1"/>
  <c r="K5" i="25"/>
  <c r="G5" i="25" s="1"/>
  <c r="K5" i="24"/>
  <c r="G5" i="24" s="1"/>
  <c r="K5" i="26"/>
  <c r="G5" i="26" s="1"/>
  <c r="K5" i="30"/>
  <c r="G5" i="30" s="1"/>
  <c r="K5" i="28"/>
  <c r="G5" i="28" s="1"/>
  <c r="J5" i="24"/>
  <c r="J5" i="27"/>
  <c r="J5" i="25"/>
  <c r="J5" i="31"/>
  <c r="K5" i="23"/>
  <c r="G5" i="23" s="1"/>
  <c r="I5" i="23"/>
  <c r="K5" i="22"/>
  <c r="I5" i="20"/>
  <c r="J5" i="20"/>
  <c r="F5" i="20" s="1"/>
  <c r="K5" i="21"/>
  <c r="D4" i="1"/>
  <c r="I5" i="1" s="1"/>
  <c r="J5" i="1"/>
  <c r="F5" i="1" s="1"/>
  <c r="D5" i="20" l="1"/>
  <c r="K5" i="1"/>
  <c r="G5" i="1" s="1"/>
  <c r="J5" i="29"/>
  <c r="F5" i="29" s="1"/>
  <c r="J5" i="30"/>
  <c r="F5" i="30" s="1"/>
  <c r="J5" i="23"/>
  <c r="F5" i="23" s="1"/>
  <c r="J5" i="28"/>
  <c r="F5" i="28" s="1"/>
  <c r="J5" i="32"/>
  <c r="E5" i="32" s="1"/>
  <c r="J5" i="26"/>
  <c r="E5" i="26" s="1"/>
  <c r="F5" i="31"/>
  <c r="E5" i="31"/>
  <c r="F5" i="25"/>
  <c r="E5" i="25"/>
  <c r="E5" i="27"/>
  <c r="F5" i="27"/>
  <c r="F5" i="24"/>
  <c r="E5" i="24"/>
  <c r="J5" i="22"/>
  <c r="F5" i="22" s="1"/>
  <c r="K5" i="20"/>
  <c r="G5" i="20" s="1"/>
  <c r="D5" i="23"/>
  <c r="I5" i="22"/>
  <c r="I5" i="21"/>
  <c r="G5" i="22"/>
  <c r="J5" i="21"/>
  <c r="F5" i="21" s="1"/>
  <c r="G5" i="21"/>
  <c r="D5" i="1"/>
  <c r="E5" i="1"/>
  <c r="E5" i="28" l="1"/>
  <c r="I6" i="28" s="1"/>
  <c r="F5" i="32"/>
  <c r="I6" i="32" s="1"/>
  <c r="E5" i="30"/>
  <c r="K6" i="30" s="1"/>
  <c r="D5" i="21"/>
  <c r="D5" i="22"/>
  <c r="E5" i="29"/>
  <c r="J6" i="29" s="1"/>
  <c r="F6" i="29" s="1"/>
  <c r="F5" i="26"/>
  <c r="I6" i="26" s="1"/>
  <c r="E5" i="20"/>
  <c r="J6" i="20" s="1"/>
  <c r="F6" i="20" s="1"/>
  <c r="E5" i="23"/>
  <c r="J6" i="27"/>
  <c r="K6" i="27"/>
  <c r="I6" i="27"/>
  <c r="K6" i="26"/>
  <c r="J6" i="26"/>
  <c r="I6" i="24"/>
  <c r="K6" i="24"/>
  <c r="J6" i="24"/>
  <c r="F6" i="24" s="1"/>
  <c r="J6" i="32"/>
  <c r="K6" i="32"/>
  <c r="I6" i="25"/>
  <c r="K6" i="25"/>
  <c r="J6" i="25"/>
  <c r="F6" i="25" s="1"/>
  <c r="J6" i="31"/>
  <c r="K6" i="31"/>
  <c r="I6" i="31"/>
  <c r="E5" i="22"/>
  <c r="E5" i="21"/>
  <c r="J6" i="1"/>
  <c r="F6" i="1" s="1"/>
  <c r="I6" i="1"/>
  <c r="K6" i="1"/>
  <c r="G6" i="1" s="1"/>
  <c r="K6" i="28" l="1"/>
  <c r="G6" i="28" s="1"/>
  <c r="J6" i="28"/>
  <c r="J6" i="30"/>
  <c r="F6" i="30" s="1"/>
  <c r="F6" i="26"/>
  <c r="I6" i="30"/>
  <c r="K6" i="29"/>
  <c r="G6" i="29" s="1"/>
  <c r="I6" i="29"/>
  <c r="K6" i="20"/>
  <c r="G6" i="20" s="1"/>
  <c r="I6" i="21"/>
  <c r="J6" i="22"/>
  <c r="F6" i="22" s="1"/>
  <c r="D6" i="32"/>
  <c r="D6" i="28"/>
  <c r="D6" i="26"/>
  <c r="J6" i="23"/>
  <c r="F6" i="23" s="1"/>
  <c r="I6" i="20"/>
  <c r="K6" i="23"/>
  <c r="G6" i="23" s="1"/>
  <c r="I6" i="23"/>
  <c r="E6" i="25"/>
  <c r="E6" i="27"/>
  <c r="E6" i="32"/>
  <c r="J7" i="32" s="1"/>
  <c r="E6" i="31"/>
  <c r="D6" i="31"/>
  <c r="G6" i="24"/>
  <c r="G6" i="30"/>
  <c r="G6" i="27"/>
  <c r="D6" i="24"/>
  <c r="G6" i="26"/>
  <c r="F6" i="27"/>
  <c r="G6" i="31"/>
  <c r="G6" i="32"/>
  <c r="F6" i="31"/>
  <c r="G6" i="25"/>
  <c r="E6" i="24"/>
  <c r="E6" i="26"/>
  <c r="D6" i="25"/>
  <c r="F6" i="32"/>
  <c r="D6" i="27"/>
  <c r="K6" i="22"/>
  <c r="G6" i="22" s="1"/>
  <c r="I6" i="22"/>
  <c r="K6" i="21"/>
  <c r="G6" i="21" s="1"/>
  <c r="J6" i="21"/>
  <c r="F6" i="21" s="1"/>
  <c r="D6" i="1"/>
  <c r="E6" i="1"/>
  <c r="E6" i="28" l="1"/>
  <c r="K7" i="28" s="1"/>
  <c r="F6" i="28"/>
  <c r="E6" i="30"/>
  <c r="J7" i="30" s="1"/>
  <c r="F7" i="30" s="1"/>
  <c r="E6" i="20"/>
  <c r="K7" i="20" s="1"/>
  <c r="G7" i="20" s="1"/>
  <c r="D6" i="30"/>
  <c r="D6" i="20"/>
  <c r="E6" i="29"/>
  <c r="J7" i="29" s="1"/>
  <c r="F7" i="29" s="1"/>
  <c r="D6" i="29"/>
  <c r="E6" i="23"/>
  <c r="J7" i="23" s="1"/>
  <c r="F7" i="23" s="1"/>
  <c r="K7" i="27"/>
  <c r="G7" i="27" s="1"/>
  <c r="J7" i="25"/>
  <c r="F7" i="25" s="1"/>
  <c r="D6" i="21"/>
  <c r="D6" i="22"/>
  <c r="K7" i="32"/>
  <c r="G7" i="32" s="1"/>
  <c r="D6" i="23"/>
  <c r="F7" i="32"/>
  <c r="K7" i="25"/>
  <c r="G7" i="25" s="1"/>
  <c r="J7" i="27"/>
  <c r="F7" i="27" s="1"/>
  <c r="K7" i="30"/>
  <c r="G7" i="30" s="1"/>
  <c r="K7" i="24"/>
  <c r="G7" i="24" s="1"/>
  <c r="I7" i="24"/>
  <c r="J7" i="24"/>
  <c r="I7" i="27"/>
  <c r="I7" i="25"/>
  <c r="K7" i="26"/>
  <c r="G7" i="26" s="1"/>
  <c r="J7" i="26"/>
  <c r="I7" i="26"/>
  <c r="I7" i="32"/>
  <c r="J7" i="31"/>
  <c r="K7" i="31"/>
  <c r="I7" i="31"/>
  <c r="E6" i="22"/>
  <c r="E6" i="21"/>
  <c r="I7" i="1"/>
  <c r="K7" i="1"/>
  <c r="G7" i="1" s="1"/>
  <c r="J7" i="1"/>
  <c r="F7" i="1" s="1"/>
  <c r="J7" i="28" l="1"/>
  <c r="I7" i="28"/>
  <c r="D7" i="28" s="1"/>
  <c r="I7" i="30"/>
  <c r="D7" i="30" s="1"/>
  <c r="I7" i="20"/>
  <c r="D7" i="20" s="1"/>
  <c r="J7" i="20"/>
  <c r="F7" i="20" s="1"/>
  <c r="I7" i="29"/>
  <c r="D7" i="29" s="1"/>
  <c r="K7" i="29"/>
  <c r="G7" i="29" s="1"/>
  <c r="I7" i="23"/>
  <c r="D7" i="23" s="1"/>
  <c r="K7" i="23"/>
  <c r="G7" i="23" s="1"/>
  <c r="I7" i="21"/>
  <c r="K7" i="22"/>
  <c r="G7" i="22" s="1"/>
  <c r="D7" i="26"/>
  <c r="D7" i="25"/>
  <c r="D7" i="27"/>
  <c r="E7" i="31"/>
  <c r="K8" i="31" s="1"/>
  <c r="E7" i="26"/>
  <c r="G7" i="31"/>
  <c r="D7" i="32"/>
  <c r="E7" i="32"/>
  <c r="D7" i="31"/>
  <c r="E7" i="24"/>
  <c r="D7" i="24"/>
  <c r="F7" i="31"/>
  <c r="I7" i="22"/>
  <c r="F7" i="28"/>
  <c r="E7" i="25"/>
  <c r="F7" i="26"/>
  <c r="E7" i="27"/>
  <c r="F7" i="24"/>
  <c r="G7" i="28"/>
  <c r="J7" i="22"/>
  <c r="F7" i="22" s="1"/>
  <c r="J7" i="21"/>
  <c r="F7" i="21" s="1"/>
  <c r="K7" i="21"/>
  <c r="G7" i="21" s="1"/>
  <c r="E7" i="1"/>
  <c r="D7" i="1"/>
  <c r="E7" i="28" l="1"/>
  <c r="I8" i="28" s="1"/>
  <c r="E7" i="30"/>
  <c r="I8" i="30" s="1"/>
  <c r="E7" i="20"/>
  <c r="K8" i="20" s="1"/>
  <c r="G8" i="20" s="1"/>
  <c r="E7" i="29"/>
  <c r="J8" i="29" s="1"/>
  <c r="I8" i="31"/>
  <c r="D8" i="31" s="1"/>
  <c r="E7" i="23"/>
  <c r="J8" i="23" s="1"/>
  <c r="F8" i="23" s="1"/>
  <c r="D7" i="21"/>
  <c r="K8" i="26"/>
  <c r="G8" i="26" s="1"/>
  <c r="J8" i="31"/>
  <c r="F8" i="31" s="1"/>
  <c r="D7" i="22"/>
  <c r="K8" i="1"/>
  <c r="G8" i="1" s="1"/>
  <c r="G8" i="31"/>
  <c r="J8" i="26"/>
  <c r="F8" i="26" s="1"/>
  <c r="E7" i="22"/>
  <c r="K8" i="22" s="1"/>
  <c r="G8" i="22" s="1"/>
  <c r="K8" i="27"/>
  <c r="I8" i="27"/>
  <c r="J8" i="27"/>
  <c r="K8" i="24"/>
  <c r="J8" i="24"/>
  <c r="I8" i="24"/>
  <c r="D8" i="24" s="1"/>
  <c r="I8" i="26"/>
  <c r="I8" i="25"/>
  <c r="J8" i="25"/>
  <c r="K8" i="25"/>
  <c r="J8" i="28"/>
  <c r="J8" i="32"/>
  <c r="I8" i="32"/>
  <c r="K8" i="32"/>
  <c r="E7" i="21"/>
  <c r="J8" i="1"/>
  <c r="F8" i="1" s="1"/>
  <c r="I8" i="1"/>
  <c r="D8" i="1" s="1"/>
  <c r="K8" i="28" l="1"/>
  <c r="G8" i="28" s="1"/>
  <c r="I8" i="20"/>
  <c r="D8" i="20" s="1"/>
  <c r="K8" i="30"/>
  <c r="G8" i="30" s="1"/>
  <c r="J8" i="30"/>
  <c r="F8" i="30" s="1"/>
  <c r="J8" i="20"/>
  <c r="F8" i="20" s="1"/>
  <c r="I8" i="29"/>
  <c r="D8" i="29" s="1"/>
  <c r="K8" i="29"/>
  <c r="G8" i="29" s="1"/>
  <c r="I8" i="23"/>
  <c r="D8" i="23" s="1"/>
  <c r="E8" i="31"/>
  <c r="K9" i="31" s="1"/>
  <c r="G9" i="31" s="1"/>
  <c r="K8" i="23"/>
  <c r="G8" i="23" s="1"/>
  <c r="J8" i="21"/>
  <c r="F8" i="21" s="1"/>
  <c r="D8" i="28"/>
  <c r="D8" i="32"/>
  <c r="J8" i="22"/>
  <c r="F8" i="22" s="1"/>
  <c r="D8" i="30"/>
  <c r="I8" i="22"/>
  <c r="E8" i="27"/>
  <c r="J9" i="27" s="1"/>
  <c r="I8" i="21"/>
  <c r="E8" i="32"/>
  <c r="G8" i="32"/>
  <c r="G8" i="25"/>
  <c r="F8" i="25"/>
  <c r="D8" i="26"/>
  <c r="E8" i="26"/>
  <c r="G8" i="24"/>
  <c r="F8" i="27"/>
  <c r="F8" i="32"/>
  <c r="F8" i="29"/>
  <c r="D8" i="25"/>
  <c r="F8" i="28"/>
  <c r="D8" i="27"/>
  <c r="K8" i="21"/>
  <c r="G8" i="21" s="1"/>
  <c r="E8" i="25"/>
  <c r="E8" i="24"/>
  <c r="G8" i="27"/>
  <c r="F8" i="24"/>
  <c r="E8" i="1"/>
  <c r="E8" i="28" l="1"/>
  <c r="J9" i="28" s="1"/>
  <c r="F9" i="28" s="1"/>
  <c r="E8" i="20"/>
  <c r="I9" i="20" s="1"/>
  <c r="D9" i="20" s="1"/>
  <c r="E8" i="30"/>
  <c r="J9" i="30" s="1"/>
  <c r="F9" i="30" s="1"/>
  <c r="E8" i="29"/>
  <c r="K9" i="29" s="1"/>
  <c r="G9" i="29" s="1"/>
  <c r="J9" i="31"/>
  <c r="F9" i="31" s="1"/>
  <c r="I9" i="31"/>
  <c r="D9" i="31" s="1"/>
  <c r="E8" i="23"/>
  <c r="K9" i="23" s="1"/>
  <c r="G9" i="23" s="1"/>
  <c r="E8" i="22"/>
  <c r="J9" i="22" s="1"/>
  <c r="F9" i="22" s="1"/>
  <c r="D8" i="21"/>
  <c r="J9" i="20"/>
  <c r="F9" i="20" s="1"/>
  <c r="D8" i="22"/>
  <c r="I9" i="32"/>
  <c r="D9" i="32" s="1"/>
  <c r="K9" i="27"/>
  <c r="G9" i="27" s="1"/>
  <c r="E8" i="21"/>
  <c r="K9" i="21" s="1"/>
  <c r="G9" i="21" s="1"/>
  <c r="I9" i="27"/>
  <c r="I9" i="25"/>
  <c r="K9" i="25"/>
  <c r="G9" i="25" s="1"/>
  <c r="J9" i="25"/>
  <c r="F9" i="25" s="1"/>
  <c r="K9" i="26"/>
  <c r="J9" i="26"/>
  <c r="I9" i="26"/>
  <c r="D9" i="26" s="1"/>
  <c r="K9" i="32"/>
  <c r="G9" i="32" s="1"/>
  <c r="J9" i="32"/>
  <c r="F9" i="27"/>
  <c r="K9" i="24"/>
  <c r="J9" i="24"/>
  <c r="F9" i="24" s="1"/>
  <c r="I9" i="24"/>
  <c r="J9" i="1"/>
  <c r="F9" i="1" s="1"/>
  <c r="K9" i="1"/>
  <c r="G9" i="1" s="1"/>
  <c r="I9" i="1"/>
  <c r="K9" i="28" l="1"/>
  <c r="G9" i="28" s="1"/>
  <c r="I9" i="28"/>
  <c r="D9" i="28" s="1"/>
  <c r="K9" i="20"/>
  <c r="G9" i="20" s="1"/>
  <c r="K9" i="30"/>
  <c r="G9" i="30" s="1"/>
  <c r="I9" i="30"/>
  <c r="D9" i="30" s="1"/>
  <c r="I9" i="29"/>
  <c r="D9" i="29" s="1"/>
  <c r="J9" i="29"/>
  <c r="F9" i="29" s="1"/>
  <c r="K9" i="22"/>
  <c r="G9" i="22" s="1"/>
  <c r="E9" i="31"/>
  <c r="K10" i="31" s="1"/>
  <c r="G10" i="31" s="1"/>
  <c r="J9" i="23"/>
  <c r="F9" i="23" s="1"/>
  <c r="I9" i="23"/>
  <c r="D9" i="23" s="1"/>
  <c r="I9" i="22"/>
  <c r="D9" i="22" s="1"/>
  <c r="E9" i="27"/>
  <c r="K10" i="27" s="1"/>
  <c r="J9" i="21"/>
  <c r="F9" i="21" s="1"/>
  <c r="D9" i="27"/>
  <c r="I9" i="21"/>
  <c r="E9" i="24"/>
  <c r="K10" i="24" s="1"/>
  <c r="E9" i="25"/>
  <c r="D9" i="24"/>
  <c r="F9" i="26"/>
  <c r="G9" i="26"/>
  <c r="E9" i="26"/>
  <c r="G9" i="24"/>
  <c r="E9" i="32"/>
  <c r="F9" i="32"/>
  <c r="D9" i="25"/>
  <c r="E9" i="20"/>
  <c r="D9" i="1"/>
  <c r="E9" i="1"/>
  <c r="E9" i="28" l="1"/>
  <c r="J10" i="28" s="1"/>
  <c r="F10" i="28" s="1"/>
  <c r="E9" i="30"/>
  <c r="J10" i="30" s="1"/>
  <c r="F10" i="30" s="1"/>
  <c r="E9" i="29"/>
  <c r="I10" i="29" s="1"/>
  <c r="D10" i="29" s="1"/>
  <c r="I10" i="31"/>
  <c r="D10" i="31" s="1"/>
  <c r="E9" i="22"/>
  <c r="K10" i="22" s="1"/>
  <c r="G10" i="22" s="1"/>
  <c r="J10" i="31"/>
  <c r="F10" i="31" s="1"/>
  <c r="E9" i="23"/>
  <c r="K10" i="23" s="1"/>
  <c r="G10" i="23" s="1"/>
  <c r="J10" i="27"/>
  <c r="F10" i="27" s="1"/>
  <c r="I10" i="27"/>
  <c r="D10" i="27" s="1"/>
  <c r="D9" i="21"/>
  <c r="I10" i="20"/>
  <c r="D10" i="20" s="1"/>
  <c r="E9" i="21"/>
  <c r="J10" i="21" s="1"/>
  <c r="F10" i="21" s="1"/>
  <c r="I10" i="24"/>
  <c r="D10" i="24" s="1"/>
  <c r="J10" i="24"/>
  <c r="F10" i="24" s="1"/>
  <c r="G10" i="24"/>
  <c r="K10" i="30"/>
  <c r="G10" i="30" s="1"/>
  <c r="J10" i="32"/>
  <c r="F10" i="32" s="1"/>
  <c r="K10" i="32"/>
  <c r="I10" i="32"/>
  <c r="K10" i="26"/>
  <c r="J10" i="26"/>
  <c r="I10" i="26"/>
  <c r="D10" i="26" s="1"/>
  <c r="G10" i="27"/>
  <c r="I10" i="25"/>
  <c r="D10" i="25" s="1"/>
  <c r="J10" i="25"/>
  <c r="K10" i="25"/>
  <c r="K10" i="20"/>
  <c r="J10" i="20"/>
  <c r="F10" i="20" s="1"/>
  <c r="I10" i="1"/>
  <c r="K10" i="1"/>
  <c r="G10" i="1" s="1"/>
  <c r="J10" i="1"/>
  <c r="F10" i="1" s="1"/>
  <c r="K10" i="28" l="1"/>
  <c r="G10" i="28" s="1"/>
  <c r="I10" i="30"/>
  <c r="I10" i="28"/>
  <c r="D10" i="28" s="1"/>
  <c r="J10" i="29"/>
  <c r="F10" i="29" s="1"/>
  <c r="K10" i="29"/>
  <c r="G10" i="29" s="1"/>
  <c r="J10" i="22"/>
  <c r="F10" i="22" s="1"/>
  <c r="I10" i="22"/>
  <c r="D10" i="22" s="1"/>
  <c r="E10" i="31"/>
  <c r="J11" i="31" s="1"/>
  <c r="F11" i="31" s="1"/>
  <c r="I10" i="23"/>
  <c r="D10" i="23" s="1"/>
  <c r="J10" i="23"/>
  <c r="I10" i="21"/>
  <c r="D10" i="21" s="1"/>
  <c r="E10" i="27"/>
  <c r="J11" i="27" s="1"/>
  <c r="K10" i="21"/>
  <c r="G10" i="21" s="1"/>
  <c r="E10" i="24"/>
  <c r="I11" i="24" s="1"/>
  <c r="D11" i="24" s="1"/>
  <c r="D10" i="30"/>
  <c r="E10" i="30"/>
  <c r="E10" i="25"/>
  <c r="F10" i="26"/>
  <c r="G10" i="32"/>
  <c r="G10" i="26"/>
  <c r="G10" i="25"/>
  <c r="E10" i="26"/>
  <c r="F10" i="25"/>
  <c r="E10" i="32"/>
  <c r="D10" i="32"/>
  <c r="E10" i="20"/>
  <c r="K11" i="20" s="1"/>
  <c r="G10" i="20"/>
  <c r="E10" i="1"/>
  <c r="D10" i="1"/>
  <c r="E10" i="28" l="1"/>
  <c r="J11" i="28" s="1"/>
  <c r="F11" i="28" s="1"/>
  <c r="E10" i="29"/>
  <c r="J11" i="29" s="1"/>
  <c r="F11" i="29" s="1"/>
  <c r="E10" i="22"/>
  <c r="J11" i="22" s="1"/>
  <c r="F11" i="22" s="1"/>
  <c r="K11" i="31"/>
  <c r="G11" i="31" s="1"/>
  <c r="I11" i="31"/>
  <c r="D11" i="31" s="1"/>
  <c r="E10" i="23"/>
  <c r="F10" i="23"/>
  <c r="E10" i="21"/>
  <c r="J11" i="21" s="1"/>
  <c r="F11" i="21" s="1"/>
  <c r="K11" i="27"/>
  <c r="G11" i="27" s="1"/>
  <c r="I11" i="29"/>
  <c r="D11" i="29" s="1"/>
  <c r="I11" i="27"/>
  <c r="K11" i="24"/>
  <c r="G11" i="24" s="1"/>
  <c r="J11" i="24"/>
  <c r="F11" i="24" s="1"/>
  <c r="K11" i="30"/>
  <c r="G11" i="30" s="1"/>
  <c r="I11" i="30"/>
  <c r="D11" i="30" s="1"/>
  <c r="J11" i="30"/>
  <c r="F11" i="30" s="1"/>
  <c r="I11" i="28"/>
  <c r="D11" i="28" s="1"/>
  <c r="I11" i="32"/>
  <c r="D11" i="32" s="1"/>
  <c r="F11" i="27"/>
  <c r="K11" i="32"/>
  <c r="J11" i="32"/>
  <c r="F11" i="32" s="1"/>
  <c r="K11" i="26"/>
  <c r="J11" i="26"/>
  <c r="F11" i="26" s="1"/>
  <c r="I11" i="26"/>
  <c r="D11" i="26" s="1"/>
  <c r="K11" i="25"/>
  <c r="G11" i="25" s="1"/>
  <c r="J11" i="25"/>
  <c r="F11" i="25" s="1"/>
  <c r="I11" i="25"/>
  <c r="D11" i="25" s="1"/>
  <c r="J11" i="20"/>
  <c r="F11" i="20" s="1"/>
  <c r="I11" i="20"/>
  <c r="D11" i="20" s="1"/>
  <c r="G11" i="20"/>
  <c r="J11" i="1"/>
  <c r="F11" i="1" s="1"/>
  <c r="I11" i="1"/>
  <c r="D11" i="1" s="1"/>
  <c r="K11" i="1"/>
  <c r="G11" i="1" s="1"/>
  <c r="K11" i="28" l="1"/>
  <c r="G11" i="28" s="1"/>
  <c r="K11" i="22"/>
  <c r="G11" i="22" s="1"/>
  <c r="K11" i="21"/>
  <c r="G11" i="21" s="1"/>
  <c r="K11" i="29"/>
  <c r="G11" i="29" s="1"/>
  <c r="I11" i="22"/>
  <c r="D11" i="22" s="1"/>
  <c r="E11" i="31"/>
  <c r="K12" i="31" s="1"/>
  <c r="G12" i="31" s="1"/>
  <c r="I11" i="23"/>
  <c r="K11" i="23"/>
  <c r="G11" i="23" s="1"/>
  <c r="J11" i="23"/>
  <c r="F11" i="23" s="1"/>
  <c r="I11" i="21"/>
  <c r="D11" i="21" s="1"/>
  <c r="E11" i="27"/>
  <c r="J12" i="27" s="1"/>
  <c r="F12" i="27" s="1"/>
  <c r="D11" i="27"/>
  <c r="E11" i="24"/>
  <c r="J12" i="24" s="1"/>
  <c r="F12" i="24" s="1"/>
  <c r="E11" i="25"/>
  <c r="I12" i="25" s="1"/>
  <c r="D12" i="25" s="1"/>
  <c r="E11" i="30"/>
  <c r="E11" i="26"/>
  <c r="K12" i="26" s="1"/>
  <c r="G11" i="32"/>
  <c r="G11" i="26"/>
  <c r="E11" i="32"/>
  <c r="E11" i="20"/>
  <c r="K12" i="20" s="1"/>
  <c r="G12" i="20" s="1"/>
  <c r="E11" i="1"/>
  <c r="E11" i="28" l="1"/>
  <c r="J12" i="28" s="1"/>
  <c r="F12" i="28" s="1"/>
  <c r="E11" i="29"/>
  <c r="K12" i="29" s="1"/>
  <c r="G12" i="29" s="1"/>
  <c r="E11" i="22"/>
  <c r="I12" i="22" s="1"/>
  <c r="D12" i="22" s="1"/>
  <c r="I12" i="31"/>
  <c r="D12" i="31" s="1"/>
  <c r="J12" i="31"/>
  <c r="F12" i="31" s="1"/>
  <c r="E11" i="23"/>
  <c r="D11" i="23"/>
  <c r="E11" i="21"/>
  <c r="J12" i="21" s="1"/>
  <c r="F12" i="21" s="1"/>
  <c r="K12" i="27"/>
  <c r="G12" i="27" s="1"/>
  <c r="I12" i="27"/>
  <c r="D12" i="27" s="1"/>
  <c r="K12" i="24"/>
  <c r="G12" i="24" s="1"/>
  <c r="I12" i="24"/>
  <c r="D12" i="24" s="1"/>
  <c r="J12" i="25"/>
  <c r="F12" i="25" s="1"/>
  <c r="K12" i="25"/>
  <c r="G12" i="25" s="1"/>
  <c r="I12" i="26"/>
  <c r="D12" i="26" s="1"/>
  <c r="G12" i="26"/>
  <c r="J12" i="26"/>
  <c r="F12" i="26" s="1"/>
  <c r="I12" i="30"/>
  <c r="K12" i="30"/>
  <c r="G12" i="30" s="1"/>
  <c r="J12" i="30"/>
  <c r="F12" i="30" s="1"/>
  <c r="K12" i="28"/>
  <c r="G12" i="28" s="1"/>
  <c r="K12" i="32"/>
  <c r="G12" i="32" s="1"/>
  <c r="J12" i="32"/>
  <c r="F12" i="32" s="1"/>
  <c r="I12" i="32"/>
  <c r="J12" i="20"/>
  <c r="F12" i="20" s="1"/>
  <c r="I12" i="20"/>
  <c r="D12" i="20" s="1"/>
  <c r="I12" i="1"/>
  <c r="D12" i="1" s="1"/>
  <c r="J12" i="1"/>
  <c r="F12" i="1" s="1"/>
  <c r="K12" i="1"/>
  <c r="G12" i="1" s="1"/>
  <c r="I12" i="28" l="1"/>
  <c r="E12" i="28" s="1"/>
  <c r="J12" i="29"/>
  <c r="F12" i="29" s="1"/>
  <c r="K12" i="22"/>
  <c r="G12" i="22" s="1"/>
  <c r="I12" i="29"/>
  <c r="D12" i="29" s="1"/>
  <c r="J12" i="22"/>
  <c r="F12" i="22" s="1"/>
  <c r="E12" i="31"/>
  <c r="I13" i="31" s="1"/>
  <c r="J12" i="23"/>
  <c r="F12" i="23" s="1"/>
  <c r="K12" i="23"/>
  <c r="G12" i="23" s="1"/>
  <c r="I12" i="23"/>
  <c r="D12" i="23" s="1"/>
  <c r="K12" i="21"/>
  <c r="G12" i="21" s="1"/>
  <c r="I12" i="21"/>
  <c r="D12" i="21" s="1"/>
  <c r="E12" i="27"/>
  <c r="K13" i="27" s="1"/>
  <c r="G13" i="27" s="1"/>
  <c r="E12" i="24"/>
  <c r="I13" i="24" s="1"/>
  <c r="E12" i="25"/>
  <c r="J13" i="25" s="1"/>
  <c r="F13" i="25" s="1"/>
  <c r="E12" i="26"/>
  <c r="I13" i="26" s="1"/>
  <c r="D12" i="30"/>
  <c r="E12" i="30"/>
  <c r="E12" i="32"/>
  <c r="D12" i="32"/>
  <c r="E12" i="20"/>
  <c r="J13" i="20" s="1"/>
  <c r="F13" i="20" s="1"/>
  <c r="E12" i="1"/>
  <c r="D12" i="28" l="1"/>
  <c r="E12" i="22"/>
  <c r="J13" i="22" s="1"/>
  <c r="F13" i="22" s="1"/>
  <c r="E12" i="29"/>
  <c r="J13" i="29" s="1"/>
  <c r="F13" i="29" s="1"/>
  <c r="K13" i="31"/>
  <c r="G13" i="31" s="1"/>
  <c r="J13" i="31"/>
  <c r="F13" i="31" s="1"/>
  <c r="E12" i="23"/>
  <c r="E12" i="21"/>
  <c r="K13" i="21" s="1"/>
  <c r="G13" i="21" s="1"/>
  <c r="D13" i="31"/>
  <c r="J13" i="27"/>
  <c r="F13" i="27" s="1"/>
  <c r="I13" i="27"/>
  <c r="D13" i="27" s="1"/>
  <c r="J13" i="24"/>
  <c r="F13" i="24" s="1"/>
  <c r="K13" i="24"/>
  <c r="G13" i="24" s="1"/>
  <c r="I13" i="25"/>
  <c r="D13" i="25" s="1"/>
  <c r="K13" i="25"/>
  <c r="G13" i="25" s="1"/>
  <c r="D13" i="26"/>
  <c r="K13" i="26"/>
  <c r="G13" i="26" s="1"/>
  <c r="J13" i="26"/>
  <c r="F13" i="26" s="1"/>
  <c r="K13" i="30"/>
  <c r="G13" i="30" s="1"/>
  <c r="J13" i="30"/>
  <c r="F13" i="30" s="1"/>
  <c r="I13" i="30"/>
  <c r="D13" i="30" s="1"/>
  <c r="I13" i="28"/>
  <c r="D13" i="28" s="1"/>
  <c r="K13" i="28"/>
  <c r="G13" i="28" s="1"/>
  <c r="J13" i="28"/>
  <c r="F13" i="28" s="1"/>
  <c r="D13" i="24"/>
  <c r="I13" i="32"/>
  <c r="D13" i="32" s="1"/>
  <c r="K13" i="32"/>
  <c r="G13" i="32" s="1"/>
  <c r="J13" i="32"/>
  <c r="F13" i="32" s="1"/>
  <c r="I13" i="20"/>
  <c r="D13" i="20" s="1"/>
  <c r="K13" i="20"/>
  <c r="G13" i="20" s="1"/>
  <c r="J13" i="1"/>
  <c r="F13" i="1" s="1"/>
  <c r="K13" i="1"/>
  <c r="G13" i="1" s="1"/>
  <c r="I13" i="1"/>
  <c r="D13" i="1" s="1"/>
  <c r="I13" i="22" l="1"/>
  <c r="D13" i="22" s="1"/>
  <c r="K13" i="22"/>
  <c r="G13" i="22" s="1"/>
  <c r="K13" i="29"/>
  <c r="G13" i="29" s="1"/>
  <c r="I13" i="29"/>
  <c r="D13" i="29" s="1"/>
  <c r="E13" i="31"/>
  <c r="K14" i="31" s="1"/>
  <c r="G14" i="31" s="1"/>
  <c r="J13" i="21"/>
  <c r="F13" i="21" s="1"/>
  <c r="I13" i="21"/>
  <c r="D13" i="21" s="1"/>
  <c r="J13" i="23"/>
  <c r="F13" i="23" s="1"/>
  <c r="I13" i="23"/>
  <c r="D13" i="23" s="1"/>
  <c r="K13" i="23"/>
  <c r="G13" i="23" s="1"/>
  <c r="E13" i="27"/>
  <c r="K14" i="27" s="1"/>
  <c r="G14" i="27" s="1"/>
  <c r="E13" i="24"/>
  <c r="K14" i="24" s="1"/>
  <c r="G14" i="24" s="1"/>
  <c r="E13" i="25"/>
  <c r="K14" i="25" s="1"/>
  <c r="G14" i="25" s="1"/>
  <c r="E13" i="26"/>
  <c r="E13" i="28"/>
  <c r="I14" i="28" s="1"/>
  <c r="D14" i="28" s="1"/>
  <c r="E13" i="30"/>
  <c r="E13" i="32"/>
  <c r="E13" i="20"/>
  <c r="I14" i="20" s="1"/>
  <c r="D14" i="20" s="1"/>
  <c r="E13" i="1"/>
  <c r="J14" i="1" s="1"/>
  <c r="F14" i="1" s="1"/>
  <c r="E13" i="22" l="1"/>
  <c r="J14" i="22" s="1"/>
  <c r="F14" i="22" s="1"/>
  <c r="E13" i="29"/>
  <c r="J14" i="29" s="1"/>
  <c r="F14" i="29" s="1"/>
  <c r="I14" i="31"/>
  <c r="D14" i="31" s="1"/>
  <c r="J14" i="31"/>
  <c r="F14" i="31" s="1"/>
  <c r="E13" i="21"/>
  <c r="K14" i="21" s="1"/>
  <c r="G14" i="21" s="1"/>
  <c r="E13" i="23"/>
  <c r="I14" i="23" s="1"/>
  <c r="D14" i="23" s="1"/>
  <c r="I14" i="24"/>
  <c r="D14" i="24" s="1"/>
  <c r="J14" i="24"/>
  <c r="F14" i="24" s="1"/>
  <c r="J14" i="25"/>
  <c r="F14" i="25" s="1"/>
  <c r="J14" i="27"/>
  <c r="F14" i="27" s="1"/>
  <c r="I14" i="27"/>
  <c r="D14" i="27" s="1"/>
  <c r="I14" i="25"/>
  <c r="D14" i="25" s="1"/>
  <c r="K14" i="28"/>
  <c r="G14" i="28" s="1"/>
  <c r="J14" i="26"/>
  <c r="F14" i="26" s="1"/>
  <c r="I14" i="26"/>
  <c r="K14" i="26"/>
  <c r="G14" i="26" s="1"/>
  <c r="J14" i="28"/>
  <c r="F14" i="28" s="1"/>
  <c r="I14" i="30"/>
  <c r="J14" i="30"/>
  <c r="F14" i="30" s="1"/>
  <c r="K14" i="30"/>
  <c r="G14" i="30" s="1"/>
  <c r="K14" i="32"/>
  <c r="G14" i="32" s="1"/>
  <c r="J14" i="32"/>
  <c r="F14" i="32" s="1"/>
  <c r="I14" i="32"/>
  <c r="J14" i="20"/>
  <c r="F14" i="20" s="1"/>
  <c r="K14" i="20"/>
  <c r="G14" i="20" s="1"/>
  <c r="I14" i="1"/>
  <c r="D14" i="1" s="1"/>
  <c r="K14" i="1"/>
  <c r="G14" i="1" s="1"/>
  <c r="K14" i="22" l="1"/>
  <c r="G14" i="22" s="1"/>
  <c r="I14" i="29"/>
  <c r="D14" i="29" s="1"/>
  <c r="K14" i="29"/>
  <c r="G14" i="29" s="1"/>
  <c r="I14" i="22"/>
  <c r="D14" i="22" s="1"/>
  <c r="E14" i="31"/>
  <c r="K15" i="31" s="1"/>
  <c r="G15" i="31" s="1"/>
  <c r="I14" i="21"/>
  <c r="D14" i="21" s="1"/>
  <c r="J14" i="21"/>
  <c r="F14" i="21" s="1"/>
  <c r="E14" i="24"/>
  <c r="J15" i="24" s="1"/>
  <c r="F15" i="24" s="1"/>
  <c r="K14" i="23"/>
  <c r="G14" i="23" s="1"/>
  <c r="J14" i="23"/>
  <c r="F14" i="23" s="1"/>
  <c r="E14" i="25"/>
  <c r="J15" i="25" s="1"/>
  <c r="F15" i="25" s="1"/>
  <c r="E14" i="27"/>
  <c r="J15" i="27" s="1"/>
  <c r="F15" i="27" s="1"/>
  <c r="E14" i="28"/>
  <c r="I15" i="28" s="1"/>
  <c r="D15" i="28" s="1"/>
  <c r="D14" i="26"/>
  <c r="E14" i="26"/>
  <c r="D14" i="30"/>
  <c r="E14" i="30"/>
  <c r="E14" i="32"/>
  <c r="D14" i="32"/>
  <c r="E14" i="20"/>
  <c r="E14" i="1"/>
  <c r="J15" i="1" s="1"/>
  <c r="F15" i="1" s="1"/>
  <c r="E14" i="29" l="1"/>
  <c r="K15" i="29" s="1"/>
  <c r="G15" i="29" s="1"/>
  <c r="E14" i="22"/>
  <c r="K15" i="22" s="1"/>
  <c r="G15" i="22" s="1"/>
  <c r="I15" i="31"/>
  <c r="D15" i="31" s="1"/>
  <c r="J15" i="31"/>
  <c r="F15" i="31" s="1"/>
  <c r="E14" i="21"/>
  <c r="K15" i="21" s="1"/>
  <c r="G15" i="21" s="1"/>
  <c r="I15" i="24"/>
  <c r="D15" i="24" s="1"/>
  <c r="K15" i="24"/>
  <c r="G15" i="24" s="1"/>
  <c r="K15" i="25"/>
  <c r="G15" i="25" s="1"/>
  <c r="E14" i="23"/>
  <c r="I15" i="25"/>
  <c r="D15" i="25" s="1"/>
  <c r="K15" i="27"/>
  <c r="G15" i="27" s="1"/>
  <c r="I15" i="27"/>
  <c r="D15" i="27" s="1"/>
  <c r="J15" i="29"/>
  <c r="F15" i="29" s="1"/>
  <c r="K15" i="28"/>
  <c r="G15" i="28" s="1"/>
  <c r="J15" i="28"/>
  <c r="F15" i="28" s="1"/>
  <c r="K15" i="26"/>
  <c r="G15" i="26" s="1"/>
  <c r="I15" i="26"/>
  <c r="J15" i="26"/>
  <c r="F15" i="26" s="1"/>
  <c r="K15" i="30"/>
  <c r="G15" i="30" s="1"/>
  <c r="J15" i="30"/>
  <c r="F15" i="30" s="1"/>
  <c r="I15" i="30"/>
  <c r="I15" i="32"/>
  <c r="D15" i="32" s="1"/>
  <c r="K15" i="32"/>
  <c r="G15" i="32" s="1"/>
  <c r="J15" i="32"/>
  <c r="F15" i="32" s="1"/>
  <c r="K15" i="20"/>
  <c r="G15" i="20" s="1"/>
  <c r="J15" i="20"/>
  <c r="F15" i="20" s="1"/>
  <c r="I15" i="20"/>
  <c r="D15" i="20" s="1"/>
  <c r="I15" i="1"/>
  <c r="D15" i="1" s="1"/>
  <c r="K15" i="1"/>
  <c r="G15" i="1" s="1"/>
  <c r="I15" i="29" l="1"/>
  <c r="E15" i="29" s="1"/>
  <c r="I15" i="21"/>
  <c r="D15" i="21" s="1"/>
  <c r="J15" i="21"/>
  <c r="F15" i="21" s="1"/>
  <c r="I15" i="22"/>
  <c r="D15" i="22" s="1"/>
  <c r="J15" i="22"/>
  <c r="F15" i="22" s="1"/>
  <c r="E15" i="31"/>
  <c r="J16" i="31" s="1"/>
  <c r="F16" i="31" s="1"/>
  <c r="E15" i="24"/>
  <c r="J16" i="24" s="1"/>
  <c r="F16" i="24" s="1"/>
  <c r="E15" i="25"/>
  <c r="J16" i="25" s="1"/>
  <c r="F16" i="25" s="1"/>
  <c r="E15" i="27"/>
  <c r="I16" i="27" s="1"/>
  <c r="D16" i="27" s="1"/>
  <c r="J15" i="23"/>
  <c r="F15" i="23" s="1"/>
  <c r="I15" i="23"/>
  <c r="D15" i="23" s="1"/>
  <c r="K15" i="23"/>
  <c r="G15" i="23" s="1"/>
  <c r="E15" i="28"/>
  <c r="I16" i="28" s="1"/>
  <c r="D16" i="28" s="1"/>
  <c r="D15" i="26"/>
  <c r="E15" i="26"/>
  <c r="E15" i="30"/>
  <c r="D15" i="30"/>
  <c r="E15" i="32"/>
  <c r="I16" i="32" s="1"/>
  <c r="D16" i="32" s="1"/>
  <c r="E15" i="20"/>
  <c r="E15" i="1"/>
  <c r="J16" i="1" s="1"/>
  <c r="F16" i="1" s="1"/>
  <c r="E15" i="21" l="1"/>
  <c r="J16" i="21" s="1"/>
  <c r="F16" i="21" s="1"/>
  <c r="D15" i="29"/>
  <c r="E15" i="22"/>
  <c r="K16" i="22" s="1"/>
  <c r="G16" i="22" s="1"/>
  <c r="I16" i="31"/>
  <c r="D16" i="31" s="1"/>
  <c r="K16" i="31"/>
  <c r="G16" i="31" s="1"/>
  <c r="I16" i="24"/>
  <c r="K16" i="24"/>
  <c r="G16" i="24" s="1"/>
  <c r="K16" i="25"/>
  <c r="G16" i="25" s="1"/>
  <c r="K16" i="27"/>
  <c r="G16" i="27" s="1"/>
  <c r="I16" i="25"/>
  <c r="D16" i="25" s="1"/>
  <c r="J16" i="27"/>
  <c r="F16" i="27" s="1"/>
  <c r="E15" i="23"/>
  <c r="K16" i="28"/>
  <c r="G16" i="28" s="1"/>
  <c r="I16" i="29"/>
  <c r="K16" i="29"/>
  <c r="G16" i="29" s="1"/>
  <c r="J16" i="29"/>
  <c r="F16" i="29" s="1"/>
  <c r="J16" i="28"/>
  <c r="F16" i="28" s="1"/>
  <c r="J16" i="26"/>
  <c r="F16" i="26" s="1"/>
  <c r="I16" i="26"/>
  <c r="K16" i="26"/>
  <c r="G16" i="26" s="1"/>
  <c r="J16" i="30"/>
  <c r="F16" i="30" s="1"/>
  <c r="K16" i="30"/>
  <c r="G16" i="30" s="1"/>
  <c r="I16" i="30"/>
  <c r="D16" i="30" s="1"/>
  <c r="J16" i="32"/>
  <c r="F16" i="32" s="1"/>
  <c r="K16" i="32"/>
  <c r="G16" i="32" s="1"/>
  <c r="J16" i="20"/>
  <c r="F16" i="20" s="1"/>
  <c r="I16" i="20"/>
  <c r="K16" i="20"/>
  <c r="G16" i="20" s="1"/>
  <c r="I16" i="1"/>
  <c r="D16" i="1" s="1"/>
  <c r="K16" i="1"/>
  <c r="G16" i="1" s="1"/>
  <c r="K16" i="21" l="1"/>
  <c r="G16" i="21" s="1"/>
  <c r="I16" i="21"/>
  <c r="D16" i="21" s="1"/>
  <c r="I16" i="22"/>
  <c r="D16" i="22" s="1"/>
  <c r="J16" i="22"/>
  <c r="F16" i="22" s="1"/>
  <c r="E16" i="31"/>
  <c r="I17" i="31" s="1"/>
  <c r="E16" i="24"/>
  <c r="K17" i="24" s="1"/>
  <c r="G17" i="24" s="1"/>
  <c r="D16" i="24"/>
  <c r="E16" i="25"/>
  <c r="K17" i="25" s="1"/>
  <c r="G17" i="25" s="1"/>
  <c r="E16" i="27"/>
  <c r="I17" i="27" s="1"/>
  <c r="K16" i="23"/>
  <c r="G16" i="23" s="1"/>
  <c r="J16" i="23"/>
  <c r="F16" i="23" s="1"/>
  <c r="I16" i="23"/>
  <c r="D16" i="23" s="1"/>
  <c r="E16" i="28"/>
  <c r="J17" i="28" s="1"/>
  <c r="F17" i="28" s="1"/>
  <c r="D16" i="29"/>
  <c r="E16" i="29"/>
  <c r="D16" i="26"/>
  <c r="E16" i="26"/>
  <c r="E16" i="30"/>
  <c r="E16" i="32"/>
  <c r="D16" i="20"/>
  <c r="E16" i="20"/>
  <c r="E16" i="1"/>
  <c r="E16" i="22" l="1"/>
  <c r="K17" i="22" s="1"/>
  <c r="G17" i="22" s="1"/>
  <c r="E16" i="21"/>
  <c r="I17" i="21" s="1"/>
  <c r="D17" i="21" s="1"/>
  <c r="J17" i="24"/>
  <c r="F17" i="24" s="1"/>
  <c r="J17" i="31"/>
  <c r="F17" i="31" s="1"/>
  <c r="K17" i="31"/>
  <c r="G17" i="31" s="1"/>
  <c r="I17" i="24"/>
  <c r="D17" i="24" s="1"/>
  <c r="K17" i="27"/>
  <c r="G17" i="27" s="1"/>
  <c r="J17" i="25"/>
  <c r="F17" i="25" s="1"/>
  <c r="I17" i="25"/>
  <c r="D17" i="25" s="1"/>
  <c r="J17" i="27"/>
  <c r="F17" i="27" s="1"/>
  <c r="K17" i="28"/>
  <c r="G17" i="28" s="1"/>
  <c r="E16" i="23"/>
  <c r="I17" i="28"/>
  <c r="D17" i="31"/>
  <c r="D17" i="27"/>
  <c r="I17" i="29"/>
  <c r="K17" i="29"/>
  <c r="G17" i="29" s="1"/>
  <c r="J17" i="29"/>
  <c r="F17" i="29" s="1"/>
  <c r="J17" i="26"/>
  <c r="F17" i="26" s="1"/>
  <c r="I17" i="26"/>
  <c r="K17" i="26"/>
  <c r="G17" i="26" s="1"/>
  <c r="I17" i="30"/>
  <c r="K17" i="30"/>
  <c r="G17" i="30" s="1"/>
  <c r="J17" i="30"/>
  <c r="F17" i="30" s="1"/>
  <c r="K17" i="32"/>
  <c r="G17" i="32" s="1"/>
  <c r="J17" i="32"/>
  <c r="F17" i="32" s="1"/>
  <c r="I17" i="32"/>
  <c r="K17" i="21"/>
  <c r="G17" i="21" s="1"/>
  <c r="J17" i="22"/>
  <c r="F17" i="22" s="1"/>
  <c r="J17" i="21"/>
  <c r="F17" i="21" s="1"/>
  <c r="J17" i="20"/>
  <c r="F17" i="20" s="1"/>
  <c r="K17" i="20"/>
  <c r="G17" i="20" s="1"/>
  <c r="I17" i="20"/>
  <c r="J17" i="1"/>
  <c r="F17" i="1" s="1"/>
  <c r="K17" i="1"/>
  <c r="G17" i="1" s="1"/>
  <c r="I17" i="1"/>
  <c r="I17" i="22" l="1"/>
  <c r="D17" i="22" s="1"/>
  <c r="E17" i="31"/>
  <c r="K18" i="31" s="1"/>
  <c r="G18" i="31" s="1"/>
  <c r="E17" i="24"/>
  <c r="K18" i="24" s="1"/>
  <c r="G18" i="24" s="1"/>
  <c r="E17" i="25"/>
  <c r="K18" i="25" s="1"/>
  <c r="G18" i="25" s="1"/>
  <c r="E17" i="27"/>
  <c r="J18" i="27" s="1"/>
  <c r="F18" i="27" s="1"/>
  <c r="E17" i="28"/>
  <c r="J18" i="28" s="1"/>
  <c r="F18" i="28" s="1"/>
  <c r="D17" i="28"/>
  <c r="K17" i="23"/>
  <c r="G17" i="23" s="1"/>
  <c r="I17" i="23"/>
  <c r="D17" i="23" s="1"/>
  <c r="J17" i="23"/>
  <c r="F17" i="23" s="1"/>
  <c r="D17" i="29"/>
  <c r="E17" i="29"/>
  <c r="D17" i="26"/>
  <c r="E17" i="26"/>
  <c r="E17" i="30"/>
  <c r="D17" i="30"/>
  <c r="E17" i="32"/>
  <c r="D17" i="32"/>
  <c r="E17" i="22"/>
  <c r="E17" i="21"/>
  <c r="I18" i="21" s="1"/>
  <c r="D17" i="20"/>
  <c r="E17" i="20"/>
  <c r="D17" i="1"/>
  <c r="E17" i="1"/>
  <c r="J18" i="31" l="1"/>
  <c r="F18" i="31" s="1"/>
  <c r="I18" i="31"/>
  <c r="D18" i="31" s="1"/>
  <c r="J18" i="24"/>
  <c r="F18" i="24" s="1"/>
  <c r="I18" i="24"/>
  <c r="D18" i="24" s="1"/>
  <c r="J18" i="25"/>
  <c r="F18" i="25" s="1"/>
  <c r="K18" i="28"/>
  <c r="G18" i="28" s="1"/>
  <c r="I18" i="25"/>
  <c r="I18" i="28"/>
  <c r="K18" i="27"/>
  <c r="G18" i="27" s="1"/>
  <c r="I18" i="27"/>
  <c r="D18" i="27" s="1"/>
  <c r="E17" i="23"/>
  <c r="K18" i="29"/>
  <c r="G18" i="29" s="1"/>
  <c r="I18" i="29"/>
  <c r="J18" i="29"/>
  <c r="F18" i="29" s="1"/>
  <c r="K18" i="26"/>
  <c r="G18" i="26" s="1"/>
  <c r="J18" i="26"/>
  <c r="F18" i="26" s="1"/>
  <c r="I18" i="26"/>
  <c r="I18" i="30"/>
  <c r="K18" i="30"/>
  <c r="G18" i="30" s="1"/>
  <c r="J18" i="30"/>
  <c r="F18" i="30" s="1"/>
  <c r="K18" i="21"/>
  <c r="G18" i="21" s="1"/>
  <c r="J18" i="21"/>
  <c r="F18" i="21" s="1"/>
  <c r="J18" i="32"/>
  <c r="F18" i="32" s="1"/>
  <c r="K18" i="32"/>
  <c r="G18" i="32" s="1"/>
  <c r="I18" i="32"/>
  <c r="D18" i="32" s="1"/>
  <c r="I18" i="22"/>
  <c r="D18" i="22" s="1"/>
  <c r="K18" i="22"/>
  <c r="G18" i="22" s="1"/>
  <c r="J18" i="22"/>
  <c r="F18" i="22" s="1"/>
  <c r="J18" i="20"/>
  <c r="F18" i="20" s="1"/>
  <c r="I18" i="20"/>
  <c r="K18" i="20"/>
  <c r="G18" i="20" s="1"/>
  <c r="D18" i="21"/>
  <c r="K18" i="1"/>
  <c r="G18" i="1" s="1"/>
  <c r="I18" i="1"/>
  <c r="D18" i="1" s="1"/>
  <c r="J18" i="1"/>
  <c r="F18" i="1" s="1"/>
  <c r="E18" i="31" l="1"/>
  <c r="K19" i="31" s="1"/>
  <c r="G19" i="31" s="1"/>
  <c r="E18" i="24"/>
  <c r="J19" i="24" s="1"/>
  <c r="F19" i="24" s="1"/>
  <c r="E18" i="25"/>
  <c r="K19" i="25" s="1"/>
  <c r="G19" i="25" s="1"/>
  <c r="E18" i="28"/>
  <c r="K19" i="28" s="1"/>
  <c r="G19" i="28" s="1"/>
  <c r="D18" i="25"/>
  <c r="D18" i="28"/>
  <c r="E18" i="27"/>
  <c r="J19" i="27" s="1"/>
  <c r="F19" i="27" s="1"/>
  <c r="J18" i="23"/>
  <c r="F18" i="23" s="1"/>
  <c r="I18" i="23"/>
  <c r="D18" i="23" s="1"/>
  <c r="K18" i="23"/>
  <c r="G18" i="23" s="1"/>
  <c r="D18" i="29"/>
  <c r="E18" i="29"/>
  <c r="D18" i="26"/>
  <c r="E18" i="26"/>
  <c r="E18" i="21"/>
  <c r="I19" i="21" s="1"/>
  <c r="E18" i="30"/>
  <c r="D18" i="30"/>
  <c r="E18" i="22"/>
  <c r="J19" i="22" s="1"/>
  <c r="F19" i="22" s="1"/>
  <c r="E18" i="32"/>
  <c r="D18" i="20"/>
  <c r="E18" i="20"/>
  <c r="E18" i="1"/>
  <c r="J19" i="31" l="1"/>
  <c r="F19" i="31" s="1"/>
  <c r="J19" i="25"/>
  <c r="F19" i="25" s="1"/>
  <c r="I19" i="31"/>
  <c r="J19" i="28"/>
  <c r="F19" i="28" s="1"/>
  <c r="I19" i="28"/>
  <c r="D19" i="28" s="1"/>
  <c r="K19" i="24"/>
  <c r="G19" i="24" s="1"/>
  <c r="I19" i="24"/>
  <c r="D19" i="24" s="1"/>
  <c r="I19" i="25"/>
  <c r="D19" i="25" s="1"/>
  <c r="K19" i="27"/>
  <c r="G19" i="27" s="1"/>
  <c r="I19" i="27"/>
  <c r="D19" i="27" s="1"/>
  <c r="E18" i="23"/>
  <c r="J19" i="29"/>
  <c r="F19" i="29" s="1"/>
  <c r="I19" i="29"/>
  <c r="K19" i="29"/>
  <c r="G19" i="29" s="1"/>
  <c r="K19" i="21"/>
  <c r="G19" i="21" s="1"/>
  <c r="I19" i="22"/>
  <c r="D19" i="22" s="1"/>
  <c r="J19" i="21"/>
  <c r="F19" i="21" s="1"/>
  <c r="J19" i="26"/>
  <c r="F19" i="26" s="1"/>
  <c r="I19" i="26"/>
  <c r="K19" i="26"/>
  <c r="G19" i="26" s="1"/>
  <c r="K19" i="22"/>
  <c r="G19" i="22" s="1"/>
  <c r="K19" i="30"/>
  <c r="G19" i="30" s="1"/>
  <c r="J19" i="30"/>
  <c r="F19" i="30" s="1"/>
  <c r="I19" i="30"/>
  <c r="K19" i="32"/>
  <c r="G19" i="32" s="1"/>
  <c r="J19" i="32"/>
  <c r="F19" i="32" s="1"/>
  <c r="I19" i="32"/>
  <c r="K19" i="20"/>
  <c r="G19" i="20" s="1"/>
  <c r="J19" i="20"/>
  <c r="F19" i="20" s="1"/>
  <c r="I19" i="20"/>
  <c r="D19" i="21"/>
  <c r="K19" i="1"/>
  <c r="G19" i="1" s="1"/>
  <c r="J19" i="1"/>
  <c r="F19" i="1" s="1"/>
  <c r="I19" i="1"/>
  <c r="E19" i="31" l="1"/>
  <c r="J20" i="31" s="1"/>
  <c r="F20" i="31" s="1"/>
  <c r="D19" i="31"/>
  <c r="E19" i="28"/>
  <c r="K20" i="28" s="1"/>
  <c r="G20" i="28" s="1"/>
  <c r="E19" i="24"/>
  <c r="K20" i="24" s="1"/>
  <c r="G20" i="24" s="1"/>
  <c r="E19" i="25"/>
  <c r="K20" i="25" s="1"/>
  <c r="G20" i="25" s="1"/>
  <c r="E19" i="27"/>
  <c r="K20" i="27" s="1"/>
  <c r="G20" i="27" s="1"/>
  <c r="J19" i="23"/>
  <c r="F19" i="23" s="1"/>
  <c r="K19" i="23"/>
  <c r="G19" i="23" s="1"/>
  <c r="I19" i="23"/>
  <c r="D19" i="23" s="1"/>
  <c r="D19" i="29"/>
  <c r="E19" i="29"/>
  <c r="E19" i="21"/>
  <c r="J20" i="21" s="1"/>
  <c r="F20" i="21" s="1"/>
  <c r="E19" i="22"/>
  <c r="I20" i="22" s="1"/>
  <c r="D19" i="26"/>
  <c r="E19" i="26"/>
  <c r="E19" i="30"/>
  <c r="D19" i="30"/>
  <c r="E19" i="32"/>
  <c r="D19" i="32"/>
  <c r="D19" i="20"/>
  <c r="E19" i="20"/>
  <c r="D19" i="1"/>
  <c r="E19" i="1"/>
  <c r="J20" i="28" l="1"/>
  <c r="F20" i="28" s="1"/>
  <c r="K20" i="31"/>
  <c r="G20" i="31" s="1"/>
  <c r="I20" i="28"/>
  <c r="D20" i="28" s="1"/>
  <c r="I20" i="31"/>
  <c r="I20" i="25"/>
  <c r="D20" i="25" s="1"/>
  <c r="J20" i="24"/>
  <c r="F20" i="24" s="1"/>
  <c r="I20" i="24"/>
  <c r="D20" i="24" s="1"/>
  <c r="J20" i="25"/>
  <c r="F20" i="25" s="1"/>
  <c r="J20" i="27"/>
  <c r="F20" i="27" s="1"/>
  <c r="I20" i="27"/>
  <c r="D20" i="27" s="1"/>
  <c r="E19" i="23"/>
  <c r="I20" i="21"/>
  <c r="D20" i="21" s="1"/>
  <c r="K20" i="21"/>
  <c r="G20" i="21" s="1"/>
  <c r="J20" i="22"/>
  <c r="F20" i="22" s="1"/>
  <c r="I20" i="29"/>
  <c r="K20" i="29"/>
  <c r="G20" i="29" s="1"/>
  <c r="J20" i="29"/>
  <c r="F20" i="29" s="1"/>
  <c r="K20" i="22"/>
  <c r="G20" i="22" s="1"/>
  <c r="J20" i="26"/>
  <c r="F20" i="26" s="1"/>
  <c r="I20" i="26"/>
  <c r="K20" i="26"/>
  <c r="G20" i="26" s="1"/>
  <c r="J20" i="30"/>
  <c r="F20" i="30" s="1"/>
  <c r="I20" i="30"/>
  <c r="K20" i="30"/>
  <c r="G20" i="30" s="1"/>
  <c r="K20" i="32"/>
  <c r="G20" i="32" s="1"/>
  <c r="J20" i="32"/>
  <c r="F20" i="32" s="1"/>
  <c r="I20" i="32"/>
  <c r="D20" i="22"/>
  <c r="K20" i="20"/>
  <c r="G20" i="20" s="1"/>
  <c r="I20" i="20"/>
  <c r="J20" i="20"/>
  <c r="F20" i="20" s="1"/>
  <c r="J20" i="1"/>
  <c r="F20" i="1" s="1"/>
  <c r="K20" i="1"/>
  <c r="G20" i="1" s="1"/>
  <c r="I20" i="1"/>
  <c r="E20" i="31" l="1"/>
  <c r="E20" i="28"/>
  <c r="K21" i="28" s="1"/>
  <c r="G21" i="28" s="1"/>
  <c r="D20" i="31"/>
  <c r="I21" i="31" s="1"/>
  <c r="E20" i="24"/>
  <c r="I21" i="24" s="1"/>
  <c r="D21" i="24" s="1"/>
  <c r="E20" i="25"/>
  <c r="I21" i="25" s="1"/>
  <c r="D21" i="25" s="1"/>
  <c r="E20" i="27"/>
  <c r="J21" i="27" s="1"/>
  <c r="F21" i="27" s="1"/>
  <c r="J20" i="23"/>
  <c r="F20" i="23" s="1"/>
  <c r="K20" i="23"/>
  <c r="G20" i="23" s="1"/>
  <c r="I20" i="23"/>
  <c r="D20" i="23" s="1"/>
  <c r="E20" i="21"/>
  <c r="I21" i="21" s="1"/>
  <c r="J21" i="31"/>
  <c r="F21" i="31" s="1"/>
  <c r="K21" i="31"/>
  <c r="G21" i="31" s="1"/>
  <c r="E20" i="29"/>
  <c r="D20" i="29"/>
  <c r="E20" i="22"/>
  <c r="I21" i="22" s="1"/>
  <c r="D21" i="22" s="1"/>
  <c r="D20" i="26"/>
  <c r="E20" i="26"/>
  <c r="E20" i="32"/>
  <c r="J21" i="32" s="1"/>
  <c r="F21" i="32" s="1"/>
  <c r="E20" i="30"/>
  <c r="D20" i="30"/>
  <c r="D20" i="32"/>
  <c r="D20" i="20"/>
  <c r="E20" i="20"/>
  <c r="E20" i="1"/>
  <c r="K21" i="1" s="1"/>
  <c r="G21" i="1" s="1"/>
  <c r="D20" i="1"/>
  <c r="I21" i="28" l="1"/>
  <c r="D21" i="28" s="1"/>
  <c r="J21" i="28"/>
  <c r="F21" i="28" s="1"/>
  <c r="I21" i="27"/>
  <c r="D21" i="27" s="1"/>
  <c r="J21" i="24"/>
  <c r="F21" i="24" s="1"/>
  <c r="K21" i="21"/>
  <c r="G21" i="21" s="1"/>
  <c r="K21" i="24"/>
  <c r="G21" i="24" s="1"/>
  <c r="J21" i="25"/>
  <c r="F21" i="25" s="1"/>
  <c r="K21" i="25"/>
  <c r="G21" i="25" s="1"/>
  <c r="K21" i="27"/>
  <c r="G21" i="27" s="1"/>
  <c r="J21" i="21"/>
  <c r="F21" i="21" s="1"/>
  <c r="E20" i="23"/>
  <c r="D21" i="31"/>
  <c r="E21" i="31"/>
  <c r="J21" i="29"/>
  <c r="F21" i="29" s="1"/>
  <c r="K21" i="29"/>
  <c r="G21" i="29" s="1"/>
  <c r="I21" i="29"/>
  <c r="K21" i="22"/>
  <c r="G21" i="22" s="1"/>
  <c r="J21" i="22"/>
  <c r="F21" i="22" s="1"/>
  <c r="K21" i="32"/>
  <c r="G21" i="32" s="1"/>
  <c r="I21" i="32"/>
  <c r="K21" i="26"/>
  <c r="G21" i="26" s="1"/>
  <c r="J21" i="26"/>
  <c r="F21" i="26" s="1"/>
  <c r="I21" i="26"/>
  <c r="K21" i="30"/>
  <c r="G21" i="30" s="1"/>
  <c r="J21" i="30"/>
  <c r="F21" i="30" s="1"/>
  <c r="I21" i="30"/>
  <c r="I21" i="20"/>
  <c r="K21" i="20"/>
  <c r="G21" i="20" s="1"/>
  <c r="J21" i="20"/>
  <c r="F21" i="20" s="1"/>
  <c r="D21" i="21"/>
  <c r="I21" i="1"/>
  <c r="J21" i="1"/>
  <c r="F21" i="1" s="1"/>
  <c r="E21" i="28" l="1"/>
  <c r="K22" i="28" s="1"/>
  <c r="G22" i="28" s="1"/>
  <c r="E21" i="24"/>
  <c r="K22" i="24" s="1"/>
  <c r="G22" i="24" s="1"/>
  <c r="E21" i="25"/>
  <c r="J22" i="25" s="1"/>
  <c r="F22" i="25" s="1"/>
  <c r="E21" i="27"/>
  <c r="K22" i="27" s="1"/>
  <c r="G22" i="27" s="1"/>
  <c r="E21" i="21"/>
  <c r="J22" i="21" s="1"/>
  <c r="F22" i="21" s="1"/>
  <c r="K21" i="23"/>
  <c r="G21" i="23" s="1"/>
  <c r="J21" i="23"/>
  <c r="F21" i="23" s="1"/>
  <c r="I21" i="23"/>
  <c r="D21" i="23" s="1"/>
  <c r="J22" i="31"/>
  <c r="F22" i="31" s="1"/>
  <c r="K22" i="31"/>
  <c r="G22" i="31" s="1"/>
  <c r="I22" i="31"/>
  <c r="E21" i="29"/>
  <c r="D21" i="29"/>
  <c r="E21" i="22"/>
  <c r="K22" i="22" s="1"/>
  <c r="G22" i="22" s="1"/>
  <c r="E21" i="32"/>
  <c r="D21" i="32"/>
  <c r="D21" i="26"/>
  <c r="E21" i="26"/>
  <c r="E21" i="30"/>
  <c r="D21" i="30"/>
  <c r="J22" i="28"/>
  <c r="F22" i="28" s="1"/>
  <c r="D21" i="20"/>
  <c r="E21" i="20"/>
  <c r="E21" i="1"/>
  <c r="K22" i="1" s="1"/>
  <c r="G22" i="1" s="1"/>
  <c r="D21" i="1"/>
  <c r="I22" i="28" l="1"/>
  <c r="D22" i="28" s="1"/>
  <c r="I22" i="27"/>
  <c r="D22" i="27" s="1"/>
  <c r="I22" i="24"/>
  <c r="D22" i="24" s="1"/>
  <c r="J22" i="24"/>
  <c r="F22" i="24" s="1"/>
  <c r="I22" i="25"/>
  <c r="D22" i="25" s="1"/>
  <c r="K22" i="25"/>
  <c r="G22" i="25" s="1"/>
  <c r="K22" i="21"/>
  <c r="G22" i="21" s="1"/>
  <c r="J22" i="27"/>
  <c r="F22" i="27" s="1"/>
  <c r="I22" i="21"/>
  <c r="D22" i="21" s="1"/>
  <c r="E21" i="23"/>
  <c r="D22" i="31"/>
  <c r="E22" i="31"/>
  <c r="J22" i="29"/>
  <c r="F22" i="29" s="1"/>
  <c r="K22" i="29"/>
  <c r="G22" i="29" s="1"/>
  <c r="I22" i="29"/>
  <c r="I22" i="22"/>
  <c r="D22" i="22" s="1"/>
  <c r="J22" i="22"/>
  <c r="F22" i="22" s="1"/>
  <c r="I22" i="32"/>
  <c r="D22" i="32" s="1"/>
  <c r="J22" i="32"/>
  <c r="F22" i="32" s="1"/>
  <c r="K22" i="32"/>
  <c r="G22" i="32" s="1"/>
  <c r="J22" i="26"/>
  <c r="F22" i="26" s="1"/>
  <c r="I22" i="26"/>
  <c r="K22" i="26"/>
  <c r="G22" i="26" s="1"/>
  <c r="K22" i="30"/>
  <c r="G22" i="30" s="1"/>
  <c r="J22" i="30"/>
  <c r="F22" i="30" s="1"/>
  <c r="I22" i="30"/>
  <c r="I22" i="20"/>
  <c r="J22" i="20"/>
  <c r="F22" i="20" s="1"/>
  <c r="K22" i="20"/>
  <c r="G22" i="20" s="1"/>
  <c r="I22" i="1"/>
  <c r="D22" i="1" s="1"/>
  <c r="J22" i="1"/>
  <c r="F22" i="1" s="1"/>
  <c r="E22" i="28" l="1"/>
  <c r="K23" i="28" s="1"/>
  <c r="G23" i="28" s="1"/>
  <c r="E22" i="24"/>
  <c r="I23" i="24" s="1"/>
  <c r="D23" i="24" s="1"/>
  <c r="E22" i="25"/>
  <c r="I23" i="25" s="1"/>
  <c r="D23" i="25" s="1"/>
  <c r="E22" i="21"/>
  <c r="J23" i="21" s="1"/>
  <c r="F23" i="21" s="1"/>
  <c r="E22" i="27"/>
  <c r="I23" i="27" s="1"/>
  <c r="D23" i="27" s="1"/>
  <c r="J22" i="23"/>
  <c r="F22" i="23" s="1"/>
  <c r="I22" i="23"/>
  <c r="D22" i="23" s="1"/>
  <c r="K22" i="23"/>
  <c r="G22" i="23" s="1"/>
  <c r="J23" i="31"/>
  <c r="F23" i="31" s="1"/>
  <c r="K23" i="31"/>
  <c r="G23" i="31" s="1"/>
  <c r="I23" i="31"/>
  <c r="E22" i="29"/>
  <c r="D22" i="29"/>
  <c r="E22" i="22"/>
  <c r="I23" i="22" s="1"/>
  <c r="D23" i="22" s="1"/>
  <c r="E22" i="32"/>
  <c r="I23" i="32" s="1"/>
  <c r="D23" i="32" s="1"/>
  <c r="D22" i="26"/>
  <c r="E22" i="26"/>
  <c r="E22" i="30"/>
  <c r="D22" i="30"/>
  <c r="D22" i="20"/>
  <c r="E22" i="20"/>
  <c r="E22" i="1"/>
  <c r="K23" i="1" s="1"/>
  <c r="G23" i="1" s="1"/>
  <c r="I23" i="28" l="1"/>
  <c r="D23" i="28" s="1"/>
  <c r="J23" i="28"/>
  <c r="F23" i="28" s="1"/>
  <c r="J23" i="24"/>
  <c r="F23" i="24" s="1"/>
  <c r="K23" i="24"/>
  <c r="G23" i="24" s="1"/>
  <c r="I23" i="21"/>
  <c r="D23" i="21" s="1"/>
  <c r="K23" i="25"/>
  <c r="G23" i="25" s="1"/>
  <c r="J23" i="25"/>
  <c r="F23" i="25" s="1"/>
  <c r="K23" i="21"/>
  <c r="G23" i="21" s="1"/>
  <c r="K23" i="27"/>
  <c r="G23" i="27" s="1"/>
  <c r="J23" i="27"/>
  <c r="F23" i="27" s="1"/>
  <c r="E22" i="23"/>
  <c r="J23" i="22"/>
  <c r="F23" i="22" s="1"/>
  <c r="K23" i="22"/>
  <c r="G23" i="22" s="1"/>
  <c r="D23" i="31"/>
  <c r="E23" i="31"/>
  <c r="J23" i="29"/>
  <c r="F23" i="29" s="1"/>
  <c r="K23" i="29"/>
  <c r="G23" i="29" s="1"/>
  <c r="I23" i="29"/>
  <c r="D23" i="29" s="1"/>
  <c r="K23" i="32"/>
  <c r="G23" i="32" s="1"/>
  <c r="J23" i="32"/>
  <c r="K23" i="26"/>
  <c r="G23" i="26" s="1"/>
  <c r="J23" i="26"/>
  <c r="F23" i="26" s="1"/>
  <c r="I23" i="26"/>
  <c r="D23" i="26" s="1"/>
  <c r="I23" i="30"/>
  <c r="D23" i="30" s="1"/>
  <c r="J23" i="30"/>
  <c r="F23" i="30" s="1"/>
  <c r="K23" i="30"/>
  <c r="G23" i="30" s="1"/>
  <c r="I23" i="20"/>
  <c r="D23" i="20" s="1"/>
  <c r="K23" i="20"/>
  <c r="G23" i="20" s="1"/>
  <c r="J23" i="20"/>
  <c r="F23" i="20" s="1"/>
  <c r="J23" i="1"/>
  <c r="F23" i="1" s="1"/>
  <c r="I23" i="1"/>
  <c r="D23" i="1" s="1"/>
  <c r="E23" i="28" l="1"/>
  <c r="K24" i="28" s="1"/>
  <c r="G24" i="28" s="1"/>
  <c r="E23" i="24"/>
  <c r="J24" i="24" s="1"/>
  <c r="F24" i="24" s="1"/>
  <c r="E23" i="25"/>
  <c r="I24" i="25" s="1"/>
  <c r="D24" i="25" s="1"/>
  <c r="E23" i="21"/>
  <c r="J24" i="21" s="1"/>
  <c r="F24" i="21" s="1"/>
  <c r="E23" i="27"/>
  <c r="J24" i="27" s="1"/>
  <c r="F24" i="27" s="1"/>
  <c r="E23" i="22"/>
  <c r="I24" i="22" s="1"/>
  <c r="D24" i="22" s="1"/>
  <c r="K23" i="23"/>
  <c r="G23" i="23" s="1"/>
  <c r="J23" i="23"/>
  <c r="F23" i="23" s="1"/>
  <c r="I23" i="23"/>
  <c r="D23" i="23" s="1"/>
  <c r="K24" i="24"/>
  <c r="G24" i="24" s="1"/>
  <c r="I24" i="31"/>
  <c r="D24" i="31" s="1"/>
  <c r="J24" i="31"/>
  <c r="F24" i="31" s="1"/>
  <c r="K24" i="31"/>
  <c r="G24" i="31" s="1"/>
  <c r="E23" i="29"/>
  <c r="F23" i="32"/>
  <c r="E23" i="32"/>
  <c r="J24" i="28"/>
  <c r="F24" i="28" s="1"/>
  <c r="E23" i="30"/>
  <c r="I24" i="30" s="1"/>
  <c r="D24" i="30" s="1"/>
  <c r="E23" i="26"/>
  <c r="E23" i="20"/>
  <c r="E23" i="1"/>
  <c r="J24" i="1" s="1"/>
  <c r="F24" i="1" s="1"/>
  <c r="I24" i="28" l="1"/>
  <c r="E24" i="28" s="1"/>
  <c r="I24" i="24"/>
  <c r="D24" i="24" s="1"/>
  <c r="K24" i="25"/>
  <c r="G24" i="25" s="1"/>
  <c r="J24" i="25"/>
  <c r="F24" i="25" s="1"/>
  <c r="K24" i="21"/>
  <c r="G24" i="21" s="1"/>
  <c r="I24" i="21"/>
  <c r="D24" i="21" s="1"/>
  <c r="K24" i="27"/>
  <c r="G24" i="27" s="1"/>
  <c r="I24" i="27"/>
  <c r="D24" i="27" s="1"/>
  <c r="J24" i="22"/>
  <c r="F24" i="22" s="1"/>
  <c r="K24" i="22"/>
  <c r="G24" i="22" s="1"/>
  <c r="E23" i="23"/>
  <c r="E24" i="31"/>
  <c r="I24" i="29"/>
  <c r="K24" i="29"/>
  <c r="G24" i="29" s="1"/>
  <c r="J24" i="29"/>
  <c r="F24" i="29" s="1"/>
  <c r="K24" i="32"/>
  <c r="G24" i="32" s="1"/>
  <c r="J24" i="32"/>
  <c r="F24" i="32" s="1"/>
  <c r="I24" i="32"/>
  <c r="K24" i="30"/>
  <c r="G24" i="30" s="1"/>
  <c r="J24" i="30"/>
  <c r="F24" i="30" s="1"/>
  <c r="D24" i="28"/>
  <c r="J24" i="26"/>
  <c r="F24" i="26" s="1"/>
  <c r="I24" i="26"/>
  <c r="D24" i="26" s="1"/>
  <c r="K24" i="26"/>
  <c r="G24" i="26" s="1"/>
  <c r="K24" i="20"/>
  <c r="G24" i="20" s="1"/>
  <c r="I24" i="20"/>
  <c r="D24" i="20" s="1"/>
  <c r="J24" i="20"/>
  <c r="F24" i="20" s="1"/>
  <c r="K24" i="1"/>
  <c r="G24" i="1" s="1"/>
  <c r="I24" i="1"/>
  <c r="D24" i="1" s="1"/>
  <c r="E24" i="24" l="1"/>
  <c r="I25" i="24" s="1"/>
  <c r="D25" i="24" s="1"/>
  <c r="E24" i="25"/>
  <c r="K25" i="25" s="1"/>
  <c r="G25" i="25" s="1"/>
  <c r="E24" i="21"/>
  <c r="I25" i="21" s="1"/>
  <c r="D25" i="21" s="1"/>
  <c r="E24" i="27"/>
  <c r="I25" i="27" s="1"/>
  <c r="D25" i="27" s="1"/>
  <c r="E24" i="22"/>
  <c r="K25" i="22" s="1"/>
  <c r="G25" i="22" s="1"/>
  <c r="I24" i="23"/>
  <c r="D24" i="23" s="1"/>
  <c r="K24" i="23"/>
  <c r="G24" i="23" s="1"/>
  <c r="J24" i="23"/>
  <c r="F24" i="23" s="1"/>
  <c r="K25" i="31"/>
  <c r="G25" i="31" s="1"/>
  <c r="J25" i="31"/>
  <c r="F25" i="31" s="1"/>
  <c r="I25" i="31"/>
  <c r="D25" i="31" s="1"/>
  <c r="D24" i="29"/>
  <c r="E24" i="29"/>
  <c r="E24" i="32"/>
  <c r="D24" i="32"/>
  <c r="E24" i="30"/>
  <c r="J25" i="30" s="1"/>
  <c r="F25" i="30" s="1"/>
  <c r="J25" i="28"/>
  <c r="F25" i="28" s="1"/>
  <c r="K25" i="28"/>
  <c r="G25" i="28" s="1"/>
  <c r="I25" i="28"/>
  <c r="D25" i="28" s="1"/>
  <c r="E24" i="26"/>
  <c r="E24" i="20"/>
  <c r="I25" i="20" s="1"/>
  <c r="E24" i="1"/>
  <c r="K25" i="1" s="1"/>
  <c r="G25" i="1" s="1"/>
  <c r="K25" i="24" l="1"/>
  <c r="G25" i="24" s="1"/>
  <c r="J25" i="24"/>
  <c r="F25" i="24" s="1"/>
  <c r="J25" i="21"/>
  <c r="F25" i="21" s="1"/>
  <c r="J25" i="25"/>
  <c r="F25" i="25" s="1"/>
  <c r="I25" i="25"/>
  <c r="D25" i="25" s="1"/>
  <c r="K25" i="21"/>
  <c r="G25" i="21" s="1"/>
  <c r="J25" i="22"/>
  <c r="F25" i="22" s="1"/>
  <c r="K25" i="27"/>
  <c r="G25" i="27" s="1"/>
  <c r="J25" i="27"/>
  <c r="F25" i="27" s="1"/>
  <c r="I25" i="22"/>
  <c r="D25" i="22" s="1"/>
  <c r="E24" i="23"/>
  <c r="E25" i="31"/>
  <c r="K25" i="29"/>
  <c r="G25" i="29" s="1"/>
  <c r="J25" i="29"/>
  <c r="F25" i="29" s="1"/>
  <c r="I25" i="29"/>
  <c r="K25" i="32"/>
  <c r="G25" i="32" s="1"/>
  <c r="J25" i="32"/>
  <c r="F25" i="32" s="1"/>
  <c r="I25" i="32"/>
  <c r="K25" i="30"/>
  <c r="G25" i="30" s="1"/>
  <c r="I25" i="30"/>
  <c r="E25" i="28"/>
  <c r="K26" i="28" s="1"/>
  <c r="G26" i="28" s="1"/>
  <c r="K25" i="26"/>
  <c r="G25" i="26" s="1"/>
  <c r="J25" i="26"/>
  <c r="F25" i="26" s="1"/>
  <c r="I25" i="26"/>
  <c r="D25" i="26" s="1"/>
  <c r="J25" i="20"/>
  <c r="F25" i="20" s="1"/>
  <c r="K25" i="20"/>
  <c r="G25" i="20" s="1"/>
  <c r="D25" i="20"/>
  <c r="I25" i="1"/>
  <c r="D25" i="1" s="1"/>
  <c r="J25" i="1"/>
  <c r="F25" i="1" s="1"/>
  <c r="E25" i="24" l="1"/>
  <c r="I26" i="24" s="1"/>
  <c r="D26" i="24" s="1"/>
  <c r="E25" i="25"/>
  <c r="K26" i="25" s="1"/>
  <c r="G26" i="25" s="1"/>
  <c r="E25" i="21"/>
  <c r="I26" i="21" s="1"/>
  <c r="E25" i="22"/>
  <c r="K26" i="22" s="1"/>
  <c r="G26" i="22" s="1"/>
  <c r="E25" i="27"/>
  <c r="J26" i="27" s="1"/>
  <c r="F26" i="27" s="1"/>
  <c r="K25" i="23"/>
  <c r="G25" i="23" s="1"/>
  <c r="J25" i="23"/>
  <c r="F25" i="23" s="1"/>
  <c r="I25" i="23"/>
  <c r="D25" i="23" s="1"/>
  <c r="E25" i="30"/>
  <c r="J26" i="30" s="1"/>
  <c r="F26" i="30" s="1"/>
  <c r="I26" i="31"/>
  <c r="D26" i="31" s="1"/>
  <c r="K26" i="31"/>
  <c r="G26" i="31" s="1"/>
  <c r="J26" i="31"/>
  <c r="F26" i="31" s="1"/>
  <c r="D25" i="29"/>
  <c r="E25" i="29"/>
  <c r="D25" i="30"/>
  <c r="E25" i="32"/>
  <c r="D25" i="32"/>
  <c r="I26" i="28"/>
  <c r="J26" i="28"/>
  <c r="F26" i="28" s="1"/>
  <c r="E25" i="26"/>
  <c r="E25" i="20"/>
  <c r="K26" i="20" s="1"/>
  <c r="G26" i="20" s="1"/>
  <c r="E25" i="1"/>
  <c r="K26" i="1" s="1"/>
  <c r="G26" i="1" s="1"/>
  <c r="K26" i="24" l="1"/>
  <c r="G26" i="24" s="1"/>
  <c r="J26" i="24"/>
  <c r="F26" i="24" s="1"/>
  <c r="I26" i="25"/>
  <c r="D26" i="25" s="1"/>
  <c r="K26" i="21"/>
  <c r="G26" i="21" s="1"/>
  <c r="I26" i="22"/>
  <c r="D26" i="22" s="1"/>
  <c r="J26" i="25"/>
  <c r="F26" i="25" s="1"/>
  <c r="J26" i="22"/>
  <c r="F26" i="22" s="1"/>
  <c r="J26" i="21"/>
  <c r="F26" i="21" s="1"/>
  <c r="K26" i="27"/>
  <c r="G26" i="27" s="1"/>
  <c r="I26" i="27"/>
  <c r="D26" i="27" s="1"/>
  <c r="K26" i="30"/>
  <c r="G26" i="30" s="1"/>
  <c r="E25" i="23"/>
  <c r="I26" i="30"/>
  <c r="D26" i="30" s="1"/>
  <c r="E26" i="31"/>
  <c r="J26" i="29"/>
  <c r="F26" i="29" s="1"/>
  <c r="I26" i="29"/>
  <c r="K26" i="29"/>
  <c r="G26" i="29" s="1"/>
  <c r="I26" i="32"/>
  <c r="D26" i="32" s="1"/>
  <c r="J26" i="32"/>
  <c r="F26" i="32" s="1"/>
  <c r="K26" i="32"/>
  <c r="G26" i="32" s="1"/>
  <c r="D26" i="28"/>
  <c r="E26" i="28"/>
  <c r="I26" i="26"/>
  <c r="D26" i="26" s="1"/>
  <c r="K26" i="26"/>
  <c r="G26" i="26" s="1"/>
  <c r="J26" i="26"/>
  <c r="F26" i="26" s="1"/>
  <c r="I26" i="20"/>
  <c r="D26" i="20" s="1"/>
  <c r="J26" i="20"/>
  <c r="F26" i="20" s="1"/>
  <c r="D26" i="21"/>
  <c r="I26" i="1"/>
  <c r="D26" i="1" s="1"/>
  <c r="J26" i="1"/>
  <c r="F26" i="1" s="1"/>
  <c r="E26" i="24" l="1"/>
  <c r="I27" i="24" s="1"/>
  <c r="D27" i="24" s="1"/>
  <c r="E26" i="22"/>
  <c r="J27" i="22" s="1"/>
  <c r="F27" i="22" s="1"/>
  <c r="E26" i="21"/>
  <c r="I27" i="21" s="1"/>
  <c r="E26" i="25"/>
  <c r="I27" i="25" s="1"/>
  <c r="D27" i="25" s="1"/>
  <c r="E26" i="27"/>
  <c r="J27" i="27" s="1"/>
  <c r="F27" i="27" s="1"/>
  <c r="E26" i="30"/>
  <c r="J27" i="30" s="1"/>
  <c r="F27" i="30" s="1"/>
  <c r="K26" i="23"/>
  <c r="G26" i="23" s="1"/>
  <c r="I26" i="23"/>
  <c r="D26" i="23" s="1"/>
  <c r="J26" i="23"/>
  <c r="F26" i="23" s="1"/>
  <c r="J27" i="31"/>
  <c r="F27" i="31" s="1"/>
  <c r="I27" i="31"/>
  <c r="D27" i="31" s="1"/>
  <c r="K27" i="31"/>
  <c r="G27" i="31" s="1"/>
  <c r="D26" i="29"/>
  <c r="E26" i="29"/>
  <c r="E26" i="32"/>
  <c r="J27" i="28"/>
  <c r="F27" i="28" s="1"/>
  <c r="I27" i="28"/>
  <c r="K27" i="28"/>
  <c r="G27" i="28" s="1"/>
  <c r="E26" i="26"/>
  <c r="E26" i="20"/>
  <c r="E26" i="1"/>
  <c r="J27" i="1" s="1"/>
  <c r="F27" i="1" s="1"/>
  <c r="J27" i="24" l="1"/>
  <c r="F27" i="24" s="1"/>
  <c r="K27" i="24"/>
  <c r="G27" i="24" s="1"/>
  <c r="I27" i="22"/>
  <c r="D27" i="22" s="1"/>
  <c r="K27" i="22"/>
  <c r="G27" i="22" s="1"/>
  <c r="K27" i="21"/>
  <c r="G27" i="21" s="1"/>
  <c r="J27" i="21"/>
  <c r="F27" i="21" s="1"/>
  <c r="J27" i="25"/>
  <c r="F27" i="25" s="1"/>
  <c r="K27" i="25"/>
  <c r="G27" i="25" s="1"/>
  <c r="I27" i="27"/>
  <c r="D27" i="27" s="1"/>
  <c r="K27" i="27"/>
  <c r="G27" i="27" s="1"/>
  <c r="I27" i="30"/>
  <c r="D27" i="30" s="1"/>
  <c r="K27" i="30"/>
  <c r="G27" i="30" s="1"/>
  <c r="E26" i="23"/>
  <c r="E27" i="31"/>
  <c r="J27" i="29"/>
  <c r="F27" i="29" s="1"/>
  <c r="I27" i="29"/>
  <c r="D27" i="29" s="1"/>
  <c r="K27" i="29"/>
  <c r="G27" i="29" s="1"/>
  <c r="I27" i="32"/>
  <c r="D27" i="32" s="1"/>
  <c r="K27" i="32"/>
  <c r="G27" i="32" s="1"/>
  <c r="J27" i="32"/>
  <c r="F27" i="32" s="1"/>
  <c r="E27" i="28"/>
  <c r="D27" i="28"/>
  <c r="I27" i="26"/>
  <c r="D27" i="26" s="1"/>
  <c r="J27" i="26"/>
  <c r="F27" i="26" s="1"/>
  <c r="K27" i="26"/>
  <c r="G27" i="26" s="1"/>
  <c r="I27" i="20"/>
  <c r="K27" i="20"/>
  <c r="G27" i="20" s="1"/>
  <c r="J27" i="20"/>
  <c r="F27" i="20" s="1"/>
  <c r="D27" i="21"/>
  <c r="I27" i="1"/>
  <c r="D27" i="1" s="1"/>
  <c r="K27" i="1"/>
  <c r="G27" i="1" s="1"/>
  <c r="E27" i="24" l="1"/>
  <c r="K28" i="24" s="1"/>
  <c r="G28" i="24" s="1"/>
  <c r="E27" i="22"/>
  <c r="I28" i="22" s="1"/>
  <c r="D28" i="22" s="1"/>
  <c r="E27" i="21"/>
  <c r="J28" i="21" s="1"/>
  <c r="F28" i="21" s="1"/>
  <c r="E27" i="25"/>
  <c r="I28" i="25" s="1"/>
  <c r="E27" i="27"/>
  <c r="I28" i="27" s="1"/>
  <c r="D28" i="27" s="1"/>
  <c r="E27" i="30"/>
  <c r="K28" i="30" s="1"/>
  <c r="G28" i="30" s="1"/>
  <c r="J27" i="23"/>
  <c r="F27" i="23" s="1"/>
  <c r="K27" i="23"/>
  <c r="G27" i="23" s="1"/>
  <c r="I27" i="23"/>
  <c r="D27" i="23" s="1"/>
  <c r="I28" i="31"/>
  <c r="D28" i="31" s="1"/>
  <c r="J28" i="31"/>
  <c r="F28" i="31" s="1"/>
  <c r="K28" i="31"/>
  <c r="G28" i="31" s="1"/>
  <c r="E27" i="29"/>
  <c r="E27" i="32"/>
  <c r="K28" i="32" s="1"/>
  <c r="G28" i="32" s="1"/>
  <c r="K28" i="28"/>
  <c r="G28" i="28" s="1"/>
  <c r="J28" i="28"/>
  <c r="F28" i="28" s="1"/>
  <c r="I28" i="28"/>
  <c r="E27" i="26"/>
  <c r="D27" i="20"/>
  <c r="E27" i="20"/>
  <c r="E27" i="1"/>
  <c r="I28" i="1" s="1"/>
  <c r="D28" i="1" s="1"/>
  <c r="J28" i="24" l="1"/>
  <c r="F28" i="24" s="1"/>
  <c r="I28" i="24"/>
  <c r="D28" i="24" s="1"/>
  <c r="K28" i="21"/>
  <c r="G28" i="21" s="1"/>
  <c r="I28" i="21"/>
  <c r="D28" i="21" s="1"/>
  <c r="K28" i="22"/>
  <c r="G28" i="22" s="1"/>
  <c r="J28" i="22"/>
  <c r="F28" i="22" s="1"/>
  <c r="J28" i="25"/>
  <c r="F28" i="25" s="1"/>
  <c r="K28" i="25"/>
  <c r="G28" i="25" s="1"/>
  <c r="J28" i="27"/>
  <c r="F28" i="27" s="1"/>
  <c r="K28" i="27"/>
  <c r="G28" i="27" s="1"/>
  <c r="J28" i="30"/>
  <c r="F28" i="30" s="1"/>
  <c r="I28" i="30"/>
  <c r="D28" i="30" s="1"/>
  <c r="D28" i="25"/>
  <c r="E27" i="23"/>
  <c r="E28" i="31"/>
  <c r="K28" i="29"/>
  <c r="G28" i="29" s="1"/>
  <c r="I28" i="29"/>
  <c r="D28" i="29" s="1"/>
  <c r="J28" i="29"/>
  <c r="F28" i="29" s="1"/>
  <c r="J28" i="32"/>
  <c r="F28" i="32" s="1"/>
  <c r="I28" i="32"/>
  <c r="D28" i="32" s="1"/>
  <c r="E28" i="28"/>
  <c r="D28" i="28"/>
  <c r="I28" i="26"/>
  <c r="D28" i="26" s="1"/>
  <c r="K28" i="26"/>
  <c r="G28" i="26" s="1"/>
  <c r="J28" i="26"/>
  <c r="F28" i="26" s="1"/>
  <c r="I28" i="20"/>
  <c r="J28" i="20"/>
  <c r="F28" i="20" s="1"/>
  <c r="K28" i="20"/>
  <c r="G28" i="20" s="1"/>
  <c r="J28" i="1"/>
  <c r="F28" i="1" s="1"/>
  <c r="K28" i="1"/>
  <c r="G28" i="1" s="1"/>
  <c r="E28" i="21" l="1"/>
  <c r="I29" i="21" s="1"/>
  <c r="D29" i="21" s="1"/>
  <c r="E28" i="24"/>
  <c r="J29" i="24" s="1"/>
  <c r="F29" i="24" s="1"/>
  <c r="E28" i="22"/>
  <c r="K29" i="22" s="1"/>
  <c r="G29" i="22" s="1"/>
  <c r="E28" i="25"/>
  <c r="K29" i="25" s="1"/>
  <c r="G29" i="25" s="1"/>
  <c r="E28" i="27"/>
  <c r="E28" i="30"/>
  <c r="J29" i="30" s="1"/>
  <c r="F29" i="30" s="1"/>
  <c r="K28" i="23"/>
  <c r="G28" i="23" s="1"/>
  <c r="J28" i="23"/>
  <c r="F28" i="23" s="1"/>
  <c r="I28" i="23"/>
  <c r="D28" i="23" s="1"/>
  <c r="I29" i="24"/>
  <c r="D29" i="24" s="1"/>
  <c r="J29" i="31"/>
  <c r="F29" i="31" s="1"/>
  <c r="I29" i="31"/>
  <c r="D29" i="31" s="1"/>
  <c r="K29" i="31"/>
  <c r="G29" i="31" s="1"/>
  <c r="E28" i="29"/>
  <c r="I29" i="29" s="1"/>
  <c r="D29" i="29" s="1"/>
  <c r="E28" i="32"/>
  <c r="J29" i="32" s="1"/>
  <c r="F29" i="32" s="1"/>
  <c r="I29" i="28"/>
  <c r="D29" i="28" s="1"/>
  <c r="K29" i="28"/>
  <c r="G29" i="28" s="1"/>
  <c r="J29" i="28"/>
  <c r="F29" i="28" s="1"/>
  <c r="E28" i="26"/>
  <c r="I29" i="26" s="1"/>
  <c r="E28" i="20"/>
  <c r="K29" i="20" s="1"/>
  <c r="G29" i="20" s="1"/>
  <c r="D28" i="20"/>
  <c r="E28" i="1"/>
  <c r="K29" i="1" s="1"/>
  <c r="G29" i="1" s="1"/>
  <c r="K29" i="21" l="1"/>
  <c r="G29" i="21" s="1"/>
  <c r="J29" i="21"/>
  <c r="F29" i="21" s="1"/>
  <c r="K29" i="24"/>
  <c r="G29" i="24" s="1"/>
  <c r="I29" i="22"/>
  <c r="D29" i="22" s="1"/>
  <c r="J29" i="22"/>
  <c r="F29" i="22" s="1"/>
  <c r="J29" i="25"/>
  <c r="F29" i="25" s="1"/>
  <c r="I29" i="30"/>
  <c r="D29" i="30" s="1"/>
  <c r="I29" i="25"/>
  <c r="D29" i="25" s="1"/>
  <c r="K29" i="30"/>
  <c r="G29" i="30" s="1"/>
  <c r="J29" i="27"/>
  <c r="F29" i="27" s="1"/>
  <c r="K29" i="27"/>
  <c r="G29" i="27" s="1"/>
  <c r="I29" i="27"/>
  <c r="E28" i="23"/>
  <c r="E29" i="31"/>
  <c r="J29" i="29"/>
  <c r="F29" i="29" s="1"/>
  <c r="K29" i="29"/>
  <c r="G29" i="29" s="1"/>
  <c r="I29" i="32"/>
  <c r="K29" i="32"/>
  <c r="G29" i="32" s="1"/>
  <c r="J29" i="26"/>
  <c r="F29" i="26" s="1"/>
  <c r="K29" i="26"/>
  <c r="G29" i="26" s="1"/>
  <c r="E29" i="28"/>
  <c r="D29" i="26"/>
  <c r="J29" i="20"/>
  <c r="F29" i="20" s="1"/>
  <c r="I29" i="20"/>
  <c r="D29" i="20" s="1"/>
  <c r="I29" i="1"/>
  <c r="D29" i="1" s="1"/>
  <c r="J29" i="1"/>
  <c r="F29" i="1" s="1"/>
  <c r="E29" i="21" l="1"/>
  <c r="K30" i="21" s="1"/>
  <c r="G30" i="21" s="1"/>
  <c r="E29" i="24"/>
  <c r="I30" i="24" s="1"/>
  <c r="D30" i="24" s="1"/>
  <c r="E29" i="22"/>
  <c r="I30" i="22" s="1"/>
  <c r="D30" i="22" s="1"/>
  <c r="E29" i="25"/>
  <c r="K30" i="25" s="1"/>
  <c r="G30" i="25" s="1"/>
  <c r="E29" i="30"/>
  <c r="I30" i="30" s="1"/>
  <c r="D30" i="30" s="1"/>
  <c r="D29" i="27"/>
  <c r="E29" i="27"/>
  <c r="I29" i="23"/>
  <c r="D29" i="23" s="1"/>
  <c r="J29" i="23"/>
  <c r="F29" i="23" s="1"/>
  <c r="K29" i="23"/>
  <c r="G29" i="23" s="1"/>
  <c r="K30" i="31"/>
  <c r="G30" i="31" s="1"/>
  <c r="J30" i="31"/>
  <c r="F30" i="31" s="1"/>
  <c r="I30" i="31"/>
  <c r="D30" i="31" s="1"/>
  <c r="E29" i="29"/>
  <c r="I30" i="29" s="1"/>
  <c r="D30" i="29" s="1"/>
  <c r="E29" i="32"/>
  <c r="K30" i="32" s="1"/>
  <c r="G30" i="32" s="1"/>
  <c r="D29" i="32"/>
  <c r="E29" i="26"/>
  <c r="J30" i="26" s="1"/>
  <c r="F30" i="26" s="1"/>
  <c r="K30" i="28"/>
  <c r="G30" i="28" s="1"/>
  <c r="J30" i="28"/>
  <c r="F30" i="28" s="1"/>
  <c r="I30" i="28"/>
  <c r="E29" i="20"/>
  <c r="K30" i="20" s="1"/>
  <c r="G30" i="20" s="1"/>
  <c r="E29" i="1"/>
  <c r="K30" i="1" s="1"/>
  <c r="G30" i="1" s="1"/>
  <c r="K30" i="24" l="1"/>
  <c r="G30" i="24" s="1"/>
  <c r="J30" i="24"/>
  <c r="F30" i="24" s="1"/>
  <c r="J30" i="21"/>
  <c r="F30" i="21" s="1"/>
  <c r="I30" i="21"/>
  <c r="D30" i="21" s="1"/>
  <c r="K30" i="22"/>
  <c r="G30" i="22" s="1"/>
  <c r="J30" i="22"/>
  <c r="F30" i="22" s="1"/>
  <c r="I30" i="25"/>
  <c r="D30" i="25" s="1"/>
  <c r="J30" i="25"/>
  <c r="F30" i="25" s="1"/>
  <c r="J30" i="30"/>
  <c r="F30" i="30" s="1"/>
  <c r="K30" i="30"/>
  <c r="G30" i="30" s="1"/>
  <c r="K30" i="27"/>
  <c r="G30" i="27" s="1"/>
  <c r="J30" i="27"/>
  <c r="F30" i="27" s="1"/>
  <c r="I30" i="27"/>
  <c r="E30" i="24"/>
  <c r="J31" i="24" s="1"/>
  <c r="F31" i="24" s="1"/>
  <c r="E29" i="23"/>
  <c r="E30" i="31"/>
  <c r="K30" i="29"/>
  <c r="G30" i="29" s="1"/>
  <c r="J30" i="29"/>
  <c r="J30" i="32"/>
  <c r="F30" i="32" s="1"/>
  <c r="I30" i="32"/>
  <c r="D30" i="32" s="1"/>
  <c r="I30" i="26"/>
  <c r="D30" i="26" s="1"/>
  <c r="K30" i="26"/>
  <c r="G30" i="26" s="1"/>
  <c r="E30" i="28"/>
  <c r="D30" i="28"/>
  <c r="I30" i="20"/>
  <c r="D30" i="20" s="1"/>
  <c r="J30" i="20"/>
  <c r="F30" i="20" s="1"/>
  <c r="I30" i="1"/>
  <c r="D30" i="1" s="1"/>
  <c r="J30" i="1"/>
  <c r="F30" i="1" s="1"/>
  <c r="E30" i="21" l="1"/>
  <c r="K31" i="21" s="1"/>
  <c r="G31" i="21" s="1"/>
  <c r="E30" i="22"/>
  <c r="J31" i="22" s="1"/>
  <c r="F31" i="22" s="1"/>
  <c r="E30" i="25"/>
  <c r="I31" i="25" s="1"/>
  <c r="D31" i="25" s="1"/>
  <c r="E30" i="30"/>
  <c r="J31" i="30" s="1"/>
  <c r="F31" i="30" s="1"/>
  <c r="D30" i="27"/>
  <c r="E30" i="27"/>
  <c r="I31" i="24"/>
  <c r="D31" i="24" s="1"/>
  <c r="K31" i="24"/>
  <c r="G31" i="24" s="1"/>
  <c r="J30" i="23"/>
  <c r="F30" i="23" s="1"/>
  <c r="K30" i="23"/>
  <c r="G30" i="23" s="1"/>
  <c r="I30" i="23"/>
  <c r="D30" i="23" s="1"/>
  <c r="E30" i="29"/>
  <c r="J31" i="29" s="1"/>
  <c r="F30" i="29"/>
  <c r="K31" i="31"/>
  <c r="G31" i="31" s="1"/>
  <c r="J31" i="31"/>
  <c r="F31" i="31" s="1"/>
  <c r="I31" i="31"/>
  <c r="D31" i="31" s="1"/>
  <c r="E30" i="32"/>
  <c r="I31" i="32" s="1"/>
  <c r="D31" i="32" s="1"/>
  <c r="E30" i="26"/>
  <c r="K31" i="26" s="1"/>
  <c r="G31" i="26" s="1"/>
  <c r="I31" i="28"/>
  <c r="D31" i="28" s="1"/>
  <c r="J31" i="28"/>
  <c r="F31" i="28" s="1"/>
  <c r="K31" i="28"/>
  <c r="G31" i="28" s="1"/>
  <c r="E30" i="20"/>
  <c r="I31" i="20" s="1"/>
  <c r="D31" i="20" s="1"/>
  <c r="I31" i="21"/>
  <c r="J31" i="21"/>
  <c r="F31" i="21" s="1"/>
  <c r="E30" i="1"/>
  <c r="J31" i="1" s="1"/>
  <c r="F31" i="1" s="1"/>
  <c r="I31" i="22" l="1"/>
  <c r="D31" i="22" s="1"/>
  <c r="K31" i="22"/>
  <c r="G31" i="22" s="1"/>
  <c r="J31" i="25"/>
  <c r="F31" i="25" s="1"/>
  <c r="K31" i="25"/>
  <c r="G31" i="25" s="1"/>
  <c r="I31" i="30"/>
  <c r="D31" i="30" s="1"/>
  <c r="K31" i="30"/>
  <c r="G31" i="30" s="1"/>
  <c r="J31" i="27"/>
  <c r="F31" i="27" s="1"/>
  <c r="I31" i="27"/>
  <c r="K31" i="27"/>
  <c r="G31" i="27" s="1"/>
  <c r="E31" i="24"/>
  <c r="J32" i="24" s="1"/>
  <c r="F32" i="24" s="1"/>
  <c r="F31" i="29"/>
  <c r="E30" i="23"/>
  <c r="K31" i="23" s="1"/>
  <c r="G31" i="23" s="1"/>
  <c r="I31" i="29"/>
  <c r="D31" i="29" s="1"/>
  <c r="K31" i="29"/>
  <c r="G31" i="29" s="1"/>
  <c r="J31" i="32"/>
  <c r="F31" i="32" s="1"/>
  <c r="K31" i="32"/>
  <c r="G31" i="32" s="1"/>
  <c r="E31" i="31"/>
  <c r="J31" i="26"/>
  <c r="F31" i="26" s="1"/>
  <c r="I31" i="26"/>
  <c r="E31" i="28"/>
  <c r="K31" i="20"/>
  <c r="G31" i="20" s="1"/>
  <c r="J31" i="20"/>
  <c r="F31" i="20" s="1"/>
  <c r="D31" i="21"/>
  <c r="E31" i="21"/>
  <c r="K31" i="1"/>
  <c r="G31" i="1" s="1"/>
  <c r="I31" i="1"/>
  <c r="D31" i="1" s="1"/>
  <c r="E31" i="22" l="1"/>
  <c r="J32" i="22" s="1"/>
  <c r="F32" i="22" s="1"/>
  <c r="E31" i="25"/>
  <c r="I32" i="25" s="1"/>
  <c r="D32" i="25" s="1"/>
  <c r="E31" i="30"/>
  <c r="K32" i="30" s="1"/>
  <c r="G32" i="30" s="1"/>
  <c r="D31" i="27"/>
  <c r="E31" i="27"/>
  <c r="I32" i="24"/>
  <c r="D32" i="24" s="1"/>
  <c r="K32" i="24"/>
  <c r="G32" i="24" s="1"/>
  <c r="I31" i="23"/>
  <c r="D31" i="23" s="1"/>
  <c r="J31" i="23"/>
  <c r="F31" i="23" s="1"/>
  <c r="E31" i="32"/>
  <c r="I32" i="32" s="1"/>
  <c r="D32" i="32" s="1"/>
  <c r="E31" i="29"/>
  <c r="I32" i="29" s="1"/>
  <c r="K32" i="31"/>
  <c r="G32" i="31" s="1"/>
  <c r="J32" i="31"/>
  <c r="F32" i="31" s="1"/>
  <c r="I32" i="31"/>
  <c r="D32" i="31" s="1"/>
  <c r="D31" i="26"/>
  <c r="E31" i="26"/>
  <c r="I32" i="28"/>
  <c r="D32" i="28" s="1"/>
  <c r="K32" i="28"/>
  <c r="G32" i="28" s="1"/>
  <c r="J32" i="28"/>
  <c r="F32" i="28" s="1"/>
  <c r="E31" i="20"/>
  <c r="I32" i="20" s="1"/>
  <c r="K32" i="21"/>
  <c r="G32" i="21" s="1"/>
  <c r="I32" i="21"/>
  <c r="J32" i="21"/>
  <c r="F32" i="21" s="1"/>
  <c r="E31" i="1"/>
  <c r="K32" i="1" s="1"/>
  <c r="G32" i="1" s="1"/>
  <c r="K32" i="22" l="1"/>
  <c r="G32" i="22" s="1"/>
  <c r="I32" i="22"/>
  <c r="D32" i="22" s="1"/>
  <c r="K32" i="25"/>
  <c r="G32" i="25" s="1"/>
  <c r="J32" i="25"/>
  <c r="F32" i="25" s="1"/>
  <c r="J32" i="30"/>
  <c r="F32" i="30" s="1"/>
  <c r="I32" i="30"/>
  <c r="D32" i="30" s="1"/>
  <c r="J32" i="27"/>
  <c r="F32" i="27" s="1"/>
  <c r="I32" i="27"/>
  <c r="K32" i="27"/>
  <c r="G32" i="27" s="1"/>
  <c r="E32" i="24"/>
  <c r="J33" i="24" s="1"/>
  <c r="F33" i="24" s="1"/>
  <c r="K32" i="32"/>
  <c r="G32" i="32" s="1"/>
  <c r="E31" i="23"/>
  <c r="J32" i="23" s="1"/>
  <c r="F32" i="23" s="1"/>
  <c r="J32" i="32"/>
  <c r="F32" i="32" s="1"/>
  <c r="K32" i="29"/>
  <c r="G32" i="29" s="1"/>
  <c r="J32" i="29"/>
  <c r="F32" i="29" s="1"/>
  <c r="E32" i="31"/>
  <c r="J33" i="31" s="1"/>
  <c r="F33" i="31" s="1"/>
  <c r="D32" i="29"/>
  <c r="J32" i="26"/>
  <c r="F32" i="26" s="1"/>
  <c r="I32" i="26"/>
  <c r="K32" i="26"/>
  <c r="G32" i="26" s="1"/>
  <c r="E32" i="28"/>
  <c r="K32" i="20"/>
  <c r="G32" i="20" s="1"/>
  <c r="J32" i="20"/>
  <c r="F32" i="20" s="1"/>
  <c r="D32" i="20"/>
  <c r="D32" i="21"/>
  <c r="E32" i="21"/>
  <c r="I32" i="1"/>
  <c r="D32" i="1" s="1"/>
  <c r="J32" i="1"/>
  <c r="F32" i="1" s="1"/>
  <c r="E32" i="22" l="1"/>
  <c r="J33" i="22" s="1"/>
  <c r="F33" i="22" s="1"/>
  <c r="E32" i="25"/>
  <c r="K33" i="25" s="1"/>
  <c r="G33" i="25" s="1"/>
  <c r="E32" i="30"/>
  <c r="J33" i="30" s="1"/>
  <c r="F33" i="30" s="1"/>
  <c r="D32" i="27"/>
  <c r="E32" i="27"/>
  <c r="I32" i="23"/>
  <c r="D32" i="23" s="1"/>
  <c r="I33" i="24"/>
  <c r="D33" i="24" s="1"/>
  <c r="K33" i="24"/>
  <c r="G33" i="24" s="1"/>
  <c r="K32" i="23"/>
  <c r="G32" i="23" s="1"/>
  <c r="E32" i="32"/>
  <c r="K33" i="32" s="1"/>
  <c r="G33" i="32" s="1"/>
  <c r="E32" i="29"/>
  <c r="I33" i="29" s="1"/>
  <c r="K33" i="31"/>
  <c r="G33" i="31" s="1"/>
  <c r="I33" i="31"/>
  <c r="D32" i="26"/>
  <c r="E32" i="26"/>
  <c r="I33" i="28"/>
  <c r="D33" i="28" s="1"/>
  <c r="J33" i="28"/>
  <c r="F33" i="28" s="1"/>
  <c r="K33" i="28"/>
  <c r="G33" i="28" s="1"/>
  <c r="E32" i="20"/>
  <c r="K33" i="20" s="1"/>
  <c r="G33" i="20" s="1"/>
  <c r="J33" i="21"/>
  <c r="F33" i="21" s="1"/>
  <c r="K33" i="21"/>
  <c r="G33" i="21" s="1"/>
  <c r="I33" i="21"/>
  <c r="D33" i="21" s="1"/>
  <c r="E32" i="1"/>
  <c r="K33" i="1" s="1"/>
  <c r="G33" i="1" s="1"/>
  <c r="I33" i="22" l="1"/>
  <c r="D33" i="22" s="1"/>
  <c r="K33" i="22"/>
  <c r="G33" i="22" s="1"/>
  <c r="I33" i="30"/>
  <c r="D33" i="30" s="1"/>
  <c r="I33" i="25"/>
  <c r="D33" i="25" s="1"/>
  <c r="J33" i="25"/>
  <c r="F33" i="25" s="1"/>
  <c r="K33" i="30"/>
  <c r="G33" i="30" s="1"/>
  <c r="K33" i="27"/>
  <c r="G33" i="27" s="1"/>
  <c r="J33" i="27"/>
  <c r="F33" i="27" s="1"/>
  <c r="I33" i="27"/>
  <c r="I33" i="32"/>
  <c r="D33" i="32" s="1"/>
  <c r="E33" i="24"/>
  <c r="K34" i="24" s="1"/>
  <c r="G34" i="24" s="1"/>
  <c r="E32" i="23"/>
  <c r="J33" i="23" s="1"/>
  <c r="F33" i="23" s="1"/>
  <c r="J33" i="29"/>
  <c r="F33" i="29" s="1"/>
  <c r="J33" i="32"/>
  <c r="F33" i="32" s="1"/>
  <c r="K33" i="29"/>
  <c r="G33" i="29" s="1"/>
  <c r="E33" i="31"/>
  <c r="K34" i="31" s="1"/>
  <c r="G34" i="31" s="1"/>
  <c r="D33" i="31"/>
  <c r="D33" i="29"/>
  <c r="K33" i="26"/>
  <c r="G33" i="26" s="1"/>
  <c r="I33" i="26"/>
  <c r="J33" i="26"/>
  <c r="F33" i="26" s="1"/>
  <c r="E33" i="28"/>
  <c r="J33" i="20"/>
  <c r="F33" i="20" s="1"/>
  <c r="I33" i="20"/>
  <c r="D33" i="20" s="1"/>
  <c r="E33" i="21"/>
  <c r="I33" i="1"/>
  <c r="D33" i="1" s="1"/>
  <c r="J33" i="1"/>
  <c r="F33" i="1" s="1"/>
  <c r="E33" i="22" l="1"/>
  <c r="I34" i="22" s="1"/>
  <c r="D34" i="22" s="1"/>
  <c r="E33" i="25"/>
  <c r="K34" i="25" s="1"/>
  <c r="G34" i="25" s="1"/>
  <c r="E33" i="30"/>
  <c r="K34" i="30" s="1"/>
  <c r="G34" i="30" s="1"/>
  <c r="D33" i="27"/>
  <c r="E33" i="27"/>
  <c r="J34" i="25"/>
  <c r="F34" i="25" s="1"/>
  <c r="I33" i="23"/>
  <c r="D33" i="23" s="1"/>
  <c r="K33" i="23"/>
  <c r="G33" i="23" s="1"/>
  <c r="J34" i="24"/>
  <c r="F34" i="24" s="1"/>
  <c r="E33" i="29"/>
  <c r="J34" i="29" s="1"/>
  <c r="F34" i="29" s="1"/>
  <c r="I34" i="24"/>
  <c r="D34" i="24" s="1"/>
  <c r="J34" i="31"/>
  <c r="F34" i="31" s="1"/>
  <c r="E33" i="32"/>
  <c r="I34" i="32" s="1"/>
  <c r="D34" i="32" s="1"/>
  <c r="I34" i="31"/>
  <c r="D34" i="31" s="1"/>
  <c r="D33" i="26"/>
  <c r="E33" i="26"/>
  <c r="K34" i="28"/>
  <c r="G34" i="28" s="1"/>
  <c r="J34" i="28"/>
  <c r="F34" i="28" s="1"/>
  <c r="I34" i="28"/>
  <c r="D34" i="28" s="1"/>
  <c r="E33" i="20"/>
  <c r="K34" i="20" s="1"/>
  <c r="G34" i="20" s="1"/>
  <c r="I34" i="21"/>
  <c r="D34" i="21" s="1"/>
  <c r="J34" i="21"/>
  <c r="F34" i="21" s="1"/>
  <c r="K34" i="21"/>
  <c r="G34" i="21" s="1"/>
  <c r="E33" i="1"/>
  <c r="K34" i="1" s="1"/>
  <c r="G34" i="1" s="1"/>
  <c r="J34" i="22" l="1"/>
  <c r="F34" i="22" s="1"/>
  <c r="I34" i="25"/>
  <c r="D34" i="25" s="1"/>
  <c r="J34" i="30"/>
  <c r="F34" i="30" s="1"/>
  <c r="K34" i="22"/>
  <c r="G34" i="22" s="1"/>
  <c r="I34" i="30"/>
  <c r="D34" i="30" s="1"/>
  <c r="J34" i="27"/>
  <c r="F34" i="27" s="1"/>
  <c r="K34" i="27"/>
  <c r="G34" i="27" s="1"/>
  <c r="I34" i="27"/>
  <c r="K34" i="29"/>
  <c r="G34" i="29" s="1"/>
  <c r="E34" i="24"/>
  <c r="J35" i="24" s="1"/>
  <c r="F35" i="24" s="1"/>
  <c r="I34" i="29"/>
  <c r="D34" i="29" s="1"/>
  <c r="E33" i="23"/>
  <c r="K34" i="23" s="1"/>
  <c r="G34" i="23" s="1"/>
  <c r="J34" i="32"/>
  <c r="F34" i="32" s="1"/>
  <c r="K34" i="32"/>
  <c r="G34" i="32" s="1"/>
  <c r="E34" i="31"/>
  <c r="J35" i="31" s="1"/>
  <c r="F35" i="31" s="1"/>
  <c r="J34" i="26"/>
  <c r="F34" i="26" s="1"/>
  <c r="I34" i="26"/>
  <c r="D34" i="26" s="1"/>
  <c r="K34" i="26"/>
  <c r="G34" i="26" s="1"/>
  <c r="E34" i="28"/>
  <c r="I34" i="20"/>
  <c r="D34" i="20" s="1"/>
  <c r="J34" i="20"/>
  <c r="F34" i="20" s="1"/>
  <c r="E34" i="21"/>
  <c r="I34" i="1"/>
  <c r="D34" i="1" s="1"/>
  <c r="J34" i="1"/>
  <c r="F34" i="1" s="1"/>
  <c r="E34" i="25" l="1"/>
  <c r="J35" i="25" s="1"/>
  <c r="F35" i="25" s="1"/>
  <c r="E34" i="30"/>
  <c r="K35" i="30" s="1"/>
  <c r="G35" i="30" s="1"/>
  <c r="E34" i="22"/>
  <c r="K35" i="22" s="1"/>
  <c r="G35" i="22" s="1"/>
  <c r="E34" i="27"/>
  <c r="D34" i="27"/>
  <c r="K35" i="25"/>
  <c r="G35" i="25" s="1"/>
  <c r="K35" i="24"/>
  <c r="G35" i="24" s="1"/>
  <c r="I35" i="24"/>
  <c r="D35" i="24" s="1"/>
  <c r="J35" i="30"/>
  <c r="F35" i="30" s="1"/>
  <c r="E34" i="29"/>
  <c r="K35" i="29" s="1"/>
  <c r="G35" i="29" s="1"/>
  <c r="I34" i="23"/>
  <c r="D34" i="23" s="1"/>
  <c r="J34" i="23"/>
  <c r="F34" i="23" s="1"/>
  <c r="E34" i="32"/>
  <c r="K35" i="32" s="1"/>
  <c r="G35" i="32" s="1"/>
  <c r="K35" i="31"/>
  <c r="G35" i="31" s="1"/>
  <c r="I35" i="31"/>
  <c r="D35" i="31" s="1"/>
  <c r="E34" i="26"/>
  <c r="J35" i="28"/>
  <c r="F35" i="28" s="1"/>
  <c r="K35" i="28"/>
  <c r="G35" i="28" s="1"/>
  <c r="I35" i="28"/>
  <c r="D35" i="28" s="1"/>
  <c r="E34" i="20"/>
  <c r="J35" i="20" s="1"/>
  <c r="F35" i="20" s="1"/>
  <c r="I35" i="21"/>
  <c r="D35" i="21" s="1"/>
  <c r="J35" i="21"/>
  <c r="F35" i="21" s="1"/>
  <c r="K35" i="21"/>
  <c r="G35" i="21" s="1"/>
  <c r="E34" i="1"/>
  <c r="K35" i="1" s="1"/>
  <c r="G35" i="1" s="1"/>
  <c r="I35" i="25" l="1"/>
  <c r="E35" i="25" s="1"/>
  <c r="I35" i="30"/>
  <c r="D35" i="30" s="1"/>
  <c r="I35" i="22"/>
  <c r="D35" i="22" s="1"/>
  <c r="J35" i="22"/>
  <c r="F35" i="22" s="1"/>
  <c r="K35" i="27"/>
  <c r="G35" i="27" s="1"/>
  <c r="I35" i="27"/>
  <c r="J35" i="27"/>
  <c r="F35" i="27" s="1"/>
  <c r="D35" i="25"/>
  <c r="J35" i="29"/>
  <c r="F35" i="29" s="1"/>
  <c r="E35" i="24"/>
  <c r="J36" i="24" s="1"/>
  <c r="F36" i="24" s="1"/>
  <c r="E35" i="30"/>
  <c r="I36" i="30" s="1"/>
  <c r="D36" i="30" s="1"/>
  <c r="I35" i="29"/>
  <c r="J35" i="32"/>
  <c r="F35" i="32" s="1"/>
  <c r="E34" i="23"/>
  <c r="I35" i="23" s="1"/>
  <c r="D35" i="23" s="1"/>
  <c r="I35" i="32"/>
  <c r="D35" i="32" s="1"/>
  <c r="E35" i="31"/>
  <c r="I36" i="31" s="1"/>
  <c r="J35" i="26"/>
  <c r="F35" i="26" s="1"/>
  <c r="K35" i="26"/>
  <c r="G35" i="26" s="1"/>
  <c r="I35" i="26"/>
  <c r="D35" i="26" s="1"/>
  <c r="E35" i="28"/>
  <c r="I35" i="20"/>
  <c r="K35" i="20"/>
  <c r="G35" i="20" s="1"/>
  <c r="E35" i="21"/>
  <c r="J35" i="1"/>
  <c r="F35" i="1" s="1"/>
  <c r="I35" i="1"/>
  <c r="D35" i="1" s="1"/>
  <c r="E35" i="22" l="1"/>
  <c r="I36" i="22" s="1"/>
  <c r="D36" i="22" s="1"/>
  <c r="D35" i="27"/>
  <c r="E35" i="27"/>
  <c r="E35" i="29"/>
  <c r="K36" i="29" s="1"/>
  <c r="G36" i="29" s="1"/>
  <c r="I36" i="24"/>
  <c r="D36" i="24" s="1"/>
  <c r="K36" i="25"/>
  <c r="G36" i="25" s="1"/>
  <c r="I36" i="25"/>
  <c r="J36" i="25"/>
  <c r="F36" i="25" s="1"/>
  <c r="J36" i="30"/>
  <c r="F36" i="30" s="1"/>
  <c r="K36" i="30"/>
  <c r="G36" i="30" s="1"/>
  <c r="K36" i="24"/>
  <c r="G36" i="24" s="1"/>
  <c r="D35" i="29"/>
  <c r="J36" i="31"/>
  <c r="F36" i="31" s="1"/>
  <c r="K36" i="31"/>
  <c r="G36" i="31" s="1"/>
  <c r="E35" i="32"/>
  <c r="I36" i="32" s="1"/>
  <c r="D36" i="32" s="1"/>
  <c r="J35" i="23"/>
  <c r="F35" i="23" s="1"/>
  <c r="K35" i="23"/>
  <c r="G35" i="23" s="1"/>
  <c r="D36" i="31"/>
  <c r="E35" i="26"/>
  <c r="K36" i="28"/>
  <c r="G36" i="28" s="1"/>
  <c r="I36" i="28"/>
  <c r="D36" i="28" s="1"/>
  <c r="J36" i="28"/>
  <c r="F36" i="28" s="1"/>
  <c r="E35" i="20"/>
  <c r="J36" i="20" s="1"/>
  <c r="F36" i="20" s="1"/>
  <c r="D35" i="20"/>
  <c r="K36" i="21"/>
  <c r="G36" i="21" s="1"/>
  <c r="J36" i="21"/>
  <c r="F36" i="21" s="1"/>
  <c r="I36" i="21"/>
  <c r="D36" i="21" s="1"/>
  <c r="E35" i="1"/>
  <c r="K36" i="1" s="1"/>
  <c r="G36" i="1" s="1"/>
  <c r="K36" i="22" l="1"/>
  <c r="G36" i="22" s="1"/>
  <c r="J36" i="22"/>
  <c r="F36" i="22" s="1"/>
  <c r="K36" i="27"/>
  <c r="G36" i="27" s="1"/>
  <c r="I36" i="27"/>
  <c r="J36" i="27"/>
  <c r="F36" i="27" s="1"/>
  <c r="I36" i="29"/>
  <c r="D36" i="29" s="1"/>
  <c r="J36" i="29"/>
  <c r="F36" i="29" s="1"/>
  <c r="D36" i="25"/>
  <c r="E36" i="25"/>
  <c r="E36" i="30"/>
  <c r="J37" i="30" s="1"/>
  <c r="F37" i="30" s="1"/>
  <c r="E36" i="24"/>
  <c r="K37" i="24" s="1"/>
  <c r="G37" i="24" s="1"/>
  <c r="E36" i="31"/>
  <c r="I37" i="31" s="1"/>
  <c r="K36" i="32"/>
  <c r="G36" i="32" s="1"/>
  <c r="J36" i="32"/>
  <c r="F36" i="32" s="1"/>
  <c r="E35" i="23"/>
  <c r="J36" i="23" s="1"/>
  <c r="F36" i="23" s="1"/>
  <c r="K36" i="26"/>
  <c r="G36" i="26" s="1"/>
  <c r="I36" i="26"/>
  <c r="D36" i="26" s="1"/>
  <c r="J36" i="26"/>
  <c r="F36" i="26" s="1"/>
  <c r="E36" i="28"/>
  <c r="K36" i="20"/>
  <c r="G36" i="20" s="1"/>
  <c r="I36" i="20"/>
  <c r="D36" i="20" s="1"/>
  <c r="E36" i="21"/>
  <c r="I36" i="1"/>
  <c r="D36" i="1" s="1"/>
  <c r="J36" i="1"/>
  <c r="F36" i="1" s="1"/>
  <c r="E36" i="22" l="1"/>
  <c r="J37" i="22" s="1"/>
  <c r="F37" i="22" s="1"/>
  <c r="E36" i="29"/>
  <c r="I37" i="29" s="1"/>
  <c r="D36" i="27"/>
  <c r="E36" i="27"/>
  <c r="K37" i="30"/>
  <c r="G37" i="30" s="1"/>
  <c r="I37" i="30"/>
  <c r="D37" i="30" s="1"/>
  <c r="I37" i="25"/>
  <c r="K37" i="25"/>
  <c r="G37" i="25" s="1"/>
  <c r="J37" i="25"/>
  <c r="F37" i="25" s="1"/>
  <c r="K37" i="31"/>
  <c r="G37" i="31" s="1"/>
  <c r="I37" i="24"/>
  <c r="D37" i="24" s="1"/>
  <c r="J37" i="24"/>
  <c r="F37" i="24" s="1"/>
  <c r="J37" i="31"/>
  <c r="F37" i="31" s="1"/>
  <c r="E36" i="32"/>
  <c r="I37" i="32" s="1"/>
  <c r="D37" i="32" s="1"/>
  <c r="I36" i="23"/>
  <c r="D36" i="23" s="1"/>
  <c r="K36" i="23"/>
  <c r="G36" i="23" s="1"/>
  <c r="D37" i="31"/>
  <c r="E36" i="26"/>
  <c r="I37" i="28"/>
  <c r="D37" i="28" s="1"/>
  <c r="J37" i="28"/>
  <c r="F37" i="28" s="1"/>
  <c r="K37" i="28"/>
  <c r="G37" i="28" s="1"/>
  <c r="E36" i="20"/>
  <c r="J37" i="20" s="1"/>
  <c r="F37" i="20" s="1"/>
  <c r="J37" i="21"/>
  <c r="F37" i="21" s="1"/>
  <c r="K37" i="21"/>
  <c r="G37" i="21" s="1"/>
  <c r="I37" i="21"/>
  <c r="D37" i="21" s="1"/>
  <c r="E36" i="1"/>
  <c r="K37" i="1" s="1"/>
  <c r="G37" i="1" s="1"/>
  <c r="K37" i="22" l="1"/>
  <c r="G37" i="22" s="1"/>
  <c r="I37" i="22"/>
  <c r="D37" i="22" s="1"/>
  <c r="K37" i="29"/>
  <c r="G37" i="29" s="1"/>
  <c r="J37" i="29"/>
  <c r="F37" i="29" s="1"/>
  <c r="I37" i="27"/>
  <c r="J37" i="27"/>
  <c r="F37" i="27" s="1"/>
  <c r="K37" i="27"/>
  <c r="G37" i="27" s="1"/>
  <c r="E37" i="30"/>
  <c r="J38" i="30" s="1"/>
  <c r="F38" i="30" s="1"/>
  <c r="D37" i="25"/>
  <c r="E37" i="25"/>
  <c r="E37" i="31"/>
  <c r="J38" i="31" s="1"/>
  <c r="F38" i="31" s="1"/>
  <c r="E37" i="24"/>
  <c r="K38" i="24" s="1"/>
  <c r="G38" i="24" s="1"/>
  <c r="K37" i="32"/>
  <c r="G37" i="32" s="1"/>
  <c r="J37" i="32"/>
  <c r="F37" i="32" s="1"/>
  <c r="E36" i="23"/>
  <c r="K37" i="23" s="1"/>
  <c r="G37" i="23" s="1"/>
  <c r="D37" i="29"/>
  <c r="K37" i="26"/>
  <c r="G37" i="26" s="1"/>
  <c r="I37" i="26"/>
  <c r="D37" i="26" s="1"/>
  <c r="J37" i="26"/>
  <c r="F37" i="26" s="1"/>
  <c r="E37" i="28"/>
  <c r="I37" i="20"/>
  <c r="D37" i="20" s="1"/>
  <c r="K37" i="20"/>
  <c r="G37" i="20" s="1"/>
  <c r="E37" i="21"/>
  <c r="I37" i="1"/>
  <c r="D37" i="1" s="1"/>
  <c r="J37" i="1"/>
  <c r="F37" i="1" s="1"/>
  <c r="E37" i="22" l="1"/>
  <c r="J38" i="22" s="1"/>
  <c r="F38" i="22" s="1"/>
  <c r="E37" i="29"/>
  <c r="I38" i="29" s="1"/>
  <c r="D37" i="27"/>
  <c r="E37" i="27"/>
  <c r="K38" i="30"/>
  <c r="G38" i="30" s="1"/>
  <c r="I38" i="30"/>
  <c r="D38" i="30" s="1"/>
  <c r="K38" i="31"/>
  <c r="G38" i="31" s="1"/>
  <c r="K38" i="25"/>
  <c r="G38" i="25" s="1"/>
  <c r="J38" i="25"/>
  <c r="F38" i="25" s="1"/>
  <c r="I38" i="25"/>
  <c r="I38" i="31"/>
  <c r="D38" i="31" s="1"/>
  <c r="J38" i="24"/>
  <c r="F38" i="24" s="1"/>
  <c r="I38" i="24"/>
  <c r="D38" i="24" s="1"/>
  <c r="E37" i="32"/>
  <c r="J38" i="32" s="1"/>
  <c r="F38" i="32" s="1"/>
  <c r="J37" i="23"/>
  <c r="F37" i="23" s="1"/>
  <c r="I37" i="23"/>
  <c r="D37" i="23" s="1"/>
  <c r="K38" i="29"/>
  <c r="G38" i="29" s="1"/>
  <c r="E37" i="26"/>
  <c r="J38" i="28"/>
  <c r="F38" i="28" s="1"/>
  <c r="K38" i="28"/>
  <c r="G38" i="28" s="1"/>
  <c r="I38" i="28"/>
  <c r="D38" i="28" s="1"/>
  <c r="E37" i="20"/>
  <c r="K38" i="20" s="1"/>
  <c r="G38" i="20" s="1"/>
  <c r="I38" i="21"/>
  <c r="D38" i="21" s="1"/>
  <c r="K38" i="21"/>
  <c r="G38" i="21" s="1"/>
  <c r="J38" i="21"/>
  <c r="F38" i="21" s="1"/>
  <c r="E37" i="1"/>
  <c r="J38" i="1" s="1"/>
  <c r="F38" i="1" s="1"/>
  <c r="K38" i="22" l="1"/>
  <c r="G38" i="22" s="1"/>
  <c r="I38" i="22"/>
  <c r="J38" i="29"/>
  <c r="F38" i="29" s="1"/>
  <c r="E38" i="30"/>
  <c r="I39" i="30" s="1"/>
  <c r="D39" i="30" s="1"/>
  <c r="I38" i="27"/>
  <c r="J38" i="27"/>
  <c r="F38" i="27" s="1"/>
  <c r="K38" i="27"/>
  <c r="G38" i="27" s="1"/>
  <c r="D38" i="25"/>
  <c r="E38" i="25"/>
  <c r="E38" i="31"/>
  <c r="K39" i="31" s="1"/>
  <c r="G39" i="31" s="1"/>
  <c r="E38" i="24"/>
  <c r="I39" i="24" s="1"/>
  <c r="D39" i="24" s="1"/>
  <c r="K38" i="32"/>
  <c r="G38" i="32" s="1"/>
  <c r="I38" i="32"/>
  <c r="E37" i="23"/>
  <c r="J38" i="23" s="1"/>
  <c r="F38" i="23" s="1"/>
  <c r="D38" i="29"/>
  <c r="I38" i="26"/>
  <c r="D38" i="26" s="1"/>
  <c r="K38" i="26"/>
  <c r="G38" i="26" s="1"/>
  <c r="J38" i="26"/>
  <c r="F38" i="26" s="1"/>
  <c r="E38" i="28"/>
  <c r="I38" i="20"/>
  <c r="D38" i="20" s="1"/>
  <c r="J38" i="20"/>
  <c r="F38" i="20" s="1"/>
  <c r="E38" i="21"/>
  <c r="K38" i="1"/>
  <c r="G38" i="1" s="1"/>
  <c r="I38" i="1"/>
  <c r="D38" i="1" s="1"/>
  <c r="D38" i="22" l="1"/>
  <c r="E38" i="22"/>
  <c r="E38" i="29"/>
  <c r="J39" i="29" s="1"/>
  <c r="F39" i="29" s="1"/>
  <c r="J39" i="30"/>
  <c r="F39" i="30" s="1"/>
  <c r="K39" i="30"/>
  <c r="G39" i="30" s="1"/>
  <c r="D38" i="27"/>
  <c r="E38" i="27"/>
  <c r="I39" i="31"/>
  <c r="D39" i="31" s="1"/>
  <c r="J39" i="31"/>
  <c r="F39" i="31" s="1"/>
  <c r="J39" i="25"/>
  <c r="F39" i="25" s="1"/>
  <c r="K39" i="25"/>
  <c r="G39" i="25" s="1"/>
  <c r="I39" i="25"/>
  <c r="J39" i="24"/>
  <c r="K39" i="24"/>
  <c r="G39" i="24" s="1"/>
  <c r="D38" i="32"/>
  <c r="E38" i="32"/>
  <c r="I38" i="23"/>
  <c r="K38" i="23"/>
  <c r="G38" i="23" s="1"/>
  <c r="E38" i="26"/>
  <c r="I39" i="26" s="1"/>
  <c r="D39" i="26" s="1"/>
  <c r="J39" i="28"/>
  <c r="F39" i="28" s="1"/>
  <c r="K39" i="28"/>
  <c r="G39" i="28" s="1"/>
  <c r="I39" i="28"/>
  <c r="D39" i="28" s="1"/>
  <c r="E38" i="20"/>
  <c r="K39" i="20" s="1"/>
  <c r="G39" i="20" s="1"/>
  <c r="K39" i="21"/>
  <c r="G39" i="21" s="1"/>
  <c r="I39" i="21"/>
  <c r="J39" i="21"/>
  <c r="F39" i="21" s="1"/>
  <c r="E38" i="1"/>
  <c r="J39" i="1" s="1"/>
  <c r="F39" i="1" s="1"/>
  <c r="J39" i="22" l="1"/>
  <c r="F39" i="22" s="1"/>
  <c r="K39" i="22"/>
  <c r="G39" i="22" s="1"/>
  <c r="I39" i="22"/>
  <c r="K39" i="29"/>
  <c r="G39" i="29" s="1"/>
  <c r="I39" i="29"/>
  <c r="D39" i="29" s="1"/>
  <c r="E39" i="30"/>
  <c r="J40" i="30" s="1"/>
  <c r="F40" i="30" s="1"/>
  <c r="E39" i="31"/>
  <c r="K40" i="31" s="1"/>
  <c r="G40" i="31" s="1"/>
  <c r="K39" i="27"/>
  <c r="G39" i="27" s="1"/>
  <c r="I39" i="27"/>
  <c r="J39" i="27"/>
  <c r="F39" i="27" s="1"/>
  <c r="D39" i="25"/>
  <c r="E39" i="25"/>
  <c r="F39" i="24"/>
  <c r="E39" i="24"/>
  <c r="J39" i="32"/>
  <c r="F39" i="32" s="1"/>
  <c r="K39" i="32"/>
  <c r="G39" i="32" s="1"/>
  <c r="I39" i="32"/>
  <c r="D38" i="23"/>
  <c r="E38" i="23"/>
  <c r="J39" i="26"/>
  <c r="F39" i="26" s="1"/>
  <c r="K39" i="26"/>
  <c r="G39" i="26" s="1"/>
  <c r="E39" i="28"/>
  <c r="I39" i="20"/>
  <c r="D39" i="20" s="1"/>
  <c r="J39" i="20"/>
  <c r="F39" i="20" s="1"/>
  <c r="E39" i="21"/>
  <c r="D39" i="21"/>
  <c r="K39" i="1"/>
  <c r="G39" i="1" s="1"/>
  <c r="I39" i="1"/>
  <c r="D39" i="1" s="1"/>
  <c r="D39" i="22" l="1"/>
  <c r="E39" i="22"/>
  <c r="E39" i="29"/>
  <c r="K40" i="29" s="1"/>
  <c r="G40" i="29" s="1"/>
  <c r="J40" i="31"/>
  <c r="F40" i="31" s="1"/>
  <c r="I40" i="30"/>
  <c r="D40" i="30" s="1"/>
  <c r="K40" i="30"/>
  <c r="G40" i="30" s="1"/>
  <c r="I40" i="31"/>
  <c r="D40" i="31" s="1"/>
  <c r="E39" i="27"/>
  <c r="D39" i="27"/>
  <c r="K40" i="25"/>
  <c r="G40" i="25" s="1"/>
  <c r="J40" i="25"/>
  <c r="F40" i="25" s="1"/>
  <c r="I40" i="25"/>
  <c r="I40" i="24"/>
  <c r="J40" i="24"/>
  <c r="F40" i="24" s="1"/>
  <c r="K40" i="24"/>
  <c r="G40" i="24" s="1"/>
  <c r="D39" i="32"/>
  <c r="E39" i="32"/>
  <c r="K39" i="23"/>
  <c r="G39" i="23" s="1"/>
  <c r="I39" i="23"/>
  <c r="D39" i="23" s="1"/>
  <c r="J39" i="23"/>
  <c r="F39" i="23" s="1"/>
  <c r="E39" i="26"/>
  <c r="J40" i="26" s="1"/>
  <c r="F40" i="26" s="1"/>
  <c r="J40" i="28"/>
  <c r="F40" i="28" s="1"/>
  <c r="K40" i="28"/>
  <c r="G40" i="28" s="1"/>
  <c r="I40" i="28"/>
  <c r="D40" i="28" s="1"/>
  <c r="E39" i="20"/>
  <c r="K40" i="20" s="1"/>
  <c r="G40" i="20" s="1"/>
  <c r="I40" i="21"/>
  <c r="D40" i="21" s="1"/>
  <c r="J40" i="21"/>
  <c r="F40" i="21" s="1"/>
  <c r="K40" i="21"/>
  <c r="G40" i="21" s="1"/>
  <c r="E39" i="1"/>
  <c r="J40" i="1" s="1"/>
  <c r="F40" i="1" s="1"/>
  <c r="I40" i="22" l="1"/>
  <c r="D40" i="22" s="1"/>
  <c r="J40" i="22"/>
  <c r="F40" i="22" s="1"/>
  <c r="K40" i="22"/>
  <c r="G40" i="22" s="1"/>
  <c r="I40" i="29"/>
  <c r="D40" i="29" s="1"/>
  <c r="J40" i="29"/>
  <c r="F40" i="29" s="1"/>
  <c r="E40" i="31"/>
  <c r="K41" i="31" s="1"/>
  <c r="G41" i="31" s="1"/>
  <c r="E40" i="30"/>
  <c r="J41" i="30" s="1"/>
  <c r="F41" i="30" s="1"/>
  <c r="J40" i="27"/>
  <c r="F40" i="27" s="1"/>
  <c r="K40" i="27"/>
  <c r="G40" i="27" s="1"/>
  <c r="I40" i="27"/>
  <c r="D40" i="25"/>
  <c r="E40" i="25"/>
  <c r="D40" i="24"/>
  <c r="E40" i="24"/>
  <c r="I40" i="32"/>
  <c r="D40" i="32" s="1"/>
  <c r="K40" i="32"/>
  <c r="G40" i="32" s="1"/>
  <c r="J40" i="32"/>
  <c r="F40" i="32" s="1"/>
  <c r="E39" i="23"/>
  <c r="I40" i="26"/>
  <c r="D40" i="26" s="1"/>
  <c r="K40" i="26"/>
  <c r="G40" i="26" s="1"/>
  <c r="E40" i="28"/>
  <c r="J40" i="20"/>
  <c r="F40" i="20" s="1"/>
  <c r="I40" i="20"/>
  <c r="D40" i="20" s="1"/>
  <c r="E40" i="21"/>
  <c r="K40" i="1"/>
  <c r="G40" i="1" s="1"/>
  <c r="I40" i="1"/>
  <c r="D40" i="1" s="1"/>
  <c r="E40" i="22" l="1"/>
  <c r="J41" i="31"/>
  <c r="F41" i="31" s="1"/>
  <c r="I41" i="30"/>
  <c r="D41" i="30" s="1"/>
  <c r="E40" i="29"/>
  <c r="J41" i="29" s="1"/>
  <c r="F41" i="29" s="1"/>
  <c r="I41" i="31"/>
  <c r="D41" i="31" s="1"/>
  <c r="K41" i="30"/>
  <c r="G41" i="30" s="1"/>
  <c r="D40" i="27"/>
  <c r="E40" i="27"/>
  <c r="I41" i="25"/>
  <c r="J41" i="25"/>
  <c r="F41" i="25" s="1"/>
  <c r="K41" i="25"/>
  <c r="G41" i="25" s="1"/>
  <c r="I41" i="24"/>
  <c r="K41" i="24"/>
  <c r="G41" i="24" s="1"/>
  <c r="J41" i="24"/>
  <c r="F41" i="24" s="1"/>
  <c r="E40" i="32"/>
  <c r="J40" i="23"/>
  <c r="F40" i="23" s="1"/>
  <c r="I40" i="23"/>
  <c r="K40" i="23"/>
  <c r="G40" i="23" s="1"/>
  <c r="E40" i="26"/>
  <c r="K41" i="26" s="1"/>
  <c r="G41" i="26" s="1"/>
  <c r="K41" i="28"/>
  <c r="G41" i="28" s="1"/>
  <c r="J41" i="28"/>
  <c r="F41" i="28" s="1"/>
  <c r="I41" i="28"/>
  <c r="D41" i="28" s="1"/>
  <c r="E40" i="20"/>
  <c r="J41" i="20" s="1"/>
  <c r="F41" i="20" s="1"/>
  <c r="J41" i="21"/>
  <c r="F41" i="21" s="1"/>
  <c r="K41" i="21"/>
  <c r="G41" i="21" s="1"/>
  <c r="I41" i="21"/>
  <c r="D41" i="21" s="1"/>
  <c r="E40" i="1"/>
  <c r="J41" i="1" s="1"/>
  <c r="F41" i="1" s="1"/>
  <c r="J41" i="22" l="1"/>
  <c r="F41" i="22" s="1"/>
  <c r="I41" i="22"/>
  <c r="D41" i="22" s="1"/>
  <c r="K41" i="22"/>
  <c r="G41" i="22" s="1"/>
  <c r="K41" i="29"/>
  <c r="G41" i="29" s="1"/>
  <c r="I41" i="29"/>
  <c r="D41" i="29" s="1"/>
  <c r="E41" i="31"/>
  <c r="J42" i="31" s="1"/>
  <c r="F42" i="31" s="1"/>
  <c r="E41" i="30"/>
  <c r="J42" i="30" s="1"/>
  <c r="F42" i="30" s="1"/>
  <c r="K41" i="27"/>
  <c r="G41" i="27" s="1"/>
  <c r="J41" i="27"/>
  <c r="F41" i="27" s="1"/>
  <c r="I41" i="27"/>
  <c r="D41" i="25"/>
  <c r="E41" i="25"/>
  <c r="D41" i="24"/>
  <c r="E41" i="24"/>
  <c r="K41" i="32"/>
  <c r="G41" i="32" s="1"/>
  <c r="J41" i="32"/>
  <c r="F41" i="32" s="1"/>
  <c r="I41" i="32"/>
  <c r="D41" i="32" s="1"/>
  <c r="D40" i="23"/>
  <c r="E40" i="23"/>
  <c r="J41" i="26"/>
  <c r="F41" i="26" s="1"/>
  <c r="I41" i="26"/>
  <c r="D41" i="26" s="1"/>
  <c r="E41" i="28"/>
  <c r="I41" i="20"/>
  <c r="D41" i="20" s="1"/>
  <c r="K41" i="20"/>
  <c r="G41" i="20" s="1"/>
  <c r="E41" i="21"/>
  <c r="K41" i="1"/>
  <c r="G41" i="1" s="1"/>
  <c r="I41" i="1"/>
  <c r="D41" i="1" s="1"/>
  <c r="E41" i="22" l="1"/>
  <c r="E41" i="29"/>
  <c r="K42" i="29" s="1"/>
  <c r="G42" i="29" s="1"/>
  <c r="I42" i="31"/>
  <c r="D42" i="31" s="1"/>
  <c r="K42" i="30"/>
  <c r="G42" i="30" s="1"/>
  <c r="K42" i="31"/>
  <c r="G42" i="31" s="1"/>
  <c r="I42" i="30"/>
  <c r="D42" i="30" s="1"/>
  <c r="D41" i="27"/>
  <c r="E41" i="27"/>
  <c r="K42" i="25"/>
  <c r="G42" i="25" s="1"/>
  <c r="J42" i="25"/>
  <c r="F42" i="25" s="1"/>
  <c r="I42" i="25"/>
  <c r="D42" i="25" s="1"/>
  <c r="I42" i="24"/>
  <c r="K42" i="24"/>
  <c r="G42" i="24" s="1"/>
  <c r="J42" i="24"/>
  <c r="F42" i="24" s="1"/>
  <c r="E41" i="32"/>
  <c r="I41" i="23"/>
  <c r="J41" i="23"/>
  <c r="F41" i="23" s="1"/>
  <c r="K41" i="23"/>
  <c r="G41" i="23" s="1"/>
  <c r="E41" i="26"/>
  <c r="J42" i="26" s="1"/>
  <c r="F42" i="26" s="1"/>
  <c r="J42" i="28"/>
  <c r="F42" i="28" s="1"/>
  <c r="K42" i="28"/>
  <c r="G42" i="28" s="1"/>
  <c r="I42" i="28"/>
  <c r="D42" i="28" s="1"/>
  <c r="E41" i="20"/>
  <c r="I42" i="20" s="1"/>
  <c r="D42" i="20" s="1"/>
  <c r="I42" i="21"/>
  <c r="D42" i="21" s="1"/>
  <c r="J42" i="21"/>
  <c r="F42" i="21" s="1"/>
  <c r="K42" i="21"/>
  <c r="G42" i="21" s="1"/>
  <c r="E41" i="1"/>
  <c r="J42" i="1" s="1"/>
  <c r="F42" i="1" s="1"/>
  <c r="E42" i="31" l="1"/>
  <c r="J43" i="31" s="1"/>
  <c r="F43" i="31" s="1"/>
  <c r="I42" i="29"/>
  <c r="D42" i="29" s="1"/>
  <c r="K42" i="22"/>
  <c r="G42" i="22" s="1"/>
  <c r="J42" i="22"/>
  <c r="F42" i="22" s="1"/>
  <c r="I42" i="22"/>
  <c r="J42" i="29"/>
  <c r="F42" i="29" s="1"/>
  <c r="E42" i="30"/>
  <c r="I43" i="30" s="1"/>
  <c r="D43" i="30" s="1"/>
  <c r="K42" i="27"/>
  <c r="G42" i="27" s="1"/>
  <c r="J42" i="27"/>
  <c r="F42" i="27" s="1"/>
  <c r="I42" i="27"/>
  <c r="E42" i="25"/>
  <c r="D42" i="24"/>
  <c r="E42" i="24"/>
  <c r="J42" i="32"/>
  <c r="F42" i="32" s="1"/>
  <c r="I42" i="32"/>
  <c r="D42" i="32" s="1"/>
  <c r="K42" i="32"/>
  <c r="G42" i="32" s="1"/>
  <c r="D41" i="23"/>
  <c r="E41" i="23"/>
  <c r="K43" i="31"/>
  <c r="G43" i="31" s="1"/>
  <c r="I42" i="26"/>
  <c r="D42" i="26" s="1"/>
  <c r="K42" i="26"/>
  <c r="G42" i="26" s="1"/>
  <c r="E42" i="28"/>
  <c r="K42" i="20"/>
  <c r="G42" i="20" s="1"/>
  <c r="J42" i="20"/>
  <c r="F42" i="20" s="1"/>
  <c r="E42" i="21"/>
  <c r="K42" i="1"/>
  <c r="G42" i="1" s="1"/>
  <c r="I42" i="1"/>
  <c r="D42" i="1" s="1"/>
  <c r="I43" i="31" l="1"/>
  <c r="D43" i="31" s="1"/>
  <c r="D42" i="22"/>
  <c r="E42" i="22"/>
  <c r="E42" i="29"/>
  <c r="J43" i="29" s="1"/>
  <c r="F43" i="29" s="1"/>
  <c r="J43" i="30"/>
  <c r="F43" i="30" s="1"/>
  <c r="K43" i="30"/>
  <c r="G43" i="30" s="1"/>
  <c r="D42" i="27"/>
  <c r="E42" i="27"/>
  <c r="K43" i="25"/>
  <c r="G43" i="25" s="1"/>
  <c r="J43" i="25"/>
  <c r="F43" i="25" s="1"/>
  <c r="I43" i="25"/>
  <c r="J43" i="24"/>
  <c r="F43" i="24" s="1"/>
  <c r="K43" i="24"/>
  <c r="G43" i="24" s="1"/>
  <c r="I43" i="24"/>
  <c r="E42" i="32"/>
  <c r="J42" i="23"/>
  <c r="F42" i="23" s="1"/>
  <c r="K42" i="23"/>
  <c r="G42" i="23" s="1"/>
  <c r="I42" i="23"/>
  <c r="E43" i="31"/>
  <c r="J44" i="31" s="1"/>
  <c r="F44" i="31" s="1"/>
  <c r="E42" i="26"/>
  <c r="I43" i="26" s="1"/>
  <c r="D43" i="26" s="1"/>
  <c r="K43" i="28"/>
  <c r="G43" i="28" s="1"/>
  <c r="I43" i="28"/>
  <c r="D43" i="28" s="1"/>
  <c r="J43" i="28"/>
  <c r="F43" i="28" s="1"/>
  <c r="E42" i="20"/>
  <c r="K43" i="20" s="1"/>
  <c r="G43" i="20" s="1"/>
  <c r="I43" i="21"/>
  <c r="D43" i="21" s="1"/>
  <c r="K43" i="21"/>
  <c r="G43" i="21" s="1"/>
  <c r="J43" i="21"/>
  <c r="F43" i="21" s="1"/>
  <c r="E42" i="1"/>
  <c r="J43" i="1" s="1"/>
  <c r="F43" i="1" s="1"/>
  <c r="J43" i="22" l="1"/>
  <c r="F43" i="22" s="1"/>
  <c r="K43" i="22"/>
  <c r="G43" i="22" s="1"/>
  <c r="I43" i="22"/>
  <c r="K43" i="29"/>
  <c r="G43" i="29" s="1"/>
  <c r="I43" i="29"/>
  <c r="D43" i="29" s="1"/>
  <c r="E43" i="30"/>
  <c r="J43" i="27"/>
  <c r="F43" i="27" s="1"/>
  <c r="K43" i="27"/>
  <c r="G43" i="27" s="1"/>
  <c r="I43" i="27"/>
  <c r="D43" i="27" s="1"/>
  <c r="D43" i="25"/>
  <c r="E43" i="25"/>
  <c r="D43" i="24"/>
  <c r="E43" i="24"/>
  <c r="J43" i="32"/>
  <c r="F43" i="32" s="1"/>
  <c r="I43" i="32"/>
  <c r="D43" i="32" s="1"/>
  <c r="K43" i="32"/>
  <c r="G43" i="32" s="1"/>
  <c r="D42" i="23"/>
  <c r="E42" i="23"/>
  <c r="I44" i="31"/>
  <c r="D44" i="31" s="1"/>
  <c r="K44" i="31"/>
  <c r="G44" i="31" s="1"/>
  <c r="K43" i="26"/>
  <c r="G43" i="26" s="1"/>
  <c r="J43" i="26"/>
  <c r="F43" i="26" s="1"/>
  <c r="J43" i="20"/>
  <c r="F43" i="20" s="1"/>
  <c r="E43" i="28"/>
  <c r="I44" i="28" s="1"/>
  <c r="D44" i="28" s="1"/>
  <c r="I43" i="20"/>
  <c r="D43" i="20" s="1"/>
  <c r="E43" i="21"/>
  <c r="K43" i="1"/>
  <c r="G43" i="1" s="1"/>
  <c r="I43" i="1"/>
  <c r="D43" i="1" s="1"/>
  <c r="D43" i="22" l="1"/>
  <c r="E43" i="22"/>
  <c r="E43" i="29"/>
  <c r="K44" i="29" s="1"/>
  <c r="G44" i="29" s="1"/>
  <c r="I44" i="30"/>
  <c r="J44" i="30"/>
  <c r="F44" i="30" s="1"/>
  <c r="K44" i="30"/>
  <c r="G44" i="30" s="1"/>
  <c r="E43" i="27"/>
  <c r="I44" i="27" s="1"/>
  <c r="I44" i="25"/>
  <c r="K44" i="25"/>
  <c r="G44" i="25" s="1"/>
  <c r="J44" i="25"/>
  <c r="F44" i="25" s="1"/>
  <c r="I44" i="24"/>
  <c r="K44" i="24"/>
  <c r="G44" i="24" s="1"/>
  <c r="J44" i="24"/>
  <c r="F44" i="24" s="1"/>
  <c r="E43" i="32"/>
  <c r="K43" i="23"/>
  <c r="G43" i="23" s="1"/>
  <c r="J43" i="23"/>
  <c r="F43" i="23" s="1"/>
  <c r="I43" i="23"/>
  <c r="E44" i="31"/>
  <c r="I45" i="31" s="1"/>
  <c r="D45" i="31" s="1"/>
  <c r="E43" i="26"/>
  <c r="J44" i="26" s="1"/>
  <c r="F44" i="26" s="1"/>
  <c r="J44" i="28"/>
  <c r="F44" i="28" s="1"/>
  <c r="K44" i="28"/>
  <c r="G44" i="28" s="1"/>
  <c r="E43" i="20"/>
  <c r="J44" i="20" s="1"/>
  <c r="F44" i="20" s="1"/>
  <c r="K44" i="21"/>
  <c r="G44" i="21" s="1"/>
  <c r="J44" i="21"/>
  <c r="F44" i="21" s="1"/>
  <c r="I44" i="21"/>
  <c r="D44" i="21" s="1"/>
  <c r="E43" i="1"/>
  <c r="J44" i="1" s="1"/>
  <c r="F44" i="1" s="1"/>
  <c r="J44" i="29" l="1"/>
  <c r="F44" i="29" s="1"/>
  <c r="I44" i="22"/>
  <c r="K44" i="22"/>
  <c r="G44" i="22" s="1"/>
  <c r="J44" i="22"/>
  <c r="F44" i="22" s="1"/>
  <c r="I44" i="29"/>
  <c r="D44" i="29" s="1"/>
  <c r="E44" i="30"/>
  <c r="D44" i="30"/>
  <c r="J44" i="27"/>
  <c r="F44" i="27" s="1"/>
  <c r="K44" i="27"/>
  <c r="G44" i="27" s="1"/>
  <c r="D44" i="27"/>
  <c r="D44" i="25"/>
  <c r="E44" i="25"/>
  <c r="E44" i="24"/>
  <c r="D44" i="24"/>
  <c r="I44" i="32"/>
  <c r="D44" i="32" s="1"/>
  <c r="K44" i="32"/>
  <c r="G44" i="32" s="1"/>
  <c r="J44" i="32"/>
  <c r="F44" i="32" s="1"/>
  <c r="J45" i="31"/>
  <c r="F45" i="31" s="1"/>
  <c r="D43" i="23"/>
  <c r="E43" i="23"/>
  <c r="K45" i="31"/>
  <c r="G45" i="31" s="1"/>
  <c r="I44" i="26"/>
  <c r="D44" i="26" s="1"/>
  <c r="K44" i="26"/>
  <c r="G44" i="26" s="1"/>
  <c r="K44" i="20"/>
  <c r="G44" i="20" s="1"/>
  <c r="E44" i="28"/>
  <c r="K45" i="28" s="1"/>
  <c r="G45" i="28" s="1"/>
  <c r="I44" i="20"/>
  <c r="D44" i="20" s="1"/>
  <c r="E44" i="21"/>
  <c r="K44" i="1"/>
  <c r="G44" i="1" s="1"/>
  <c r="I44" i="1"/>
  <c r="D44" i="1" s="1"/>
  <c r="E44" i="29" l="1"/>
  <c r="J45" i="29" s="1"/>
  <c r="F45" i="29" s="1"/>
  <c r="D44" i="22"/>
  <c r="E44" i="22"/>
  <c r="I45" i="30"/>
  <c r="J45" i="30"/>
  <c r="F45" i="30" s="1"/>
  <c r="K45" i="30"/>
  <c r="G45" i="30" s="1"/>
  <c r="E44" i="27"/>
  <c r="J45" i="27" s="1"/>
  <c r="F45" i="27" s="1"/>
  <c r="K45" i="25"/>
  <c r="G45" i="25" s="1"/>
  <c r="J45" i="25"/>
  <c r="F45" i="25" s="1"/>
  <c r="I45" i="25"/>
  <c r="D45" i="25" s="1"/>
  <c r="I45" i="24"/>
  <c r="K45" i="24"/>
  <c r="G45" i="24" s="1"/>
  <c r="J45" i="24"/>
  <c r="F45" i="24" s="1"/>
  <c r="E44" i="32"/>
  <c r="K44" i="23"/>
  <c r="G44" i="23" s="1"/>
  <c r="J44" i="23"/>
  <c r="F44" i="23" s="1"/>
  <c r="I44" i="23"/>
  <c r="E45" i="31"/>
  <c r="I46" i="31" s="1"/>
  <c r="D46" i="31" s="1"/>
  <c r="E44" i="26"/>
  <c r="K45" i="26" s="1"/>
  <c r="G45" i="26" s="1"/>
  <c r="J45" i="28"/>
  <c r="F45" i="28" s="1"/>
  <c r="I45" i="29"/>
  <c r="D45" i="29" s="1"/>
  <c r="I45" i="28"/>
  <c r="D45" i="28" s="1"/>
  <c r="E44" i="20"/>
  <c r="K45" i="20" s="1"/>
  <c r="G45" i="20" s="1"/>
  <c r="I45" i="21"/>
  <c r="D45" i="21" s="1"/>
  <c r="J45" i="21"/>
  <c r="F45" i="21" s="1"/>
  <c r="K45" i="21"/>
  <c r="G45" i="21" s="1"/>
  <c r="E44" i="1"/>
  <c r="J45" i="1" s="1"/>
  <c r="F45" i="1" s="1"/>
  <c r="K45" i="29" l="1"/>
  <c r="G45" i="29" s="1"/>
  <c r="J45" i="22"/>
  <c r="F45" i="22" s="1"/>
  <c r="K45" i="22"/>
  <c r="G45" i="22" s="1"/>
  <c r="I45" i="22"/>
  <c r="E45" i="30"/>
  <c r="D45" i="30"/>
  <c r="K45" i="27"/>
  <c r="G45" i="27" s="1"/>
  <c r="I45" i="27"/>
  <c r="D45" i="27" s="1"/>
  <c r="E45" i="25"/>
  <c r="E45" i="24"/>
  <c r="K46" i="24" s="1"/>
  <c r="G46" i="24" s="1"/>
  <c r="D45" i="24"/>
  <c r="K46" i="31"/>
  <c r="G46" i="31" s="1"/>
  <c r="I45" i="32"/>
  <c r="D45" i="32" s="1"/>
  <c r="J45" i="32"/>
  <c r="F45" i="32" s="1"/>
  <c r="K45" i="32"/>
  <c r="G45" i="32" s="1"/>
  <c r="J46" i="31"/>
  <c r="F46" i="31" s="1"/>
  <c r="D44" i="23"/>
  <c r="E44" i="23"/>
  <c r="J45" i="26"/>
  <c r="F45" i="26" s="1"/>
  <c r="I45" i="26"/>
  <c r="D45" i="26" s="1"/>
  <c r="J45" i="20"/>
  <c r="F45" i="20" s="1"/>
  <c r="I45" i="20"/>
  <c r="D45" i="20" s="1"/>
  <c r="E45" i="29"/>
  <c r="E45" i="28"/>
  <c r="E45" i="21"/>
  <c r="J46" i="21" s="1"/>
  <c r="F46" i="21" s="1"/>
  <c r="K45" i="1"/>
  <c r="G45" i="1" s="1"/>
  <c r="I45" i="1"/>
  <c r="D45" i="1" s="1"/>
  <c r="D45" i="22" l="1"/>
  <c r="E45" i="22"/>
  <c r="J46" i="30"/>
  <c r="F46" i="30" s="1"/>
  <c r="K46" i="30"/>
  <c r="G46" i="30" s="1"/>
  <c r="I46" i="30"/>
  <c r="E45" i="27"/>
  <c r="K46" i="27" s="1"/>
  <c r="G46" i="27" s="1"/>
  <c r="K46" i="25"/>
  <c r="G46" i="25" s="1"/>
  <c r="I46" i="25"/>
  <c r="D46" i="25" s="1"/>
  <c r="J46" i="25"/>
  <c r="F46" i="25" s="1"/>
  <c r="I46" i="24"/>
  <c r="D46" i="24" s="1"/>
  <c r="J46" i="24"/>
  <c r="F46" i="24" s="1"/>
  <c r="E46" i="31"/>
  <c r="I47" i="31" s="1"/>
  <c r="D47" i="31" s="1"/>
  <c r="E45" i="32"/>
  <c r="I45" i="23"/>
  <c r="J45" i="23"/>
  <c r="F45" i="23" s="1"/>
  <c r="K45" i="23"/>
  <c r="G45" i="23" s="1"/>
  <c r="E45" i="26"/>
  <c r="I46" i="26" s="1"/>
  <c r="D46" i="26" s="1"/>
  <c r="E45" i="20"/>
  <c r="J46" i="20" s="1"/>
  <c r="F46" i="20" s="1"/>
  <c r="I46" i="29"/>
  <c r="D46" i="29" s="1"/>
  <c r="K46" i="29"/>
  <c r="G46" i="29" s="1"/>
  <c r="J46" i="29"/>
  <c r="F46" i="29" s="1"/>
  <c r="K46" i="28"/>
  <c r="G46" i="28" s="1"/>
  <c r="J46" i="28"/>
  <c r="F46" i="28" s="1"/>
  <c r="I46" i="28"/>
  <c r="I46" i="21"/>
  <c r="D46" i="21" s="1"/>
  <c r="K46" i="21"/>
  <c r="G46" i="21" s="1"/>
  <c r="E45" i="1"/>
  <c r="J46" i="1" s="1"/>
  <c r="F46" i="1" s="1"/>
  <c r="J46" i="22" l="1"/>
  <c r="F46" i="22" s="1"/>
  <c r="K46" i="22"/>
  <c r="G46" i="22" s="1"/>
  <c r="I46" i="22"/>
  <c r="E46" i="22" s="1"/>
  <c r="E46" i="30"/>
  <c r="D46" i="30"/>
  <c r="I46" i="27"/>
  <c r="D46" i="27" s="1"/>
  <c r="J46" i="27"/>
  <c r="F46" i="27" s="1"/>
  <c r="E46" i="25"/>
  <c r="E46" i="24"/>
  <c r="J47" i="24" s="1"/>
  <c r="F47" i="24" s="1"/>
  <c r="J47" i="31"/>
  <c r="F47" i="31" s="1"/>
  <c r="K47" i="31"/>
  <c r="G47" i="31" s="1"/>
  <c r="J46" i="32"/>
  <c r="F46" i="32" s="1"/>
  <c r="I46" i="32"/>
  <c r="D46" i="32" s="1"/>
  <c r="K46" i="32"/>
  <c r="G46" i="32" s="1"/>
  <c r="D45" i="23"/>
  <c r="E45" i="23"/>
  <c r="I46" i="20"/>
  <c r="D46" i="20" s="1"/>
  <c r="J46" i="26"/>
  <c r="K46" i="26"/>
  <c r="G46" i="26" s="1"/>
  <c r="K46" i="20"/>
  <c r="G46" i="20" s="1"/>
  <c r="E46" i="29"/>
  <c r="D46" i="28"/>
  <c r="E46" i="28"/>
  <c r="E46" i="21"/>
  <c r="K47" i="21" s="1"/>
  <c r="G47" i="21" s="1"/>
  <c r="K46" i="1"/>
  <c r="G46" i="1" s="1"/>
  <c r="I46" i="1"/>
  <c r="D46" i="1" s="1"/>
  <c r="D46" i="22" l="1"/>
  <c r="I47" i="22" s="1"/>
  <c r="J47" i="22"/>
  <c r="F47" i="22" s="1"/>
  <c r="K47" i="22"/>
  <c r="G47" i="22" s="1"/>
  <c r="J47" i="30"/>
  <c r="F47" i="30" s="1"/>
  <c r="K47" i="30"/>
  <c r="G47" i="30" s="1"/>
  <c r="I47" i="30"/>
  <c r="E46" i="27"/>
  <c r="K47" i="27" s="1"/>
  <c r="G47" i="27" s="1"/>
  <c r="I47" i="25"/>
  <c r="D47" i="25" s="1"/>
  <c r="J47" i="25"/>
  <c r="F47" i="25" s="1"/>
  <c r="K47" i="25"/>
  <c r="G47" i="25" s="1"/>
  <c r="E47" i="31"/>
  <c r="I48" i="31" s="1"/>
  <c r="D48" i="31" s="1"/>
  <c r="K47" i="24"/>
  <c r="G47" i="24" s="1"/>
  <c r="I47" i="24"/>
  <c r="E46" i="32"/>
  <c r="I46" i="23"/>
  <c r="K46" i="23"/>
  <c r="G46" i="23" s="1"/>
  <c r="J46" i="23"/>
  <c r="F46" i="23" s="1"/>
  <c r="E46" i="20"/>
  <c r="J47" i="20" s="1"/>
  <c r="F47" i="20" s="1"/>
  <c r="F46" i="26"/>
  <c r="E46" i="26"/>
  <c r="J47" i="29"/>
  <c r="F47" i="29" s="1"/>
  <c r="K47" i="29"/>
  <c r="G47" i="29" s="1"/>
  <c r="I47" i="29"/>
  <c r="D47" i="29" s="1"/>
  <c r="I47" i="28"/>
  <c r="K47" i="28"/>
  <c r="G47" i="28" s="1"/>
  <c r="J47" i="28"/>
  <c r="F47" i="28" s="1"/>
  <c r="J47" i="21"/>
  <c r="F47" i="21" s="1"/>
  <c r="I47" i="21"/>
  <c r="D47" i="21" s="1"/>
  <c r="E46" i="1"/>
  <c r="J47" i="1" s="1"/>
  <c r="F47" i="1" s="1"/>
  <c r="D47" i="22" l="1"/>
  <c r="E47" i="22"/>
  <c r="D47" i="30"/>
  <c r="E47" i="30"/>
  <c r="J47" i="27"/>
  <c r="F47" i="27" s="1"/>
  <c r="I47" i="27"/>
  <c r="D47" i="27" s="1"/>
  <c r="E47" i="25"/>
  <c r="K48" i="31"/>
  <c r="G48" i="31" s="1"/>
  <c r="J48" i="31"/>
  <c r="F48" i="31" s="1"/>
  <c r="I47" i="20"/>
  <c r="D47" i="20" s="1"/>
  <c r="E47" i="24"/>
  <c r="D47" i="24"/>
  <c r="K47" i="32"/>
  <c r="G47" i="32" s="1"/>
  <c r="I47" i="32"/>
  <c r="D47" i="32" s="1"/>
  <c r="J47" i="32"/>
  <c r="F47" i="32" s="1"/>
  <c r="D46" i="23"/>
  <c r="E46" i="23"/>
  <c r="K47" i="20"/>
  <c r="G47" i="20" s="1"/>
  <c r="K47" i="26"/>
  <c r="G47" i="26" s="1"/>
  <c r="I47" i="26"/>
  <c r="J47" i="26"/>
  <c r="F47" i="26" s="1"/>
  <c r="E47" i="29"/>
  <c r="D47" i="28"/>
  <c r="E47" i="28"/>
  <c r="E47" i="21"/>
  <c r="K48" i="21" s="1"/>
  <c r="G48" i="21" s="1"/>
  <c r="I47" i="1"/>
  <c r="D47" i="1" s="1"/>
  <c r="K47" i="1"/>
  <c r="G47" i="1" s="1"/>
  <c r="K48" i="22" l="1"/>
  <c r="G48" i="22" s="1"/>
  <c r="J48" i="22"/>
  <c r="F48" i="22" s="1"/>
  <c r="I48" i="22"/>
  <c r="K48" i="30"/>
  <c r="G48" i="30" s="1"/>
  <c r="I48" i="30"/>
  <c r="J48" i="30"/>
  <c r="F48" i="30" s="1"/>
  <c r="E47" i="27"/>
  <c r="I48" i="27" s="1"/>
  <c r="J48" i="25"/>
  <c r="F48" i="25" s="1"/>
  <c r="K48" i="25"/>
  <c r="G48" i="25" s="1"/>
  <c r="I48" i="25"/>
  <c r="D48" i="25" s="1"/>
  <c r="E48" i="31"/>
  <c r="K49" i="31" s="1"/>
  <c r="G49" i="31" s="1"/>
  <c r="J48" i="24"/>
  <c r="F48" i="24" s="1"/>
  <c r="I48" i="24"/>
  <c r="K48" i="24"/>
  <c r="G48" i="24" s="1"/>
  <c r="E47" i="32"/>
  <c r="E47" i="20"/>
  <c r="I48" i="20" s="1"/>
  <c r="D48" i="20" s="1"/>
  <c r="K47" i="23"/>
  <c r="G47" i="23" s="1"/>
  <c r="I47" i="23"/>
  <c r="J47" i="23"/>
  <c r="F47" i="23" s="1"/>
  <c r="D47" i="26"/>
  <c r="E47" i="26"/>
  <c r="J48" i="29"/>
  <c r="F48" i="29" s="1"/>
  <c r="I48" i="29"/>
  <c r="D48" i="29" s="1"/>
  <c r="K48" i="29"/>
  <c r="G48" i="29" s="1"/>
  <c r="K48" i="28"/>
  <c r="G48" i="28" s="1"/>
  <c r="I48" i="28"/>
  <c r="J48" i="28"/>
  <c r="F48" i="28" s="1"/>
  <c r="I48" i="21"/>
  <c r="D48" i="21" s="1"/>
  <c r="J48" i="21"/>
  <c r="F48" i="21" s="1"/>
  <c r="E47" i="1"/>
  <c r="J48" i="1" s="1"/>
  <c r="F48" i="1" s="1"/>
  <c r="D48" i="22" l="1"/>
  <c r="E48" i="22"/>
  <c r="D48" i="30"/>
  <c r="E48" i="30"/>
  <c r="J48" i="27"/>
  <c r="F48" i="27" s="1"/>
  <c r="K48" i="27"/>
  <c r="G48" i="27" s="1"/>
  <c r="D48" i="27"/>
  <c r="I49" i="31"/>
  <c r="D49" i="31" s="1"/>
  <c r="J49" i="31"/>
  <c r="F49" i="31" s="1"/>
  <c r="E48" i="25"/>
  <c r="J48" i="20"/>
  <c r="F48" i="20" s="1"/>
  <c r="D48" i="24"/>
  <c r="E48" i="24"/>
  <c r="K48" i="20"/>
  <c r="G48" i="20" s="1"/>
  <c r="I48" i="32"/>
  <c r="D48" i="32" s="1"/>
  <c r="J48" i="32"/>
  <c r="F48" i="32" s="1"/>
  <c r="K48" i="32"/>
  <c r="G48" i="32" s="1"/>
  <c r="E47" i="23"/>
  <c r="D47" i="23"/>
  <c r="I48" i="26"/>
  <c r="D48" i="26" s="1"/>
  <c r="K48" i="26"/>
  <c r="G48" i="26" s="1"/>
  <c r="J48" i="26"/>
  <c r="F48" i="26" s="1"/>
  <c r="E48" i="29"/>
  <c r="K49" i="29" s="1"/>
  <c r="G49" i="29" s="1"/>
  <c r="D48" i="28"/>
  <c r="E48" i="28"/>
  <c r="E48" i="21"/>
  <c r="J49" i="21" s="1"/>
  <c r="F49" i="21" s="1"/>
  <c r="K48" i="1"/>
  <c r="G48" i="1" s="1"/>
  <c r="I48" i="1"/>
  <c r="D48" i="1" s="1"/>
  <c r="I49" i="22" l="1"/>
  <c r="K49" i="22"/>
  <c r="G49" i="22" s="1"/>
  <c r="J49" i="22"/>
  <c r="F49" i="22" s="1"/>
  <c r="I49" i="30"/>
  <c r="D49" i="30" s="1"/>
  <c r="J49" i="30"/>
  <c r="F49" i="30" s="1"/>
  <c r="K49" i="30"/>
  <c r="G49" i="30" s="1"/>
  <c r="E48" i="27"/>
  <c r="I49" i="27" s="1"/>
  <c r="E49" i="31"/>
  <c r="K50" i="31" s="1"/>
  <c r="G50" i="31" s="1"/>
  <c r="J49" i="25"/>
  <c r="F49" i="25" s="1"/>
  <c r="K49" i="25"/>
  <c r="G49" i="25" s="1"/>
  <c r="I49" i="25"/>
  <c r="D49" i="25" s="1"/>
  <c r="J49" i="24"/>
  <c r="F49" i="24" s="1"/>
  <c r="I49" i="24"/>
  <c r="K49" i="24"/>
  <c r="G49" i="24" s="1"/>
  <c r="E48" i="20"/>
  <c r="K49" i="20" s="1"/>
  <c r="G49" i="20" s="1"/>
  <c r="E48" i="32"/>
  <c r="I48" i="23"/>
  <c r="K48" i="23"/>
  <c r="G48" i="23" s="1"/>
  <c r="J48" i="23"/>
  <c r="F48" i="23" s="1"/>
  <c r="E48" i="26"/>
  <c r="J49" i="26" s="1"/>
  <c r="F49" i="26" s="1"/>
  <c r="I49" i="29"/>
  <c r="D49" i="29" s="1"/>
  <c r="J49" i="29"/>
  <c r="F49" i="29" s="1"/>
  <c r="J49" i="28"/>
  <c r="F49" i="28" s="1"/>
  <c r="K49" i="28"/>
  <c r="G49" i="28" s="1"/>
  <c r="I49" i="28"/>
  <c r="I49" i="21"/>
  <c r="D49" i="21" s="1"/>
  <c r="K49" i="21"/>
  <c r="G49" i="21" s="1"/>
  <c r="E48" i="1"/>
  <c r="J49" i="1" s="1"/>
  <c r="F49" i="1" s="1"/>
  <c r="D49" i="22" l="1"/>
  <c r="E49" i="22"/>
  <c r="E49" i="30"/>
  <c r="K49" i="27"/>
  <c r="G49" i="27" s="1"/>
  <c r="J49" i="27"/>
  <c r="F49" i="27" s="1"/>
  <c r="J50" i="31"/>
  <c r="F50" i="31" s="1"/>
  <c r="I50" i="31"/>
  <c r="D50" i="31" s="1"/>
  <c r="D49" i="27"/>
  <c r="I49" i="20"/>
  <c r="D49" i="20" s="1"/>
  <c r="E49" i="25"/>
  <c r="J49" i="20"/>
  <c r="F49" i="20" s="1"/>
  <c r="D49" i="24"/>
  <c r="E49" i="24"/>
  <c r="I49" i="32"/>
  <c r="D49" i="32" s="1"/>
  <c r="K49" i="32"/>
  <c r="G49" i="32" s="1"/>
  <c r="J49" i="32"/>
  <c r="F49" i="32" s="1"/>
  <c r="D48" i="23"/>
  <c r="E48" i="23"/>
  <c r="I49" i="26"/>
  <c r="D49" i="26" s="1"/>
  <c r="K49" i="26"/>
  <c r="G49" i="26" s="1"/>
  <c r="E49" i="29"/>
  <c r="I50" i="29" s="1"/>
  <c r="D50" i="29" s="1"/>
  <c r="D49" i="28"/>
  <c r="E49" i="28"/>
  <c r="E49" i="21"/>
  <c r="J50" i="21" s="1"/>
  <c r="F50" i="21" s="1"/>
  <c r="K49" i="1"/>
  <c r="G49" i="1" s="1"/>
  <c r="I49" i="1"/>
  <c r="D49" i="1" s="1"/>
  <c r="I50" i="22" l="1"/>
  <c r="K50" i="22"/>
  <c r="G50" i="22" s="1"/>
  <c r="J50" i="22"/>
  <c r="F50" i="22" s="1"/>
  <c r="I50" i="30"/>
  <c r="D50" i="30" s="1"/>
  <c r="J50" i="30"/>
  <c r="F50" i="30" s="1"/>
  <c r="K50" i="30"/>
  <c r="G50" i="30" s="1"/>
  <c r="E49" i="27"/>
  <c r="I50" i="27" s="1"/>
  <c r="E50" i="31"/>
  <c r="K51" i="31" s="1"/>
  <c r="G51" i="31" s="1"/>
  <c r="E49" i="20"/>
  <c r="K50" i="20" s="1"/>
  <c r="G50" i="20" s="1"/>
  <c r="J50" i="25"/>
  <c r="F50" i="25" s="1"/>
  <c r="I50" i="25"/>
  <c r="D50" i="25" s="1"/>
  <c r="K50" i="25"/>
  <c r="G50" i="25" s="1"/>
  <c r="K50" i="24"/>
  <c r="G50" i="24" s="1"/>
  <c r="J50" i="24"/>
  <c r="F50" i="24" s="1"/>
  <c r="I50" i="24"/>
  <c r="E49" i="32"/>
  <c r="I49" i="23"/>
  <c r="D49" i="23" s="1"/>
  <c r="K49" i="23"/>
  <c r="G49" i="23" s="1"/>
  <c r="J49" i="23"/>
  <c r="F49" i="23" s="1"/>
  <c r="E49" i="26"/>
  <c r="K50" i="26" s="1"/>
  <c r="G50" i="26" s="1"/>
  <c r="K50" i="29"/>
  <c r="G50" i="29" s="1"/>
  <c r="J50" i="29"/>
  <c r="F50" i="29" s="1"/>
  <c r="K50" i="28"/>
  <c r="G50" i="28" s="1"/>
  <c r="I50" i="28"/>
  <c r="D50" i="28" s="1"/>
  <c r="J50" i="28"/>
  <c r="F50" i="28" s="1"/>
  <c r="I50" i="21"/>
  <c r="D50" i="21" s="1"/>
  <c r="K50" i="21"/>
  <c r="G50" i="21" s="1"/>
  <c r="E49" i="1"/>
  <c r="J50" i="1" s="1"/>
  <c r="F50" i="1" s="1"/>
  <c r="E50" i="22" l="1"/>
  <c r="D50" i="22"/>
  <c r="I51" i="31"/>
  <c r="D51" i="31" s="1"/>
  <c r="K50" i="27"/>
  <c r="G50" i="27" s="1"/>
  <c r="E50" i="30"/>
  <c r="J50" i="27"/>
  <c r="F50" i="27" s="1"/>
  <c r="J51" i="31"/>
  <c r="F51" i="31" s="1"/>
  <c r="I50" i="20"/>
  <c r="D50" i="20" s="1"/>
  <c r="J50" i="20"/>
  <c r="F50" i="20" s="1"/>
  <c r="D50" i="27"/>
  <c r="E50" i="25"/>
  <c r="D50" i="24"/>
  <c r="E50" i="24"/>
  <c r="J50" i="32"/>
  <c r="F50" i="32" s="1"/>
  <c r="I50" i="32"/>
  <c r="D50" i="32" s="1"/>
  <c r="K50" i="32"/>
  <c r="G50" i="32" s="1"/>
  <c r="E49" i="23"/>
  <c r="I50" i="26"/>
  <c r="D50" i="26" s="1"/>
  <c r="J50" i="26"/>
  <c r="F50" i="26" s="1"/>
  <c r="E50" i="29"/>
  <c r="J51" i="29" s="1"/>
  <c r="F51" i="29" s="1"/>
  <c r="E50" i="28"/>
  <c r="K51" i="28" s="1"/>
  <c r="G51" i="28" s="1"/>
  <c r="E50" i="21"/>
  <c r="K51" i="21" s="1"/>
  <c r="G51" i="21" s="1"/>
  <c r="K50" i="1"/>
  <c r="G50" i="1" s="1"/>
  <c r="I50" i="1"/>
  <c r="D50" i="1" s="1"/>
  <c r="I51" i="22" l="1"/>
  <c r="J51" i="22"/>
  <c r="F51" i="22" s="1"/>
  <c r="K51" i="22"/>
  <c r="G51" i="22" s="1"/>
  <c r="E50" i="27"/>
  <c r="J51" i="27" s="1"/>
  <c r="F51" i="27" s="1"/>
  <c r="J51" i="30"/>
  <c r="F51" i="30" s="1"/>
  <c r="K51" i="30"/>
  <c r="G51" i="30" s="1"/>
  <c r="I51" i="30"/>
  <c r="D51" i="30" s="1"/>
  <c r="E51" i="31"/>
  <c r="K52" i="31" s="1"/>
  <c r="G52" i="31" s="1"/>
  <c r="E50" i="20"/>
  <c r="K51" i="20" s="1"/>
  <c r="G51" i="20" s="1"/>
  <c r="I51" i="25"/>
  <c r="D51" i="25" s="1"/>
  <c r="J51" i="25"/>
  <c r="F51" i="25" s="1"/>
  <c r="K51" i="25"/>
  <c r="G51" i="25" s="1"/>
  <c r="J51" i="24"/>
  <c r="F51" i="24" s="1"/>
  <c r="I51" i="24"/>
  <c r="K51" i="24"/>
  <c r="G51" i="24" s="1"/>
  <c r="E50" i="32"/>
  <c r="J50" i="23"/>
  <c r="F50" i="23" s="1"/>
  <c r="K50" i="23"/>
  <c r="G50" i="23" s="1"/>
  <c r="I50" i="23"/>
  <c r="D50" i="23" s="1"/>
  <c r="E50" i="26"/>
  <c r="K51" i="26" s="1"/>
  <c r="G51" i="26" s="1"/>
  <c r="J51" i="20"/>
  <c r="F51" i="20" s="1"/>
  <c r="I51" i="29"/>
  <c r="D51" i="29" s="1"/>
  <c r="K51" i="29"/>
  <c r="G51" i="29" s="1"/>
  <c r="J51" i="28"/>
  <c r="F51" i="28" s="1"/>
  <c r="I51" i="28"/>
  <c r="D51" i="28" s="1"/>
  <c r="J51" i="21"/>
  <c r="F51" i="21" s="1"/>
  <c r="I51" i="21"/>
  <c r="D51" i="21" s="1"/>
  <c r="E50" i="1"/>
  <c r="J51" i="1" s="1"/>
  <c r="F51" i="1" s="1"/>
  <c r="D51" i="22" l="1"/>
  <c r="E51" i="22"/>
  <c r="K51" i="27"/>
  <c r="G51" i="27" s="1"/>
  <c r="J52" i="31"/>
  <c r="F52" i="31" s="1"/>
  <c r="I51" i="27"/>
  <c r="D51" i="27" s="1"/>
  <c r="E51" i="30"/>
  <c r="I52" i="31"/>
  <c r="D52" i="31" s="1"/>
  <c r="I51" i="20"/>
  <c r="D51" i="20" s="1"/>
  <c r="E51" i="25"/>
  <c r="D51" i="24"/>
  <c r="E51" i="24"/>
  <c r="I51" i="32"/>
  <c r="D51" i="32" s="1"/>
  <c r="K51" i="32"/>
  <c r="G51" i="32" s="1"/>
  <c r="J51" i="32"/>
  <c r="F51" i="32" s="1"/>
  <c r="J51" i="26"/>
  <c r="F51" i="26" s="1"/>
  <c r="I51" i="26"/>
  <c r="E50" i="23"/>
  <c r="E51" i="29"/>
  <c r="K52" i="29" s="1"/>
  <c r="G52" i="29" s="1"/>
  <c r="E51" i="28"/>
  <c r="K52" i="28" s="1"/>
  <c r="G52" i="28" s="1"/>
  <c r="E51" i="21"/>
  <c r="I52" i="21" s="1"/>
  <c r="D52" i="21" s="1"/>
  <c r="I51" i="1"/>
  <c r="D51" i="1" s="1"/>
  <c r="K51" i="1"/>
  <c r="G51" i="1" s="1"/>
  <c r="J52" i="22" l="1"/>
  <c r="F52" i="22" s="1"/>
  <c r="I52" i="22"/>
  <c r="K52" i="22"/>
  <c r="G52" i="22" s="1"/>
  <c r="E51" i="27"/>
  <c r="I52" i="27" s="1"/>
  <c r="D52" i="27" s="1"/>
  <c r="J52" i="30"/>
  <c r="F52" i="30" s="1"/>
  <c r="I52" i="30"/>
  <c r="D52" i="30" s="1"/>
  <c r="K52" i="30"/>
  <c r="G52" i="30" s="1"/>
  <c r="E52" i="31"/>
  <c r="I53" i="31" s="1"/>
  <c r="D53" i="31" s="1"/>
  <c r="E51" i="20"/>
  <c r="I52" i="20" s="1"/>
  <c r="D52" i="20" s="1"/>
  <c r="K52" i="25"/>
  <c r="G52" i="25" s="1"/>
  <c r="I52" i="25"/>
  <c r="D52" i="25" s="1"/>
  <c r="J52" i="25"/>
  <c r="F52" i="25" s="1"/>
  <c r="J52" i="24"/>
  <c r="F52" i="24" s="1"/>
  <c r="K52" i="24"/>
  <c r="G52" i="24" s="1"/>
  <c r="I52" i="24"/>
  <c r="E51" i="26"/>
  <c r="K52" i="26" s="1"/>
  <c r="G52" i="26" s="1"/>
  <c r="E51" i="32"/>
  <c r="D51" i="26"/>
  <c r="I51" i="23"/>
  <c r="D51" i="23" s="1"/>
  <c r="K51" i="23"/>
  <c r="G51" i="23" s="1"/>
  <c r="J51" i="23"/>
  <c r="F51" i="23" s="1"/>
  <c r="I52" i="29"/>
  <c r="D52" i="29" s="1"/>
  <c r="J52" i="29"/>
  <c r="F52" i="29" s="1"/>
  <c r="I52" i="28"/>
  <c r="D52" i="28" s="1"/>
  <c r="J52" i="28"/>
  <c r="F52" i="28" s="1"/>
  <c r="J52" i="21"/>
  <c r="F52" i="21" s="1"/>
  <c r="K52" i="21"/>
  <c r="G52" i="21" s="1"/>
  <c r="E51" i="1"/>
  <c r="K52" i="1" s="1"/>
  <c r="G52" i="1" s="1"/>
  <c r="E52" i="22" l="1"/>
  <c r="D52" i="22"/>
  <c r="K52" i="27"/>
  <c r="G52" i="27" s="1"/>
  <c r="J53" i="31"/>
  <c r="F53" i="31" s="1"/>
  <c r="J52" i="27"/>
  <c r="F52" i="27" s="1"/>
  <c r="K52" i="20"/>
  <c r="G52" i="20" s="1"/>
  <c r="E52" i="30"/>
  <c r="K53" i="31"/>
  <c r="G53" i="31" s="1"/>
  <c r="J52" i="20"/>
  <c r="F52" i="20" s="1"/>
  <c r="E52" i="25"/>
  <c r="D52" i="24"/>
  <c r="E52" i="24"/>
  <c r="J52" i="26"/>
  <c r="F52" i="26" s="1"/>
  <c r="I52" i="26"/>
  <c r="D52" i="26" s="1"/>
  <c r="K52" i="32"/>
  <c r="G52" i="32" s="1"/>
  <c r="I52" i="32"/>
  <c r="D52" i="32" s="1"/>
  <c r="J52" i="32"/>
  <c r="F52" i="32" s="1"/>
  <c r="E51" i="23"/>
  <c r="E52" i="29"/>
  <c r="J53" i="29" s="1"/>
  <c r="F53" i="29" s="1"/>
  <c r="E52" i="28"/>
  <c r="J53" i="28" s="1"/>
  <c r="F53" i="28" s="1"/>
  <c r="E52" i="21"/>
  <c r="K53" i="21" s="1"/>
  <c r="G53" i="21" s="1"/>
  <c r="I52" i="1"/>
  <c r="D52" i="1" s="1"/>
  <c r="J52" i="1"/>
  <c r="F52" i="1" s="1"/>
  <c r="I53" i="22" l="1"/>
  <c r="K53" i="22"/>
  <c r="G53" i="22" s="1"/>
  <c r="J53" i="22"/>
  <c r="F53" i="22" s="1"/>
  <c r="E52" i="27"/>
  <c r="K53" i="27" s="1"/>
  <c r="G53" i="27" s="1"/>
  <c r="E53" i="31"/>
  <c r="K54" i="31" s="1"/>
  <c r="G54" i="31" s="1"/>
  <c r="E52" i="20"/>
  <c r="J53" i="20" s="1"/>
  <c r="F53" i="20" s="1"/>
  <c r="K53" i="30"/>
  <c r="G53" i="30" s="1"/>
  <c r="J53" i="30"/>
  <c r="F53" i="30" s="1"/>
  <c r="I53" i="30"/>
  <c r="D53" i="30" s="1"/>
  <c r="I53" i="25"/>
  <c r="D53" i="25" s="1"/>
  <c r="J53" i="25"/>
  <c r="F53" i="25" s="1"/>
  <c r="K53" i="25"/>
  <c r="G53" i="25" s="1"/>
  <c r="E52" i="26"/>
  <c r="J53" i="26" s="1"/>
  <c r="F53" i="26" s="1"/>
  <c r="I53" i="24"/>
  <c r="K53" i="24"/>
  <c r="G53" i="24" s="1"/>
  <c r="J53" i="24"/>
  <c r="F53" i="24" s="1"/>
  <c r="E52" i="32"/>
  <c r="K52" i="23"/>
  <c r="G52" i="23" s="1"/>
  <c r="J52" i="23"/>
  <c r="F52" i="23" s="1"/>
  <c r="I52" i="23"/>
  <c r="D52" i="23" s="1"/>
  <c r="K53" i="29"/>
  <c r="G53" i="29" s="1"/>
  <c r="I53" i="29"/>
  <c r="D53" i="29" s="1"/>
  <c r="I53" i="28"/>
  <c r="D53" i="28" s="1"/>
  <c r="K53" i="28"/>
  <c r="G53" i="28" s="1"/>
  <c r="I53" i="21"/>
  <c r="D53" i="21" s="1"/>
  <c r="J53" i="21"/>
  <c r="F53" i="21" s="1"/>
  <c r="E52" i="1"/>
  <c r="J53" i="1" s="1"/>
  <c r="F53" i="1" s="1"/>
  <c r="D53" i="22" l="1"/>
  <c r="E53" i="22"/>
  <c r="J53" i="27"/>
  <c r="F53" i="27" s="1"/>
  <c r="I53" i="27"/>
  <c r="K53" i="20"/>
  <c r="G53" i="20" s="1"/>
  <c r="J54" i="31"/>
  <c r="F54" i="31" s="1"/>
  <c r="I54" i="31"/>
  <c r="D54" i="31" s="1"/>
  <c r="I53" i="20"/>
  <c r="D53" i="20" s="1"/>
  <c r="E53" i="30"/>
  <c r="K53" i="26"/>
  <c r="G53" i="26" s="1"/>
  <c r="E53" i="25"/>
  <c r="I53" i="26"/>
  <c r="D53" i="26" s="1"/>
  <c r="D53" i="24"/>
  <c r="E53" i="24"/>
  <c r="K53" i="32"/>
  <c r="G53" i="32" s="1"/>
  <c r="J53" i="32"/>
  <c r="F53" i="32" s="1"/>
  <c r="I53" i="32"/>
  <c r="D53" i="32" s="1"/>
  <c r="E52" i="23"/>
  <c r="E53" i="29"/>
  <c r="K54" i="29" s="1"/>
  <c r="G54" i="29" s="1"/>
  <c r="E53" i="28"/>
  <c r="J54" i="28" s="1"/>
  <c r="F54" i="28" s="1"/>
  <c r="E53" i="21"/>
  <c r="J54" i="21" s="1"/>
  <c r="F54" i="21" s="1"/>
  <c r="I53" i="1"/>
  <c r="D53" i="1" s="1"/>
  <c r="K53" i="1"/>
  <c r="G53" i="1" s="1"/>
  <c r="I54" i="22" l="1"/>
  <c r="K54" i="22"/>
  <c r="G54" i="22" s="1"/>
  <c r="J54" i="22"/>
  <c r="F54" i="22" s="1"/>
  <c r="E53" i="27"/>
  <c r="J54" i="27" s="1"/>
  <c r="F54" i="27" s="1"/>
  <c r="D53" i="27"/>
  <c r="E54" i="31"/>
  <c r="K55" i="31" s="1"/>
  <c r="G55" i="31" s="1"/>
  <c r="E53" i="20"/>
  <c r="I54" i="20" s="1"/>
  <c r="D54" i="20" s="1"/>
  <c r="J54" i="30"/>
  <c r="F54" i="30" s="1"/>
  <c r="K54" i="30"/>
  <c r="G54" i="30" s="1"/>
  <c r="I54" i="30"/>
  <c r="I54" i="25"/>
  <c r="D54" i="25" s="1"/>
  <c r="K54" i="25"/>
  <c r="G54" i="25" s="1"/>
  <c r="J54" i="25"/>
  <c r="F54" i="25" s="1"/>
  <c r="E53" i="26"/>
  <c r="J54" i="26" s="1"/>
  <c r="F54" i="26" s="1"/>
  <c r="I54" i="24"/>
  <c r="K54" i="24"/>
  <c r="G54" i="24" s="1"/>
  <c r="J54" i="24"/>
  <c r="F54" i="24" s="1"/>
  <c r="E53" i="32"/>
  <c r="K53" i="23"/>
  <c r="G53" i="23" s="1"/>
  <c r="I53" i="23"/>
  <c r="J53" i="23"/>
  <c r="F53" i="23" s="1"/>
  <c r="I54" i="29"/>
  <c r="D54" i="29" s="1"/>
  <c r="J54" i="29"/>
  <c r="F54" i="29" s="1"/>
  <c r="I54" i="28"/>
  <c r="K54" i="28"/>
  <c r="G54" i="28" s="1"/>
  <c r="I54" i="21"/>
  <c r="D54" i="21" s="1"/>
  <c r="K54" i="21"/>
  <c r="G54" i="21" s="1"/>
  <c r="E53" i="1"/>
  <c r="J54" i="1" s="1"/>
  <c r="F54" i="1" s="1"/>
  <c r="I55" i="31" l="1"/>
  <c r="D55" i="31" s="1"/>
  <c r="D54" i="22"/>
  <c r="E54" i="22"/>
  <c r="J55" i="31"/>
  <c r="F55" i="31" s="1"/>
  <c r="K54" i="27"/>
  <c r="G54" i="27" s="1"/>
  <c r="I54" i="27"/>
  <c r="D54" i="27" s="1"/>
  <c r="K54" i="20"/>
  <c r="G54" i="20" s="1"/>
  <c r="J54" i="20"/>
  <c r="F54" i="20" s="1"/>
  <c r="E54" i="30"/>
  <c r="D54" i="30"/>
  <c r="K54" i="26"/>
  <c r="G54" i="26" s="1"/>
  <c r="I54" i="26"/>
  <c r="D54" i="26" s="1"/>
  <c r="E54" i="25"/>
  <c r="I55" i="25" s="1"/>
  <c r="D55" i="25" s="1"/>
  <c r="D54" i="24"/>
  <c r="E54" i="24"/>
  <c r="J54" i="32"/>
  <c r="F54" i="32" s="1"/>
  <c r="I54" i="32"/>
  <c r="D54" i="32" s="1"/>
  <c r="K54" i="32"/>
  <c r="G54" i="32" s="1"/>
  <c r="D53" i="23"/>
  <c r="E53" i="23"/>
  <c r="E54" i="29"/>
  <c r="I55" i="29" s="1"/>
  <c r="D55" i="29" s="1"/>
  <c r="E54" i="28"/>
  <c r="D54" i="28"/>
  <c r="E54" i="21"/>
  <c r="J55" i="21" s="1"/>
  <c r="F55" i="21" s="1"/>
  <c r="I54" i="1"/>
  <c r="D54" i="1" s="1"/>
  <c r="K54" i="1"/>
  <c r="G54" i="1" s="1"/>
  <c r="E55" i="31" l="1"/>
  <c r="K55" i="22"/>
  <c r="G55" i="22" s="1"/>
  <c r="I55" i="22"/>
  <c r="J55" i="22"/>
  <c r="F55" i="22" s="1"/>
  <c r="E54" i="27"/>
  <c r="K55" i="27" s="1"/>
  <c r="G55" i="27" s="1"/>
  <c r="E54" i="20"/>
  <c r="I55" i="20" s="1"/>
  <c r="D55" i="20" s="1"/>
  <c r="J55" i="30"/>
  <c r="F55" i="30" s="1"/>
  <c r="K55" i="30"/>
  <c r="G55" i="30" s="1"/>
  <c r="I55" i="30"/>
  <c r="D55" i="30" s="1"/>
  <c r="E54" i="26"/>
  <c r="I55" i="26" s="1"/>
  <c r="K55" i="25"/>
  <c r="G55" i="25" s="1"/>
  <c r="J55" i="25"/>
  <c r="F55" i="25" s="1"/>
  <c r="I55" i="24"/>
  <c r="K55" i="24"/>
  <c r="G55" i="24" s="1"/>
  <c r="J55" i="24"/>
  <c r="F55" i="24" s="1"/>
  <c r="E54" i="32"/>
  <c r="K54" i="23"/>
  <c r="G54" i="23" s="1"/>
  <c r="I54" i="23"/>
  <c r="D54" i="23" s="1"/>
  <c r="J54" i="23"/>
  <c r="F54" i="23" s="1"/>
  <c r="I55" i="28"/>
  <c r="D55" i="28" s="1"/>
  <c r="K55" i="28"/>
  <c r="G55" i="28" s="1"/>
  <c r="J55" i="28"/>
  <c r="F55" i="28" s="1"/>
  <c r="J55" i="29"/>
  <c r="F55" i="29" s="1"/>
  <c r="K55" i="29"/>
  <c r="G55" i="29" s="1"/>
  <c r="J56" i="31"/>
  <c r="F56" i="31" s="1"/>
  <c r="I56" i="31"/>
  <c r="D56" i="31" s="1"/>
  <c r="K56" i="31"/>
  <c r="G56" i="31" s="1"/>
  <c r="K55" i="21"/>
  <c r="G55" i="21" s="1"/>
  <c r="I55" i="21"/>
  <c r="D55" i="21" s="1"/>
  <c r="E54" i="1"/>
  <c r="J55" i="1" s="1"/>
  <c r="F55" i="1" s="1"/>
  <c r="E55" i="22" l="1"/>
  <c r="D55" i="22"/>
  <c r="I55" i="27"/>
  <c r="D55" i="27" s="1"/>
  <c r="J55" i="27"/>
  <c r="F55" i="27" s="1"/>
  <c r="K55" i="20"/>
  <c r="G55" i="20" s="1"/>
  <c r="J55" i="20"/>
  <c r="F55" i="20" s="1"/>
  <c r="K55" i="26"/>
  <c r="G55" i="26" s="1"/>
  <c r="E55" i="30"/>
  <c r="J55" i="26"/>
  <c r="F55" i="26" s="1"/>
  <c r="E55" i="25"/>
  <c r="I56" i="25" s="1"/>
  <c r="D56" i="25" s="1"/>
  <c r="D55" i="24"/>
  <c r="E55" i="24"/>
  <c r="K55" i="32"/>
  <c r="G55" i="32" s="1"/>
  <c r="J55" i="32"/>
  <c r="F55" i="32" s="1"/>
  <c r="I55" i="32"/>
  <c r="D55" i="32" s="1"/>
  <c r="E54" i="23"/>
  <c r="D55" i="26"/>
  <c r="E55" i="28"/>
  <c r="J56" i="28" s="1"/>
  <c r="F56" i="28" s="1"/>
  <c r="E55" i="29"/>
  <c r="K56" i="29" s="1"/>
  <c r="G56" i="29" s="1"/>
  <c r="E56" i="31"/>
  <c r="E55" i="21"/>
  <c r="I56" i="21" s="1"/>
  <c r="D56" i="21" s="1"/>
  <c r="K55" i="1"/>
  <c r="G55" i="1" s="1"/>
  <c r="I55" i="1"/>
  <c r="D55" i="1" s="1"/>
  <c r="I56" i="22" l="1"/>
  <c r="J56" i="22"/>
  <c r="F56" i="22" s="1"/>
  <c r="K56" i="22"/>
  <c r="G56" i="22" s="1"/>
  <c r="E55" i="27"/>
  <c r="I56" i="27" s="1"/>
  <c r="E55" i="20"/>
  <c r="J56" i="20" s="1"/>
  <c r="F56" i="20" s="1"/>
  <c r="K56" i="30"/>
  <c r="G56" i="30" s="1"/>
  <c r="J56" i="30"/>
  <c r="F56" i="30" s="1"/>
  <c r="I56" i="30"/>
  <c r="D56" i="30" s="1"/>
  <c r="E55" i="26"/>
  <c r="K56" i="26" s="1"/>
  <c r="G56" i="26" s="1"/>
  <c r="J56" i="25"/>
  <c r="F56" i="25" s="1"/>
  <c r="K56" i="25"/>
  <c r="G56" i="25" s="1"/>
  <c r="K56" i="24"/>
  <c r="G56" i="24" s="1"/>
  <c r="I56" i="24"/>
  <c r="J56" i="24"/>
  <c r="F56" i="24" s="1"/>
  <c r="E55" i="32"/>
  <c r="K55" i="23"/>
  <c r="G55" i="23" s="1"/>
  <c r="J55" i="23"/>
  <c r="F55" i="23" s="1"/>
  <c r="I55" i="23"/>
  <c r="D55" i="23" s="1"/>
  <c r="K56" i="28"/>
  <c r="G56" i="28" s="1"/>
  <c r="I56" i="29"/>
  <c r="D56" i="29" s="1"/>
  <c r="I56" i="28"/>
  <c r="D56" i="28" s="1"/>
  <c r="J56" i="29"/>
  <c r="K57" i="31"/>
  <c r="G57" i="31" s="1"/>
  <c r="J57" i="31"/>
  <c r="F57" i="31" s="1"/>
  <c r="I57" i="31"/>
  <c r="D57" i="31" s="1"/>
  <c r="K56" i="21"/>
  <c r="G56" i="21" s="1"/>
  <c r="J56" i="21"/>
  <c r="F56" i="21" s="1"/>
  <c r="E55" i="1"/>
  <c r="J56" i="1" s="1"/>
  <c r="F56" i="1" s="1"/>
  <c r="D56" i="22" l="1"/>
  <c r="E56" i="22"/>
  <c r="J56" i="27"/>
  <c r="F56" i="27" s="1"/>
  <c r="K56" i="27"/>
  <c r="G56" i="27" s="1"/>
  <c r="J56" i="26"/>
  <c r="F56" i="26" s="1"/>
  <c r="K56" i="20"/>
  <c r="G56" i="20" s="1"/>
  <c r="I56" i="20"/>
  <c r="D56" i="20" s="1"/>
  <c r="I56" i="26"/>
  <c r="D56" i="26" s="1"/>
  <c r="E56" i="30"/>
  <c r="D56" i="27"/>
  <c r="E56" i="25"/>
  <c r="I57" i="25" s="1"/>
  <c r="D57" i="25" s="1"/>
  <c r="E56" i="28"/>
  <c r="I57" i="28" s="1"/>
  <c r="E56" i="24"/>
  <c r="D56" i="24"/>
  <c r="J56" i="32"/>
  <c r="F56" i="32" s="1"/>
  <c r="I56" i="32"/>
  <c r="D56" i="32" s="1"/>
  <c r="K56" i="32"/>
  <c r="G56" i="32" s="1"/>
  <c r="E55" i="23"/>
  <c r="F56" i="29"/>
  <c r="E56" i="29"/>
  <c r="E57" i="31"/>
  <c r="J58" i="31" s="1"/>
  <c r="F58" i="31" s="1"/>
  <c r="E56" i="21"/>
  <c r="I57" i="21" s="1"/>
  <c r="D57" i="21" s="1"/>
  <c r="I56" i="1"/>
  <c r="D56" i="1" s="1"/>
  <c r="K56" i="1"/>
  <c r="G56" i="1" s="1"/>
  <c r="J57" i="22" l="1"/>
  <c r="F57" i="22" s="1"/>
  <c r="K57" i="22"/>
  <c r="G57" i="22" s="1"/>
  <c r="I57" i="22"/>
  <c r="E56" i="26"/>
  <c r="J57" i="26" s="1"/>
  <c r="F57" i="26" s="1"/>
  <c r="E56" i="27"/>
  <c r="I57" i="27" s="1"/>
  <c r="E56" i="20"/>
  <c r="K57" i="20" s="1"/>
  <c r="G57" i="20" s="1"/>
  <c r="K57" i="30"/>
  <c r="G57" i="30" s="1"/>
  <c r="I57" i="30"/>
  <c r="D57" i="30" s="1"/>
  <c r="J57" i="30"/>
  <c r="F57" i="30" s="1"/>
  <c r="J57" i="25"/>
  <c r="F57" i="25" s="1"/>
  <c r="K57" i="25"/>
  <c r="G57" i="25" s="1"/>
  <c r="J57" i="28"/>
  <c r="F57" i="28" s="1"/>
  <c r="K57" i="28"/>
  <c r="G57" i="28" s="1"/>
  <c r="J57" i="24"/>
  <c r="F57" i="24" s="1"/>
  <c r="I57" i="24"/>
  <c r="K57" i="24"/>
  <c r="G57" i="24" s="1"/>
  <c r="E56" i="32"/>
  <c r="I56" i="23"/>
  <c r="D56" i="23" s="1"/>
  <c r="J56" i="23"/>
  <c r="F56" i="23" s="1"/>
  <c r="K56" i="23"/>
  <c r="G56" i="23" s="1"/>
  <c r="J57" i="29"/>
  <c r="F57" i="29" s="1"/>
  <c r="I57" i="29"/>
  <c r="D57" i="29" s="1"/>
  <c r="K57" i="29"/>
  <c r="G57" i="29" s="1"/>
  <c r="I58" i="31"/>
  <c r="D58" i="31" s="1"/>
  <c r="K58" i="31"/>
  <c r="G58" i="31" s="1"/>
  <c r="D57" i="28"/>
  <c r="K57" i="21"/>
  <c r="G57" i="21" s="1"/>
  <c r="J57" i="21"/>
  <c r="F57" i="21" s="1"/>
  <c r="E56" i="1"/>
  <c r="J57" i="1" s="1"/>
  <c r="F57" i="1" s="1"/>
  <c r="K57" i="26" l="1"/>
  <c r="G57" i="26" s="1"/>
  <c r="I57" i="26"/>
  <c r="D57" i="26" s="1"/>
  <c r="D57" i="22"/>
  <c r="E57" i="22"/>
  <c r="J57" i="27"/>
  <c r="F57" i="27" s="1"/>
  <c r="K57" i="27"/>
  <c r="G57" i="27" s="1"/>
  <c r="J57" i="20"/>
  <c r="F57" i="20" s="1"/>
  <c r="I57" i="20"/>
  <c r="E57" i="30"/>
  <c r="D57" i="27"/>
  <c r="E57" i="25"/>
  <c r="K58" i="25" s="1"/>
  <c r="G58" i="25" s="1"/>
  <c r="E57" i="28"/>
  <c r="I58" i="28" s="1"/>
  <c r="D57" i="24"/>
  <c r="E57" i="24"/>
  <c r="I57" i="32"/>
  <c r="D57" i="32" s="1"/>
  <c r="K57" i="32"/>
  <c r="G57" i="32" s="1"/>
  <c r="J57" i="32"/>
  <c r="F57" i="32" s="1"/>
  <c r="E56" i="23"/>
  <c r="E57" i="29"/>
  <c r="J58" i="29" s="1"/>
  <c r="F58" i="29" s="1"/>
  <c r="E58" i="31"/>
  <c r="J59" i="31" s="1"/>
  <c r="F59" i="31" s="1"/>
  <c r="E57" i="21"/>
  <c r="I58" i="21" s="1"/>
  <c r="D58" i="21" s="1"/>
  <c r="I57" i="1"/>
  <c r="D57" i="1" s="1"/>
  <c r="K57" i="1"/>
  <c r="G57" i="1" s="1"/>
  <c r="E57" i="26" l="1"/>
  <c r="I58" i="26" s="1"/>
  <c r="K58" i="22"/>
  <c r="G58" i="22" s="1"/>
  <c r="I58" i="22"/>
  <c r="J58" i="22"/>
  <c r="F58" i="22" s="1"/>
  <c r="E57" i="27"/>
  <c r="I58" i="27" s="1"/>
  <c r="D57" i="20"/>
  <c r="E57" i="20"/>
  <c r="J58" i="30"/>
  <c r="F58" i="30" s="1"/>
  <c r="I58" i="30"/>
  <c r="D58" i="30" s="1"/>
  <c r="K58" i="30"/>
  <c r="G58" i="30" s="1"/>
  <c r="J58" i="25"/>
  <c r="F58" i="25" s="1"/>
  <c r="I58" i="25"/>
  <c r="D58" i="25" s="1"/>
  <c r="J58" i="28"/>
  <c r="F58" i="28" s="1"/>
  <c r="K58" i="28"/>
  <c r="G58" i="28" s="1"/>
  <c r="K58" i="24"/>
  <c r="G58" i="24" s="1"/>
  <c r="J58" i="24"/>
  <c r="F58" i="24" s="1"/>
  <c r="I58" i="24"/>
  <c r="E57" i="32"/>
  <c r="I57" i="23"/>
  <c r="D57" i="23" s="1"/>
  <c r="J57" i="23"/>
  <c r="F57" i="23" s="1"/>
  <c r="K57" i="23"/>
  <c r="G57" i="23" s="1"/>
  <c r="K58" i="29"/>
  <c r="G58" i="29" s="1"/>
  <c r="I58" i="29"/>
  <c r="I59" i="31"/>
  <c r="D59" i="31" s="1"/>
  <c r="K59" i="31"/>
  <c r="G59" i="31" s="1"/>
  <c r="D58" i="28"/>
  <c r="J58" i="21"/>
  <c r="F58" i="21" s="1"/>
  <c r="K58" i="21"/>
  <c r="G58" i="21" s="1"/>
  <c r="E57" i="1"/>
  <c r="J58" i="1" s="1"/>
  <c r="F58" i="1" s="1"/>
  <c r="J58" i="26" l="1"/>
  <c r="F58" i="26" s="1"/>
  <c r="K58" i="26"/>
  <c r="G58" i="26" s="1"/>
  <c r="K58" i="27"/>
  <c r="G58" i="27" s="1"/>
  <c r="J58" i="27"/>
  <c r="F58" i="27" s="1"/>
  <c r="D58" i="22"/>
  <c r="E58" i="22"/>
  <c r="I58" i="20"/>
  <c r="K58" i="20"/>
  <c r="G58" i="20" s="1"/>
  <c r="J58" i="20"/>
  <c r="F58" i="20" s="1"/>
  <c r="E58" i="30"/>
  <c r="D58" i="27"/>
  <c r="E58" i="28"/>
  <c r="I59" i="28" s="1"/>
  <c r="E58" i="25"/>
  <c r="K59" i="25" s="1"/>
  <c r="G59" i="25" s="1"/>
  <c r="E58" i="24"/>
  <c r="K59" i="24" s="1"/>
  <c r="G59" i="24" s="1"/>
  <c r="D58" i="24"/>
  <c r="I58" i="32"/>
  <c r="D58" i="32" s="1"/>
  <c r="K58" i="32"/>
  <c r="G58" i="32" s="1"/>
  <c r="J58" i="32"/>
  <c r="F58" i="32" s="1"/>
  <c r="E57" i="23"/>
  <c r="D58" i="26"/>
  <c r="D58" i="29"/>
  <c r="E58" i="29"/>
  <c r="E59" i="31"/>
  <c r="I60" i="31" s="1"/>
  <c r="D60" i="31" s="1"/>
  <c r="E58" i="21"/>
  <c r="J59" i="21" s="1"/>
  <c r="F59" i="21" s="1"/>
  <c r="I58" i="1"/>
  <c r="D58" i="1" s="1"/>
  <c r="K58" i="1"/>
  <c r="G58" i="1" s="1"/>
  <c r="E58" i="27" l="1"/>
  <c r="J59" i="27" s="1"/>
  <c r="F59" i="27" s="1"/>
  <c r="E58" i="26"/>
  <c r="K59" i="22"/>
  <c r="G59" i="22" s="1"/>
  <c r="I59" i="22"/>
  <c r="D59" i="22" s="1"/>
  <c r="J59" i="22"/>
  <c r="F59" i="22" s="1"/>
  <c r="D58" i="20"/>
  <c r="E58" i="20"/>
  <c r="J59" i="30"/>
  <c r="F59" i="30" s="1"/>
  <c r="I59" i="30"/>
  <c r="D59" i="30" s="1"/>
  <c r="K59" i="30"/>
  <c r="G59" i="30" s="1"/>
  <c r="J59" i="28"/>
  <c r="F59" i="28" s="1"/>
  <c r="K59" i="28"/>
  <c r="G59" i="28" s="1"/>
  <c r="K59" i="27"/>
  <c r="G59" i="27" s="1"/>
  <c r="I59" i="27"/>
  <c r="J59" i="25"/>
  <c r="F59" i="25" s="1"/>
  <c r="I59" i="25"/>
  <c r="D59" i="25" s="1"/>
  <c r="J59" i="24"/>
  <c r="F59" i="24" s="1"/>
  <c r="I59" i="24"/>
  <c r="D59" i="24" s="1"/>
  <c r="E58" i="32"/>
  <c r="I58" i="23"/>
  <c r="D58" i="23" s="1"/>
  <c r="K58" i="23"/>
  <c r="G58" i="23" s="1"/>
  <c r="J58" i="23"/>
  <c r="F58" i="23" s="1"/>
  <c r="J59" i="26"/>
  <c r="F59" i="26" s="1"/>
  <c r="K59" i="26"/>
  <c r="G59" i="26" s="1"/>
  <c r="I59" i="26"/>
  <c r="J60" i="31"/>
  <c r="F60" i="31" s="1"/>
  <c r="K59" i="29"/>
  <c r="G59" i="29" s="1"/>
  <c r="J59" i="29"/>
  <c r="F59" i="29" s="1"/>
  <c r="I59" i="29"/>
  <c r="K60" i="31"/>
  <c r="G60" i="31" s="1"/>
  <c r="D59" i="28"/>
  <c r="K59" i="21"/>
  <c r="G59" i="21" s="1"/>
  <c r="I59" i="21"/>
  <c r="D59" i="21" s="1"/>
  <c r="E58" i="1"/>
  <c r="K59" i="1" s="1"/>
  <c r="G59" i="1" s="1"/>
  <c r="E59" i="22" l="1"/>
  <c r="I60" i="22" s="1"/>
  <c r="K59" i="20"/>
  <c r="G59" i="20" s="1"/>
  <c r="I59" i="20"/>
  <c r="J59" i="20"/>
  <c r="F59" i="20" s="1"/>
  <c r="E59" i="28"/>
  <c r="I60" i="28" s="1"/>
  <c r="E59" i="30"/>
  <c r="D59" i="27"/>
  <c r="E59" i="27"/>
  <c r="E59" i="25"/>
  <c r="K60" i="25" s="1"/>
  <c r="G60" i="25" s="1"/>
  <c r="E59" i="24"/>
  <c r="I60" i="24" s="1"/>
  <c r="J59" i="32"/>
  <c r="F59" i="32" s="1"/>
  <c r="I59" i="32"/>
  <c r="D59" i="32" s="1"/>
  <c r="K59" i="32"/>
  <c r="G59" i="32" s="1"/>
  <c r="E58" i="23"/>
  <c r="D59" i="26"/>
  <c r="E59" i="26"/>
  <c r="D59" i="29"/>
  <c r="E59" i="29"/>
  <c r="E60" i="31"/>
  <c r="K61" i="31" s="1"/>
  <c r="G61" i="31" s="1"/>
  <c r="E59" i="21"/>
  <c r="I60" i="21" s="1"/>
  <c r="D60" i="21" s="1"/>
  <c r="I59" i="1"/>
  <c r="D59" i="1" s="1"/>
  <c r="J59" i="1"/>
  <c r="F59" i="1" s="1"/>
  <c r="D60" i="22" l="1"/>
  <c r="K60" i="22"/>
  <c r="G60" i="22" s="1"/>
  <c r="J60" i="22"/>
  <c r="F60" i="22" s="1"/>
  <c r="D59" i="20"/>
  <c r="E59" i="20"/>
  <c r="J60" i="28"/>
  <c r="F60" i="28" s="1"/>
  <c r="K60" i="28"/>
  <c r="G60" i="28" s="1"/>
  <c r="K60" i="30"/>
  <c r="G60" i="30" s="1"/>
  <c r="I60" i="30"/>
  <c r="D60" i="30" s="1"/>
  <c r="J60" i="30"/>
  <c r="F60" i="30" s="1"/>
  <c r="I60" i="25"/>
  <c r="D60" i="25" s="1"/>
  <c r="I60" i="27"/>
  <c r="J60" i="27"/>
  <c r="F60" i="27" s="1"/>
  <c r="K60" i="27"/>
  <c r="G60" i="27" s="1"/>
  <c r="J60" i="25"/>
  <c r="F60" i="25" s="1"/>
  <c r="K60" i="24"/>
  <c r="G60" i="24" s="1"/>
  <c r="J60" i="24"/>
  <c r="F60" i="24" s="1"/>
  <c r="D60" i="24"/>
  <c r="E59" i="32"/>
  <c r="K59" i="23"/>
  <c r="G59" i="23" s="1"/>
  <c r="I59" i="23"/>
  <c r="D59" i="23" s="1"/>
  <c r="J59" i="23"/>
  <c r="F59" i="23" s="1"/>
  <c r="J61" i="31"/>
  <c r="F61" i="31" s="1"/>
  <c r="I60" i="26"/>
  <c r="K60" i="26"/>
  <c r="G60" i="26" s="1"/>
  <c r="J60" i="26"/>
  <c r="F60" i="26" s="1"/>
  <c r="I61" i="31"/>
  <c r="D61" i="31" s="1"/>
  <c r="K60" i="29"/>
  <c r="G60" i="29" s="1"/>
  <c r="I60" i="29"/>
  <c r="D60" i="29" s="1"/>
  <c r="J60" i="29"/>
  <c r="F60" i="29" s="1"/>
  <c r="D60" i="28"/>
  <c r="J60" i="21"/>
  <c r="F60" i="21" s="1"/>
  <c r="K60" i="21"/>
  <c r="G60" i="21" s="1"/>
  <c r="E59" i="1"/>
  <c r="J60" i="1" s="1"/>
  <c r="F60" i="1" s="1"/>
  <c r="E60" i="22" l="1"/>
  <c r="I60" i="20"/>
  <c r="J60" i="20"/>
  <c r="F60" i="20" s="1"/>
  <c r="K60" i="20"/>
  <c r="G60" i="20" s="1"/>
  <c r="E60" i="28"/>
  <c r="I61" i="28" s="1"/>
  <c r="E60" i="30"/>
  <c r="E60" i="25"/>
  <c r="J61" i="25" s="1"/>
  <c r="F61" i="25" s="1"/>
  <c r="D60" i="27"/>
  <c r="E60" i="27"/>
  <c r="E60" i="24"/>
  <c r="I61" i="24" s="1"/>
  <c r="K60" i="32"/>
  <c r="G60" i="32" s="1"/>
  <c r="I60" i="32"/>
  <c r="D60" i="32" s="1"/>
  <c r="J60" i="32"/>
  <c r="F60" i="32" s="1"/>
  <c r="E59" i="23"/>
  <c r="E61" i="31"/>
  <c r="J62" i="31" s="1"/>
  <c r="F62" i="31" s="1"/>
  <c r="E60" i="26"/>
  <c r="D60" i="26"/>
  <c r="E60" i="29"/>
  <c r="E60" i="21"/>
  <c r="K61" i="21" s="1"/>
  <c r="G61" i="21" s="1"/>
  <c r="I60" i="1"/>
  <c r="D60" i="1" s="1"/>
  <c r="K60" i="1"/>
  <c r="G60" i="1" s="1"/>
  <c r="J61" i="22" l="1"/>
  <c r="F61" i="22" s="1"/>
  <c r="K61" i="22"/>
  <c r="G61" i="22" s="1"/>
  <c r="I61" i="22"/>
  <c r="D60" i="20"/>
  <c r="E60" i="20"/>
  <c r="J61" i="28"/>
  <c r="F61" i="28" s="1"/>
  <c r="K61" i="28"/>
  <c r="G61" i="28" s="1"/>
  <c r="J61" i="30"/>
  <c r="F61" i="30" s="1"/>
  <c r="I61" i="30"/>
  <c r="D61" i="30" s="1"/>
  <c r="K61" i="30"/>
  <c r="G61" i="30" s="1"/>
  <c r="K61" i="25"/>
  <c r="G61" i="25" s="1"/>
  <c r="I61" i="25"/>
  <c r="D61" i="25" s="1"/>
  <c r="I61" i="27"/>
  <c r="K61" i="27"/>
  <c r="G61" i="27" s="1"/>
  <c r="J61" i="27"/>
  <c r="F61" i="27" s="1"/>
  <c r="J61" i="24"/>
  <c r="F61" i="24" s="1"/>
  <c r="K61" i="24"/>
  <c r="G61" i="24" s="1"/>
  <c r="D61" i="24"/>
  <c r="K62" i="31"/>
  <c r="G62" i="31" s="1"/>
  <c r="I62" i="31"/>
  <c r="D62" i="31" s="1"/>
  <c r="E60" i="32"/>
  <c r="K60" i="23"/>
  <c r="G60" i="23" s="1"/>
  <c r="I60" i="23"/>
  <c r="D60" i="23" s="1"/>
  <c r="J60" i="23"/>
  <c r="F60" i="23" s="1"/>
  <c r="I61" i="26"/>
  <c r="D61" i="26" s="1"/>
  <c r="K61" i="26"/>
  <c r="G61" i="26" s="1"/>
  <c r="J61" i="26"/>
  <c r="F61" i="26" s="1"/>
  <c r="K61" i="29"/>
  <c r="G61" i="29" s="1"/>
  <c r="I61" i="29"/>
  <c r="D61" i="29" s="1"/>
  <c r="J61" i="29"/>
  <c r="F61" i="29" s="1"/>
  <c r="D61" i="28"/>
  <c r="J61" i="21"/>
  <c r="F61" i="21" s="1"/>
  <c r="I61" i="21"/>
  <c r="D61" i="21" s="1"/>
  <c r="E60" i="1"/>
  <c r="J61" i="1" s="1"/>
  <c r="F61" i="1" s="1"/>
  <c r="D61" i="22" l="1"/>
  <c r="E61" i="22"/>
  <c r="J61" i="20"/>
  <c r="F61" i="20" s="1"/>
  <c r="I61" i="20"/>
  <c r="K61" i="20"/>
  <c r="G61" i="20" s="1"/>
  <c r="E61" i="28"/>
  <c r="I62" i="28" s="1"/>
  <c r="E61" i="30"/>
  <c r="E61" i="25"/>
  <c r="K62" i="25" s="1"/>
  <c r="G62" i="25" s="1"/>
  <c r="D61" i="27"/>
  <c r="E61" i="27"/>
  <c r="E61" i="24"/>
  <c r="I62" i="24" s="1"/>
  <c r="E62" i="31"/>
  <c r="I63" i="31" s="1"/>
  <c r="D63" i="31" s="1"/>
  <c r="J61" i="32"/>
  <c r="F61" i="32" s="1"/>
  <c r="K61" i="32"/>
  <c r="G61" i="32" s="1"/>
  <c r="I61" i="32"/>
  <c r="D61" i="32" s="1"/>
  <c r="E60" i="23"/>
  <c r="E61" i="26"/>
  <c r="E61" i="29"/>
  <c r="E61" i="21"/>
  <c r="K62" i="21" s="1"/>
  <c r="G62" i="21" s="1"/>
  <c r="I61" i="1"/>
  <c r="D61" i="1" s="1"/>
  <c r="K61" i="1"/>
  <c r="G61" i="1" s="1"/>
  <c r="J62" i="22" l="1"/>
  <c r="F62" i="22" s="1"/>
  <c r="I62" i="22"/>
  <c r="K62" i="22"/>
  <c r="G62" i="22" s="1"/>
  <c r="D61" i="20"/>
  <c r="E61" i="20"/>
  <c r="K62" i="28"/>
  <c r="G62" i="28" s="1"/>
  <c r="J62" i="28"/>
  <c r="F62" i="28" s="1"/>
  <c r="J62" i="30"/>
  <c r="F62" i="30" s="1"/>
  <c r="K62" i="30"/>
  <c r="G62" i="30" s="1"/>
  <c r="I62" i="30"/>
  <c r="D62" i="30" s="1"/>
  <c r="I62" i="25"/>
  <c r="D62" i="25" s="1"/>
  <c r="J62" i="25"/>
  <c r="F62" i="25" s="1"/>
  <c r="I62" i="27"/>
  <c r="K62" i="27"/>
  <c r="G62" i="27" s="1"/>
  <c r="J62" i="27"/>
  <c r="F62" i="27" s="1"/>
  <c r="J62" i="24"/>
  <c r="F62" i="24" s="1"/>
  <c r="K62" i="24"/>
  <c r="G62" i="24" s="1"/>
  <c r="J63" i="31"/>
  <c r="F63" i="31" s="1"/>
  <c r="K63" i="31"/>
  <c r="G63" i="31" s="1"/>
  <c r="D62" i="24"/>
  <c r="E61" i="32"/>
  <c r="J61" i="23"/>
  <c r="F61" i="23" s="1"/>
  <c r="I61" i="23"/>
  <c r="D61" i="23" s="1"/>
  <c r="K61" i="23"/>
  <c r="G61" i="23" s="1"/>
  <c r="I62" i="26"/>
  <c r="D62" i="26" s="1"/>
  <c r="J62" i="26"/>
  <c r="F62" i="26" s="1"/>
  <c r="K62" i="26"/>
  <c r="G62" i="26" s="1"/>
  <c r="K62" i="29"/>
  <c r="G62" i="29" s="1"/>
  <c r="J62" i="29"/>
  <c r="F62" i="29" s="1"/>
  <c r="I62" i="29"/>
  <c r="D62" i="29" s="1"/>
  <c r="D62" i="28"/>
  <c r="J62" i="21"/>
  <c r="F62" i="21" s="1"/>
  <c r="I62" i="21"/>
  <c r="D62" i="21" s="1"/>
  <c r="E61" i="1"/>
  <c r="J62" i="1" s="1"/>
  <c r="F62" i="1" s="1"/>
  <c r="D62" i="22" l="1"/>
  <c r="E62" i="22"/>
  <c r="J62" i="20"/>
  <c r="F62" i="20" s="1"/>
  <c r="K62" i="20"/>
  <c r="G62" i="20" s="1"/>
  <c r="I62" i="20"/>
  <c r="E62" i="28"/>
  <c r="J63" i="28" s="1"/>
  <c r="F63" i="28" s="1"/>
  <c r="E62" i="30"/>
  <c r="E62" i="25"/>
  <c r="J63" i="25" s="1"/>
  <c r="F63" i="25" s="1"/>
  <c r="D62" i="27"/>
  <c r="E62" i="27"/>
  <c r="E62" i="24"/>
  <c r="I63" i="24" s="1"/>
  <c r="E63" i="31"/>
  <c r="I64" i="31" s="1"/>
  <c r="D64" i="31" s="1"/>
  <c r="J62" i="32"/>
  <c r="F62" i="32" s="1"/>
  <c r="K62" i="32"/>
  <c r="G62" i="32" s="1"/>
  <c r="I62" i="32"/>
  <c r="D62" i="32" s="1"/>
  <c r="E61" i="23"/>
  <c r="K62" i="23" s="1"/>
  <c r="G62" i="23" s="1"/>
  <c r="E62" i="26"/>
  <c r="E62" i="29"/>
  <c r="E62" i="21"/>
  <c r="J63" i="21" s="1"/>
  <c r="F63" i="21" s="1"/>
  <c r="K62" i="1"/>
  <c r="G62" i="1" s="1"/>
  <c r="I62" i="1"/>
  <c r="D62" i="1" s="1"/>
  <c r="I63" i="22" l="1"/>
  <c r="J63" i="22"/>
  <c r="F63" i="22" s="1"/>
  <c r="K63" i="22"/>
  <c r="G63" i="22" s="1"/>
  <c r="K63" i="28"/>
  <c r="G63" i="28" s="1"/>
  <c r="D62" i="20"/>
  <c r="E62" i="20"/>
  <c r="I63" i="28"/>
  <c r="D63" i="28" s="1"/>
  <c r="I63" i="30"/>
  <c r="D63" i="30" s="1"/>
  <c r="K63" i="30"/>
  <c r="G63" i="30" s="1"/>
  <c r="J63" i="30"/>
  <c r="F63" i="30" s="1"/>
  <c r="K63" i="25"/>
  <c r="G63" i="25" s="1"/>
  <c r="K63" i="24"/>
  <c r="G63" i="24" s="1"/>
  <c r="I63" i="25"/>
  <c r="J63" i="24"/>
  <c r="F63" i="24" s="1"/>
  <c r="I63" i="27"/>
  <c r="J63" i="27"/>
  <c r="F63" i="27" s="1"/>
  <c r="K63" i="27"/>
  <c r="G63" i="27" s="1"/>
  <c r="J64" i="31"/>
  <c r="F64" i="31" s="1"/>
  <c r="K64" i="31"/>
  <c r="G64" i="31" s="1"/>
  <c r="D63" i="24"/>
  <c r="E62" i="32"/>
  <c r="J62" i="23"/>
  <c r="F62" i="23" s="1"/>
  <c r="I62" i="23"/>
  <c r="D62" i="23" s="1"/>
  <c r="K63" i="26"/>
  <c r="G63" i="26" s="1"/>
  <c r="I63" i="26"/>
  <c r="D63" i="26" s="1"/>
  <c r="J63" i="26"/>
  <c r="F63" i="26" s="1"/>
  <c r="K63" i="29"/>
  <c r="G63" i="29" s="1"/>
  <c r="J63" i="29"/>
  <c r="F63" i="29" s="1"/>
  <c r="I63" i="29"/>
  <c r="D63" i="29" s="1"/>
  <c r="I63" i="21"/>
  <c r="D63" i="21" s="1"/>
  <c r="K63" i="21"/>
  <c r="G63" i="21" s="1"/>
  <c r="E62" i="1"/>
  <c r="J63" i="1" s="1"/>
  <c r="F63" i="1" s="1"/>
  <c r="E63" i="22" l="1"/>
  <c r="D63" i="22"/>
  <c r="E63" i="28"/>
  <c r="I64" i="28" s="1"/>
  <c r="I63" i="20"/>
  <c r="K63" i="20"/>
  <c r="G63" i="20" s="1"/>
  <c r="J63" i="20"/>
  <c r="F63" i="20" s="1"/>
  <c r="E63" i="30"/>
  <c r="E63" i="25"/>
  <c r="J64" i="25" s="1"/>
  <c r="F64" i="25" s="1"/>
  <c r="E63" i="24"/>
  <c r="J64" i="24" s="1"/>
  <c r="F64" i="24" s="1"/>
  <c r="D63" i="25"/>
  <c r="D63" i="27"/>
  <c r="E63" i="27"/>
  <c r="E64" i="31"/>
  <c r="K65" i="31" s="1"/>
  <c r="G65" i="31" s="1"/>
  <c r="I63" i="32"/>
  <c r="D63" i="32" s="1"/>
  <c r="K63" i="32"/>
  <c r="G63" i="32" s="1"/>
  <c r="J63" i="32"/>
  <c r="F63" i="32" s="1"/>
  <c r="E62" i="23"/>
  <c r="K63" i="23" s="1"/>
  <c r="G63" i="23" s="1"/>
  <c r="E63" i="26"/>
  <c r="E63" i="29"/>
  <c r="E63" i="21"/>
  <c r="J64" i="21" s="1"/>
  <c r="F64" i="21" s="1"/>
  <c r="I63" i="1"/>
  <c r="D63" i="1" s="1"/>
  <c r="K63" i="1"/>
  <c r="G63" i="1" s="1"/>
  <c r="J64" i="22" l="1"/>
  <c r="F64" i="22" s="1"/>
  <c r="K64" i="22"/>
  <c r="G64" i="22" s="1"/>
  <c r="I64" i="22"/>
  <c r="J64" i="28"/>
  <c r="F64" i="28" s="1"/>
  <c r="K64" i="28"/>
  <c r="G64" i="28" s="1"/>
  <c r="I64" i="25"/>
  <c r="D64" i="25" s="1"/>
  <c r="E63" i="20"/>
  <c r="D63" i="20"/>
  <c r="K64" i="25"/>
  <c r="G64" i="25" s="1"/>
  <c r="K64" i="24"/>
  <c r="G64" i="24" s="1"/>
  <c r="I64" i="30"/>
  <c r="D64" i="30" s="1"/>
  <c r="K64" i="30"/>
  <c r="G64" i="30" s="1"/>
  <c r="J64" i="30"/>
  <c r="F64" i="30" s="1"/>
  <c r="I64" i="24"/>
  <c r="J65" i="31"/>
  <c r="F65" i="31" s="1"/>
  <c r="I64" i="27"/>
  <c r="J64" i="27"/>
  <c r="F64" i="27" s="1"/>
  <c r="K64" i="27"/>
  <c r="G64" i="27" s="1"/>
  <c r="I65" i="31"/>
  <c r="D65" i="31" s="1"/>
  <c r="E63" i="32"/>
  <c r="I64" i="32" s="1"/>
  <c r="D64" i="32" s="1"/>
  <c r="I63" i="23"/>
  <c r="D63" i="23" s="1"/>
  <c r="J63" i="23"/>
  <c r="F63" i="23" s="1"/>
  <c r="K64" i="26"/>
  <c r="G64" i="26" s="1"/>
  <c r="J64" i="26"/>
  <c r="F64" i="26" s="1"/>
  <c r="I64" i="26"/>
  <c r="D64" i="26" s="1"/>
  <c r="K64" i="29"/>
  <c r="G64" i="29" s="1"/>
  <c r="J64" i="29"/>
  <c r="F64" i="29" s="1"/>
  <c r="I64" i="29"/>
  <c r="D64" i="29" s="1"/>
  <c r="D64" i="28"/>
  <c r="I64" i="21"/>
  <c r="D64" i="21" s="1"/>
  <c r="K64" i="21"/>
  <c r="G64" i="21" s="1"/>
  <c r="E63" i="1"/>
  <c r="J64" i="1" s="1"/>
  <c r="F64" i="1" s="1"/>
  <c r="D64" i="22" l="1"/>
  <c r="E64" i="22"/>
  <c r="E64" i="24"/>
  <c r="J65" i="24" s="1"/>
  <c r="F65" i="24" s="1"/>
  <c r="E64" i="28"/>
  <c r="K65" i="28" s="1"/>
  <c r="G65" i="28" s="1"/>
  <c r="J64" i="20"/>
  <c r="F64" i="20" s="1"/>
  <c r="I64" i="20"/>
  <c r="K64" i="20"/>
  <c r="G64" i="20" s="1"/>
  <c r="D64" i="24"/>
  <c r="E64" i="25"/>
  <c r="E64" i="30"/>
  <c r="E65" i="31"/>
  <c r="K66" i="31" s="1"/>
  <c r="G66" i="31" s="1"/>
  <c r="D64" i="27"/>
  <c r="E64" i="27"/>
  <c r="E63" i="23"/>
  <c r="K64" i="23" s="1"/>
  <c r="G64" i="23" s="1"/>
  <c r="K64" i="32"/>
  <c r="G64" i="32" s="1"/>
  <c r="J64" i="32"/>
  <c r="F64" i="32" s="1"/>
  <c r="E64" i="26"/>
  <c r="E64" i="29"/>
  <c r="E64" i="21"/>
  <c r="I65" i="21" s="1"/>
  <c r="D65" i="21" s="1"/>
  <c r="I64" i="1"/>
  <c r="D64" i="1" s="1"/>
  <c r="K64" i="1"/>
  <c r="G64" i="1" s="1"/>
  <c r="K65" i="24" l="1"/>
  <c r="G65" i="24" s="1"/>
  <c r="I65" i="22"/>
  <c r="J65" i="22"/>
  <c r="F65" i="22" s="1"/>
  <c r="K65" i="22"/>
  <c r="G65" i="22" s="1"/>
  <c r="I65" i="24"/>
  <c r="D65" i="24" s="1"/>
  <c r="J65" i="28"/>
  <c r="F65" i="28" s="1"/>
  <c r="I65" i="28"/>
  <c r="D65" i="28" s="1"/>
  <c r="D64" i="20"/>
  <c r="E64" i="20"/>
  <c r="J65" i="25"/>
  <c r="F65" i="25" s="1"/>
  <c r="K65" i="25"/>
  <c r="G65" i="25" s="1"/>
  <c r="I65" i="25"/>
  <c r="J65" i="30"/>
  <c r="F65" i="30" s="1"/>
  <c r="K65" i="30"/>
  <c r="G65" i="30" s="1"/>
  <c r="I65" i="30"/>
  <c r="D65" i="30" s="1"/>
  <c r="J66" i="31"/>
  <c r="F66" i="31" s="1"/>
  <c r="I66" i="31"/>
  <c r="D66" i="31" s="1"/>
  <c r="K65" i="27"/>
  <c r="G65" i="27" s="1"/>
  <c r="I65" i="27"/>
  <c r="J65" i="27"/>
  <c r="F65" i="27" s="1"/>
  <c r="J64" i="23"/>
  <c r="F64" i="23" s="1"/>
  <c r="I64" i="23"/>
  <c r="D64" i="23" s="1"/>
  <c r="E64" i="32"/>
  <c r="I65" i="32" s="1"/>
  <c r="J65" i="26"/>
  <c r="F65" i="26" s="1"/>
  <c r="I65" i="26"/>
  <c r="D65" i="26" s="1"/>
  <c r="K65" i="26"/>
  <c r="G65" i="26" s="1"/>
  <c r="K65" i="29"/>
  <c r="G65" i="29" s="1"/>
  <c r="I65" i="29"/>
  <c r="D65" i="29" s="1"/>
  <c r="J65" i="29"/>
  <c r="F65" i="29" s="1"/>
  <c r="K65" i="21"/>
  <c r="G65" i="21" s="1"/>
  <c r="J65" i="21"/>
  <c r="F65" i="21" s="1"/>
  <c r="E64" i="1"/>
  <c r="J65" i="1" s="1"/>
  <c r="F65" i="1" s="1"/>
  <c r="E65" i="24" l="1"/>
  <c r="J66" i="24" s="1"/>
  <c r="F66" i="24" s="1"/>
  <c r="E65" i="22"/>
  <c r="D65" i="22"/>
  <c r="E65" i="28"/>
  <c r="K66" i="28" s="1"/>
  <c r="G66" i="28" s="1"/>
  <c r="K65" i="20"/>
  <c r="G65" i="20" s="1"/>
  <c r="J65" i="20"/>
  <c r="F65" i="20" s="1"/>
  <c r="I65" i="20"/>
  <c r="E65" i="25"/>
  <c r="D65" i="25"/>
  <c r="E65" i="30"/>
  <c r="E66" i="31"/>
  <c r="K67" i="31" s="1"/>
  <c r="G67" i="31" s="1"/>
  <c r="D65" i="27"/>
  <c r="E65" i="27"/>
  <c r="K66" i="24"/>
  <c r="G66" i="24" s="1"/>
  <c r="E64" i="23"/>
  <c r="K65" i="23" s="1"/>
  <c r="G65" i="23" s="1"/>
  <c r="J65" i="32"/>
  <c r="F65" i="32" s="1"/>
  <c r="K65" i="32"/>
  <c r="G65" i="32" s="1"/>
  <c r="D65" i="32"/>
  <c r="E65" i="26"/>
  <c r="E65" i="29"/>
  <c r="E65" i="21"/>
  <c r="I66" i="21" s="1"/>
  <c r="D66" i="21" s="1"/>
  <c r="I65" i="1"/>
  <c r="D65" i="1" s="1"/>
  <c r="K65" i="1"/>
  <c r="G65" i="1" s="1"/>
  <c r="I66" i="24" l="1"/>
  <c r="D66" i="24" s="1"/>
  <c r="I66" i="22"/>
  <c r="J66" i="22"/>
  <c r="F66" i="22" s="1"/>
  <c r="K66" i="22"/>
  <c r="G66" i="22" s="1"/>
  <c r="I66" i="28"/>
  <c r="D66" i="28" s="1"/>
  <c r="J66" i="28"/>
  <c r="F66" i="28" s="1"/>
  <c r="D65" i="20"/>
  <c r="E65" i="20"/>
  <c r="I67" i="31"/>
  <c r="D67" i="31" s="1"/>
  <c r="J67" i="31"/>
  <c r="F67" i="31" s="1"/>
  <c r="I66" i="25"/>
  <c r="K66" i="25"/>
  <c r="G66" i="25" s="1"/>
  <c r="J66" i="25"/>
  <c r="F66" i="25" s="1"/>
  <c r="J66" i="30"/>
  <c r="F66" i="30" s="1"/>
  <c r="I66" i="30"/>
  <c r="D66" i="30" s="1"/>
  <c r="K66" i="30"/>
  <c r="G66" i="30" s="1"/>
  <c r="K66" i="27"/>
  <c r="G66" i="27" s="1"/>
  <c r="I66" i="27"/>
  <c r="J66" i="27"/>
  <c r="F66" i="27" s="1"/>
  <c r="I65" i="23"/>
  <c r="D65" i="23" s="1"/>
  <c r="J65" i="23"/>
  <c r="F65" i="23" s="1"/>
  <c r="E65" i="32"/>
  <c r="J66" i="32" s="1"/>
  <c r="F66" i="32" s="1"/>
  <c r="K66" i="26"/>
  <c r="G66" i="26" s="1"/>
  <c r="J66" i="26"/>
  <c r="F66" i="26" s="1"/>
  <c r="I66" i="26"/>
  <c r="D66" i="26" s="1"/>
  <c r="I66" i="29"/>
  <c r="D66" i="29" s="1"/>
  <c r="K66" i="29"/>
  <c r="G66" i="29" s="1"/>
  <c r="J66" i="29"/>
  <c r="F66" i="29" s="1"/>
  <c r="K66" i="21"/>
  <c r="G66" i="21" s="1"/>
  <c r="J66" i="21"/>
  <c r="F66" i="21" s="1"/>
  <c r="E65" i="1"/>
  <c r="J66" i="1" s="1"/>
  <c r="F66" i="1" s="1"/>
  <c r="E66" i="24" l="1"/>
  <c r="D66" i="22"/>
  <c r="E66" i="22"/>
  <c r="E66" i="28"/>
  <c r="J67" i="28" s="1"/>
  <c r="F67" i="28" s="1"/>
  <c r="J66" i="20"/>
  <c r="F66" i="20" s="1"/>
  <c r="K66" i="20"/>
  <c r="G66" i="20" s="1"/>
  <c r="I66" i="20"/>
  <c r="E67" i="31"/>
  <c r="J68" i="31" s="1"/>
  <c r="F68" i="31" s="1"/>
  <c r="D66" i="25"/>
  <c r="E66" i="25"/>
  <c r="E66" i="30"/>
  <c r="K67" i="30" s="1"/>
  <c r="G67" i="30" s="1"/>
  <c r="D66" i="27"/>
  <c r="E66" i="27"/>
  <c r="E65" i="23"/>
  <c r="J66" i="23" s="1"/>
  <c r="F66" i="23" s="1"/>
  <c r="K67" i="24"/>
  <c r="G67" i="24" s="1"/>
  <c r="J67" i="24"/>
  <c r="F67" i="24" s="1"/>
  <c r="I67" i="24"/>
  <c r="D67" i="24" s="1"/>
  <c r="K66" i="32"/>
  <c r="G66" i="32" s="1"/>
  <c r="I66" i="32"/>
  <c r="D66" i="32" s="1"/>
  <c r="E66" i="26"/>
  <c r="K67" i="26" s="1"/>
  <c r="G67" i="26" s="1"/>
  <c r="E66" i="29"/>
  <c r="E66" i="21"/>
  <c r="J67" i="21" s="1"/>
  <c r="F67" i="21" s="1"/>
  <c r="K66" i="1"/>
  <c r="G66" i="1" s="1"/>
  <c r="I66" i="1"/>
  <c r="D66" i="1" s="1"/>
  <c r="K67" i="28" l="1"/>
  <c r="G67" i="28" s="1"/>
  <c r="I67" i="28"/>
  <c r="E67" i="28" s="1"/>
  <c r="K67" i="22"/>
  <c r="G67" i="22" s="1"/>
  <c r="J67" i="22"/>
  <c r="F67" i="22" s="1"/>
  <c r="I67" i="22"/>
  <c r="I68" i="31"/>
  <c r="D68" i="31" s="1"/>
  <c r="K68" i="31"/>
  <c r="G68" i="31" s="1"/>
  <c r="D66" i="20"/>
  <c r="E66" i="20"/>
  <c r="I67" i="25"/>
  <c r="K67" i="25"/>
  <c r="G67" i="25" s="1"/>
  <c r="J67" i="25"/>
  <c r="F67" i="25" s="1"/>
  <c r="I67" i="30"/>
  <c r="J67" i="30"/>
  <c r="F67" i="30" s="1"/>
  <c r="K67" i="27"/>
  <c r="G67" i="27" s="1"/>
  <c r="I67" i="27"/>
  <c r="J67" i="27"/>
  <c r="F67" i="27" s="1"/>
  <c r="I66" i="23"/>
  <c r="D66" i="23" s="1"/>
  <c r="K66" i="23"/>
  <c r="G66" i="23" s="1"/>
  <c r="E67" i="24"/>
  <c r="E66" i="32"/>
  <c r="K67" i="32" s="1"/>
  <c r="G67" i="32" s="1"/>
  <c r="I67" i="26"/>
  <c r="D67" i="26" s="1"/>
  <c r="J67" i="26"/>
  <c r="F67" i="26" s="1"/>
  <c r="I67" i="29"/>
  <c r="D67" i="29" s="1"/>
  <c r="K67" i="29"/>
  <c r="G67" i="29" s="1"/>
  <c r="J67" i="29"/>
  <c r="F67" i="29" s="1"/>
  <c r="I67" i="21"/>
  <c r="D67" i="21" s="1"/>
  <c r="K67" i="21"/>
  <c r="G67" i="21" s="1"/>
  <c r="E66" i="1"/>
  <c r="J67" i="1" s="1"/>
  <c r="F67" i="1" s="1"/>
  <c r="D67" i="28" l="1"/>
  <c r="D67" i="22"/>
  <c r="E67" i="22"/>
  <c r="E68" i="31"/>
  <c r="K69" i="31" s="1"/>
  <c r="G69" i="31" s="1"/>
  <c r="J67" i="20"/>
  <c r="F67" i="20" s="1"/>
  <c r="I67" i="20"/>
  <c r="K67" i="20"/>
  <c r="G67" i="20" s="1"/>
  <c r="E67" i="25"/>
  <c r="D67" i="25"/>
  <c r="D67" i="30"/>
  <c r="E67" i="30"/>
  <c r="D67" i="27"/>
  <c r="E67" i="27"/>
  <c r="J67" i="32"/>
  <c r="F67" i="32" s="1"/>
  <c r="E66" i="23"/>
  <c r="J67" i="23" s="1"/>
  <c r="F67" i="23" s="1"/>
  <c r="I67" i="32"/>
  <c r="D67" i="32" s="1"/>
  <c r="J68" i="24"/>
  <c r="F68" i="24" s="1"/>
  <c r="K68" i="24"/>
  <c r="G68" i="24" s="1"/>
  <c r="I68" i="24"/>
  <c r="D68" i="24" s="1"/>
  <c r="E67" i="26"/>
  <c r="I68" i="26" s="1"/>
  <c r="D68" i="26" s="1"/>
  <c r="E67" i="29"/>
  <c r="J68" i="28"/>
  <c r="F68" i="28" s="1"/>
  <c r="K68" i="28"/>
  <c r="G68" i="28" s="1"/>
  <c r="I68" i="28"/>
  <c r="E67" i="21"/>
  <c r="J68" i="21" s="1"/>
  <c r="F68" i="21" s="1"/>
  <c r="K67" i="1"/>
  <c r="G67" i="1" s="1"/>
  <c r="I67" i="1"/>
  <c r="D67" i="1" s="1"/>
  <c r="J69" i="31" l="1"/>
  <c r="F69" i="31" s="1"/>
  <c r="K68" i="22"/>
  <c r="G68" i="22" s="1"/>
  <c r="J68" i="22"/>
  <c r="F68" i="22" s="1"/>
  <c r="I68" i="22"/>
  <c r="I69" i="31"/>
  <c r="D69" i="31" s="1"/>
  <c r="D67" i="20"/>
  <c r="E67" i="20"/>
  <c r="K68" i="25"/>
  <c r="G68" i="25" s="1"/>
  <c r="I68" i="25"/>
  <c r="J68" i="25"/>
  <c r="F68" i="25" s="1"/>
  <c r="K68" i="30"/>
  <c r="G68" i="30" s="1"/>
  <c r="I68" i="30"/>
  <c r="J68" i="30"/>
  <c r="F68" i="30" s="1"/>
  <c r="J68" i="27"/>
  <c r="F68" i="27" s="1"/>
  <c r="I68" i="27"/>
  <c r="K68" i="27"/>
  <c r="G68" i="27" s="1"/>
  <c r="K67" i="23"/>
  <c r="G67" i="23" s="1"/>
  <c r="I67" i="23"/>
  <c r="D67" i="23" s="1"/>
  <c r="E67" i="32"/>
  <c r="K68" i="32" s="1"/>
  <c r="G68" i="32" s="1"/>
  <c r="E68" i="24"/>
  <c r="K68" i="26"/>
  <c r="G68" i="26" s="1"/>
  <c r="J68" i="26"/>
  <c r="F68" i="26" s="1"/>
  <c r="K68" i="29"/>
  <c r="G68" i="29" s="1"/>
  <c r="I68" i="29"/>
  <c r="D68" i="29" s="1"/>
  <c r="J68" i="29"/>
  <c r="F68" i="29" s="1"/>
  <c r="D68" i="28"/>
  <c r="E68" i="28"/>
  <c r="K68" i="21"/>
  <c r="G68" i="21" s="1"/>
  <c r="I68" i="21"/>
  <c r="D68" i="21" s="1"/>
  <c r="E67" i="1"/>
  <c r="J68" i="1" s="1"/>
  <c r="F68" i="1" s="1"/>
  <c r="D68" i="22" l="1"/>
  <c r="E68" i="22"/>
  <c r="E69" i="31"/>
  <c r="K70" i="31" s="1"/>
  <c r="G70" i="31" s="1"/>
  <c r="I68" i="20"/>
  <c r="K68" i="20"/>
  <c r="G68" i="20" s="1"/>
  <c r="J68" i="20"/>
  <c r="F68" i="20" s="1"/>
  <c r="D68" i="25"/>
  <c r="E68" i="25"/>
  <c r="D68" i="30"/>
  <c r="E68" i="30"/>
  <c r="D68" i="27"/>
  <c r="E68" i="27"/>
  <c r="E67" i="23"/>
  <c r="J68" i="23" s="1"/>
  <c r="F68" i="23" s="1"/>
  <c r="J68" i="32"/>
  <c r="F68" i="32" s="1"/>
  <c r="I68" i="32"/>
  <c r="I69" i="24"/>
  <c r="D69" i="24" s="1"/>
  <c r="K69" i="24"/>
  <c r="G69" i="24" s="1"/>
  <c r="J69" i="24"/>
  <c r="F69" i="24" s="1"/>
  <c r="E68" i="26"/>
  <c r="I69" i="26" s="1"/>
  <c r="D69" i="26" s="1"/>
  <c r="E68" i="29"/>
  <c r="J69" i="28"/>
  <c r="F69" i="28" s="1"/>
  <c r="K69" i="28"/>
  <c r="G69" i="28" s="1"/>
  <c r="I69" i="28"/>
  <c r="E68" i="21"/>
  <c r="K69" i="21" s="1"/>
  <c r="G69" i="21" s="1"/>
  <c r="K68" i="1"/>
  <c r="G68" i="1" s="1"/>
  <c r="I68" i="1"/>
  <c r="D68" i="1" s="1"/>
  <c r="J70" i="31" l="1"/>
  <c r="F70" i="31" s="1"/>
  <c r="I69" i="22"/>
  <c r="J69" i="22"/>
  <c r="F69" i="22" s="1"/>
  <c r="K69" i="22"/>
  <c r="G69" i="22" s="1"/>
  <c r="I70" i="31"/>
  <c r="D70" i="31" s="1"/>
  <c r="D68" i="20"/>
  <c r="E68" i="20"/>
  <c r="J69" i="25"/>
  <c r="F69" i="25" s="1"/>
  <c r="K69" i="25"/>
  <c r="G69" i="25" s="1"/>
  <c r="I69" i="25"/>
  <c r="I69" i="30"/>
  <c r="K69" i="30"/>
  <c r="G69" i="30" s="1"/>
  <c r="J69" i="30"/>
  <c r="F69" i="30" s="1"/>
  <c r="I68" i="23"/>
  <c r="D68" i="23" s="1"/>
  <c r="K69" i="27"/>
  <c r="G69" i="27" s="1"/>
  <c r="J69" i="27"/>
  <c r="F69" i="27" s="1"/>
  <c r="I69" i="27"/>
  <c r="K68" i="23"/>
  <c r="G68" i="23" s="1"/>
  <c r="E68" i="32"/>
  <c r="D68" i="32"/>
  <c r="E69" i="24"/>
  <c r="K69" i="26"/>
  <c r="G69" i="26" s="1"/>
  <c r="J69" i="26"/>
  <c r="F69" i="26" s="1"/>
  <c r="I69" i="29"/>
  <c r="D69" i="29" s="1"/>
  <c r="K69" i="29"/>
  <c r="G69" i="29" s="1"/>
  <c r="J69" i="29"/>
  <c r="F69" i="29" s="1"/>
  <c r="D69" i="28"/>
  <c r="E69" i="28"/>
  <c r="J69" i="21"/>
  <c r="F69" i="21" s="1"/>
  <c r="I69" i="21"/>
  <c r="D69" i="21" s="1"/>
  <c r="E68" i="1"/>
  <c r="K69" i="1" s="1"/>
  <c r="G69" i="1" s="1"/>
  <c r="E70" i="31" l="1"/>
  <c r="K71" i="31" s="1"/>
  <c r="G71" i="31" s="1"/>
  <c r="D69" i="22"/>
  <c r="E69" i="22"/>
  <c r="I69" i="20"/>
  <c r="K69" i="20"/>
  <c r="G69" i="20" s="1"/>
  <c r="J69" i="20"/>
  <c r="F69" i="20" s="1"/>
  <c r="D69" i="25"/>
  <c r="E69" i="25"/>
  <c r="E68" i="23"/>
  <c r="I69" i="23" s="1"/>
  <c r="D69" i="23" s="1"/>
  <c r="D69" i="30"/>
  <c r="E69" i="30"/>
  <c r="D69" i="27"/>
  <c r="E69" i="27"/>
  <c r="I69" i="32"/>
  <c r="D69" i="32" s="1"/>
  <c r="K69" i="32"/>
  <c r="G69" i="32" s="1"/>
  <c r="J69" i="32"/>
  <c r="F69" i="32" s="1"/>
  <c r="J70" i="24"/>
  <c r="F70" i="24" s="1"/>
  <c r="I70" i="24"/>
  <c r="D70" i="24" s="1"/>
  <c r="K70" i="24"/>
  <c r="G70" i="24" s="1"/>
  <c r="E69" i="26"/>
  <c r="K70" i="26" s="1"/>
  <c r="G70" i="26" s="1"/>
  <c r="K69" i="23"/>
  <c r="G69" i="23" s="1"/>
  <c r="E69" i="29"/>
  <c r="J71" i="31"/>
  <c r="F71" i="31" s="1"/>
  <c r="K70" i="28"/>
  <c r="G70" i="28" s="1"/>
  <c r="I70" i="28"/>
  <c r="J70" i="28"/>
  <c r="F70" i="28" s="1"/>
  <c r="E69" i="21"/>
  <c r="K70" i="21" s="1"/>
  <c r="G70" i="21" s="1"/>
  <c r="I69" i="1"/>
  <c r="D69" i="1" s="1"/>
  <c r="J69" i="1"/>
  <c r="F69" i="1" s="1"/>
  <c r="I71" i="31" l="1"/>
  <c r="D71" i="31" s="1"/>
  <c r="I70" i="22"/>
  <c r="J70" i="22"/>
  <c r="F70" i="22" s="1"/>
  <c r="K70" i="22"/>
  <c r="G70" i="22" s="1"/>
  <c r="D69" i="20"/>
  <c r="E69" i="20"/>
  <c r="I70" i="25"/>
  <c r="D70" i="25" s="1"/>
  <c r="J70" i="25"/>
  <c r="F70" i="25" s="1"/>
  <c r="K70" i="25"/>
  <c r="G70" i="25" s="1"/>
  <c r="J69" i="23"/>
  <c r="F69" i="23" s="1"/>
  <c r="K70" i="30"/>
  <c r="G70" i="30" s="1"/>
  <c r="J70" i="30"/>
  <c r="F70" i="30" s="1"/>
  <c r="I70" i="30"/>
  <c r="D70" i="30" s="1"/>
  <c r="I70" i="27"/>
  <c r="D70" i="27" s="1"/>
  <c r="K70" i="27"/>
  <c r="G70" i="27" s="1"/>
  <c r="J70" i="27"/>
  <c r="F70" i="27" s="1"/>
  <c r="E69" i="32"/>
  <c r="J70" i="32" s="1"/>
  <c r="F70" i="32" s="1"/>
  <c r="E70" i="24"/>
  <c r="J70" i="26"/>
  <c r="F70" i="26" s="1"/>
  <c r="I70" i="26"/>
  <c r="K70" i="29"/>
  <c r="G70" i="29" s="1"/>
  <c r="J70" i="29"/>
  <c r="F70" i="29" s="1"/>
  <c r="I70" i="29"/>
  <c r="D70" i="29" s="1"/>
  <c r="E71" i="31"/>
  <c r="D70" i="28"/>
  <c r="E70" i="28"/>
  <c r="I70" i="21"/>
  <c r="J70" i="21"/>
  <c r="F70" i="21" s="1"/>
  <c r="E69" i="1"/>
  <c r="K70" i="1" s="1"/>
  <c r="G70" i="1" s="1"/>
  <c r="D70" i="22" l="1"/>
  <c r="E70" i="22"/>
  <c r="I70" i="20"/>
  <c r="J70" i="20"/>
  <c r="F70" i="20" s="1"/>
  <c r="K70" i="20"/>
  <c r="G70" i="20" s="1"/>
  <c r="E69" i="23"/>
  <c r="K70" i="23" s="1"/>
  <c r="G70" i="23" s="1"/>
  <c r="E70" i="25"/>
  <c r="E70" i="30"/>
  <c r="E70" i="27"/>
  <c r="I70" i="32"/>
  <c r="D70" i="32" s="1"/>
  <c r="K70" i="32"/>
  <c r="G70" i="32" s="1"/>
  <c r="J71" i="24"/>
  <c r="F71" i="24" s="1"/>
  <c r="K71" i="24"/>
  <c r="G71" i="24" s="1"/>
  <c r="I71" i="24"/>
  <c r="D71" i="24" s="1"/>
  <c r="D70" i="26"/>
  <c r="E70" i="26"/>
  <c r="E70" i="29"/>
  <c r="I72" i="31"/>
  <c r="D72" i="31" s="1"/>
  <c r="J72" i="31"/>
  <c r="F72" i="31" s="1"/>
  <c r="K72" i="31"/>
  <c r="G72" i="31" s="1"/>
  <c r="K71" i="28"/>
  <c r="G71" i="28" s="1"/>
  <c r="J71" i="28"/>
  <c r="F71" i="28" s="1"/>
  <c r="I71" i="28"/>
  <c r="E70" i="21"/>
  <c r="J71" i="21" s="1"/>
  <c r="F71" i="21" s="1"/>
  <c r="D70" i="21"/>
  <c r="I70" i="1"/>
  <c r="D70" i="1" s="1"/>
  <c r="J70" i="1"/>
  <c r="F70" i="1" s="1"/>
  <c r="J71" i="22" l="1"/>
  <c r="F71" i="22" s="1"/>
  <c r="I71" i="22"/>
  <c r="K71" i="22"/>
  <c r="G71" i="22" s="1"/>
  <c r="D70" i="20"/>
  <c r="E70" i="20"/>
  <c r="I70" i="23"/>
  <c r="D70" i="23" s="1"/>
  <c r="J70" i="23"/>
  <c r="F70" i="23" s="1"/>
  <c r="K71" i="25"/>
  <c r="G71" i="25" s="1"/>
  <c r="J71" i="25"/>
  <c r="F71" i="25" s="1"/>
  <c r="I71" i="25"/>
  <c r="J71" i="30"/>
  <c r="F71" i="30" s="1"/>
  <c r="I71" i="30"/>
  <c r="K71" i="30"/>
  <c r="G71" i="30" s="1"/>
  <c r="K71" i="27"/>
  <c r="G71" i="27" s="1"/>
  <c r="I71" i="27"/>
  <c r="J71" i="27"/>
  <c r="F71" i="27" s="1"/>
  <c r="E70" i="32"/>
  <c r="I71" i="32" s="1"/>
  <c r="E71" i="24"/>
  <c r="I71" i="26"/>
  <c r="D71" i="26" s="1"/>
  <c r="K71" i="26"/>
  <c r="G71" i="26" s="1"/>
  <c r="J71" i="26"/>
  <c r="F71" i="26" s="1"/>
  <c r="K71" i="29"/>
  <c r="G71" i="29" s="1"/>
  <c r="J71" i="29"/>
  <c r="F71" i="29" s="1"/>
  <c r="I71" i="29"/>
  <c r="D71" i="29" s="1"/>
  <c r="E72" i="31"/>
  <c r="K73" i="31" s="1"/>
  <c r="G73" i="31" s="1"/>
  <c r="D71" i="28"/>
  <c r="E71" i="28"/>
  <c r="K71" i="21"/>
  <c r="G71" i="21" s="1"/>
  <c r="I71" i="21"/>
  <c r="D71" i="21" s="1"/>
  <c r="E70" i="1"/>
  <c r="K71" i="1" s="1"/>
  <c r="G71" i="1" s="1"/>
  <c r="D71" i="22" l="1"/>
  <c r="E71" i="22"/>
  <c r="J71" i="20"/>
  <c r="F71" i="20" s="1"/>
  <c r="I71" i="20"/>
  <c r="K71" i="20"/>
  <c r="G71" i="20" s="1"/>
  <c r="E70" i="23"/>
  <c r="K71" i="23" s="1"/>
  <c r="G71" i="23" s="1"/>
  <c r="D71" i="25"/>
  <c r="E71" i="25"/>
  <c r="D71" i="30"/>
  <c r="E71" i="30"/>
  <c r="K71" i="32"/>
  <c r="G71" i="32" s="1"/>
  <c r="D71" i="27"/>
  <c r="E71" i="27"/>
  <c r="J71" i="32"/>
  <c r="F71" i="32" s="1"/>
  <c r="K72" i="24"/>
  <c r="G72" i="24" s="1"/>
  <c r="J72" i="24"/>
  <c r="F72" i="24" s="1"/>
  <c r="I72" i="24"/>
  <c r="D72" i="24" s="1"/>
  <c r="D71" i="32"/>
  <c r="E71" i="26"/>
  <c r="E71" i="29"/>
  <c r="I73" i="31"/>
  <c r="D73" i="31" s="1"/>
  <c r="J73" i="31"/>
  <c r="F73" i="31" s="1"/>
  <c r="J72" i="28"/>
  <c r="F72" i="28" s="1"/>
  <c r="K72" i="28"/>
  <c r="G72" i="28" s="1"/>
  <c r="I72" i="28"/>
  <c r="E71" i="21"/>
  <c r="K72" i="21" s="1"/>
  <c r="G72" i="21" s="1"/>
  <c r="I71" i="1"/>
  <c r="D71" i="1" s="1"/>
  <c r="J71" i="1"/>
  <c r="F71" i="1" s="1"/>
  <c r="J72" i="22" l="1"/>
  <c r="F72" i="22" s="1"/>
  <c r="K72" i="22"/>
  <c r="G72" i="22" s="1"/>
  <c r="I72" i="22"/>
  <c r="D71" i="20"/>
  <c r="E71" i="20"/>
  <c r="J71" i="23"/>
  <c r="F71" i="23" s="1"/>
  <c r="I71" i="23"/>
  <c r="D71" i="23" s="1"/>
  <c r="I72" i="25"/>
  <c r="D72" i="25" s="1"/>
  <c r="J72" i="25"/>
  <c r="F72" i="25" s="1"/>
  <c r="K72" i="25"/>
  <c r="G72" i="25" s="1"/>
  <c r="J72" i="30"/>
  <c r="F72" i="30" s="1"/>
  <c r="I72" i="30"/>
  <c r="K72" i="30"/>
  <c r="G72" i="30" s="1"/>
  <c r="E71" i="32"/>
  <c r="I72" i="32" s="1"/>
  <c r="J72" i="27"/>
  <c r="F72" i="27" s="1"/>
  <c r="I72" i="27"/>
  <c r="K72" i="27"/>
  <c r="G72" i="27" s="1"/>
  <c r="E72" i="24"/>
  <c r="J72" i="26"/>
  <c r="F72" i="26" s="1"/>
  <c r="K72" i="26"/>
  <c r="G72" i="26" s="1"/>
  <c r="I72" i="26"/>
  <c r="K72" i="29"/>
  <c r="G72" i="29" s="1"/>
  <c r="I72" i="29"/>
  <c r="D72" i="29" s="1"/>
  <c r="J72" i="29"/>
  <c r="F72" i="29" s="1"/>
  <c r="E73" i="31"/>
  <c r="I74" i="31" s="1"/>
  <c r="D74" i="31" s="1"/>
  <c r="D72" i="28"/>
  <c r="E72" i="28"/>
  <c r="I72" i="21"/>
  <c r="D72" i="21" s="1"/>
  <c r="J72" i="21"/>
  <c r="F72" i="21" s="1"/>
  <c r="E71" i="1"/>
  <c r="K72" i="1" s="1"/>
  <c r="G72" i="1" s="1"/>
  <c r="D72" i="22" l="1"/>
  <c r="E72" i="22"/>
  <c r="E71" i="23"/>
  <c r="K72" i="23" s="1"/>
  <c r="G72" i="23" s="1"/>
  <c r="I72" i="20"/>
  <c r="K72" i="20"/>
  <c r="G72" i="20" s="1"/>
  <c r="J72" i="20"/>
  <c r="F72" i="20" s="1"/>
  <c r="E72" i="25"/>
  <c r="D72" i="30"/>
  <c r="E72" i="30"/>
  <c r="K72" i="32"/>
  <c r="G72" i="32" s="1"/>
  <c r="J72" i="32"/>
  <c r="F72" i="32" s="1"/>
  <c r="D72" i="27"/>
  <c r="E72" i="27"/>
  <c r="J73" i="24"/>
  <c r="F73" i="24" s="1"/>
  <c r="I73" i="24"/>
  <c r="D73" i="24" s="1"/>
  <c r="K73" i="24"/>
  <c r="G73" i="24" s="1"/>
  <c r="D72" i="32"/>
  <c r="D72" i="26"/>
  <c r="E72" i="26"/>
  <c r="K74" i="31"/>
  <c r="G74" i="31" s="1"/>
  <c r="E72" i="29"/>
  <c r="J74" i="31"/>
  <c r="F74" i="31" s="1"/>
  <c r="J73" i="28"/>
  <c r="F73" i="28" s="1"/>
  <c r="K73" i="28"/>
  <c r="G73" i="28" s="1"/>
  <c r="I73" i="28"/>
  <c r="E72" i="21"/>
  <c r="K73" i="21" s="1"/>
  <c r="G73" i="21" s="1"/>
  <c r="I72" i="1"/>
  <c r="D72" i="1" s="1"/>
  <c r="J72" i="1"/>
  <c r="F72" i="1" s="1"/>
  <c r="K73" i="22" l="1"/>
  <c r="G73" i="22" s="1"/>
  <c r="J73" i="22"/>
  <c r="F73" i="22" s="1"/>
  <c r="I73" i="22"/>
  <c r="J72" i="23"/>
  <c r="F72" i="23" s="1"/>
  <c r="I72" i="23"/>
  <c r="D72" i="23" s="1"/>
  <c r="D72" i="20"/>
  <c r="E72" i="20"/>
  <c r="K73" i="25"/>
  <c r="G73" i="25" s="1"/>
  <c r="J73" i="25"/>
  <c r="F73" i="25" s="1"/>
  <c r="I73" i="25"/>
  <c r="K73" i="30"/>
  <c r="G73" i="30" s="1"/>
  <c r="I73" i="30"/>
  <c r="J73" i="30"/>
  <c r="F73" i="30" s="1"/>
  <c r="E72" i="32"/>
  <c r="J73" i="32" s="1"/>
  <c r="F73" i="32" s="1"/>
  <c r="J73" i="27"/>
  <c r="F73" i="27" s="1"/>
  <c r="K73" i="27"/>
  <c r="G73" i="27" s="1"/>
  <c r="I73" i="27"/>
  <c r="E73" i="24"/>
  <c r="K73" i="26"/>
  <c r="G73" i="26" s="1"/>
  <c r="I73" i="26"/>
  <c r="J73" i="26"/>
  <c r="F73" i="26" s="1"/>
  <c r="I73" i="29"/>
  <c r="D73" i="29" s="1"/>
  <c r="J73" i="29"/>
  <c r="F73" i="29" s="1"/>
  <c r="K73" i="29"/>
  <c r="G73" i="29" s="1"/>
  <c r="E74" i="31"/>
  <c r="I75" i="31" s="1"/>
  <c r="D75" i="31" s="1"/>
  <c r="E73" i="28"/>
  <c r="D73" i="28"/>
  <c r="I73" i="21"/>
  <c r="D73" i="21" s="1"/>
  <c r="J73" i="21"/>
  <c r="F73" i="21" s="1"/>
  <c r="E72" i="1"/>
  <c r="K73" i="1" s="1"/>
  <c r="G73" i="1" s="1"/>
  <c r="D73" i="22" l="1"/>
  <c r="E73" i="22"/>
  <c r="E72" i="23"/>
  <c r="K73" i="23" s="1"/>
  <c r="G73" i="23" s="1"/>
  <c r="K73" i="20"/>
  <c r="G73" i="20" s="1"/>
  <c r="J73" i="20"/>
  <c r="F73" i="20" s="1"/>
  <c r="I73" i="20"/>
  <c r="D73" i="25"/>
  <c r="E73" i="25"/>
  <c r="D73" i="30"/>
  <c r="E73" i="30"/>
  <c r="I73" i="32"/>
  <c r="K73" i="32"/>
  <c r="G73" i="32" s="1"/>
  <c r="D73" i="27"/>
  <c r="E73" i="27"/>
  <c r="I74" i="24"/>
  <c r="D74" i="24" s="1"/>
  <c r="K74" i="24"/>
  <c r="G74" i="24" s="1"/>
  <c r="J74" i="24"/>
  <c r="F74" i="24" s="1"/>
  <c r="E73" i="26"/>
  <c r="K74" i="26" s="1"/>
  <c r="G74" i="26" s="1"/>
  <c r="D73" i="32"/>
  <c r="D73" i="26"/>
  <c r="K75" i="31"/>
  <c r="G75" i="31" s="1"/>
  <c r="E73" i="29"/>
  <c r="I74" i="29" s="1"/>
  <c r="D74" i="29" s="1"/>
  <c r="J75" i="31"/>
  <c r="F75" i="31" s="1"/>
  <c r="K74" i="28"/>
  <c r="G74" i="28" s="1"/>
  <c r="J74" i="28"/>
  <c r="F74" i="28" s="1"/>
  <c r="I74" i="28"/>
  <c r="E73" i="21"/>
  <c r="K74" i="21" s="1"/>
  <c r="G74" i="21" s="1"/>
  <c r="I73" i="1"/>
  <c r="D73" i="1" s="1"/>
  <c r="J73" i="1"/>
  <c r="F73" i="1" s="1"/>
  <c r="I74" i="22" l="1"/>
  <c r="K74" i="22"/>
  <c r="G74" i="22" s="1"/>
  <c r="J74" i="22"/>
  <c r="F74" i="22" s="1"/>
  <c r="J73" i="23"/>
  <c r="F73" i="23" s="1"/>
  <c r="I73" i="23"/>
  <c r="D73" i="20"/>
  <c r="E73" i="20"/>
  <c r="K74" i="25"/>
  <c r="G74" i="25" s="1"/>
  <c r="I74" i="25"/>
  <c r="D74" i="25" s="1"/>
  <c r="J74" i="25"/>
  <c r="F74" i="25" s="1"/>
  <c r="E73" i="32"/>
  <c r="I74" i="32" s="1"/>
  <c r="K74" i="30"/>
  <c r="G74" i="30" s="1"/>
  <c r="I74" i="30"/>
  <c r="J74" i="30"/>
  <c r="F74" i="30" s="1"/>
  <c r="K74" i="27"/>
  <c r="G74" i="27" s="1"/>
  <c r="J74" i="27"/>
  <c r="F74" i="27" s="1"/>
  <c r="I74" i="27"/>
  <c r="E74" i="24"/>
  <c r="I74" i="26"/>
  <c r="D74" i="26" s="1"/>
  <c r="J74" i="26"/>
  <c r="F74" i="26" s="1"/>
  <c r="K74" i="29"/>
  <c r="G74" i="29" s="1"/>
  <c r="J74" i="29"/>
  <c r="F74" i="29" s="1"/>
  <c r="E75" i="31"/>
  <c r="I76" i="31" s="1"/>
  <c r="D76" i="31" s="1"/>
  <c r="E74" i="28"/>
  <c r="D74" i="28"/>
  <c r="I74" i="21"/>
  <c r="D74" i="21" s="1"/>
  <c r="J74" i="21"/>
  <c r="F74" i="21" s="1"/>
  <c r="E73" i="1"/>
  <c r="K74" i="1" s="1"/>
  <c r="G74" i="1" s="1"/>
  <c r="D74" i="22" l="1"/>
  <c r="E74" i="22"/>
  <c r="J74" i="32"/>
  <c r="F74" i="32" s="1"/>
  <c r="E73" i="23"/>
  <c r="J74" i="23" s="1"/>
  <c r="F74" i="23" s="1"/>
  <c r="D73" i="23"/>
  <c r="K74" i="20"/>
  <c r="G74" i="20" s="1"/>
  <c r="J74" i="20"/>
  <c r="F74" i="20" s="1"/>
  <c r="I74" i="20"/>
  <c r="K74" i="32"/>
  <c r="G74" i="32" s="1"/>
  <c r="E74" i="25"/>
  <c r="D74" i="30"/>
  <c r="E74" i="30"/>
  <c r="D74" i="27"/>
  <c r="E74" i="27"/>
  <c r="K75" i="24"/>
  <c r="G75" i="24" s="1"/>
  <c r="I75" i="24"/>
  <c r="D75" i="24" s="1"/>
  <c r="J75" i="24"/>
  <c r="F75" i="24" s="1"/>
  <c r="E74" i="26"/>
  <c r="I75" i="26" s="1"/>
  <c r="D75" i="26" s="1"/>
  <c r="D74" i="32"/>
  <c r="E74" i="29"/>
  <c r="K75" i="29" s="1"/>
  <c r="G75" i="29" s="1"/>
  <c r="J76" i="31"/>
  <c r="F76" i="31" s="1"/>
  <c r="K76" i="31"/>
  <c r="G76" i="31" s="1"/>
  <c r="I75" i="28"/>
  <c r="D75" i="28" s="1"/>
  <c r="K75" i="28"/>
  <c r="G75" i="28" s="1"/>
  <c r="J75" i="28"/>
  <c r="F75" i="28" s="1"/>
  <c r="E74" i="21"/>
  <c r="K75" i="21" s="1"/>
  <c r="G75" i="21" s="1"/>
  <c r="I74" i="1"/>
  <c r="D74" i="1" s="1"/>
  <c r="J74" i="1"/>
  <c r="F74" i="1" s="1"/>
  <c r="I75" i="22" l="1"/>
  <c r="K75" i="22"/>
  <c r="G75" i="22" s="1"/>
  <c r="J75" i="22"/>
  <c r="F75" i="22" s="1"/>
  <c r="I74" i="23"/>
  <c r="D74" i="23" s="1"/>
  <c r="K74" i="23"/>
  <c r="G74" i="23" s="1"/>
  <c r="D74" i="20"/>
  <c r="E74" i="20"/>
  <c r="E74" i="32"/>
  <c r="J75" i="32" s="1"/>
  <c r="F75" i="32" s="1"/>
  <c r="J75" i="25"/>
  <c r="F75" i="25" s="1"/>
  <c r="K75" i="25"/>
  <c r="G75" i="25" s="1"/>
  <c r="I75" i="25"/>
  <c r="K75" i="30"/>
  <c r="G75" i="30" s="1"/>
  <c r="I75" i="30"/>
  <c r="J75" i="30"/>
  <c r="F75" i="30" s="1"/>
  <c r="I75" i="27"/>
  <c r="K75" i="27"/>
  <c r="G75" i="27" s="1"/>
  <c r="J75" i="27"/>
  <c r="F75" i="27" s="1"/>
  <c r="E75" i="24"/>
  <c r="K75" i="26"/>
  <c r="G75" i="26" s="1"/>
  <c r="J75" i="26"/>
  <c r="F75" i="26" s="1"/>
  <c r="I75" i="29"/>
  <c r="D75" i="29" s="1"/>
  <c r="J75" i="29"/>
  <c r="F75" i="29" s="1"/>
  <c r="E76" i="31"/>
  <c r="J77" i="31" s="1"/>
  <c r="F77" i="31" s="1"/>
  <c r="E75" i="28"/>
  <c r="J75" i="21"/>
  <c r="F75" i="21" s="1"/>
  <c r="I75" i="21"/>
  <c r="D75" i="21" s="1"/>
  <c r="E74" i="1"/>
  <c r="K75" i="1" s="1"/>
  <c r="G75" i="1" s="1"/>
  <c r="D75" i="22" l="1"/>
  <c r="E75" i="22"/>
  <c r="E74" i="23"/>
  <c r="J75" i="23" s="1"/>
  <c r="F75" i="23" s="1"/>
  <c r="K75" i="32"/>
  <c r="G75" i="32" s="1"/>
  <c r="J75" i="20"/>
  <c r="F75" i="20" s="1"/>
  <c r="I75" i="20"/>
  <c r="K75" i="20"/>
  <c r="G75" i="20" s="1"/>
  <c r="I75" i="32"/>
  <c r="D75" i="32" s="1"/>
  <c r="D75" i="25"/>
  <c r="E75" i="25"/>
  <c r="D75" i="30"/>
  <c r="E75" i="30"/>
  <c r="D75" i="27"/>
  <c r="E75" i="27"/>
  <c r="K76" i="24"/>
  <c r="G76" i="24" s="1"/>
  <c r="I76" i="24"/>
  <c r="D76" i="24" s="1"/>
  <c r="J76" i="24"/>
  <c r="F76" i="24" s="1"/>
  <c r="E75" i="26"/>
  <c r="K76" i="26" s="1"/>
  <c r="G76" i="26" s="1"/>
  <c r="I75" i="23"/>
  <c r="E75" i="29"/>
  <c r="J76" i="29" s="1"/>
  <c r="F76" i="29" s="1"/>
  <c r="K77" i="31"/>
  <c r="G77" i="31" s="1"/>
  <c r="I77" i="31"/>
  <c r="J76" i="28"/>
  <c r="F76" i="28" s="1"/>
  <c r="I76" i="28"/>
  <c r="D76" i="28" s="1"/>
  <c r="K76" i="28"/>
  <c r="G76" i="28" s="1"/>
  <c r="E75" i="21"/>
  <c r="J76" i="21" s="1"/>
  <c r="F76" i="21" s="1"/>
  <c r="I75" i="1"/>
  <c r="D75" i="1" s="1"/>
  <c r="J75" i="1"/>
  <c r="F75" i="1" s="1"/>
  <c r="K75" i="23" l="1"/>
  <c r="G75" i="23" s="1"/>
  <c r="K76" i="22"/>
  <c r="G76" i="22" s="1"/>
  <c r="I76" i="22"/>
  <c r="J76" i="22"/>
  <c r="F76" i="22" s="1"/>
  <c r="E75" i="32"/>
  <c r="J76" i="32" s="1"/>
  <c r="F76" i="32" s="1"/>
  <c r="D75" i="20"/>
  <c r="E75" i="20"/>
  <c r="J76" i="25"/>
  <c r="F76" i="25" s="1"/>
  <c r="K76" i="25"/>
  <c r="G76" i="25" s="1"/>
  <c r="I76" i="25"/>
  <c r="J76" i="30"/>
  <c r="F76" i="30" s="1"/>
  <c r="I76" i="30"/>
  <c r="K76" i="30"/>
  <c r="G76" i="30" s="1"/>
  <c r="I76" i="27"/>
  <c r="K76" i="27"/>
  <c r="G76" i="27" s="1"/>
  <c r="J76" i="27"/>
  <c r="F76" i="27" s="1"/>
  <c r="E76" i="24"/>
  <c r="J76" i="26"/>
  <c r="F76" i="26" s="1"/>
  <c r="I76" i="26"/>
  <c r="D76" i="26" s="1"/>
  <c r="D75" i="23"/>
  <c r="E75" i="23"/>
  <c r="K76" i="29"/>
  <c r="G76" i="29" s="1"/>
  <c r="I76" i="29"/>
  <c r="D76" i="29" s="1"/>
  <c r="D77" i="31"/>
  <c r="E77" i="31"/>
  <c r="E76" i="28"/>
  <c r="K76" i="21"/>
  <c r="G76" i="21" s="1"/>
  <c r="I76" i="21"/>
  <c r="D76" i="21" s="1"/>
  <c r="E75" i="1"/>
  <c r="K76" i="1" s="1"/>
  <c r="G76" i="1" s="1"/>
  <c r="D76" i="22" l="1"/>
  <c r="E76" i="22"/>
  <c r="I76" i="32"/>
  <c r="K76" i="32"/>
  <c r="G76" i="32" s="1"/>
  <c r="K76" i="20"/>
  <c r="G76" i="20" s="1"/>
  <c r="I76" i="20"/>
  <c r="D76" i="20" s="1"/>
  <c r="J76" i="20"/>
  <c r="F76" i="20" s="1"/>
  <c r="D76" i="25"/>
  <c r="E76" i="25"/>
  <c r="D76" i="30"/>
  <c r="E76" i="30"/>
  <c r="D76" i="27"/>
  <c r="E76" i="27"/>
  <c r="K77" i="24"/>
  <c r="G77" i="24" s="1"/>
  <c r="J77" i="24"/>
  <c r="F77" i="24" s="1"/>
  <c r="I77" i="24"/>
  <c r="D77" i="24" s="1"/>
  <c r="E76" i="26"/>
  <c r="K76" i="23"/>
  <c r="G76" i="23" s="1"/>
  <c r="I76" i="23"/>
  <c r="J76" i="23"/>
  <c r="F76" i="23" s="1"/>
  <c r="E76" i="29"/>
  <c r="J78" i="31"/>
  <c r="F78" i="31" s="1"/>
  <c r="I78" i="31"/>
  <c r="K78" i="31"/>
  <c r="G78" i="31" s="1"/>
  <c r="K77" i="28"/>
  <c r="G77" i="28" s="1"/>
  <c r="J77" i="28"/>
  <c r="F77" i="28" s="1"/>
  <c r="I77" i="28"/>
  <c r="E76" i="21"/>
  <c r="I77" i="21" s="1"/>
  <c r="D77" i="21" s="1"/>
  <c r="I76" i="1"/>
  <c r="D76" i="1" s="1"/>
  <c r="J76" i="1"/>
  <c r="F76" i="1" s="1"/>
  <c r="K77" i="22" l="1"/>
  <c r="G77" i="22" s="1"/>
  <c r="J77" i="22"/>
  <c r="F77" i="22" s="1"/>
  <c r="I77" i="22"/>
  <c r="E76" i="32"/>
  <c r="K77" i="32" s="1"/>
  <c r="G77" i="32" s="1"/>
  <c r="D76" i="32"/>
  <c r="E76" i="20"/>
  <c r="K77" i="20" s="1"/>
  <c r="G77" i="20" s="1"/>
  <c r="K77" i="25"/>
  <c r="G77" i="25" s="1"/>
  <c r="I77" i="25"/>
  <c r="D77" i="25" s="1"/>
  <c r="J77" i="25"/>
  <c r="F77" i="25" s="1"/>
  <c r="J77" i="30"/>
  <c r="F77" i="30" s="1"/>
  <c r="K77" i="30"/>
  <c r="G77" i="30" s="1"/>
  <c r="I77" i="30"/>
  <c r="K77" i="27"/>
  <c r="G77" i="27" s="1"/>
  <c r="J77" i="27"/>
  <c r="F77" i="27" s="1"/>
  <c r="I77" i="27"/>
  <c r="E77" i="24"/>
  <c r="J77" i="26"/>
  <c r="F77" i="26" s="1"/>
  <c r="K77" i="26"/>
  <c r="G77" i="26" s="1"/>
  <c r="I77" i="26"/>
  <c r="D77" i="26" s="1"/>
  <c r="D76" i="23"/>
  <c r="E76" i="23"/>
  <c r="K77" i="29"/>
  <c r="G77" i="29" s="1"/>
  <c r="I77" i="29"/>
  <c r="J77" i="29"/>
  <c r="F77" i="29" s="1"/>
  <c r="D78" i="31"/>
  <c r="E78" i="31"/>
  <c r="D77" i="28"/>
  <c r="E77" i="28"/>
  <c r="J77" i="21"/>
  <c r="F77" i="21" s="1"/>
  <c r="K77" i="21"/>
  <c r="G77" i="21" s="1"/>
  <c r="E76" i="1"/>
  <c r="I77" i="1" s="1"/>
  <c r="D77" i="1" s="1"/>
  <c r="J77" i="32" l="1"/>
  <c r="F77" i="32" s="1"/>
  <c r="D77" i="22"/>
  <c r="E77" i="22"/>
  <c r="I77" i="32"/>
  <c r="I77" i="20"/>
  <c r="J77" i="20"/>
  <c r="F77" i="20" s="1"/>
  <c r="E77" i="25"/>
  <c r="D77" i="30"/>
  <c r="E77" i="30"/>
  <c r="D77" i="27"/>
  <c r="E77" i="27"/>
  <c r="K78" i="24"/>
  <c r="G78" i="24" s="1"/>
  <c r="I78" i="24"/>
  <c r="D78" i="24" s="1"/>
  <c r="J78" i="24"/>
  <c r="F78" i="24" s="1"/>
  <c r="E77" i="26"/>
  <c r="J78" i="26" s="1"/>
  <c r="F78" i="26" s="1"/>
  <c r="J77" i="23"/>
  <c r="F77" i="23" s="1"/>
  <c r="I77" i="23"/>
  <c r="K77" i="23"/>
  <c r="G77" i="23" s="1"/>
  <c r="D77" i="29"/>
  <c r="E77" i="29"/>
  <c r="K79" i="31"/>
  <c r="G79" i="31" s="1"/>
  <c r="J79" i="31"/>
  <c r="F79" i="31" s="1"/>
  <c r="I79" i="31"/>
  <c r="K78" i="28"/>
  <c r="G78" i="28" s="1"/>
  <c r="J78" i="28"/>
  <c r="F78" i="28" s="1"/>
  <c r="I78" i="28"/>
  <c r="D78" i="28" s="1"/>
  <c r="E77" i="21"/>
  <c r="J78" i="21" s="1"/>
  <c r="F78" i="21" s="1"/>
  <c r="J77" i="1"/>
  <c r="F77" i="1" s="1"/>
  <c r="K77" i="1"/>
  <c r="G77" i="1" s="1"/>
  <c r="E77" i="32" l="1"/>
  <c r="J78" i="32" s="1"/>
  <c r="F78" i="32" s="1"/>
  <c r="K78" i="22"/>
  <c r="G78" i="22" s="1"/>
  <c r="I78" i="22"/>
  <c r="J78" i="22"/>
  <c r="F78" i="22" s="1"/>
  <c r="D77" i="32"/>
  <c r="I78" i="32" s="1"/>
  <c r="D77" i="20"/>
  <c r="E77" i="20"/>
  <c r="I78" i="25"/>
  <c r="K78" i="25"/>
  <c r="G78" i="25" s="1"/>
  <c r="J78" i="25"/>
  <c r="F78" i="25" s="1"/>
  <c r="I78" i="30"/>
  <c r="J78" i="30"/>
  <c r="F78" i="30" s="1"/>
  <c r="K78" i="30"/>
  <c r="G78" i="30" s="1"/>
  <c r="K78" i="27"/>
  <c r="G78" i="27" s="1"/>
  <c r="I78" i="27"/>
  <c r="J78" i="27"/>
  <c r="F78" i="27" s="1"/>
  <c r="E78" i="24"/>
  <c r="K78" i="26"/>
  <c r="G78" i="26" s="1"/>
  <c r="I78" i="26"/>
  <c r="D77" i="23"/>
  <c r="E77" i="23"/>
  <c r="K78" i="29"/>
  <c r="G78" i="29" s="1"/>
  <c r="J78" i="29"/>
  <c r="F78" i="29" s="1"/>
  <c r="I78" i="29"/>
  <c r="D79" i="31"/>
  <c r="E79" i="31"/>
  <c r="E78" i="28"/>
  <c r="I78" i="21"/>
  <c r="D78" i="21" s="1"/>
  <c r="K78" i="21"/>
  <c r="G78" i="21" s="1"/>
  <c r="E77" i="1"/>
  <c r="K78" i="1" s="1"/>
  <c r="G78" i="1" s="1"/>
  <c r="K78" i="32" l="1"/>
  <c r="G78" i="32" s="1"/>
  <c r="E78" i="22"/>
  <c r="D78" i="22"/>
  <c r="I78" i="20"/>
  <c r="K78" i="20"/>
  <c r="G78" i="20" s="1"/>
  <c r="J78" i="20"/>
  <c r="F78" i="20" s="1"/>
  <c r="D78" i="25"/>
  <c r="E78" i="25"/>
  <c r="D78" i="30"/>
  <c r="E78" i="30"/>
  <c r="D78" i="27"/>
  <c r="E78" i="27"/>
  <c r="I79" i="24"/>
  <c r="D79" i="24" s="1"/>
  <c r="K79" i="24"/>
  <c r="G79" i="24" s="1"/>
  <c r="J79" i="24"/>
  <c r="F79" i="24" s="1"/>
  <c r="D78" i="26"/>
  <c r="E78" i="26"/>
  <c r="D78" i="32"/>
  <c r="K78" i="23"/>
  <c r="G78" i="23" s="1"/>
  <c r="J78" i="23"/>
  <c r="F78" i="23" s="1"/>
  <c r="I78" i="23"/>
  <c r="D78" i="29"/>
  <c r="E78" i="29"/>
  <c r="J80" i="31"/>
  <c r="F80" i="31" s="1"/>
  <c r="K80" i="31"/>
  <c r="G80" i="31" s="1"/>
  <c r="I80" i="31"/>
  <c r="J79" i="28"/>
  <c r="F79" i="28" s="1"/>
  <c r="K79" i="28"/>
  <c r="G79" i="28" s="1"/>
  <c r="I79" i="28"/>
  <c r="E78" i="21"/>
  <c r="I79" i="21" s="1"/>
  <c r="D79" i="21" s="1"/>
  <c r="I78" i="1"/>
  <c r="D78" i="1" s="1"/>
  <c r="J78" i="1"/>
  <c r="F78" i="1" s="1"/>
  <c r="E78" i="32" l="1"/>
  <c r="J79" i="32" s="1"/>
  <c r="F79" i="32" s="1"/>
  <c r="K79" i="22"/>
  <c r="G79" i="22" s="1"/>
  <c r="I79" i="22"/>
  <c r="J79" i="22"/>
  <c r="F79" i="22" s="1"/>
  <c r="D78" i="20"/>
  <c r="E78" i="20"/>
  <c r="K79" i="25"/>
  <c r="G79" i="25" s="1"/>
  <c r="I79" i="25"/>
  <c r="D79" i="25" s="1"/>
  <c r="J79" i="25"/>
  <c r="F79" i="25" s="1"/>
  <c r="J79" i="30"/>
  <c r="F79" i="30" s="1"/>
  <c r="K79" i="30"/>
  <c r="G79" i="30" s="1"/>
  <c r="I79" i="30"/>
  <c r="J79" i="27"/>
  <c r="F79" i="27" s="1"/>
  <c r="I79" i="27"/>
  <c r="K79" i="27"/>
  <c r="G79" i="27" s="1"/>
  <c r="E79" i="24"/>
  <c r="K79" i="26"/>
  <c r="G79" i="26" s="1"/>
  <c r="I79" i="26"/>
  <c r="J79" i="26"/>
  <c r="F79" i="26" s="1"/>
  <c r="K79" i="32"/>
  <c r="G79" i="32" s="1"/>
  <c r="D78" i="23"/>
  <c r="E78" i="23"/>
  <c r="J79" i="29"/>
  <c r="F79" i="29" s="1"/>
  <c r="K79" i="29"/>
  <c r="G79" i="29" s="1"/>
  <c r="I79" i="29"/>
  <c r="D79" i="29" s="1"/>
  <c r="D80" i="31"/>
  <c r="E80" i="31"/>
  <c r="D79" i="28"/>
  <c r="E79" i="28"/>
  <c r="J79" i="21"/>
  <c r="F79" i="21" s="1"/>
  <c r="K79" i="21"/>
  <c r="G79" i="21" s="1"/>
  <c r="E78" i="1"/>
  <c r="K79" i="1" s="1"/>
  <c r="G79" i="1" s="1"/>
  <c r="I79" i="32" l="1"/>
  <c r="D79" i="32" s="1"/>
  <c r="E79" i="22"/>
  <c r="D79" i="22"/>
  <c r="I79" i="20"/>
  <c r="J79" i="20"/>
  <c r="F79" i="20" s="1"/>
  <c r="K79" i="20"/>
  <c r="G79" i="20" s="1"/>
  <c r="E79" i="25"/>
  <c r="D79" i="30"/>
  <c r="E79" i="30"/>
  <c r="D79" i="27"/>
  <c r="E79" i="27"/>
  <c r="I80" i="24"/>
  <c r="D80" i="24" s="1"/>
  <c r="K80" i="24"/>
  <c r="G80" i="24" s="1"/>
  <c r="J80" i="24"/>
  <c r="F80" i="24" s="1"/>
  <c r="D79" i="26"/>
  <c r="E79" i="26"/>
  <c r="I79" i="23"/>
  <c r="K79" i="23"/>
  <c r="G79" i="23" s="1"/>
  <c r="J79" i="23"/>
  <c r="F79" i="23" s="1"/>
  <c r="E79" i="29"/>
  <c r="J81" i="31"/>
  <c r="F81" i="31" s="1"/>
  <c r="I81" i="31"/>
  <c r="K81" i="31"/>
  <c r="G81" i="31" s="1"/>
  <c r="I80" i="28"/>
  <c r="D80" i="28" s="1"/>
  <c r="K80" i="28"/>
  <c r="G80" i="28" s="1"/>
  <c r="J80" i="28"/>
  <c r="F80" i="28" s="1"/>
  <c r="E79" i="21"/>
  <c r="I80" i="21" s="1"/>
  <c r="D80" i="21" s="1"/>
  <c r="I79" i="1"/>
  <c r="D79" i="1" s="1"/>
  <c r="J79" i="1"/>
  <c r="F79" i="1" s="1"/>
  <c r="E79" i="32" l="1"/>
  <c r="J80" i="22"/>
  <c r="F80" i="22" s="1"/>
  <c r="I80" i="22"/>
  <c r="K80" i="22"/>
  <c r="G80" i="22" s="1"/>
  <c r="D79" i="20"/>
  <c r="E79" i="20"/>
  <c r="K80" i="25"/>
  <c r="G80" i="25" s="1"/>
  <c r="I80" i="25"/>
  <c r="J80" i="25"/>
  <c r="F80" i="25" s="1"/>
  <c r="K80" i="30"/>
  <c r="G80" i="30" s="1"/>
  <c r="J80" i="30"/>
  <c r="F80" i="30" s="1"/>
  <c r="I80" i="30"/>
  <c r="I80" i="27"/>
  <c r="K80" i="27"/>
  <c r="G80" i="27" s="1"/>
  <c r="J80" i="27"/>
  <c r="F80" i="27" s="1"/>
  <c r="E80" i="24"/>
  <c r="I80" i="26"/>
  <c r="J80" i="26"/>
  <c r="F80" i="26" s="1"/>
  <c r="K80" i="26"/>
  <c r="G80" i="26" s="1"/>
  <c r="J80" i="32"/>
  <c r="F80" i="32" s="1"/>
  <c r="K80" i="32"/>
  <c r="G80" i="32" s="1"/>
  <c r="I80" i="32"/>
  <c r="D80" i="32" s="1"/>
  <c r="D79" i="23"/>
  <c r="E79" i="23"/>
  <c r="J80" i="29"/>
  <c r="F80" i="29" s="1"/>
  <c r="I80" i="29"/>
  <c r="K80" i="29"/>
  <c r="G80" i="29" s="1"/>
  <c r="D81" i="31"/>
  <c r="E81" i="31"/>
  <c r="J80" i="21"/>
  <c r="F80" i="21" s="1"/>
  <c r="E80" i="28"/>
  <c r="K81" i="28" s="1"/>
  <c r="G81" i="28" s="1"/>
  <c r="K80" i="21"/>
  <c r="G80" i="21" s="1"/>
  <c r="E79" i="1"/>
  <c r="K80" i="1" s="1"/>
  <c r="G80" i="1" s="1"/>
  <c r="E80" i="22" l="1"/>
  <c r="D80" i="22"/>
  <c r="K80" i="20"/>
  <c r="G80" i="20" s="1"/>
  <c r="J80" i="20"/>
  <c r="F80" i="20" s="1"/>
  <c r="I80" i="20"/>
  <c r="D80" i="25"/>
  <c r="E80" i="25"/>
  <c r="D80" i="30"/>
  <c r="E80" i="30"/>
  <c r="D80" i="27"/>
  <c r="E80" i="27"/>
  <c r="K81" i="24"/>
  <c r="G81" i="24" s="1"/>
  <c r="J81" i="24"/>
  <c r="F81" i="24" s="1"/>
  <c r="I81" i="24"/>
  <c r="D81" i="24" s="1"/>
  <c r="E80" i="26"/>
  <c r="J81" i="26" s="1"/>
  <c r="F81" i="26" s="1"/>
  <c r="D80" i="26"/>
  <c r="E80" i="32"/>
  <c r="K80" i="23"/>
  <c r="G80" i="23" s="1"/>
  <c r="J80" i="23"/>
  <c r="F80" i="23" s="1"/>
  <c r="I80" i="23"/>
  <c r="D80" i="29"/>
  <c r="E80" i="29"/>
  <c r="I82" i="31"/>
  <c r="K82" i="31"/>
  <c r="G82" i="31" s="1"/>
  <c r="J82" i="31"/>
  <c r="F82" i="31" s="1"/>
  <c r="J81" i="28"/>
  <c r="F81" i="28" s="1"/>
  <c r="I81" i="28"/>
  <c r="D81" i="28" s="1"/>
  <c r="E80" i="21"/>
  <c r="J81" i="21" s="1"/>
  <c r="F81" i="21" s="1"/>
  <c r="J80" i="1"/>
  <c r="F80" i="1" s="1"/>
  <c r="I80" i="1"/>
  <c r="D80" i="1" s="1"/>
  <c r="J81" i="22" l="1"/>
  <c r="F81" i="22" s="1"/>
  <c r="I81" i="22"/>
  <c r="K81" i="22"/>
  <c r="G81" i="22" s="1"/>
  <c r="D80" i="20"/>
  <c r="E80" i="20"/>
  <c r="J81" i="25"/>
  <c r="F81" i="25" s="1"/>
  <c r="I81" i="25"/>
  <c r="K81" i="25"/>
  <c r="G81" i="25" s="1"/>
  <c r="J81" i="30"/>
  <c r="F81" i="30" s="1"/>
  <c r="K81" i="30"/>
  <c r="G81" i="30" s="1"/>
  <c r="I81" i="30"/>
  <c r="I81" i="27"/>
  <c r="K81" i="27"/>
  <c r="G81" i="27" s="1"/>
  <c r="J81" i="27"/>
  <c r="F81" i="27" s="1"/>
  <c r="E81" i="24"/>
  <c r="I81" i="26"/>
  <c r="D81" i="26" s="1"/>
  <c r="K81" i="26"/>
  <c r="G81" i="26" s="1"/>
  <c r="D80" i="23"/>
  <c r="E80" i="23"/>
  <c r="J81" i="32"/>
  <c r="F81" i="32" s="1"/>
  <c r="I81" i="32"/>
  <c r="D81" i="32" s="1"/>
  <c r="K81" i="32"/>
  <c r="G81" i="32" s="1"/>
  <c r="I81" i="29"/>
  <c r="K81" i="29"/>
  <c r="G81" i="29" s="1"/>
  <c r="J81" i="29"/>
  <c r="F81" i="29" s="1"/>
  <c r="D82" i="31"/>
  <c r="E82" i="31"/>
  <c r="K81" i="21"/>
  <c r="G81" i="21" s="1"/>
  <c r="I81" i="21"/>
  <c r="D81" i="21" s="1"/>
  <c r="E81" i="28"/>
  <c r="K82" i="28" s="1"/>
  <c r="G82" i="28" s="1"/>
  <c r="E80" i="1"/>
  <c r="K81" i="1" s="1"/>
  <c r="G81" i="1" s="1"/>
  <c r="E81" i="22" l="1"/>
  <c r="K82" i="22" s="1"/>
  <c r="G82" i="22" s="1"/>
  <c r="D81" i="22"/>
  <c r="I81" i="20"/>
  <c r="J81" i="20"/>
  <c r="F81" i="20" s="1"/>
  <c r="K81" i="20"/>
  <c r="G81" i="20" s="1"/>
  <c r="D81" i="25"/>
  <c r="E81" i="25"/>
  <c r="D81" i="30"/>
  <c r="E81" i="30"/>
  <c r="D81" i="27"/>
  <c r="E81" i="27"/>
  <c r="E81" i="26"/>
  <c r="J82" i="26" s="1"/>
  <c r="F82" i="26" s="1"/>
  <c r="I82" i="24"/>
  <c r="D82" i="24" s="1"/>
  <c r="J82" i="24"/>
  <c r="F82" i="24" s="1"/>
  <c r="K82" i="24"/>
  <c r="G82" i="24" s="1"/>
  <c r="E81" i="32"/>
  <c r="K81" i="23"/>
  <c r="G81" i="23" s="1"/>
  <c r="I81" i="23"/>
  <c r="J81" i="23"/>
  <c r="F81" i="23" s="1"/>
  <c r="D81" i="29"/>
  <c r="E81" i="29"/>
  <c r="J83" i="31"/>
  <c r="F83" i="31" s="1"/>
  <c r="K83" i="31"/>
  <c r="G83" i="31" s="1"/>
  <c r="I83" i="31"/>
  <c r="E81" i="21"/>
  <c r="K82" i="21" s="1"/>
  <c r="G82" i="21" s="1"/>
  <c r="I82" i="28"/>
  <c r="J82" i="28"/>
  <c r="F82" i="28" s="1"/>
  <c r="J81" i="1"/>
  <c r="F81" i="1" s="1"/>
  <c r="I81" i="1"/>
  <c r="D81" i="1" s="1"/>
  <c r="I82" i="22" l="1"/>
  <c r="D82" i="22" s="1"/>
  <c r="J82" i="22"/>
  <c r="F82" i="22" s="1"/>
  <c r="D81" i="20"/>
  <c r="E81" i="20"/>
  <c r="I82" i="25"/>
  <c r="K82" i="25"/>
  <c r="G82" i="25" s="1"/>
  <c r="J82" i="25"/>
  <c r="F82" i="25" s="1"/>
  <c r="J82" i="21"/>
  <c r="F82" i="21" s="1"/>
  <c r="I82" i="30"/>
  <c r="J82" i="30"/>
  <c r="F82" i="30" s="1"/>
  <c r="K82" i="30"/>
  <c r="G82" i="30" s="1"/>
  <c r="K82" i="27"/>
  <c r="G82" i="27" s="1"/>
  <c r="I82" i="27"/>
  <c r="J82" i="27"/>
  <c r="F82" i="27" s="1"/>
  <c r="K82" i="26"/>
  <c r="G82" i="26" s="1"/>
  <c r="I82" i="26"/>
  <c r="D82" i="26" s="1"/>
  <c r="E82" i="24"/>
  <c r="D81" i="23"/>
  <c r="E81" i="23"/>
  <c r="K82" i="32"/>
  <c r="G82" i="32" s="1"/>
  <c r="J82" i="32"/>
  <c r="F82" i="32" s="1"/>
  <c r="I82" i="32"/>
  <c r="D82" i="32" s="1"/>
  <c r="K82" i="29"/>
  <c r="G82" i="29" s="1"/>
  <c r="J82" i="29"/>
  <c r="F82" i="29" s="1"/>
  <c r="I82" i="29"/>
  <c r="D82" i="29" s="1"/>
  <c r="E83" i="31"/>
  <c r="J84" i="31" s="1"/>
  <c r="F84" i="31" s="1"/>
  <c r="D83" i="31"/>
  <c r="I82" i="21"/>
  <c r="D82" i="21" s="1"/>
  <c r="D82" i="28"/>
  <c r="E82" i="28"/>
  <c r="E81" i="1"/>
  <c r="K82" i="1" s="1"/>
  <c r="G82" i="1" s="1"/>
  <c r="E82" i="22" l="1"/>
  <c r="K82" i="20"/>
  <c r="G82" i="20" s="1"/>
  <c r="J82" i="20"/>
  <c r="F82" i="20" s="1"/>
  <c r="I82" i="20"/>
  <c r="D82" i="25"/>
  <c r="E82" i="25"/>
  <c r="D82" i="30"/>
  <c r="E82" i="30"/>
  <c r="D82" i="27"/>
  <c r="E82" i="27"/>
  <c r="E82" i="26"/>
  <c r="K83" i="24"/>
  <c r="G83" i="24" s="1"/>
  <c r="I83" i="24"/>
  <c r="D83" i="24" s="1"/>
  <c r="J83" i="24"/>
  <c r="F83" i="24" s="1"/>
  <c r="E82" i="32"/>
  <c r="J82" i="23"/>
  <c r="F82" i="23" s="1"/>
  <c r="K82" i="23"/>
  <c r="G82" i="23" s="1"/>
  <c r="I82" i="23"/>
  <c r="E82" i="29"/>
  <c r="K84" i="31"/>
  <c r="G84" i="31" s="1"/>
  <c r="I84" i="31"/>
  <c r="D84" i="31" s="1"/>
  <c r="E82" i="21"/>
  <c r="K83" i="21" s="1"/>
  <c r="G83" i="21" s="1"/>
  <c r="I83" i="28"/>
  <c r="D83" i="28" s="1"/>
  <c r="J83" i="28"/>
  <c r="F83" i="28" s="1"/>
  <c r="K83" i="28"/>
  <c r="G83" i="28" s="1"/>
  <c r="I82" i="1"/>
  <c r="D82" i="1" s="1"/>
  <c r="J82" i="1"/>
  <c r="F82" i="1" s="1"/>
  <c r="K83" i="22" l="1"/>
  <c r="G83" i="22" s="1"/>
  <c r="J83" i="22"/>
  <c r="F83" i="22" s="1"/>
  <c r="I83" i="22"/>
  <c r="D83" i="22" s="1"/>
  <c r="D82" i="20"/>
  <c r="E82" i="20"/>
  <c r="J83" i="25"/>
  <c r="F83" i="25" s="1"/>
  <c r="K83" i="25"/>
  <c r="G83" i="25" s="1"/>
  <c r="I83" i="25"/>
  <c r="K83" i="30"/>
  <c r="G83" i="30" s="1"/>
  <c r="J83" i="30"/>
  <c r="F83" i="30" s="1"/>
  <c r="I83" i="30"/>
  <c r="I83" i="27"/>
  <c r="J83" i="27"/>
  <c r="F83" i="27" s="1"/>
  <c r="K83" i="27"/>
  <c r="G83" i="27" s="1"/>
  <c r="K83" i="26"/>
  <c r="G83" i="26" s="1"/>
  <c r="I83" i="26"/>
  <c r="J83" i="26"/>
  <c r="F83" i="26" s="1"/>
  <c r="E83" i="24"/>
  <c r="D82" i="23"/>
  <c r="E82" i="23"/>
  <c r="K83" i="32"/>
  <c r="G83" i="32" s="1"/>
  <c r="I83" i="32"/>
  <c r="D83" i="32" s="1"/>
  <c r="J83" i="32"/>
  <c r="F83" i="32" s="1"/>
  <c r="I83" i="29"/>
  <c r="K83" i="29"/>
  <c r="G83" i="29" s="1"/>
  <c r="J83" i="29"/>
  <c r="F83" i="29" s="1"/>
  <c r="E84" i="31"/>
  <c r="J85" i="31" s="1"/>
  <c r="F85" i="31" s="1"/>
  <c r="I83" i="21"/>
  <c r="D83" i="21" s="1"/>
  <c r="J83" i="21"/>
  <c r="F83" i="21" s="1"/>
  <c r="E83" i="28"/>
  <c r="E82" i="1"/>
  <c r="K83" i="1" s="1"/>
  <c r="G83" i="1" s="1"/>
  <c r="E83" i="22" l="1"/>
  <c r="K83" i="20"/>
  <c r="G83" i="20" s="1"/>
  <c r="J83" i="20"/>
  <c r="F83" i="20" s="1"/>
  <c r="I83" i="20"/>
  <c r="D83" i="25"/>
  <c r="E83" i="25"/>
  <c r="D83" i="30"/>
  <c r="E83" i="30"/>
  <c r="D83" i="27"/>
  <c r="E83" i="27"/>
  <c r="E83" i="26"/>
  <c r="D83" i="26"/>
  <c r="J84" i="24"/>
  <c r="F84" i="24" s="1"/>
  <c r="K84" i="24"/>
  <c r="G84" i="24" s="1"/>
  <c r="I84" i="24"/>
  <c r="D84" i="24" s="1"/>
  <c r="E83" i="32"/>
  <c r="K83" i="23"/>
  <c r="G83" i="23" s="1"/>
  <c r="J83" i="23"/>
  <c r="F83" i="23" s="1"/>
  <c r="I83" i="23"/>
  <c r="D83" i="29"/>
  <c r="E83" i="29"/>
  <c r="I85" i="31"/>
  <c r="D85" i="31" s="1"/>
  <c r="K85" i="31"/>
  <c r="G85" i="31" s="1"/>
  <c r="E83" i="21"/>
  <c r="K84" i="21" s="1"/>
  <c r="G84" i="21" s="1"/>
  <c r="I84" i="28"/>
  <c r="D84" i="28" s="1"/>
  <c r="J84" i="28"/>
  <c r="F84" i="28" s="1"/>
  <c r="K84" i="28"/>
  <c r="G84" i="28" s="1"/>
  <c r="J83" i="1"/>
  <c r="F83" i="1" s="1"/>
  <c r="I83" i="1"/>
  <c r="D83" i="1" s="1"/>
  <c r="K84" i="22" l="1"/>
  <c r="G84" i="22" s="1"/>
  <c r="I84" i="22"/>
  <c r="D84" i="22" s="1"/>
  <c r="J84" i="22"/>
  <c r="F84" i="22" s="1"/>
  <c r="D83" i="20"/>
  <c r="E83" i="20"/>
  <c r="K84" i="25"/>
  <c r="G84" i="25" s="1"/>
  <c r="J84" i="25"/>
  <c r="F84" i="25" s="1"/>
  <c r="I84" i="25"/>
  <c r="D84" i="25" s="1"/>
  <c r="I84" i="30"/>
  <c r="K84" i="30"/>
  <c r="G84" i="30" s="1"/>
  <c r="J84" i="30"/>
  <c r="F84" i="30" s="1"/>
  <c r="J84" i="27"/>
  <c r="F84" i="27" s="1"/>
  <c r="K84" i="27"/>
  <c r="G84" i="27" s="1"/>
  <c r="I84" i="27"/>
  <c r="J84" i="26"/>
  <c r="F84" i="26" s="1"/>
  <c r="I84" i="26"/>
  <c r="K84" i="26"/>
  <c r="G84" i="26" s="1"/>
  <c r="E84" i="24"/>
  <c r="J84" i="32"/>
  <c r="F84" i="32" s="1"/>
  <c r="I84" i="32"/>
  <c r="D84" i="32" s="1"/>
  <c r="K84" i="32"/>
  <c r="G84" i="32" s="1"/>
  <c r="D83" i="23"/>
  <c r="E83" i="23"/>
  <c r="J84" i="29"/>
  <c r="F84" i="29" s="1"/>
  <c r="K84" i="29"/>
  <c r="G84" i="29" s="1"/>
  <c r="I84" i="29"/>
  <c r="E85" i="31"/>
  <c r="J86" i="31" s="1"/>
  <c r="F86" i="31" s="1"/>
  <c r="I84" i="21"/>
  <c r="D84" i="21" s="1"/>
  <c r="J84" i="21"/>
  <c r="F84" i="21" s="1"/>
  <c r="E84" i="28"/>
  <c r="I85" i="28" s="1"/>
  <c r="E83" i="1"/>
  <c r="K84" i="1" s="1"/>
  <c r="G84" i="1" s="1"/>
  <c r="E84" i="22" l="1"/>
  <c r="J84" i="20"/>
  <c r="F84" i="20" s="1"/>
  <c r="I84" i="20"/>
  <c r="K84" i="20"/>
  <c r="G84" i="20" s="1"/>
  <c r="E84" i="25"/>
  <c r="D84" i="30"/>
  <c r="E84" i="30"/>
  <c r="D84" i="27"/>
  <c r="E84" i="27"/>
  <c r="D84" i="26"/>
  <c r="E84" i="26"/>
  <c r="J85" i="24"/>
  <c r="F85" i="24" s="1"/>
  <c r="I85" i="24"/>
  <c r="D85" i="24" s="1"/>
  <c r="K85" i="24"/>
  <c r="G85" i="24" s="1"/>
  <c r="I84" i="23"/>
  <c r="D84" i="23" s="1"/>
  <c r="K84" i="23"/>
  <c r="G84" i="23" s="1"/>
  <c r="J84" i="23"/>
  <c r="F84" i="23" s="1"/>
  <c r="E84" i="32"/>
  <c r="K86" i="31"/>
  <c r="G86" i="31" s="1"/>
  <c r="I86" i="31"/>
  <c r="D86" i="31" s="1"/>
  <c r="D84" i="29"/>
  <c r="E84" i="29"/>
  <c r="E84" i="21"/>
  <c r="J85" i="21" s="1"/>
  <c r="F85" i="21" s="1"/>
  <c r="K85" i="28"/>
  <c r="G85" i="28" s="1"/>
  <c r="J85" i="28"/>
  <c r="F85" i="28" s="1"/>
  <c r="D85" i="28"/>
  <c r="I84" i="1"/>
  <c r="D84" i="1" s="1"/>
  <c r="J84" i="1"/>
  <c r="F84" i="1" s="1"/>
  <c r="J85" i="22" l="1"/>
  <c r="F85" i="22" s="1"/>
  <c r="K85" i="22"/>
  <c r="G85" i="22" s="1"/>
  <c r="I85" i="22"/>
  <c r="D85" i="22" s="1"/>
  <c r="D84" i="20"/>
  <c r="E84" i="20"/>
  <c r="K85" i="25"/>
  <c r="G85" i="25" s="1"/>
  <c r="I85" i="25"/>
  <c r="D85" i="25" s="1"/>
  <c r="J85" i="25"/>
  <c r="F85" i="25" s="1"/>
  <c r="I85" i="30"/>
  <c r="J85" i="30"/>
  <c r="F85" i="30" s="1"/>
  <c r="K85" i="30"/>
  <c r="G85" i="30" s="1"/>
  <c r="I85" i="27"/>
  <c r="J85" i="27"/>
  <c r="F85" i="27" s="1"/>
  <c r="K85" i="27"/>
  <c r="G85" i="27" s="1"/>
  <c r="I85" i="21"/>
  <c r="D85" i="21" s="1"/>
  <c r="J85" i="26"/>
  <c r="F85" i="26" s="1"/>
  <c r="I85" i="26"/>
  <c r="K85" i="26"/>
  <c r="G85" i="26" s="1"/>
  <c r="E85" i="24"/>
  <c r="E84" i="23"/>
  <c r="I85" i="32"/>
  <c r="D85" i="32" s="1"/>
  <c r="J85" i="32"/>
  <c r="F85" i="32" s="1"/>
  <c r="K85" i="32"/>
  <c r="G85" i="32" s="1"/>
  <c r="E86" i="31"/>
  <c r="J87" i="31" s="1"/>
  <c r="F87" i="31" s="1"/>
  <c r="K85" i="29"/>
  <c r="G85" i="29" s="1"/>
  <c r="J85" i="29"/>
  <c r="F85" i="29" s="1"/>
  <c r="I85" i="29"/>
  <c r="D85" i="29" s="1"/>
  <c r="K85" i="21"/>
  <c r="G85" i="21" s="1"/>
  <c r="E85" i="28"/>
  <c r="J86" i="28" s="1"/>
  <c r="F86" i="28" s="1"/>
  <c r="E84" i="1"/>
  <c r="K85" i="1" s="1"/>
  <c r="G85" i="1" s="1"/>
  <c r="E85" i="22" l="1"/>
  <c r="K86" i="22" s="1"/>
  <c r="G86" i="22" s="1"/>
  <c r="J85" i="20"/>
  <c r="F85" i="20" s="1"/>
  <c r="K85" i="20"/>
  <c r="G85" i="20" s="1"/>
  <c r="I85" i="20"/>
  <c r="E85" i="25"/>
  <c r="I86" i="25" s="1"/>
  <c r="D86" i="25" s="1"/>
  <c r="D85" i="30"/>
  <c r="E85" i="30"/>
  <c r="E85" i="27"/>
  <c r="D85" i="27"/>
  <c r="D85" i="26"/>
  <c r="E85" i="26"/>
  <c r="K86" i="24"/>
  <c r="G86" i="24" s="1"/>
  <c r="I86" i="24"/>
  <c r="D86" i="24" s="1"/>
  <c r="J86" i="24"/>
  <c r="F86" i="24" s="1"/>
  <c r="I87" i="31"/>
  <c r="D87" i="31" s="1"/>
  <c r="K87" i="31"/>
  <c r="G87" i="31" s="1"/>
  <c r="E85" i="32"/>
  <c r="I85" i="23"/>
  <c r="D85" i="23" s="1"/>
  <c r="K85" i="23"/>
  <c r="G85" i="23" s="1"/>
  <c r="J85" i="23"/>
  <c r="F85" i="23" s="1"/>
  <c r="E85" i="21"/>
  <c r="K86" i="21" s="1"/>
  <c r="G86" i="21" s="1"/>
  <c r="E85" i="29"/>
  <c r="K86" i="28"/>
  <c r="G86" i="28" s="1"/>
  <c r="I86" i="28"/>
  <c r="D86" i="28" s="1"/>
  <c r="I85" i="1"/>
  <c r="D85" i="1" s="1"/>
  <c r="J85" i="1"/>
  <c r="F85" i="1" s="1"/>
  <c r="J86" i="22" l="1"/>
  <c r="F86" i="22" s="1"/>
  <c r="I86" i="22"/>
  <c r="D86" i="22" s="1"/>
  <c r="D85" i="20"/>
  <c r="E85" i="20"/>
  <c r="J86" i="25"/>
  <c r="F86" i="25" s="1"/>
  <c r="K86" i="25"/>
  <c r="G86" i="25" s="1"/>
  <c r="K86" i="30"/>
  <c r="G86" i="30" s="1"/>
  <c r="J86" i="30"/>
  <c r="F86" i="30" s="1"/>
  <c r="I86" i="30"/>
  <c r="K86" i="27"/>
  <c r="G86" i="27" s="1"/>
  <c r="J86" i="27"/>
  <c r="F86" i="27" s="1"/>
  <c r="I86" i="27"/>
  <c r="I86" i="21"/>
  <c r="D86" i="21" s="1"/>
  <c r="J86" i="26"/>
  <c r="F86" i="26" s="1"/>
  <c r="I86" i="26"/>
  <c r="K86" i="26"/>
  <c r="G86" i="26" s="1"/>
  <c r="E86" i="24"/>
  <c r="E87" i="31"/>
  <c r="J88" i="31" s="1"/>
  <c r="F88" i="31" s="1"/>
  <c r="E85" i="23"/>
  <c r="I86" i="32"/>
  <c r="D86" i="32" s="1"/>
  <c r="J86" i="32"/>
  <c r="F86" i="32" s="1"/>
  <c r="K86" i="32"/>
  <c r="G86" i="32" s="1"/>
  <c r="J86" i="21"/>
  <c r="F86" i="21" s="1"/>
  <c r="K86" i="29"/>
  <c r="G86" i="29" s="1"/>
  <c r="J86" i="29"/>
  <c r="F86" i="29" s="1"/>
  <c r="I86" i="29"/>
  <c r="D86" i="29" s="1"/>
  <c r="E86" i="28"/>
  <c r="J87" i="28" s="1"/>
  <c r="F87" i="28" s="1"/>
  <c r="E85" i="1"/>
  <c r="K86" i="1" s="1"/>
  <c r="G86" i="1" s="1"/>
  <c r="E86" i="22" l="1"/>
  <c r="J86" i="20"/>
  <c r="F86" i="20" s="1"/>
  <c r="K86" i="20"/>
  <c r="G86" i="20" s="1"/>
  <c r="I86" i="20"/>
  <c r="E86" i="25"/>
  <c r="I87" i="25" s="1"/>
  <c r="D87" i="25" s="1"/>
  <c r="D86" i="30"/>
  <c r="E86" i="30"/>
  <c r="D86" i="27"/>
  <c r="E86" i="27"/>
  <c r="D86" i="26"/>
  <c r="E86" i="26"/>
  <c r="I88" i="31"/>
  <c r="D88" i="31" s="1"/>
  <c r="J87" i="24"/>
  <c r="F87" i="24" s="1"/>
  <c r="I87" i="24"/>
  <c r="D87" i="24" s="1"/>
  <c r="K87" i="24"/>
  <c r="G87" i="24" s="1"/>
  <c r="K88" i="31"/>
  <c r="G88" i="31" s="1"/>
  <c r="E86" i="21"/>
  <c r="K87" i="21" s="1"/>
  <c r="G87" i="21" s="1"/>
  <c r="E86" i="32"/>
  <c r="J86" i="23"/>
  <c r="F86" i="23" s="1"/>
  <c r="I86" i="23"/>
  <c r="D86" i="23" s="1"/>
  <c r="K86" i="23"/>
  <c r="G86" i="23" s="1"/>
  <c r="E86" i="29"/>
  <c r="K87" i="28"/>
  <c r="G87" i="28" s="1"/>
  <c r="I87" i="28"/>
  <c r="D87" i="28" s="1"/>
  <c r="J86" i="1"/>
  <c r="F86" i="1" s="1"/>
  <c r="I86" i="1"/>
  <c r="D86" i="1" s="1"/>
  <c r="I87" i="22" l="1"/>
  <c r="D87" i="22" s="1"/>
  <c r="K87" i="22"/>
  <c r="G87" i="22" s="1"/>
  <c r="J87" i="22"/>
  <c r="F87" i="22" s="1"/>
  <c r="D86" i="20"/>
  <c r="E86" i="20"/>
  <c r="K87" i="25"/>
  <c r="G87" i="25" s="1"/>
  <c r="J87" i="25"/>
  <c r="F87" i="25" s="1"/>
  <c r="I87" i="30"/>
  <c r="J87" i="30"/>
  <c r="F87" i="30" s="1"/>
  <c r="K87" i="30"/>
  <c r="G87" i="30" s="1"/>
  <c r="J87" i="27"/>
  <c r="F87" i="27" s="1"/>
  <c r="K87" i="27"/>
  <c r="G87" i="27" s="1"/>
  <c r="I87" i="27"/>
  <c r="I87" i="21"/>
  <c r="D87" i="21" s="1"/>
  <c r="J87" i="21"/>
  <c r="F87" i="21" s="1"/>
  <c r="J87" i="26"/>
  <c r="F87" i="26" s="1"/>
  <c r="I87" i="26"/>
  <c r="D87" i="26" s="1"/>
  <c r="K87" i="26"/>
  <c r="G87" i="26" s="1"/>
  <c r="E87" i="24"/>
  <c r="J88" i="24" s="1"/>
  <c r="F88" i="24" s="1"/>
  <c r="E88" i="31"/>
  <c r="E86" i="23"/>
  <c r="K87" i="32"/>
  <c r="G87" i="32" s="1"/>
  <c r="J87" i="32"/>
  <c r="F87" i="32" s="1"/>
  <c r="I87" i="32"/>
  <c r="D87" i="32" s="1"/>
  <c r="J87" i="29"/>
  <c r="F87" i="29" s="1"/>
  <c r="I87" i="29"/>
  <c r="D87" i="29" s="1"/>
  <c r="K87" i="29"/>
  <c r="G87" i="29" s="1"/>
  <c r="E87" i="28"/>
  <c r="K88" i="28" s="1"/>
  <c r="G88" i="28" s="1"/>
  <c r="E86" i="1"/>
  <c r="I87" i="1" s="1"/>
  <c r="D87" i="1" s="1"/>
  <c r="E87" i="22" l="1"/>
  <c r="J87" i="20"/>
  <c r="F87" i="20" s="1"/>
  <c r="I87" i="20"/>
  <c r="D87" i="20" s="1"/>
  <c r="K87" i="20"/>
  <c r="G87" i="20" s="1"/>
  <c r="E87" i="25"/>
  <c r="D87" i="30"/>
  <c r="E87" i="30"/>
  <c r="D87" i="27"/>
  <c r="E87" i="27"/>
  <c r="E87" i="21"/>
  <c r="K88" i="21" s="1"/>
  <c r="G88" i="21" s="1"/>
  <c r="I88" i="24"/>
  <c r="D88" i="24" s="1"/>
  <c r="K88" i="24"/>
  <c r="G88" i="24" s="1"/>
  <c r="E87" i="26"/>
  <c r="I89" i="31"/>
  <c r="J89" i="31"/>
  <c r="F89" i="31" s="1"/>
  <c r="K89" i="31"/>
  <c r="G89" i="31" s="1"/>
  <c r="J88" i="28"/>
  <c r="F88" i="28" s="1"/>
  <c r="E87" i="32"/>
  <c r="K87" i="23"/>
  <c r="G87" i="23" s="1"/>
  <c r="I87" i="23"/>
  <c r="D87" i="23" s="1"/>
  <c r="J87" i="23"/>
  <c r="F87" i="23" s="1"/>
  <c r="E87" i="29"/>
  <c r="K88" i="29" s="1"/>
  <c r="G88" i="29" s="1"/>
  <c r="I88" i="28"/>
  <c r="K87" i="1"/>
  <c r="G87" i="1" s="1"/>
  <c r="J87" i="1"/>
  <c r="F87" i="1" s="1"/>
  <c r="J88" i="22" l="1"/>
  <c r="F88" i="22" s="1"/>
  <c r="K88" i="22"/>
  <c r="G88" i="22" s="1"/>
  <c r="I88" i="22"/>
  <c r="D88" i="22" s="1"/>
  <c r="E87" i="20"/>
  <c r="K88" i="25"/>
  <c r="G88" i="25" s="1"/>
  <c r="I88" i="25"/>
  <c r="D88" i="25" s="1"/>
  <c r="J88" i="25"/>
  <c r="F88" i="25" s="1"/>
  <c r="I88" i="30"/>
  <c r="J88" i="30"/>
  <c r="F88" i="30" s="1"/>
  <c r="K88" i="30"/>
  <c r="G88" i="30" s="1"/>
  <c r="J88" i="21"/>
  <c r="F88" i="21" s="1"/>
  <c r="I88" i="21"/>
  <c r="D88" i="21" s="1"/>
  <c r="I88" i="27"/>
  <c r="J88" i="27"/>
  <c r="F88" i="27" s="1"/>
  <c r="K88" i="27"/>
  <c r="G88" i="27" s="1"/>
  <c r="E88" i="28"/>
  <c r="J89" i="28" s="1"/>
  <c r="F89" i="28" s="1"/>
  <c r="E88" i="24"/>
  <c r="I89" i="24" s="1"/>
  <c r="D89" i="24" s="1"/>
  <c r="J88" i="26"/>
  <c r="F88" i="26" s="1"/>
  <c r="I88" i="26"/>
  <c r="D88" i="26" s="1"/>
  <c r="K88" i="26"/>
  <c r="G88" i="26" s="1"/>
  <c r="D89" i="31"/>
  <c r="E89" i="31"/>
  <c r="E87" i="23"/>
  <c r="J88" i="32"/>
  <c r="F88" i="32" s="1"/>
  <c r="I88" i="32"/>
  <c r="D88" i="32" s="1"/>
  <c r="K88" i="32"/>
  <c r="G88" i="32" s="1"/>
  <c r="I88" i="29"/>
  <c r="D88" i="29" s="1"/>
  <c r="J88" i="29"/>
  <c r="F88" i="29" s="1"/>
  <c r="D88" i="28"/>
  <c r="E87" i="1"/>
  <c r="K88" i="1" s="1"/>
  <c r="G88" i="1" s="1"/>
  <c r="E88" i="22" l="1"/>
  <c r="K88" i="20"/>
  <c r="G88" i="20" s="1"/>
  <c r="I88" i="20"/>
  <c r="J88" i="20"/>
  <c r="F88" i="20" s="1"/>
  <c r="E88" i="25"/>
  <c r="E88" i="21"/>
  <c r="K89" i="21" s="1"/>
  <c r="G89" i="21" s="1"/>
  <c r="D88" i="30"/>
  <c r="E88" i="30"/>
  <c r="K89" i="28"/>
  <c r="G89" i="28" s="1"/>
  <c r="I89" i="28"/>
  <c r="D89" i="28" s="1"/>
  <c r="D88" i="27"/>
  <c r="E88" i="27"/>
  <c r="K89" i="24"/>
  <c r="G89" i="24" s="1"/>
  <c r="J89" i="24"/>
  <c r="F89" i="24" s="1"/>
  <c r="E88" i="26"/>
  <c r="J90" i="31"/>
  <c r="F90" i="31" s="1"/>
  <c r="K90" i="31"/>
  <c r="G90" i="31" s="1"/>
  <c r="I90" i="31"/>
  <c r="E88" i="32"/>
  <c r="I88" i="23"/>
  <c r="D88" i="23" s="1"/>
  <c r="K88" i="23"/>
  <c r="G88" i="23" s="1"/>
  <c r="J88" i="23"/>
  <c r="F88" i="23" s="1"/>
  <c r="E88" i="29"/>
  <c r="K89" i="29" s="1"/>
  <c r="G89" i="29" s="1"/>
  <c r="J88" i="1"/>
  <c r="F88" i="1" s="1"/>
  <c r="I88" i="1"/>
  <c r="D88" i="1" s="1"/>
  <c r="J89" i="22" l="1"/>
  <c r="F89" i="22" s="1"/>
  <c r="K89" i="22"/>
  <c r="G89" i="22" s="1"/>
  <c r="I89" i="22"/>
  <c r="D89" i="22" s="1"/>
  <c r="J89" i="21"/>
  <c r="F89" i="21" s="1"/>
  <c r="I89" i="21"/>
  <c r="D89" i="21" s="1"/>
  <c r="D88" i="20"/>
  <c r="E88" i="20"/>
  <c r="J89" i="25"/>
  <c r="F89" i="25" s="1"/>
  <c r="K89" i="25"/>
  <c r="G89" i="25" s="1"/>
  <c r="I89" i="25"/>
  <c r="K89" i="30"/>
  <c r="G89" i="30" s="1"/>
  <c r="J89" i="30"/>
  <c r="F89" i="30" s="1"/>
  <c r="I89" i="30"/>
  <c r="E89" i="28"/>
  <c r="K90" i="28" s="1"/>
  <c r="G90" i="28" s="1"/>
  <c r="K89" i="27"/>
  <c r="G89" i="27" s="1"/>
  <c r="I89" i="27"/>
  <c r="J89" i="27"/>
  <c r="F89" i="27" s="1"/>
  <c r="E89" i="24"/>
  <c r="I90" i="24" s="1"/>
  <c r="D90" i="24" s="1"/>
  <c r="I89" i="26"/>
  <c r="D89" i="26" s="1"/>
  <c r="J89" i="26"/>
  <c r="F89" i="26" s="1"/>
  <c r="K89" i="26"/>
  <c r="G89" i="26" s="1"/>
  <c r="D90" i="31"/>
  <c r="E90" i="31"/>
  <c r="E88" i="23"/>
  <c r="K89" i="32"/>
  <c r="G89" i="32" s="1"/>
  <c r="I89" i="32"/>
  <c r="D89" i="32" s="1"/>
  <c r="J89" i="32"/>
  <c r="F89" i="32" s="1"/>
  <c r="J89" i="29"/>
  <c r="F89" i="29" s="1"/>
  <c r="I89" i="29"/>
  <c r="D89" i="29" s="1"/>
  <c r="E88" i="1"/>
  <c r="J89" i="1" s="1"/>
  <c r="F89" i="1" s="1"/>
  <c r="E89" i="22" l="1"/>
  <c r="E89" i="21"/>
  <c r="J90" i="21" s="1"/>
  <c r="F90" i="21" s="1"/>
  <c r="I89" i="20"/>
  <c r="J89" i="20"/>
  <c r="F89" i="20" s="1"/>
  <c r="K89" i="20"/>
  <c r="G89" i="20" s="1"/>
  <c r="E89" i="25"/>
  <c r="D89" i="25"/>
  <c r="D89" i="30"/>
  <c r="E89" i="30"/>
  <c r="I90" i="28"/>
  <c r="D90" i="28" s="1"/>
  <c r="J90" i="28"/>
  <c r="F90" i="28" s="1"/>
  <c r="D89" i="27"/>
  <c r="E89" i="27"/>
  <c r="K90" i="24"/>
  <c r="G90" i="24" s="1"/>
  <c r="J90" i="24"/>
  <c r="F90" i="24" s="1"/>
  <c r="E89" i="26"/>
  <c r="J91" i="31"/>
  <c r="F91" i="31" s="1"/>
  <c r="I91" i="31"/>
  <c r="D91" i="31" s="1"/>
  <c r="K91" i="31"/>
  <c r="G91" i="31" s="1"/>
  <c r="E89" i="29"/>
  <c r="I90" i="29" s="1"/>
  <c r="E89" i="32"/>
  <c r="J89" i="23"/>
  <c r="F89" i="23" s="1"/>
  <c r="K89" i="23"/>
  <c r="G89" i="23" s="1"/>
  <c r="I89" i="23"/>
  <c r="D89" i="23" s="1"/>
  <c r="K89" i="1"/>
  <c r="G89" i="1" s="1"/>
  <c r="I89" i="1"/>
  <c r="D89" i="1" s="1"/>
  <c r="I90" i="22" l="1"/>
  <c r="D90" i="22" s="1"/>
  <c r="K90" i="22"/>
  <c r="G90" i="22" s="1"/>
  <c r="J90" i="22"/>
  <c r="F90" i="22" s="1"/>
  <c r="K90" i="21"/>
  <c r="G90" i="21" s="1"/>
  <c r="I90" i="21"/>
  <c r="D90" i="21" s="1"/>
  <c r="E89" i="20"/>
  <c r="D89" i="20"/>
  <c r="I90" i="25"/>
  <c r="D90" i="25" s="1"/>
  <c r="K90" i="25"/>
  <c r="G90" i="25" s="1"/>
  <c r="J90" i="25"/>
  <c r="F90" i="25" s="1"/>
  <c r="E90" i="28"/>
  <c r="K91" i="28" s="1"/>
  <c r="G91" i="28" s="1"/>
  <c r="J90" i="30"/>
  <c r="F90" i="30" s="1"/>
  <c r="K90" i="30"/>
  <c r="G90" i="30" s="1"/>
  <c r="I90" i="30"/>
  <c r="D90" i="30" s="1"/>
  <c r="I90" i="27"/>
  <c r="J90" i="27"/>
  <c r="F90" i="27" s="1"/>
  <c r="K90" i="27"/>
  <c r="G90" i="27" s="1"/>
  <c r="E90" i="24"/>
  <c r="I91" i="24" s="1"/>
  <c r="D91" i="24" s="1"/>
  <c r="J90" i="29"/>
  <c r="F90" i="29" s="1"/>
  <c r="J90" i="26"/>
  <c r="F90" i="26" s="1"/>
  <c r="I90" i="26"/>
  <c r="D90" i="26" s="1"/>
  <c r="K90" i="26"/>
  <c r="G90" i="26" s="1"/>
  <c r="E91" i="31"/>
  <c r="K90" i="29"/>
  <c r="G90" i="29" s="1"/>
  <c r="E89" i="23"/>
  <c r="K90" i="32"/>
  <c r="G90" i="32" s="1"/>
  <c r="I90" i="32"/>
  <c r="D90" i="32" s="1"/>
  <c r="J90" i="32"/>
  <c r="F90" i="32" s="1"/>
  <c r="D90" i="29"/>
  <c r="I91" i="28"/>
  <c r="E89" i="1"/>
  <c r="J90" i="1" s="1"/>
  <c r="F90" i="1" s="1"/>
  <c r="E90" i="22" l="1"/>
  <c r="E90" i="21"/>
  <c r="K91" i="21" s="1"/>
  <c r="G91" i="21" s="1"/>
  <c r="I90" i="20"/>
  <c r="D90" i="20" s="1"/>
  <c r="K90" i="20"/>
  <c r="G90" i="20" s="1"/>
  <c r="J90" i="20"/>
  <c r="F90" i="20" s="1"/>
  <c r="E90" i="25"/>
  <c r="I91" i="25" s="1"/>
  <c r="J91" i="28"/>
  <c r="F91" i="28" s="1"/>
  <c r="E90" i="30"/>
  <c r="J91" i="24"/>
  <c r="F91" i="24" s="1"/>
  <c r="K91" i="24"/>
  <c r="G91" i="24" s="1"/>
  <c r="D90" i="27"/>
  <c r="E90" i="27"/>
  <c r="E90" i="26"/>
  <c r="K92" i="31"/>
  <c r="G92" i="31" s="1"/>
  <c r="I92" i="31"/>
  <c r="J92" i="31"/>
  <c r="F92" i="31" s="1"/>
  <c r="E90" i="29"/>
  <c r="I91" i="29" s="1"/>
  <c r="D91" i="29" s="1"/>
  <c r="E90" i="32"/>
  <c r="J90" i="23"/>
  <c r="F90" i="23" s="1"/>
  <c r="I90" i="23"/>
  <c r="D90" i="23" s="1"/>
  <c r="K90" i="23"/>
  <c r="G90" i="23" s="1"/>
  <c r="D91" i="28"/>
  <c r="I90" i="1"/>
  <c r="D90" i="1" s="1"/>
  <c r="K90" i="1"/>
  <c r="G90" i="1" s="1"/>
  <c r="J91" i="22" l="1"/>
  <c r="F91" i="22" s="1"/>
  <c r="K91" i="22"/>
  <c r="G91" i="22" s="1"/>
  <c r="I91" i="22"/>
  <c r="D91" i="22" s="1"/>
  <c r="I91" i="21"/>
  <c r="D91" i="21" s="1"/>
  <c r="J91" i="21"/>
  <c r="F91" i="21" s="1"/>
  <c r="E91" i="28"/>
  <c r="K92" i="28" s="1"/>
  <c r="G92" i="28" s="1"/>
  <c r="K91" i="25"/>
  <c r="G91" i="25" s="1"/>
  <c r="J91" i="25"/>
  <c r="F91" i="25" s="1"/>
  <c r="E90" i="20"/>
  <c r="D91" i="25"/>
  <c r="I91" i="30"/>
  <c r="D91" i="30" s="1"/>
  <c r="J91" i="30"/>
  <c r="F91" i="30" s="1"/>
  <c r="K91" i="30"/>
  <c r="G91" i="30" s="1"/>
  <c r="E91" i="24"/>
  <c r="K92" i="24" s="1"/>
  <c r="G92" i="24" s="1"/>
  <c r="I91" i="27"/>
  <c r="K91" i="27"/>
  <c r="G91" i="27" s="1"/>
  <c r="J91" i="27"/>
  <c r="F91" i="27" s="1"/>
  <c r="I91" i="26"/>
  <c r="D91" i="26" s="1"/>
  <c r="J91" i="26"/>
  <c r="F91" i="26" s="1"/>
  <c r="K91" i="26"/>
  <c r="G91" i="26" s="1"/>
  <c r="D92" i="31"/>
  <c r="E92" i="31"/>
  <c r="J91" i="29"/>
  <c r="F91" i="29" s="1"/>
  <c r="K91" i="29"/>
  <c r="G91" i="29" s="1"/>
  <c r="E90" i="23"/>
  <c r="K91" i="32"/>
  <c r="G91" i="32" s="1"/>
  <c r="J91" i="32"/>
  <c r="F91" i="32" s="1"/>
  <c r="I91" i="32"/>
  <c r="D91" i="32" s="1"/>
  <c r="J92" i="28"/>
  <c r="F92" i="28" s="1"/>
  <c r="E91" i="21"/>
  <c r="K92" i="21" s="1"/>
  <c r="G92" i="21" s="1"/>
  <c r="E90" i="1"/>
  <c r="I91" i="1" s="1"/>
  <c r="D91" i="1" s="1"/>
  <c r="E91" i="22" l="1"/>
  <c r="I92" i="28"/>
  <c r="D92" i="28" s="1"/>
  <c r="E91" i="25"/>
  <c r="K92" i="25" s="1"/>
  <c r="G92" i="25" s="1"/>
  <c r="K91" i="20"/>
  <c r="G91" i="20" s="1"/>
  <c r="I91" i="20"/>
  <c r="J91" i="20"/>
  <c r="F91" i="20" s="1"/>
  <c r="E91" i="30"/>
  <c r="I92" i="24"/>
  <c r="D92" i="24" s="1"/>
  <c r="J92" i="24"/>
  <c r="F92" i="24" s="1"/>
  <c r="D91" i="27"/>
  <c r="E91" i="27"/>
  <c r="E91" i="26"/>
  <c r="I93" i="31"/>
  <c r="K93" i="31"/>
  <c r="G93" i="31" s="1"/>
  <c r="J93" i="31"/>
  <c r="F93" i="31" s="1"/>
  <c r="E91" i="29"/>
  <c r="I92" i="29" s="1"/>
  <c r="D92" i="29" s="1"/>
  <c r="E91" i="32"/>
  <c r="J91" i="23"/>
  <c r="F91" i="23" s="1"/>
  <c r="I91" i="23"/>
  <c r="D91" i="23" s="1"/>
  <c r="K91" i="23"/>
  <c r="G91" i="23" s="1"/>
  <c r="J92" i="21"/>
  <c r="F92" i="21" s="1"/>
  <c r="I92" i="21"/>
  <c r="D92" i="21" s="1"/>
  <c r="J91" i="1"/>
  <c r="F91" i="1" s="1"/>
  <c r="K91" i="1"/>
  <c r="G91" i="1" s="1"/>
  <c r="J92" i="22" l="1"/>
  <c r="F92" i="22" s="1"/>
  <c r="K92" i="22"/>
  <c r="G92" i="22" s="1"/>
  <c r="I92" i="22"/>
  <c r="D92" i="22" s="1"/>
  <c r="E92" i="28"/>
  <c r="J92" i="25"/>
  <c r="I92" i="25"/>
  <c r="D92" i="25" s="1"/>
  <c r="D91" i="20"/>
  <c r="E91" i="20"/>
  <c r="F92" i="25"/>
  <c r="I92" i="30"/>
  <c r="D92" i="30" s="1"/>
  <c r="J92" i="30"/>
  <c r="F92" i="30" s="1"/>
  <c r="K92" i="30"/>
  <c r="G92" i="30" s="1"/>
  <c r="E92" i="24"/>
  <c r="K93" i="24" s="1"/>
  <c r="G93" i="24" s="1"/>
  <c r="I92" i="27"/>
  <c r="K92" i="27"/>
  <c r="G92" i="27" s="1"/>
  <c r="J92" i="27"/>
  <c r="F92" i="27" s="1"/>
  <c r="K92" i="26"/>
  <c r="G92" i="26" s="1"/>
  <c r="I92" i="26"/>
  <c r="D92" i="26" s="1"/>
  <c r="J92" i="26"/>
  <c r="F92" i="26" s="1"/>
  <c r="D93" i="31"/>
  <c r="E93" i="31"/>
  <c r="J92" i="29"/>
  <c r="F92" i="29" s="1"/>
  <c r="K92" i="29"/>
  <c r="G92" i="29" s="1"/>
  <c r="E91" i="23"/>
  <c r="J92" i="32"/>
  <c r="F92" i="32" s="1"/>
  <c r="K92" i="32"/>
  <c r="G92" i="32" s="1"/>
  <c r="I92" i="32"/>
  <c r="D92" i="32" s="1"/>
  <c r="J93" i="28"/>
  <c r="F93" i="28" s="1"/>
  <c r="I93" i="28"/>
  <c r="D93" i="28" s="1"/>
  <c r="K93" i="28"/>
  <c r="G93" i="28" s="1"/>
  <c r="E92" i="21"/>
  <c r="K93" i="21" s="1"/>
  <c r="G93" i="21" s="1"/>
  <c r="E91" i="1"/>
  <c r="K92" i="1" s="1"/>
  <c r="G92" i="1" s="1"/>
  <c r="E92" i="22" l="1"/>
  <c r="E92" i="25"/>
  <c r="J93" i="25" s="1"/>
  <c r="F93" i="25" s="1"/>
  <c r="J92" i="20"/>
  <c r="F92" i="20" s="1"/>
  <c r="K92" i="20"/>
  <c r="G92" i="20" s="1"/>
  <c r="I92" i="20"/>
  <c r="I93" i="25"/>
  <c r="J93" i="24"/>
  <c r="F93" i="24" s="1"/>
  <c r="E92" i="30"/>
  <c r="I93" i="24"/>
  <c r="D93" i="24" s="1"/>
  <c r="D92" i="27"/>
  <c r="E92" i="27"/>
  <c r="E92" i="26"/>
  <c r="I93" i="26" s="1"/>
  <c r="I94" i="31"/>
  <c r="K94" i="31"/>
  <c r="G94" i="31" s="1"/>
  <c r="J94" i="31"/>
  <c r="F94" i="31" s="1"/>
  <c r="E92" i="29"/>
  <c r="I93" i="29" s="1"/>
  <c r="D93" i="29" s="1"/>
  <c r="E92" i="32"/>
  <c r="K92" i="23"/>
  <c r="G92" i="23" s="1"/>
  <c r="J92" i="23"/>
  <c r="F92" i="23" s="1"/>
  <c r="I92" i="23"/>
  <c r="D92" i="23" s="1"/>
  <c r="E93" i="28"/>
  <c r="I93" i="21"/>
  <c r="D93" i="21" s="1"/>
  <c r="J93" i="21"/>
  <c r="F93" i="21" s="1"/>
  <c r="J92" i="1"/>
  <c r="F92" i="1" s="1"/>
  <c r="I92" i="1"/>
  <c r="D92" i="1" s="1"/>
  <c r="K93" i="22" l="1"/>
  <c r="G93" i="22" s="1"/>
  <c r="I93" i="22"/>
  <c r="D93" i="22" s="1"/>
  <c r="J93" i="22"/>
  <c r="F93" i="22" s="1"/>
  <c r="K93" i="25"/>
  <c r="G93" i="25" s="1"/>
  <c r="E92" i="20"/>
  <c r="D92" i="20"/>
  <c r="E93" i="25"/>
  <c r="D93" i="25"/>
  <c r="E93" i="24"/>
  <c r="K94" i="24" s="1"/>
  <c r="G94" i="24" s="1"/>
  <c r="I93" i="30"/>
  <c r="D93" i="30" s="1"/>
  <c r="K93" i="30"/>
  <c r="G93" i="30" s="1"/>
  <c r="J93" i="30"/>
  <c r="F93" i="30" s="1"/>
  <c r="J93" i="27"/>
  <c r="F93" i="27" s="1"/>
  <c r="I93" i="27"/>
  <c r="K93" i="27"/>
  <c r="G93" i="27" s="1"/>
  <c r="K93" i="26"/>
  <c r="G93" i="26" s="1"/>
  <c r="J93" i="26"/>
  <c r="F93" i="26" s="1"/>
  <c r="D93" i="26"/>
  <c r="E94" i="31"/>
  <c r="D94" i="31"/>
  <c r="K93" i="29"/>
  <c r="G93" i="29" s="1"/>
  <c r="J93" i="29"/>
  <c r="F93" i="29" s="1"/>
  <c r="E92" i="23"/>
  <c r="I93" i="32"/>
  <c r="D93" i="32" s="1"/>
  <c r="J93" i="32"/>
  <c r="F93" i="32" s="1"/>
  <c r="K93" i="32"/>
  <c r="G93" i="32" s="1"/>
  <c r="I94" i="28"/>
  <c r="D94" i="28" s="1"/>
  <c r="J94" i="28"/>
  <c r="F94" i="28" s="1"/>
  <c r="K94" i="28"/>
  <c r="G94" i="28" s="1"/>
  <c r="E93" i="21"/>
  <c r="K94" i="21" s="1"/>
  <c r="G94" i="21" s="1"/>
  <c r="E92" i="1"/>
  <c r="K93" i="1" s="1"/>
  <c r="G93" i="1" s="1"/>
  <c r="E93" i="22" l="1"/>
  <c r="I94" i="24"/>
  <c r="D94" i="24" s="1"/>
  <c r="K93" i="20"/>
  <c r="G93" i="20" s="1"/>
  <c r="J93" i="20"/>
  <c r="F93" i="20" s="1"/>
  <c r="I93" i="20"/>
  <c r="J94" i="25"/>
  <c r="F94" i="25" s="1"/>
  <c r="I94" i="25"/>
  <c r="K94" i="25"/>
  <c r="G94" i="25" s="1"/>
  <c r="J94" i="24"/>
  <c r="F94" i="24" s="1"/>
  <c r="E93" i="30"/>
  <c r="D93" i="27"/>
  <c r="E93" i="27"/>
  <c r="E93" i="26"/>
  <c r="I94" i="26" s="1"/>
  <c r="I95" i="31"/>
  <c r="J95" i="31"/>
  <c r="F95" i="31" s="1"/>
  <c r="K95" i="31"/>
  <c r="G95" i="31" s="1"/>
  <c r="E93" i="29"/>
  <c r="I94" i="29" s="1"/>
  <c r="D94" i="29" s="1"/>
  <c r="E93" i="32"/>
  <c r="K93" i="23"/>
  <c r="G93" i="23" s="1"/>
  <c r="J93" i="23"/>
  <c r="F93" i="23" s="1"/>
  <c r="I93" i="23"/>
  <c r="D93" i="23" s="1"/>
  <c r="E94" i="28"/>
  <c r="I94" i="21"/>
  <c r="D94" i="21" s="1"/>
  <c r="J94" i="21"/>
  <c r="F94" i="21" s="1"/>
  <c r="J93" i="1"/>
  <c r="F93" i="1" s="1"/>
  <c r="I93" i="1"/>
  <c r="D93" i="1" s="1"/>
  <c r="J94" i="22" l="1"/>
  <c r="F94" i="22" s="1"/>
  <c r="K94" i="22"/>
  <c r="G94" i="22" s="1"/>
  <c r="I94" i="22"/>
  <c r="D94" i="22" s="1"/>
  <c r="D93" i="20"/>
  <c r="E93" i="20"/>
  <c r="D94" i="25"/>
  <c r="E94" i="25"/>
  <c r="E94" i="24"/>
  <c r="I95" i="24" s="1"/>
  <c r="D95" i="24" s="1"/>
  <c r="I94" i="30"/>
  <c r="D94" i="30" s="1"/>
  <c r="J94" i="30"/>
  <c r="F94" i="30" s="1"/>
  <c r="K94" i="30"/>
  <c r="G94" i="30" s="1"/>
  <c r="K94" i="27"/>
  <c r="G94" i="27" s="1"/>
  <c r="I94" i="27"/>
  <c r="J94" i="27"/>
  <c r="F94" i="27" s="1"/>
  <c r="K94" i="26"/>
  <c r="G94" i="26" s="1"/>
  <c r="J94" i="26"/>
  <c r="F94" i="26" s="1"/>
  <c r="D94" i="26"/>
  <c r="E95" i="31"/>
  <c r="D95" i="31"/>
  <c r="K94" i="29"/>
  <c r="G94" i="29" s="1"/>
  <c r="J94" i="29"/>
  <c r="F94" i="29" s="1"/>
  <c r="E93" i="23"/>
  <c r="J94" i="32"/>
  <c r="F94" i="32" s="1"/>
  <c r="K94" i="32"/>
  <c r="G94" i="32" s="1"/>
  <c r="I94" i="32"/>
  <c r="D94" i="32" s="1"/>
  <c r="I95" i="28"/>
  <c r="J95" i="28"/>
  <c r="F95" i="28" s="1"/>
  <c r="K95" i="28"/>
  <c r="G95" i="28" s="1"/>
  <c r="E94" i="21"/>
  <c r="I95" i="21" s="1"/>
  <c r="D95" i="21" s="1"/>
  <c r="E93" i="1"/>
  <c r="K94" i="1" s="1"/>
  <c r="G94" i="1" s="1"/>
  <c r="E94" i="22" l="1"/>
  <c r="K95" i="22" s="1"/>
  <c r="G95" i="22" s="1"/>
  <c r="J94" i="20"/>
  <c r="F94" i="20" s="1"/>
  <c r="K94" i="20"/>
  <c r="G94" i="20" s="1"/>
  <c r="I94" i="20"/>
  <c r="J95" i="25"/>
  <c r="F95" i="25" s="1"/>
  <c r="K95" i="25"/>
  <c r="G95" i="25" s="1"/>
  <c r="I95" i="25"/>
  <c r="K95" i="24"/>
  <c r="G95" i="24" s="1"/>
  <c r="J95" i="24"/>
  <c r="F95" i="24" s="1"/>
  <c r="E94" i="30"/>
  <c r="E94" i="27"/>
  <c r="D94" i="27"/>
  <c r="E94" i="26"/>
  <c r="I95" i="26" s="1"/>
  <c r="J96" i="31"/>
  <c r="F96" i="31" s="1"/>
  <c r="I96" i="31"/>
  <c r="K96" i="31"/>
  <c r="G96" i="31" s="1"/>
  <c r="E94" i="29"/>
  <c r="I95" i="29" s="1"/>
  <c r="D95" i="29" s="1"/>
  <c r="E94" i="32"/>
  <c r="I94" i="23"/>
  <c r="D94" i="23" s="1"/>
  <c r="K94" i="23"/>
  <c r="G94" i="23" s="1"/>
  <c r="J94" i="23"/>
  <c r="F94" i="23" s="1"/>
  <c r="D95" i="28"/>
  <c r="E95" i="28"/>
  <c r="K95" i="21"/>
  <c r="G95" i="21" s="1"/>
  <c r="J95" i="21"/>
  <c r="J94" i="1"/>
  <c r="F94" i="1" s="1"/>
  <c r="I94" i="1"/>
  <c r="D94" i="1" s="1"/>
  <c r="I95" i="22" l="1"/>
  <c r="J95" i="22"/>
  <c r="F95" i="22" s="1"/>
  <c r="D94" i="20"/>
  <c r="E94" i="20"/>
  <c r="D95" i="25"/>
  <c r="E95" i="25"/>
  <c r="E95" i="24"/>
  <c r="I96" i="24" s="1"/>
  <c r="D96" i="24" s="1"/>
  <c r="I95" i="30"/>
  <c r="D95" i="30" s="1"/>
  <c r="K95" i="30"/>
  <c r="G95" i="30" s="1"/>
  <c r="J95" i="30"/>
  <c r="F95" i="30" s="1"/>
  <c r="J95" i="27"/>
  <c r="F95" i="27" s="1"/>
  <c r="I95" i="27"/>
  <c r="K95" i="27"/>
  <c r="G95" i="27" s="1"/>
  <c r="J95" i="26"/>
  <c r="F95" i="26" s="1"/>
  <c r="K95" i="26"/>
  <c r="G95" i="26" s="1"/>
  <c r="D95" i="26"/>
  <c r="J95" i="29"/>
  <c r="F95" i="29" s="1"/>
  <c r="E96" i="31"/>
  <c r="D96" i="31"/>
  <c r="K95" i="29"/>
  <c r="G95" i="29" s="1"/>
  <c r="E94" i="23"/>
  <c r="I95" i="32"/>
  <c r="D95" i="32" s="1"/>
  <c r="J95" i="32"/>
  <c r="F95" i="32" s="1"/>
  <c r="K95" i="32"/>
  <c r="G95" i="32" s="1"/>
  <c r="K96" i="28"/>
  <c r="G96" i="28" s="1"/>
  <c r="I96" i="28"/>
  <c r="J96" i="28"/>
  <c r="F96" i="28" s="1"/>
  <c r="F95" i="21"/>
  <c r="E95" i="21"/>
  <c r="E94" i="1"/>
  <c r="I95" i="1" s="1"/>
  <c r="D95" i="1" s="1"/>
  <c r="E95" i="22" l="1"/>
  <c r="D95" i="22"/>
  <c r="J96" i="24"/>
  <c r="F96" i="24" s="1"/>
  <c r="K96" i="24"/>
  <c r="G96" i="24" s="1"/>
  <c r="K95" i="20"/>
  <c r="G95" i="20" s="1"/>
  <c r="J95" i="20"/>
  <c r="F95" i="20" s="1"/>
  <c r="I95" i="20"/>
  <c r="I96" i="25"/>
  <c r="J96" i="25"/>
  <c r="F96" i="25" s="1"/>
  <c r="K96" i="25"/>
  <c r="G96" i="25" s="1"/>
  <c r="E95" i="30"/>
  <c r="D95" i="27"/>
  <c r="E95" i="27"/>
  <c r="E95" i="26"/>
  <c r="J96" i="26" s="1"/>
  <c r="F96" i="26" s="1"/>
  <c r="E95" i="29"/>
  <c r="J96" i="29" s="1"/>
  <c r="F96" i="29" s="1"/>
  <c r="J97" i="31"/>
  <c r="F97" i="31" s="1"/>
  <c r="K97" i="31"/>
  <c r="G97" i="31" s="1"/>
  <c r="I97" i="31"/>
  <c r="E95" i="32"/>
  <c r="I95" i="23"/>
  <c r="D95" i="23" s="1"/>
  <c r="J95" i="23"/>
  <c r="F95" i="23" s="1"/>
  <c r="K95" i="23"/>
  <c r="G95" i="23" s="1"/>
  <c r="D96" i="28"/>
  <c r="E96" i="28"/>
  <c r="K96" i="21"/>
  <c r="G96" i="21" s="1"/>
  <c r="J96" i="21"/>
  <c r="F96" i="21" s="1"/>
  <c r="I96" i="21"/>
  <c r="K95" i="1"/>
  <c r="G95" i="1" s="1"/>
  <c r="J95" i="1"/>
  <c r="F95" i="1" s="1"/>
  <c r="K96" i="22" l="1"/>
  <c r="G96" i="22" s="1"/>
  <c r="J96" i="22"/>
  <c r="F96" i="22" s="1"/>
  <c r="I96" i="22"/>
  <c r="D96" i="22" s="1"/>
  <c r="E96" i="24"/>
  <c r="J97" i="24" s="1"/>
  <c r="F97" i="24" s="1"/>
  <c r="D95" i="20"/>
  <c r="E95" i="20"/>
  <c r="D96" i="25"/>
  <c r="E96" i="25"/>
  <c r="K96" i="30"/>
  <c r="G96" i="30" s="1"/>
  <c r="I96" i="30"/>
  <c r="D96" i="30" s="1"/>
  <c r="J96" i="30"/>
  <c r="F96" i="30" s="1"/>
  <c r="K96" i="27"/>
  <c r="G96" i="27" s="1"/>
  <c r="J96" i="27"/>
  <c r="F96" i="27" s="1"/>
  <c r="I96" i="27"/>
  <c r="I96" i="26"/>
  <c r="D96" i="26" s="1"/>
  <c r="K96" i="29"/>
  <c r="G96" i="29" s="1"/>
  <c r="K96" i="26"/>
  <c r="G96" i="26" s="1"/>
  <c r="I96" i="29"/>
  <c r="D96" i="29" s="1"/>
  <c r="I97" i="24"/>
  <c r="D97" i="24" s="1"/>
  <c r="D97" i="31"/>
  <c r="E97" i="31"/>
  <c r="E95" i="23"/>
  <c r="I96" i="32"/>
  <c r="D96" i="32" s="1"/>
  <c r="J96" i="32"/>
  <c r="F96" i="32" s="1"/>
  <c r="K96" i="32"/>
  <c r="G96" i="32" s="1"/>
  <c r="J97" i="28"/>
  <c r="F97" i="28" s="1"/>
  <c r="K97" i="28"/>
  <c r="G97" i="28" s="1"/>
  <c r="I97" i="28"/>
  <c r="D96" i="21"/>
  <c r="E96" i="21"/>
  <c r="E95" i="1"/>
  <c r="K96" i="1" s="1"/>
  <c r="G96" i="1" s="1"/>
  <c r="E96" i="22" l="1"/>
  <c r="K97" i="24"/>
  <c r="G97" i="24" s="1"/>
  <c r="J96" i="20"/>
  <c r="F96" i="20" s="1"/>
  <c r="I96" i="20"/>
  <c r="K96" i="20"/>
  <c r="G96" i="20" s="1"/>
  <c r="J97" i="25"/>
  <c r="F97" i="25" s="1"/>
  <c r="K97" i="25"/>
  <c r="G97" i="25" s="1"/>
  <c r="I97" i="25"/>
  <c r="E96" i="30"/>
  <c r="D96" i="27"/>
  <c r="E96" i="27"/>
  <c r="E96" i="29"/>
  <c r="I97" i="29" s="1"/>
  <c r="D97" i="29" s="1"/>
  <c r="E96" i="26"/>
  <c r="I97" i="26" s="1"/>
  <c r="E97" i="24"/>
  <c r="I98" i="24" s="1"/>
  <c r="D98" i="24" s="1"/>
  <c r="K98" i="31"/>
  <c r="G98" i="31" s="1"/>
  <c r="J98" i="31"/>
  <c r="F98" i="31" s="1"/>
  <c r="I98" i="31"/>
  <c r="E96" i="32"/>
  <c r="K96" i="23"/>
  <c r="G96" i="23" s="1"/>
  <c r="J96" i="23"/>
  <c r="F96" i="23" s="1"/>
  <c r="I96" i="23"/>
  <c r="D96" i="23" s="1"/>
  <c r="D97" i="28"/>
  <c r="E97" i="28"/>
  <c r="J97" i="21"/>
  <c r="F97" i="21" s="1"/>
  <c r="K97" i="21"/>
  <c r="G97" i="21" s="1"/>
  <c r="I97" i="21"/>
  <c r="I96" i="1"/>
  <c r="D96" i="1" s="1"/>
  <c r="J96" i="1"/>
  <c r="F96" i="1" s="1"/>
  <c r="J97" i="22" l="1"/>
  <c r="F97" i="22" s="1"/>
  <c r="K97" i="22"/>
  <c r="G97" i="22" s="1"/>
  <c r="I97" i="22"/>
  <c r="D97" i="22" s="1"/>
  <c r="D96" i="20"/>
  <c r="E96" i="20"/>
  <c r="D97" i="25"/>
  <c r="E97" i="25"/>
  <c r="K97" i="30"/>
  <c r="G97" i="30" s="1"/>
  <c r="I97" i="30"/>
  <c r="D97" i="30" s="1"/>
  <c r="J97" i="30"/>
  <c r="F97" i="30" s="1"/>
  <c r="J97" i="29"/>
  <c r="F97" i="29" s="1"/>
  <c r="J97" i="27"/>
  <c r="F97" i="27" s="1"/>
  <c r="K97" i="27"/>
  <c r="G97" i="27" s="1"/>
  <c r="I97" i="27"/>
  <c r="K97" i="29"/>
  <c r="G97" i="29" s="1"/>
  <c r="J97" i="26"/>
  <c r="F97" i="26" s="1"/>
  <c r="K97" i="26"/>
  <c r="G97" i="26" s="1"/>
  <c r="K98" i="24"/>
  <c r="G98" i="24" s="1"/>
  <c r="J98" i="24"/>
  <c r="F98" i="24" s="1"/>
  <c r="D97" i="26"/>
  <c r="D98" i="31"/>
  <c r="E98" i="31"/>
  <c r="E96" i="23"/>
  <c r="J97" i="32"/>
  <c r="F97" i="32" s="1"/>
  <c r="I97" i="32"/>
  <c r="D97" i="32" s="1"/>
  <c r="K97" i="32"/>
  <c r="G97" i="32" s="1"/>
  <c r="K98" i="28"/>
  <c r="G98" i="28" s="1"/>
  <c r="J98" i="28"/>
  <c r="F98" i="28" s="1"/>
  <c r="I98" i="28"/>
  <c r="D97" i="21"/>
  <c r="E97" i="21"/>
  <c r="E96" i="1"/>
  <c r="K97" i="1" s="1"/>
  <c r="G97" i="1" s="1"/>
  <c r="E97" i="22" l="1"/>
  <c r="J97" i="20"/>
  <c r="F97" i="20" s="1"/>
  <c r="I97" i="20"/>
  <c r="K97" i="20"/>
  <c r="G97" i="20" s="1"/>
  <c r="I98" i="25"/>
  <c r="K98" i="25"/>
  <c r="G98" i="25" s="1"/>
  <c r="J98" i="25"/>
  <c r="F98" i="25" s="1"/>
  <c r="E97" i="30"/>
  <c r="D97" i="27"/>
  <c r="E97" i="27"/>
  <c r="E97" i="29"/>
  <c r="J98" i="29" s="1"/>
  <c r="F98" i="29" s="1"/>
  <c r="E97" i="26"/>
  <c r="K98" i="26" s="1"/>
  <c r="G98" i="26" s="1"/>
  <c r="E98" i="24"/>
  <c r="K99" i="24" s="1"/>
  <c r="G99" i="24" s="1"/>
  <c r="J99" i="31"/>
  <c r="F99" i="31" s="1"/>
  <c r="I99" i="31"/>
  <c r="K99" i="31"/>
  <c r="G99" i="31" s="1"/>
  <c r="E97" i="32"/>
  <c r="J97" i="23"/>
  <c r="F97" i="23" s="1"/>
  <c r="K97" i="23"/>
  <c r="G97" i="23" s="1"/>
  <c r="I97" i="23"/>
  <c r="D97" i="23" s="1"/>
  <c r="D98" i="28"/>
  <c r="E98" i="28"/>
  <c r="I98" i="21"/>
  <c r="J98" i="21"/>
  <c r="F98" i="21" s="1"/>
  <c r="K98" i="21"/>
  <c r="G98" i="21" s="1"/>
  <c r="I97" i="1"/>
  <c r="D97" i="1" s="1"/>
  <c r="J97" i="1"/>
  <c r="F97" i="1" s="1"/>
  <c r="I98" i="22" l="1"/>
  <c r="D98" i="22" s="1"/>
  <c r="K98" i="22"/>
  <c r="G98" i="22" s="1"/>
  <c r="J98" i="22"/>
  <c r="F98" i="22" s="1"/>
  <c r="D97" i="20"/>
  <c r="E97" i="20"/>
  <c r="E98" i="25"/>
  <c r="D98" i="25"/>
  <c r="J98" i="30"/>
  <c r="F98" i="30" s="1"/>
  <c r="K98" i="30"/>
  <c r="G98" i="30" s="1"/>
  <c r="I98" i="30"/>
  <c r="D98" i="30" s="1"/>
  <c r="K98" i="29"/>
  <c r="G98" i="29" s="1"/>
  <c r="I98" i="29"/>
  <c r="D98" i="29" s="1"/>
  <c r="J98" i="27"/>
  <c r="F98" i="27" s="1"/>
  <c r="I98" i="27"/>
  <c r="D98" i="27" s="1"/>
  <c r="K98" i="27"/>
  <c r="G98" i="27" s="1"/>
  <c r="J99" i="24"/>
  <c r="F99" i="24" s="1"/>
  <c r="I98" i="26"/>
  <c r="D98" i="26" s="1"/>
  <c r="J98" i="26"/>
  <c r="F98" i="26" s="1"/>
  <c r="I99" i="24"/>
  <c r="D99" i="24" s="1"/>
  <c r="E99" i="31"/>
  <c r="D99" i="31"/>
  <c r="E97" i="23"/>
  <c r="K98" i="32"/>
  <c r="G98" i="32" s="1"/>
  <c r="J98" i="32"/>
  <c r="F98" i="32" s="1"/>
  <c r="I98" i="32"/>
  <c r="D98" i="32" s="1"/>
  <c r="I99" i="28"/>
  <c r="J99" i="28"/>
  <c r="F99" i="28" s="1"/>
  <c r="K99" i="28"/>
  <c r="G99" i="28" s="1"/>
  <c r="D98" i="21"/>
  <c r="E98" i="21"/>
  <c r="E97" i="1"/>
  <c r="I98" i="1" s="1"/>
  <c r="D98" i="1" s="1"/>
  <c r="E98" i="22" l="1"/>
  <c r="K98" i="20"/>
  <c r="G98" i="20" s="1"/>
  <c r="J98" i="20"/>
  <c r="F98" i="20" s="1"/>
  <c r="I98" i="20"/>
  <c r="J99" i="25"/>
  <c r="F99" i="25" s="1"/>
  <c r="I99" i="25"/>
  <c r="K99" i="25"/>
  <c r="G99" i="25" s="1"/>
  <c r="E98" i="30"/>
  <c r="E98" i="29"/>
  <c r="I99" i="29" s="1"/>
  <c r="E98" i="27"/>
  <c r="K99" i="27" s="1"/>
  <c r="G99" i="27" s="1"/>
  <c r="E98" i="26"/>
  <c r="I99" i="26" s="1"/>
  <c r="E99" i="24"/>
  <c r="J100" i="24" s="1"/>
  <c r="F100" i="24" s="1"/>
  <c r="I100" i="31"/>
  <c r="J100" i="31"/>
  <c r="F100" i="31" s="1"/>
  <c r="K100" i="31"/>
  <c r="G100" i="31" s="1"/>
  <c r="E98" i="32"/>
  <c r="I98" i="23"/>
  <c r="D98" i="23" s="1"/>
  <c r="J98" i="23"/>
  <c r="F98" i="23" s="1"/>
  <c r="K98" i="23"/>
  <c r="G98" i="23" s="1"/>
  <c r="D99" i="28"/>
  <c r="E99" i="28"/>
  <c r="J99" i="21"/>
  <c r="F99" i="21" s="1"/>
  <c r="I99" i="21"/>
  <c r="K99" i="21"/>
  <c r="G99" i="21" s="1"/>
  <c r="K98" i="1"/>
  <c r="G98" i="1" s="1"/>
  <c r="J98" i="1"/>
  <c r="F98" i="1" s="1"/>
  <c r="K99" i="22" l="1"/>
  <c r="G99" i="22" s="1"/>
  <c r="I99" i="22"/>
  <c r="D99" i="22" s="1"/>
  <c r="J99" i="22"/>
  <c r="F99" i="22" s="1"/>
  <c r="E98" i="20"/>
  <c r="J99" i="20" s="1"/>
  <c r="F99" i="20" s="1"/>
  <c r="D98" i="20"/>
  <c r="E99" i="25"/>
  <c r="D99" i="25"/>
  <c r="J99" i="29"/>
  <c r="F99" i="29" s="1"/>
  <c r="K99" i="30"/>
  <c r="G99" i="30" s="1"/>
  <c r="J99" i="30"/>
  <c r="F99" i="30" s="1"/>
  <c r="I99" i="30"/>
  <c r="D99" i="30" s="1"/>
  <c r="K99" i="29"/>
  <c r="G99" i="29" s="1"/>
  <c r="I99" i="27"/>
  <c r="D99" i="27" s="1"/>
  <c r="J99" i="26"/>
  <c r="F99" i="26" s="1"/>
  <c r="J99" i="27"/>
  <c r="F99" i="27" s="1"/>
  <c r="I100" i="24"/>
  <c r="D100" i="24" s="1"/>
  <c r="K99" i="26"/>
  <c r="G99" i="26" s="1"/>
  <c r="K100" i="24"/>
  <c r="G100" i="24" s="1"/>
  <c r="D99" i="26"/>
  <c r="D100" i="31"/>
  <c r="E100" i="31"/>
  <c r="D99" i="29"/>
  <c r="E98" i="23"/>
  <c r="I99" i="32"/>
  <c r="D99" i="32" s="1"/>
  <c r="K99" i="32"/>
  <c r="G99" i="32" s="1"/>
  <c r="J99" i="32"/>
  <c r="F99" i="32" s="1"/>
  <c r="I100" i="28"/>
  <c r="D100" i="28" s="1"/>
  <c r="K100" i="28"/>
  <c r="G100" i="28" s="1"/>
  <c r="J100" i="28"/>
  <c r="F100" i="28" s="1"/>
  <c r="D99" i="21"/>
  <c r="E99" i="21"/>
  <c r="E98" i="1"/>
  <c r="I99" i="1" s="1"/>
  <c r="D99" i="1" s="1"/>
  <c r="E99" i="22" l="1"/>
  <c r="K99" i="20"/>
  <c r="G99" i="20" s="1"/>
  <c r="I99" i="20"/>
  <c r="D99" i="20" s="1"/>
  <c r="K100" i="25"/>
  <c r="G100" i="25" s="1"/>
  <c r="J100" i="25"/>
  <c r="F100" i="25" s="1"/>
  <c r="I100" i="25"/>
  <c r="E99" i="30"/>
  <c r="E99" i="29"/>
  <c r="I100" i="29" s="1"/>
  <c r="E99" i="27"/>
  <c r="J100" i="27" s="1"/>
  <c r="F100" i="27" s="1"/>
  <c r="E99" i="26"/>
  <c r="I100" i="26" s="1"/>
  <c r="E100" i="24"/>
  <c r="K101" i="24" s="1"/>
  <c r="G101" i="24" s="1"/>
  <c r="J101" i="31"/>
  <c r="F101" i="31" s="1"/>
  <c r="I101" i="31"/>
  <c r="K101" i="31"/>
  <c r="G101" i="31" s="1"/>
  <c r="E99" i="32"/>
  <c r="J99" i="23"/>
  <c r="F99" i="23" s="1"/>
  <c r="K99" i="23"/>
  <c r="G99" i="23" s="1"/>
  <c r="I99" i="23"/>
  <c r="D99" i="23" s="1"/>
  <c r="E100" i="28"/>
  <c r="I100" i="21"/>
  <c r="K100" i="21"/>
  <c r="G100" i="21" s="1"/>
  <c r="J100" i="21"/>
  <c r="F100" i="21" s="1"/>
  <c r="J99" i="1"/>
  <c r="F99" i="1" s="1"/>
  <c r="K99" i="1"/>
  <c r="G99" i="1" s="1"/>
  <c r="J100" i="22" l="1"/>
  <c r="F100" i="22" s="1"/>
  <c r="I100" i="22"/>
  <c r="D100" i="22" s="1"/>
  <c r="K100" i="22"/>
  <c r="G100" i="22" s="1"/>
  <c r="E99" i="20"/>
  <c r="I100" i="20" s="1"/>
  <c r="D100" i="20" s="1"/>
  <c r="E100" i="25"/>
  <c r="D100" i="25"/>
  <c r="J100" i="29"/>
  <c r="F100" i="29" s="1"/>
  <c r="K100" i="29"/>
  <c r="G100" i="29" s="1"/>
  <c r="I100" i="30"/>
  <c r="D100" i="30" s="1"/>
  <c r="J100" i="30"/>
  <c r="F100" i="30" s="1"/>
  <c r="K100" i="30"/>
  <c r="G100" i="30" s="1"/>
  <c r="K100" i="27"/>
  <c r="G100" i="27" s="1"/>
  <c r="J101" i="24"/>
  <c r="F101" i="24" s="1"/>
  <c r="I100" i="27"/>
  <c r="D100" i="27" s="1"/>
  <c r="J100" i="26"/>
  <c r="F100" i="26" s="1"/>
  <c r="K100" i="26"/>
  <c r="G100" i="26" s="1"/>
  <c r="I101" i="24"/>
  <c r="D101" i="24" s="1"/>
  <c r="D100" i="26"/>
  <c r="D101" i="31"/>
  <c r="E101" i="31"/>
  <c r="D100" i="29"/>
  <c r="E99" i="23"/>
  <c r="I100" i="32"/>
  <c r="D100" i="32" s="1"/>
  <c r="K100" i="32"/>
  <c r="G100" i="32" s="1"/>
  <c r="J100" i="32"/>
  <c r="F100" i="32" s="1"/>
  <c r="K101" i="28"/>
  <c r="G101" i="28" s="1"/>
  <c r="I101" i="28"/>
  <c r="D101" i="28" s="1"/>
  <c r="J101" i="28"/>
  <c r="F101" i="28" s="1"/>
  <c r="D100" i="21"/>
  <c r="E100" i="21"/>
  <c r="E99" i="1"/>
  <c r="K100" i="1" s="1"/>
  <c r="G100" i="1" s="1"/>
  <c r="E100" i="22" l="1"/>
  <c r="K100" i="20"/>
  <c r="G100" i="20" s="1"/>
  <c r="J100" i="20"/>
  <c r="F100" i="20" s="1"/>
  <c r="I101" i="25"/>
  <c r="K101" i="25"/>
  <c r="G101" i="25" s="1"/>
  <c r="J101" i="25"/>
  <c r="F101" i="25" s="1"/>
  <c r="E100" i="29"/>
  <c r="I101" i="29" s="1"/>
  <c r="D101" i="29" s="1"/>
  <c r="E100" i="30"/>
  <c r="E100" i="27"/>
  <c r="J101" i="27" s="1"/>
  <c r="F101" i="27" s="1"/>
  <c r="E100" i="26"/>
  <c r="J101" i="26" s="1"/>
  <c r="F101" i="26" s="1"/>
  <c r="E101" i="24"/>
  <c r="I102" i="24" s="1"/>
  <c r="D102" i="24" s="1"/>
  <c r="I102" i="31"/>
  <c r="J102" i="31"/>
  <c r="F102" i="31" s="1"/>
  <c r="K102" i="31"/>
  <c r="G102" i="31" s="1"/>
  <c r="E100" i="32"/>
  <c r="J101" i="32" s="1"/>
  <c r="F101" i="32" s="1"/>
  <c r="J100" i="23"/>
  <c r="F100" i="23" s="1"/>
  <c r="I100" i="23"/>
  <c r="D100" i="23" s="1"/>
  <c r="K100" i="23"/>
  <c r="G100" i="23" s="1"/>
  <c r="E101" i="28"/>
  <c r="K101" i="21"/>
  <c r="G101" i="21" s="1"/>
  <c r="I101" i="21"/>
  <c r="J101" i="21"/>
  <c r="F101" i="21" s="1"/>
  <c r="J100" i="1"/>
  <c r="F100" i="1" s="1"/>
  <c r="I100" i="1"/>
  <c r="D100" i="1" s="1"/>
  <c r="K101" i="22" l="1"/>
  <c r="G101" i="22" s="1"/>
  <c r="J101" i="22"/>
  <c r="F101" i="22" s="1"/>
  <c r="I101" i="22"/>
  <c r="D101" i="22" s="1"/>
  <c r="E100" i="20"/>
  <c r="I101" i="20" s="1"/>
  <c r="D101" i="20" s="1"/>
  <c r="D101" i="25"/>
  <c r="E101" i="25"/>
  <c r="J101" i="29"/>
  <c r="F101" i="29" s="1"/>
  <c r="K101" i="29"/>
  <c r="G101" i="29" s="1"/>
  <c r="I101" i="30"/>
  <c r="K101" i="30"/>
  <c r="G101" i="30" s="1"/>
  <c r="J101" i="30"/>
  <c r="F101" i="30" s="1"/>
  <c r="I101" i="27"/>
  <c r="D101" i="27" s="1"/>
  <c r="K101" i="27"/>
  <c r="G101" i="27" s="1"/>
  <c r="K101" i="26"/>
  <c r="G101" i="26" s="1"/>
  <c r="I101" i="26"/>
  <c r="D101" i="26" s="1"/>
  <c r="J102" i="24"/>
  <c r="F102" i="24" s="1"/>
  <c r="K102" i="24"/>
  <c r="D102" i="31"/>
  <c r="E102" i="31"/>
  <c r="K101" i="32"/>
  <c r="G101" i="32" s="1"/>
  <c r="I101" i="32"/>
  <c r="E100" i="23"/>
  <c r="K101" i="23" s="1"/>
  <c r="G101" i="23" s="1"/>
  <c r="I102" i="28"/>
  <c r="D102" i="28" s="1"/>
  <c r="K102" i="28"/>
  <c r="G102" i="28" s="1"/>
  <c r="J102" i="28"/>
  <c r="F102" i="28" s="1"/>
  <c r="D101" i="21"/>
  <c r="E101" i="21"/>
  <c r="E100" i="1"/>
  <c r="J101" i="1" s="1"/>
  <c r="F101" i="1" s="1"/>
  <c r="E101" i="22" l="1"/>
  <c r="K101" i="20"/>
  <c r="J101" i="20"/>
  <c r="F101" i="20" s="1"/>
  <c r="K102" i="25"/>
  <c r="G102" i="25" s="1"/>
  <c r="I102" i="25"/>
  <c r="J102" i="25"/>
  <c r="F102" i="25" s="1"/>
  <c r="E101" i="29"/>
  <c r="J102" i="29" s="1"/>
  <c r="F102" i="29" s="1"/>
  <c r="E101" i="30"/>
  <c r="D101" i="30"/>
  <c r="E101" i="27"/>
  <c r="I102" i="27" s="1"/>
  <c r="E101" i="26"/>
  <c r="K102" i="26" s="1"/>
  <c r="G102" i="26" s="1"/>
  <c r="G102" i="24"/>
  <c r="E102" i="24"/>
  <c r="K103" i="31"/>
  <c r="G103" i="31" s="1"/>
  <c r="J103" i="31"/>
  <c r="F103" i="31" s="1"/>
  <c r="I103" i="31"/>
  <c r="E101" i="32"/>
  <c r="K102" i="32" s="1"/>
  <c r="G102" i="32" s="1"/>
  <c r="I101" i="23"/>
  <c r="D101" i="23" s="1"/>
  <c r="D101" i="32"/>
  <c r="J101" i="23"/>
  <c r="F101" i="23" s="1"/>
  <c r="E102" i="28"/>
  <c r="J102" i="21"/>
  <c r="F102" i="21" s="1"/>
  <c r="K102" i="21"/>
  <c r="G102" i="21" s="1"/>
  <c r="I102" i="21"/>
  <c r="D102" i="21" s="1"/>
  <c r="K101" i="1"/>
  <c r="G101" i="1" s="1"/>
  <c r="I101" i="1"/>
  <c r="D101" i="1" s="1"/>
  <c r="J102" i="22" l="1"/>
  <c r="F102" i="22" s="1"/>
  <c r="K102" i="22"/>
  <c r="G102" i="22" s="1"/>
  <c r="I102" i="22"/>
  <c r="D102" i="22" s="1"/>
  <c r="E101" i="20"/>
  <c r="I102" i="20" s="1"/>
  <c r="G101" i="20"/>
  <c r="K102" i="29"/>
  <c r="G102" i="29" s="1"/>
  <c r="I102" i="29"/>
  <c r="D102" i="29" s="1"/>
  <c r="D102" i="25"/>
  <c r="E102" i="25"/>
  <c r="I102" i="26"/>
  <c r="D102" i="26" s="1"/>
  <c r="J102" i="26"/>
  <c r="F102" i="26" s="1"/>
  <c r="J102" i="27"/>
  <c r="F102" i="27" s="1"/>
  <c r="K102" i="27"/>
  <c r="G102" i="27" s="1"/>
  <c r="K102" i="30"/>
  <c r="G102" i="30" s="1"/>
  <c r="J102" i="30"/>
  <c r="F102" i="30" s="1"/>
  <c r="I102" i="30"/>
  <c r="D102" i="30" s="1"/>
  <c r="D102" i="27"/>
  <c r="I103" i="24"/>
  <c r="J103" i="24"/>
  <c r="F103" i="24" s="1"/>
  <c r="K103" i="24"/>
  <c r="G103" i="24" s="1"/>
  <c r="I102" i="32"/>
  <c r="D102" i="32" s="1"/>
  <c r="J102" i="32"/>
  <c r="F102" i="32" s="1"/>
  <c r="D103" i="31"/>
  <c r="E103" i="31"/>
  <c r="E101" i="23"/>
  <c r="K102" i="23" s="1"/>
  <c r="G102" i="23" s="1"/>
  <c r="K103" i="28"/>
  <c r="G103" i="28" s="1"/>
  <c r="J103" i="28"/>
  <c r="F103" i="28" s="1"/>
  <c r="I103" i="28"/>
  <c r="D103" i="28" s="1"/>
  <c r="E102" i="21"/>
  <c r="E101" i="1"/>
  <c r="K102" i="1" s="1"/>
  <c r="G102" i="1" s="1"/>
  <c r="E102" i="22" l="1"/>
  <c r="K102" i="20"/>
  <c r="G102" i="20" s="1"/>
  <c r="J102" i="20"/>
  <c r="F102" i="20" s="1"/>
  <c r="E102" i="29"/>
  <c r="J103" i="29" s="1"/>
  <c r="F103" i="29" s="1"/>
  <c r="D102" i="20"/>
  <c r="K103" i="25"/>
  <c r="G103" i="25" s="1"/>
  <c r="I103" i="25"/>
  <c r="J103" i="25"/>
  <c r="F103" i="25" s="1"/>
  <c r="E102" i="26"/>
  <c r="I103" i="26" s="1"/>
  <c r="E102" i="27"/>
  <c r="J103" i="27" s="1"/>
  <c r="F103" i="27" s="1"/>
  <c r="E102" i="30"/>
  <c r="E103" i="24"/>
  <c r="D103" i="24"/>
  <c r="E102" i="32"/>
  <c r="I103" i="32" s="1"/>
  <c r="I102" i="23"/>
  <c r="D102" i="23" s="1"/>
  <c r="J102" i="23"/>
  <c r="F102" i="23" s="1"/>
  <c r="J104" i="31"/>
  <c r="F104" i="31" s="1"/>
  <c r="I104" i="31"/>
  <c r="K104" i="31"/>
  <c r="G104" i="31" s="1"/>
  <c r="K103" i="29"/>
  <c r="G103" i="29" s="1"/>
  <c r="E103" i="28"/>
  <c r="J102" i="1"/>
  <c r="F102" i="1" s="1"/>
  <c r="I103" i="21"/>
  <c r="D103" i="21" s="1"/>
  <c r="K103" i="21"/>
  <c r="G103" i="21" s="1"/>
  <c r="J103" i="21"/>
  <c r="F103" i="21" s="1"/>
  <c r="I102" i="1"/>
  <c r="D102" i="1" s="1"/>
  <c r="I103" i="22" l="1"/>
  <c r="D103" i="22" s="1"/>
  <c r="J103" i="22"/>
  <c r="F103" i="22" s="1"/>
  <c r="K103" i="22"/>
  <c r="G103" i="22" s="1"/>
  <c r="K103" i="26"/>
  <c r="G103" i="26" s="1"/>
  <c r="I103" i="29"/>
  <c r="D103" i="29" s="1"/>
  <c r="E102" i="20"/>
  <c r="I103" i="20" s="1"/>
  <c r="J103" i="26"/>
  <c r="F103" i="26" s="1"/>
  <c r="D103" i="25"/>
  <c r="E103" i="25"/>
  <c r="I103" i="27"/>
  <c r="D103" i="27" s="1"/>
  <c r="K103" i="27"/>
  <c r="G103" i="27" s="1"/>
  <c r="J103" i="30"/>
  <c r="F103" i="30" s="1"/>
  <c r="I103" i="30"/>
  <c r="D103" i="30" s="1"/>
  <c r="K103" i="30"/>
  <c r="G103" i="30" s="1"/>
  <c r="K104" i="24"/>
  <c r="G104" i="24" s="1"/>
  <c r="J104" i="24"/>
  <c r="F104" i="24" s="1"/>
  <c r="I104" i="24"/>
  <c r="K103" i="32"/>
  <c r="G103" i="32" s="1"/>
  <c r="J103" i="32"/>
  <c r="F103" i="32" s="1"/>
  <c r="E102" i="23"/>
  <c r="K103" i="23" s="1"/>
  <c r="G103" i="23" s="1"/>
  <c r="D103" i="26"/>
  <c r="D104" i="31"/>
  <c r="E104" i="31"/>
  <c r="E103" i="29"/>
  <c r="D103" i="32"/>
  <c r="J104" i="28"/>
  <c r="F104" i="28" s="1"/>
  <c r="K104" i="28"/>
  <c r="G104" i="28" s="1"/>
  <c r="I104" i="28"/>
  <c r="D104" i="28" s="1"/>
  <c r="E103" i="21"/>
  <c r="E102" i="1"/>
  <c r="J103" i="1" s="1"/>
  <c r="F103" i="1" s="1"/>
  <c r="E103" i="22" l="1"/>
  <c r="J103" i="20"/>
  <c r="F103" i="20" s="1"/>
  <c r="K103" i="20"/>
  <c r="G103" i="20" s="1"/>
  <c r="D103" i="20"/>
  <c r="I103" i="23"/>
  <c r="D103" i="23" s="1"/>
  <c r="E103" i="26"/>
  <c r="J104" i="26" s="1"/>
  <c r="F104" i="26" s="1"/>
  <c r="I104" i="25"/>
  <c r="D104" i="25" s="1"/>
  <c r="J104" i="25"/>
  <c r="F104" i="25" s="1"/>
  <c r="K104" i="25"/>
  <c r="G104" i="25" s="1"/>
  <c r="E103" i="27"/>
  <c r="K104" i="27" s="1"/>
  <c r="G104" i="27" s="1"/>
  <c r="E103" i="30"/>
  <c r="E103" i="32"/>
  <c r="J104" i="32" s="1"/>
  <c r="F104" i="32" s="1"/>
  <c r="J103" i="23"/>
  <c r="F103" i="23" s="1"/>
  <c r="D104" i="24"/>
  <c r="E104" i="24"/>
  <c r="J105" i="31"/>
  <c r="F105" i="31" s="1"/>
  <c r="I105" i="31"/>
  <c r="K105" i="31"/>
  <c r="G105" i="31" s="1"/>
  <c r="J104" i="29"/>
  <c r="F104" i="29" s="1"/>
  <c r="I104" i="29"/>
  <c r="D104" i="29" s="1"/>
  <c r="K104" i="29"/>
  <c r="G104" i="29" s="1"/>
  <c r="E104" i="28"/>
  <c r="J104" i="21"/>
  <c r="F104" i="21" s="1"/>
  <c r="K104" i="21"/>
  <c r="G104" i="21" s="1"/>
  <c r="I104" i="21"/>
  <c r="D104" i="21" s="1"/>
  <c r="K103" i="1"/>
  <c r="G103" i="1" s="1"/>
  <c r="I103" i="1"/>
  <c r="D103" i="1" s="1"/>
  <c r="I104" i="22" l="1"/>
  <c r="D104" i="22" s="1"/>
  <c r="K104" i="22"/>
  <c r="G104" i="22" s="1"/>
  <c r="J104" i="22"/>
  <c r="F104" i="22" s="1"/>
  <c r="E103" i="20"/>
  <c r="J104" i="20" s="1"/>
  <c r="F104" i="20" s="1"/>
  <c r="K104" i="26"/>
  <c r="G104" i="26" s="1"/>
  <c r="I104" i="26"/>
  <c r="D104" i="26" s="1"/>
  <c r="K104" i="32"/>
  <c r="G104" i="32" s="1"/>
  <c r="I104" i="27"/>
  <c r="E104" i="25"/>
  <c r="J104" i="27"/>
  <c r="F104" i="27" s="1"/>
  <c r="K104" i="30"/>
  <c r="G104" i="30" s="1"/>
  <c r="J104" i="30"/>
  <c r="F104" i="30" s="1"/>
  <c r="I104" i="30"/>
  <c r="D104" i="30" s="1"/>
  <c r="I104" i="32"/>
  <c r="D104" i="32" s="1"/>
  <c r="D104" i="27"/>
  <c r="E103" i="23"/>
  <c r="K104" i="23" s="1"/>
  <c r="G104" i="23" s="1"/>
  <c r="K105" i="24"/>
  <c r="G105" i="24" s="1"/>
  <c r="J105" i="24"/>
  <c r="F105" i="24" s="1"/>
  <c r="I105" i="24"/>
  <c r="D105" i="31"/>
  <c r="E105" i="31"/>
  <c r="E104" i="29"/>
  <c r="J105" i="29" s="1"/>
  <c r="F105" i="29" s="1"/>
  <c r="I105" i="28"/>
  <c r="D105" i="28" s="1"/>
  <c r="K105" i="28"/>
  <c r="G105" i="28" s="1"/>
  <c r="J105" i="28"/>
  <c r="F105" i="28" s="1"/>
  <c r="E104" i="21"/>
  <c r="E103" i="1"/>
  <c r="J104" i="1" s="1"/>
  <c r="F104" i="1" s="1"/>
  <c r="E104" i="22" l="1"/>
  <c r="J105" i="22"/>
  <c r="F105" i="22" s="1"/>
  <c r="K105" i="22"/>
  <c r="G105" i="22" s="1"/>
  <c r="I105" i="22"/>
  <c r="D105" i="22" s="1"/>
  <c r="K104" i="20"/>
  <c r="G104" i="20" s="1"/>
  <c r="I104" i="20"/>
  <c r="E104" i="26"/>
  <c r="K105" i="26" s="1"/>
  <c r="G105" i="26" s="1"/>
  <c r="E104" i="27"/>
  <c r="K105" i="27" s="1"/>
  <c r="G105" i="27" s="1"/>
  <c r="K105" i="25"/>
  <c r="G105" i="25" s="1"/>
  <c r="J105" i="25"/>
  <c r="F105" i="25" s="1"/>
  <c r="I105" i="25"/>
  <c r="E104" i="32"/>
  <c r="J105" i="32" s="1"/>
  <c r="F105" i="32" s="1"/>
  <c r="E104" i="30"/>
  <c r="I104" i="23"/>
  <c r="D104" i="23" s="1"/>
  <c r="J104" i="23"/>
  <c r="F104" i="23" s="1"/>
  <c r="D105" i="24"/>
  <c r="E105" i="24"/>
  <c r="I105" i="26"/>
  <c r="I106" i="31"/>
  <c r="D106" i="31" s="1"/>
  <c r="K106" i="31"/>
  <c r="G106" i="31" s="1"/>
  <c r="J106" i="31"/>
  <c r="F106" i="31" s="1"/>
  <c r="I105" i="29"/>
  <c r="K105" i="29"/>
  <c r="G105" i="29" s="1"/>
  <c r="E105" i="28"/>
  <c r="I105" i="21"/>
  <c r="D105" i="21" s="1"/>
  <c r="J105" i="21"/>
  <c r="F105" i="21" s="1"/>
  <c r="K105" i="21"/>
  <c r="G105" i="21" s="1"/>
  <c r="K104" i="1"/>
  <c r="G104" i="1" s="1"/>
  <c r="I104" i="1"/>
  <c r="D104" i="1" s="1"/>
  <c r="E105" i="22" l="1"/>
  <c r="E104" i="20"/>
  <c r="K105" i="20" s="1"/>
  <c r="G105" i="20" s="1"/>
  <c r="D104" i="20"/>
  <c r="J105" i="20"/>
  <c r="F105" i="20" s="1"/>
  <c r="I105" i="27"/>
  <c r="D105" i="27" s="1"/>
  <c r="J105" i="26"/>
  <c r="F105" i="26" s="1"/>
  <c r="J105" i="27"/>
  <c r="F105" i="27" s="1"/>
  <c r="D105" i="25"/>
  <c r="E105" i="25"/>
  <c r="K105" i="32"/>
  <c r="G105" i="32" s="1"/>
  <c r="I105" i="32"/>
  <c r="D105" i="32" s="1"/>
  <c r="I105" i="30"/>
  <c r="D105" i="30" s="1"/>
  <c r="J105" i="30"/>
  <c r="F105" i="30" s="1"/>
  <c r="K105" i="30"/>
  <c r="G105" i="30" s="1"/>
  <c r="E104" i="23"/>
  <c r="J105" i="23" s="1"/>
  <c r="F105" i="23" s="1"/>
  <c r="K106" i="24"/>
  <c r="G106" i="24" s="1"/>
  <c r="J106" i="24"/>
  <c r="F106" i="24" s="1"/>
  <c r="I106" i="24"/>
  <c r="D105" i="26"/>
  <c r="E106" i="31"/>
  <c r="K107" i="31" s="1"/>
  <c r="G107" i="31" s="1"/>
  <c r="D105" i="29"/>
  <c r="E105" i="29"/>
  <c r="J106" i="28"/>
  <c r="F106" i="28" s="1"/>
  <c r="I106" i="28"/>
  <c r="D106" i="28" s="1"/>
  <c r="K106" i="28"/>
  <c r="G106" i="28" s="1"/>
  <c r="E104" i="1"/>
  <c r="J105" i="1" s="1"/>
  <c r="F105" i="1" s="1"/>
  <c r="E105" i="21"/>
  <c r="I105" i="20" l="1"/>
  <c r="K106" i="22"/>
  <c r="G106" i="22" s="1"/>
  <c r="J106" i="22"/>
  <c r="F106" i="22" s="1"/>
  <c r="I106" i="22"/>
  <c r="D106" i="22" s="1"/>
  <c r="D105" i="20"/>
  <c r="E105" i="20"/>
  <c r="E105" i="26"/>
  <c r="J106" i="26" s="1"/>
  <c r="F106" i="26" s="1"/>
  <c r="E105" i="32"/>
  <c r="J106" i="32" s="1"/>
  <c r="F106" i="32" s="1"/>
  <c r="E105" i="27"/>
  <c r="I106" i="27" s="1"/>
  <c r="D106" i="27" s="1"/>
  <c r="K106" i="25"/>
  <c r="G106" i="25" s="1"/>
  <c r="J106" i="25"/>
  <c r="F106" i="25" s="1"/>
  <c r="I106" i="25"/>
  <c r="K105" i="23"/>
  <c r="G105" i="23" s="1"/>
  <c r="I105" i="23"/>
  <c r="D105" i="23" s="1"/>
  <c r="E105" i="30"/>
  <c r="D106" i="24"/>
  <c r="E106" i="24"/>
  <c r="J107" i="31"/>
  <c r="F107" i="31" s="1"/>
  <c r="I107" i="31"/>
  <c r="J106" i="29"/>
  <c r="F106" i="29" s="1"/>
  <c r="K106" i="29"/>
  <c r="G106" i="29" s="1"/>
  <c r="I106" i="29"/>
  <c r="E106" i="28"/>
  <c r="K105" i="1"/>
  <c r="G105" i="1" s="1"/>
  <c r="I105" i="1"/>
  <c r="D105" i="1" s="1"/>
  <c r="I106" i="21"/>
  <c r="J106" i="21"/>
  <c r="F106" i="21" s="1"/>
  <c r="K106" i="21"/>
  <c r="G106" i="21" s="1"/>
  <c r="E106" i="22" l="1"/>
  <c r="I106" i="26"/>
  <c r="D106" i="26" s="1"/>
  <c r="J106" i="27"/>
  <c r="F106" i="27" s="1"/>
  <c r="K106" i="27"/>
  <c r="G106" i="27" s="1"/>
  <c r="J106" i="20"/>
  <c r="F106" i="20" s="1"/>
  <c r="I106" i="20"/>
  <c r="K106" i="20"/>
  <c r="G106" i="20" s="1"/>
  <c r="K106" i="32"/>
  <c r="G106" i="32" s="1"/>
  <c r="K106" i="26"/>
  <c r="G106" i="26" s="1"/>
  <c r="I106" i="32"/>
  <c r="D106" i="25"/>
  <c r="E106" i="25"/>
  <c r="E105" i="23"/>
  <c r="J106" i="23" s="1"/>
  <c r="F106" i="23" s="1"/>
  <c r="J106" i="30"/>
  <c r="F106" i="30" s="1"/>
  <c r="K106" i="30"/>
  <c r="G106" i="30" s="1"/>
  <c r="I106" i="30"/>
  <c r="D106" i="30" s="1"/>
  <c r="E106" i="27"/>
  <c r="I107" i="24"/>
  <c r="D107" i="24" s="1"/>
  <c r="K107" i="24"/>
  <c r="G107" i="24" s="1"/>
  <c r="J107" i="24"/>
  <c r="F107" i="24" s="1"/>
  <c r="D107" i="31"/>
  <c r="E107" i="31"/>
  <c r="D106" i="29"/>
  <c r="E106" i="29"/>
  <c r="D106" i="32"/>
  <c r="J107" i="28"/>
  <c r="F107" i="28" s="1"/>
  <c r="K107" i="28"/>
  <c r="G107" i="28" s="1"/>
  <c r="I107" i="28"/>
  <c r="D107" i="28" s="1"/>
  <c r="E105" i="1"/>
  <c r="J106" i="1" s="1"/>
  <c r="F106" i="1" s="1"/>
  <c r="D106" i="21"/>
  <c r="E106" i="21"/>
  <c r="E106" i="26" l="1"/>
  <c r="J107" i="22"/>
  <c r="F107" i="22" s="1"/>
  <c r="K107" i="22"/>
  <c r="G107" i="22" s="1"/>
  <c r="I107" i="22"/>
  <c r="D107" i="22" s="1"/>
  <c r="E106" i="32"/>
  <c r="J107" i="32" s="1"/>
  <c r="F107" i="32" s="1"/>
  <c r="D106" i="20"/>
  <c r="E106" i="20"/>
  <c r="I106" i="23"/>
  <c r="D106" i="23" s="1"/>
  <c r="K106" i="23"/>
  <c r="G106" i="23" s="1"/>
  <c r="J107" i="25"/>
  <c r="F107" i="25" s="1"/>
  <c r="K107" i="25"/>
  <c r="G107" i="25" s="1"/>
  <c r="I107" i="25"/>
  <c r="E106" i="30"/>
  <c r="I107" i="27"/>
  <c r="D107" i="27" s="1"/>
  <c r="J107" i="27"/>
  <c r="F107" i="27" s="1"/>
  <c r="K107" i="27"/>
  <c r="G107" i="27" s="1"/>
  <c r="E107" i="24"/>
  <c r="I108" i="24" s="1"/>
  <c r="D108" i="24" s="1"/>
  <c r="J107" i="26"/>
  <c r="F107" i="26" s="1"/>
  <c r="I107" i="26"/>
  <c r="K107" i="26"/>
  <c r="G107" i="26" s="1"/>
  <c r="J108" i="31"/>
  <c r="F108" i="31" s="1"/>
  <c r="K108" i="31"/>
  <c r="G108" i="31" s="1"/>
  <c r="I108" i="31"/>
  <c r="K107" i="29"/>
  <c r="G107" i="29" s="1"/>
  <c r="I107" i="29"/>
  <c r="D107" i="29" s="1"/>
  <c r="J107" i="29"/>
  <c r="F107" i="29" s="1"/>
  <c r="E107" i="28"/>
  <c r="K106" i="1"/>
  <c r="G106" i="1" s="1"/>
  <c r="I106" i="1"/>
  <c r="D106" i="1" s="1"/>
  <c r="I107" i="21"/>
  <c r="J107" i="21"/>
  <c r="F107" i="21" s="1"/>
  <c r="K107" i="21"/>
  <c r="G107" i="21" s="1"/>
  <c r="E107" i="22" l="1"/>
  <c r="I107" i="32"/>
  <c r="D107" i="32" s="1"/>
  <c r="K107" i="32"/>
  <c r="G107" i="32" s="1"/>
  <c r="E106" i="23"/>
  <c r="K107" i="23" s="1"/>
  <c r="G107" i="23" s="1"/>
  <c r="J107" i="20"/>
  <c r="F107" i="20" s="1"/>
  <c r="I107" i="20"/>
  <c r="K107" i="20"/>
  <c r="G107" i="20" s="1"/>
  <c r="D107" i="25"/>
  <c r="E107" i="25"/>
  <c r="J107" i="30"/>
  <c r="F107" i="30" s="1"/>
  <c r="I107" i="30"/>
  <c r="D107" i="30" s="1"/>
  <c r="K107" i="30"/>
  <c r="G107" i="30" s="1"/>
  <c r="J108" i="24"/>
  <c r="F108" i="24" s="1"/>
  <c r="K108" i="24"/>
  <c r="G108" i="24" s="1"/>
  <c r="E107" i="27"/>
  <c r="D107" i="26"/>
  <c r="E107" i="26"/>
  <c r="D108" i="31"/>
  <c r="E108" i="31"/>
  <c r="E107" i="29"/>
  <c r="I108" i="28"/>
  <c r="D108" i="28" s="1"/>
  <c r="K108" i="28"/>
  <c r="G108" i="28" s="1"/>
  <c r="J108" i="28"/>
  <c r="F108" i="28" s="1"/>
  <c r="E106" i="1"/>
  <c r="J107" i="1" s="1"/>
  <c r="F107" i="1" s="1"/>
  <c r="D107" i="21"/>
  <c r="E107" i="21"/>
  <c r="J108" i="22" l="1"/>
  <c r="F108" i="22" s="1"/>
  <c r="I108" i="22"/>
  <c r="D108" i="22" s="1"/>
  <c r="K108" i="22"/>
  <c r="G108" i="22" s="1"/>
  <c r="I107" i="23"/>
  <c r="D107" i="23" s="1"/>
  <c r="J107" i="23"/>
  <c r="F107" i="23" s="1"/>
  <c r="E107" i="32"/>
  <c r="E107" i="20"/>
  <c r="D107" i="20"/>
  <c r="K108" i="25"/>
  <c r="G108" i="25" s="1"/>
  <c r="J108" i="25"/>
  <c r="F108" i="25" s="1"/>
  <c r="I108" i="25"/>
  <c r="D108" i="25" s="1"/>
  <c r="E107" i="30"/>
  <c r="K108" i="30" s="1"/>
  <c r="G108" i="30" s="1"/>
  <c r="E108" i="24"/>
  <c r="I109" i="24" s="1"/>
  <c r="D109" i="24" s="1"/>
  <c r="K108" i="27"/>
  <c r="G108" i="27" s="1"/>
  <c r="I108" i="27"/>
  <c r="D108" i="27" s="1"/>
  <c r="J108" i="27"/>
  <c r="F108" i="27" s="1"/>
  <c r="K108" i="26"/>
  <c r="G108" i="26" s="1"/>
  <c r="I108" i="26"/>
  <c r="J108" i="26"/>
  <c r="F108" i="26" s="1"/>
  <c r="I109" i="31"/>
  <c r="D109" i="31" s="1"/>
  <c r="K109" i="31"/>
  <c r="G109" i="31" s="1"/>
  <c r="J109" i="31"/>
  <c r="F109" i="31" s="1"/>
  <c r="K108" i="29"/>
  <c r="G108" i="29" s="1"/>
  <c r="I108" i="29"/>
  <c r="J108" i="29"/>
  <c r="F108" i="29" s="1"/>
  <c r="K108" i="32"/>
  <c r="G108" i="32" s="1"/>
  <c r="I108" i="32"/>
  <c r="D108" i="32" s="1"/>
  <c r="J108" i="32"/>
  <c r="F108" i="32" s="1"/>
  <c r="E107" i="23"/>
  <c r="E108" i="28"/>
  <c r="K107" i="1"/>
  <c r="G107" i="1" s="1"/>
  <c r="I107" i="1"/>
  <c r="D107" i="1" s="1"/>
  <c r="J108" i="21"/>
  <c r="F108" i="21" s="1"/>
  <c r="I108" i="21"/>
  <c r="K108" i="21"/>
  <c r="G108" i="21" s="1"/>
  <c r="E108" i="22" l="1"/>
  <c r="J109" i="24"/>
  <c r="F109" i="24" s="1"/>
  <c r="I108" i="20"/>
  <c r="J108" i="20"/>
  <c r="F108" i="20" s="1"/>
  <c r="K108" i="20"/>
  <c r="G108" i="20" s="1"/>
  <c r="E108" i="25"/>
  <c r="K109" i="25" s="1"/>
  <c r="G109" i="25" s="1"/>
  <c r="I108" i="30"/>
  <c r="J108" i="30"/>
  <c r="F108" i="30" s="1"/>
  <c r="K109" i="24"/>
  <c r="G109" i="24" s="1"/>
  <c r="E108" i="27"/>
  <c r="D108" i="26"/>
  <c r="E108" i="26"/>
  <c r="E109" i="31"/>
  <c r="D108" i="29"/>
  <c r="E108" i="29"/>
  <c r="E108" i="32"/>
  <c r="J108" i="23"/>
  <c r="F108" i="23" s="1"/>
  <c r="I108" i="23"/>
  <c r="D108" i="23" s="1"/>
  <c r="K108" i="23"/>
  <c r="G108" i="23" s="1"/>
  <c r="K109" i="28"/>
  <c r="G109" i="28" s="1"/>
  <c r="I109" i="28"/>
  <c r="D109" i="28" s="1"/>
  <c r="J109" i="28"/>
  <c r="F109" i="28" s="1"/>
  <c r="E107" i="1"/>
  <c r="J108" i="1" s="1"/>
  <c r="F108" i="1" s="1"/>
  <c r="D108" i="21"/>
  <c r="E108" i="21"/>
  <c r="K109" i="22" l="1"/>
  <c r="G109" i="22" s="1"/>
  <c r="J109" i="22"/>
  <c r="F109" i="22" s="1"/>
  <c r="I109" i="22"/>
  <c r="D109" i="22" s="1"/>
  <c r="D108" i="20"/>
  <c r="E108" i="20"/>
  <c r="J109" i="25"/>
  <c r="F109" i="25" s="1"/>
  <c r="I109" i="25"/>
  <c r="D109" i="25" s="1"/>
  <c r="D108" i="30"/>
  <c r="E108" i="30"/>
  <c r="E109" i="24"/>
  <c r="I110" i="24" s="1"/>
  <c r="D110" i="24" s="1"/>
  <c r="J109" i="27"/>
  <c r="F109" i="27" s="1"/>
  <c r="I109" i="27"/>
  <c r="D109" i="27" s="1"/>
  <c r="K109" i="27"/>
  <c r="G109" i="27" s="1"/>
  <c r="K109" i="26"/>
  <c r="G109" i="26" s="1"/>
  <c r="J109" i="26"/>
  <c r="F109" i="26" s="1"/>
  <c r="I109" i="26"/>
  <c r="K110" i="31"/>
  <c r="G110" i="31" s="1"/>
  <c r="J110" i="31"/>
  <c r="F110" i="31" s="1"/>
  <c r="I110" i="31"/>
  <c r="J109" i="29"/>
  <c r="F109" i="29" s="1"/>
  <c r="I109" i="29"/>
  <c r="K109" i="29"/>
  <c r="G109" i="29" s="1"/>
  <c r="J109" i="32"/>
  <c r="F109" i="32" s="1"/>
  <c r="K109" i="32"/>
  <c r="G109" i="32" s="1"/>
  <c r="I109" i="32"/>
  <c r="D109" i="32" s="1"/>
  <c r="E108" i="23"/>
  <c r="K109" i="23" s="1"/>
  <c r="G109" i="23" s="1"/>
  <c r="E109" i="28"/>
  <c r="J110" i="28" s="1"/>
  <c r="F110" i="28" s="1"/>
  <c r="K108" i="1"/>
  <c r="G108" i="1" s="1"/>
  <c r="I108" i="1"/>
  <c r="D108" i="1" s="1"/>
  <c r="K109" i="21"/>
  <c r="G109" i="21" s="1"/>
  <c r="J109" i="21"/>
  <c r="F109" i="21" s="1"/>
  <c r="I109" i="21"/>
  <c r="E109" i="22" l="1"/>
  <c r="J109" i="20"/>
  <c r="F109" i="20" s="1"/>
  <c r="K109" i="20"/>
  <c r="G109" i="20" s="1"/>
  <c r="I109" i="20"/>
  <c r="E109" i="25"/>
  <c r="K110" i="24"/>
  <c r="G110" i="24" s="1"/>
  <c r="I109" i="30"/>
  <c r="D109" i="30" s="1"/>
  <c r="K109" i="30"/>
  <c r="G109" i="30" s="1"/>
  <c r="J109" i="30"/>
  <c r="F109" i="30" s="1"/>
  <c r="J110" i="24"/>
  <c r="F110" i="24" s="1"/>
  <c r="E109" i="27"/>
  <c r="D109" i="26"/>
  <c r="E109" i="26"/>
  <c r="D110" i="31"/>
  <c r="E110" i="31"/>
  <c r="D109" i="29"/>
  <c r="E109" i="29"/>
  <c r="J109" i="23"/>
  <c r="F109" i="23" s="1"/>
  <c r="I109" i="23"/>
  <c r="D109" i="23" s="1"/>
  <c r="E109" i="32"/>
  <c r="I110" i="28"/>
  <c r="D110" i="28" s="1"/>
  <c r="K110" i="28"/>
  <c r="G110" i="28" s="1"/>
  <c r="E108" i="1"/>
  <c r="J109" i="1" s="1"/>
  <c r="F109" i="1" s="1"/>
  <c r="D109" i="21"/>
  <c r="E109" i="21"/>
  <c r="K110" i="22" l="1"/>
  <c r="G110" i="22" s="1"/>
  <c r="J110" i="22"/>
  <c r="F110" i="22" s="1"/>
  <c r="I110" i="22"/>
  <c r="D110" i="22" s="1"/>
  <c r="D109" i="20"/>
  <c r="E109" i="20"/>
  <c r="I110" i="25"/>
  <c r="D110" i="25" s="1"/>
  <c r="K110" i="25"/>
  <c r="G110" i="25" s="1"/>
  <c r="J110" i="25"/>
  <c r="F110" i="25" s="1"/>
  <c r="E110" i="24"/>
  <c r="I111" i="24" s="1"/>
  <c r="D111" i="24" s="1"/>
  <c r="E109" i="30"/>
  <c r="I110" i="27"/>
  <c r="D110" i="27" s="1"/>
  <c r="J110" i="27"/>
  <c r="F110" i="27" s="1"/>
  <c r="K110" i="27"/>
  <c r="G110" i="27" s="1"/>
  <c r="K110" i="26"/>
  <c r="G110" i="26" s="1"/>
  <c r="J110" i="26"/>
  <c r="F110" i="26" s="1"/>
  <c r="I110" i="26"/>
  <c r="I111" i="31"/>
  <c r="D111" i="31" s="1"/>
  <c r="K111" i="31"/>
  <c r="G111" i="31" s="1"/>
  <c r="J111" i="31"/>
  <c r="F111" i="31" s="1"/>
  <c r="J110" i="29"/>
  <c r="F110" i="29" s="1"/>
  <c r="K110" i="29"/>
  <c r="G110" i="29" s="1"/>
  <c r="I110" i="29"/>
  <c r="E109" i="23"/>
  <c r="K110" i="23" s="1"/>
  <c r="G110" i="23" s="1"/>
  <c r="I110" i="32"/>
  <c r="D110" i="32" s="1"/>
  <c r="J110" i="32"/>
  <c r="F110" i="32" s="1"/>
  <c r="K110" i="32"/>
  <c r="G110" i="32" s="1"/>
  <c r="E110" i="28"/>
  <c r="K111" i="28" s="1"/>
  <c r="G111" i="28" s="1"/>
  <c r="K109" i="1"/>
  <c r="G109" i="1" s="1"/>
  <c r="I109" i="1"/>
  <c r="D109" i="1" s="1"/>
  <c r="J110" i="21"/>
  <c r="F110" i="21" s="1"/>
  <c r="I110" i="21"/>
  <c r="K110" i="21"/>
  <c r="G110" i="21" s="1"/>
  <c r="E110" i="22" l="1"/>
  <c r="J111" i="22" s="1"/>
  <c r="F111" i="22" s="1"/>
  <c r="K111" i="22"/>
  <c r="G111" i="22" s="1"/>
  <c r="J110" i="20"/>
  <c r="F110" i="20" s="1"/>
  <c r="I110" i="20"/>
  <c r="K110" i="20"/>
  <c r="G110" i="20" s="1"/>
  <c r="E110" i="25"/>
  <c r="J111" i="24"/>
  <c r="F111" i="24" s="1"/>
  <c r="K111" i="24"/>
  <c r="G111" i="24" s="1"/>
  <c r="I110" i="30"/>
  <c r="D110" i="30" s="1"/>
  <c r="K110" i="30"/>
  <c r="G110" i="30" s="1"/>
  <c r="J110" i="30"/>
  <c r="F110" i="30" s="1"/>
  <c r="E110" i="27"/>
  <c r="D110" i="26"/>
  <c r="E110" i="26"/>
  <c r="E111" i="31"/>
  <c r="D110" i="29"/>
  <c r="E110" i="29"/>
  <c r="I110" i="23"/>
  <c r="J110" i="23"/>
  <c r="F110" i="23" s="1"/>
  <c r="E110" i="32"/>
  <c r="I111" i="28"/>
  <c r="D111" i="28" s="1"/>
  <c r="J111" i="28"/>
  <c r="F111" i="28" s="1"/>
  <c r="E109" i="1"/>
  <c r="J110" i="1" s="1"/>
  <c r="F110" i="1" s="1"/>
  <c r="D110" i="21"/>
  <c r="E110" i="21"/>
  <c r="I111" i="22" l="1"/>
  <c r="D111" i="22" s="1"/>
  <c r="E111" i="22"/>
  <c r="D110" i="20"/>
  <c r="E110" i="20"/>
  <c r="K111" i="25"/>
  <c r="G111" i="25" s="1"/>
  <c r="I111" i="25"/>
  <c r="J111" i="25"/>
  <c r="F111" i="25" s="1"/>
  <c r="E111" i="24"/>
  <c r="E110" i="30"/>
  <c r="K111" i="27"/>
  <c r="G111" i="27" s="1"/>
  <c r="J111" i="27"/>
  <c r="F111" i="27" s="1"/>
  <c r="I111" i="27"/>
  <c r="D111" i="27" s="1"/>
  <c r="J111" i="26"/>
  <c r="F111" i="26" s="1"/>
  <c r="K111" i="26"/>
  <c r="G111" i="26" s="1"/>
  <c r="I111" i="26"/>
  <c r="D111" i="26" s="1"/>
  <c r="K112" i="31"/>
  <c r="G112" i="31" s="1"/>
  <c r="J112" i="31"/>
  <c r="F112" i="31" s="1"/>
  <c r="I112" i="31"/>
  <c r="K111" i="29"/>
  <c r="G111" i="29" s="1"/>
  <c r="J111" i="29"/>
  <c r="F111" i="29" s="1"/>
  <c r="I111" i="29"/>
  <c r="D111" i="29" s="1"/>
  <c r="D110" i="23"/>
  <c r="E110" i="23"/>
  <c r="K111" i="32"/>
  <c r="G111" i="32" s="1"/>
  <c r="I111" i="32"/>
  <c r="D111" i="32" s="1"/>
  <c r="J111" i="32"/>
  <c r="F111" i="32" s="1"/>
  <c r="I110" i="1"/>
  <c r="D110" i="1" s="1"/>
  <c r="K110" i="1"/>
  <c r="G110" i="1" s="1"/>
  <c r="E111" i="28"/>
  <c r="J112" i="28" s="1"/>
  <c r="F112" i="28" s="1"/>
  <c r="K111" i="21"/>
  <c r="G111" i="21" s="1"/>
  <c r="I111" i="21"/>
  <c r="J111" i="21"/>
  <c r="F111" i="21" s="1"/>
  <c r="I112" i="22" l="1"/>
  <c r="D112" i="22" s="1"/>
  <c r="K112" i="22"/>
  <c r="G112" i="22" s="1"/>
  <c r="J112" i="22"/>
  <c r="F112" i="22" s="1"/>
  <c r="J111" i="20"/>
  <c r="F111" i="20" s="1"/>
  <c r="K111" i="20"/>
  <c r="G111" i="20" s="1"/>
  <c r="I111" i="20"/>
  <c r="D111" i="25"/>
  <c r="E111" i="25"/>
  <c r="I112" i="24"/>
  <c r="D112" i="24" s="1"/>
  <c r="K112" i="24"/>
  <c r="G112" i="24" s="1"/>
  <c r="J112" i="24"/>
  <c r="F112" i="24" s="1"/>
  <c r="K111" i="30"/>
  <c r="G111" i="30" s="1"/>
  <c r="J111" i="30"/>
  <c r="F111" i="30" s="1"/>
  <c r="I111" i="30"/>
  <c r="D111" i="30" s="1"/>
  <c r="E111" i="27"/>
  <c r="E111" i="26"/>
  <c r="D112" i="31"/>
  <c r="E112" i="31"/>
  <c r="E111" i="29"/>
  <c r="E111" i="32"/>
  <c r="K112" i="32" s="1"/>
  <c r="G112" i="32" s="1"/>
  <c r="I111" i="23"/>
  <c r="D111" i="23" s="1"/>
  <c r="J111" i="23"/>
  <c r="F111" i="23" s="1"/>
  <c r="K111" i="23"/>
  <c r="G111" i="23" s="1"/>
  <c r="E110" i="1"/>
  <c r="J111" i="1" s="1"/>
  <c r="F111" i="1" s="1"/>
  <c r="K112" i="28"/>
  <c r="G112" i="28" s="1"/>
  <c r="I112" i="28"/>
  <c r="D112" i="28" s="1"/>
  <c r="D111" i="21"/>
  <c r="E111" i="21"/>
  <c r="E112" i="22" l="1"/>
  <c r="J113" i="22"/>
  <c r="F113" i="22" s="1"/>
  <c r="I113" i="22"/>
  <c r="D113" i="22" s="1"/>
  <c r="K113" i="22"/>
  <c r="G113" i="22" s="1"/>
  <c r="D111" i="20"/>
  <c r="E111" i="20"/>
  <c r="I112" i="25"/>
  <c r="K112" i="25"/>
  <c r="G112" i="25" s="1"/>
  <c r="J112" i="25"/>
  <c r="F112" i="25" s="1"/>
  <c r="E112" i="24"/>
  <c r="E111" i="30"/>
  <c r="K112" i="27"/>
  <c r="G112" i="27" s="1"/>
  <c r="I112" i="27"/>
  <c r="D112" i="27" s="1"/>
  <c r="J112" i="27"/>
  <c r="F112" i="27" s="1"/>
  <c r="K112" i="26"/>
  <c r="G112" i="26" s="1"/>
  <c r="J112" i="26"/>
  <c r="F112" i="26" s="1"/>
  <c r="I112" i="26"/>
  <c r="D112" i="26" s="1"/>
  <c r="I113" i="31"/>
  <c r="D113" i="31" s="1"/>
  <c r="J113" i="31"/>
  <c r="F113" i="31" s="1"/>
  <c r="K113" i="31"/>
  <c r="G113" i="31" s="1"/>
  <c r="J112" i="32"/>
  <c r="F112" i="32" s="1"/>
  <c r="I112" i="32"/>
  <c r="D112" i="32" s="1"/>
  <c r="K112" i="29"/>
  <c r="G112" i="29" s="1"/>
  <c r="I112" i="29"/>
  <c r="D112" i="29" s="1"/>
  <c r="J112" i="29"/>
  <c r="F112" i="29" s="1"/>
  <c r="E111" i="23"/>
  <c r="I111" i="1"/>
  <c r="D111" i="1" s="1"/>
  <c r="K111" i="1"/>
  <c r="G111" i="1" s="1"/>
  <c r="E112" i="28"/>
  <c r="I113" i="28" s="1"/>
  <c r="D113" i="28" s="1"/>
  <c r="K112" i="21"/>
  <c r="G112" i="21" s="1"/>
  <c r="I112" i="21"/>
  <c r="J112" i="21"/>
  <c r="F112" i="21" s="1"/>
  <c r="E113" i="22" l="1"/>
  <c r="I114" i="22" s="1"/>
  <c r="D114" i="22" s="1"/>
  <c r="J114" i="22"/>
  <c r="F114" i="22" s="1"/>
  <c r="K114" i="22"/>
  <c r="G114" i="22" s="1"/>
  <c r="I112" i="20"/>
  <c r="K112" i="20"/>
  <c r="G112" i="20" s="1"/>
  <c r="J112" i="20"/>
  <c r="F112" i="20" s="1"/>
  <c r="D112" i="25"/>
  <c r="E112" i="25"/>
  <c r="I113" i="24"/>
  <c r="J113" i="24"/>
  <c r="F113" i="24" s="1"/>
  <c r="K113" i="24"/>
  <c r="G113" i="24" s="1"/>
  <c r="J112" i="30"/>
  <c r="F112" i="30" s="1"/>
  <c r="K112" i="30"/>
  <c r="G112" i="30" s="1"/>
  <c r="I112" i="30"/>
  <c r="D112" i="30" s="1"/>
  <c r="E112" i="27"/>
  <c r="E114" i="22"/>
  <c r="J115" i="22" s="1"/>
  <c r="F115" i="22" s="1"/>
  <c r="E112" i="26"/>
  <c r="E113" i="31"/>
  <c r="E112" i="32"/>
  <c r="J113" i="32" s="1"/>
  <c r="F113" i="32" s="1"/>
  <c r="E112" i="29"/>
  <c r="K112" i="23"/>
  <c r="G112" i="23" s="1"/>
  <c r="I112" i="23"/>
  <c r="D112" i="23" s="1"/>
  <c r="J112" i="23"/>
  <c r="F112" i="23" s="1"/>
  <c r="E111" i="1"/>
  <c r="J112" i="1" s="1"/>
  <c r="F112" i="1" s="1"/>
  <c r="K113" i="28"/>
  <c r="G113" i="28" s="1"/>
  <c r="J113" i="28"/>
  <c r="F113" i="28" s="1"/>
  <c r="D112" i="21"/>
  <c r="E112" i="21"/>
  <c r="D112" i="20" l="1"/>
  <c r="E112" i="20"/>
  <c r="I113" i="25"/>
  <c r="J113" i="25"/>
  <c r="F113" i="25" s="1"/>
  <c r="K113" i="25"/>
  <c r="G113" i="25" s="1"/>
  <c r="D113" i="24"/>
  <c r="E113" i="24"/>
  <c r="E112" i="30"/>
  <c r="K113" i="27"/>
  <c r="G113" i="27" s="1"/>
  <c r="I113" i="27"/>
  <c r="D113" i="27" s="1"/>
  <c r="J113" i="27"/>
  <c r="F113" i="27" s="1"/>
  <c r="K115" i="22"/>
  <c r="G115" i="22" s="1"/>
  <c r="I115" i="22"/>
  <c r="D115" i="22" s="1"/>
  <c r="I113" i="32"/>
  <c r="D113" i="32" s="1"/>
  <c r="I112" i="1"/>
  <c r="D112" i="1" s="1"/>
  <c r="K113" i="32"/>
  <c r="G113" i="32" s="1"/>
  <c r="J113" i="26"/>
  <c r="F113" i="26" s="1"/>
  <c r="I113" i="26"/>
  <c r="D113" i="26" s="1"/>
  <c r="K113" i="26"/>
  <c r="G113" i="26" s="1"/>
  <c r="K114" i="31"/>
  <c r="G114" i="31" s="1"/>
  <c r="I114" i="31"/>
  <c r="D114" i="31" s="1"/>
  <c r="J114" i="31"/>
  <c r="F114" i="31" s="1"/>
  <c r="K112" i="1"/>
  <c r="G112" i="1" s="1"/>
  <c r="J113" i="29"/>
  <c r="F113" i="29" s="1"/>
  <c r="I113" i="29"/>
  <c r="D113" i="29" s="1"/>
  <c r="K113" i="29"/>
  <c r="G113" i="29" s="1"/>
  <c r="E112" i="23"/>
  <c r="E113" i="28"/>
  <c r="I114" i="28" s="1"/>
  <c r="D114" i="28" s="1"/>
  <c r="J113" i="21"/>
  <c r="F113" i="21" s="1"/>
  <c r="I113" i="21"/>
  <c r="K113" i="21"/>
  <c r="G113" i="21" s="1"/>
  <c r="I113" i="20" l="1"/>
  <c r="K113" i="20"/>
  <c r="G113" i="20" s="1"/>
  <c r="J113" i="20"/>
  <c r="F113" i="20" s="1"/>
  <c r="D113" i="25"/>
  <c r="E113" i="25"/>
  <c r="J114" i="24"/>
  <c r="F114" i="24" s="1"/>
  <c r="I114" i="24"/>
  <c r="K114" i="24"/>
  <c r="G114" i="24" s="1"/>
  <c r="I113" i="30"/>
  <c r="D113" i="30" s="1"/>
  <c r="K113" i="30"/>
  <c r="G113" i="30" s="1"/>
  <c r="J113" i="30"/>
  <c r="F113" i="30" s="1"/>
  <c r="E113" i="27"/>
  <c r="E115" i="22"/>
  <c r="I116" i="22" s="1"/>
  <c r="D116" i="22" s="1"/>
  <c r="E113" i="32"/>
  <c r="K114" i="32" s="1"/>
  <c r="G114" i="32" s="1"/>
  <c r="E113" i="26"/>
  <c r="E112" i="1"/>
  <c r="J113" i="1" s="1"/>
  <c r="F113" i="1" s="1"/>
  <c r="E114" i="31"/>
  <c r="E113" i="29"/>
  <c r="J113" i="23"/>
  <c r="F113" i="23" s="1"/>
  <c r="I113" i="23"/>
  <c r="D113" i="23" s="1"/>
  <c r="K113" i="23"/>
  <c r="G113" i="23" s="1"/>
  <c r="K114" i="28"/>
  <c r="G114" i="28" s="1"/>
  <c r="J114" i="28"/>
  <c r="F114" i="28" s="1"/>
  <c r="D113" i="21"/>
  <c r="E113" i="21"/>
  <c r="D113" i="20" l="1"/>
  <c r="E113" i="20"/>
  <c r="J116" i="22"/>
  <c r="F116" i="22" s="1"/>
  <c r="J114" i="25"/>
  <c r="F114" i="25" s="1"/>
  <c r="I114" i="25"/>
  <c r="K114" i="25"/>
  <c r="G114" i="25" s="1"/>
  <c r="K113" i="1"/>
  <c r="G113" i="1" s="1"/>
  <c r="K116" i="22"/>
  <c r="G116" i="22" s="1"/>
  <c r="D114" i="24"/>
  <c r="E114" i="24"/>
  <c r="E113" i="30"/>
  <c r="J114" i="27"/>
  <c r="F114" i="27" s="1"/>
  <c r="I114" i="27"/>
  <c r="D114" i="27" s="1"/>
  <c r="K114" i="27"/>
  <c r="G114" i="27" s="1"/>
  <c r="I113" i="1"/>
  <c r="D113" i="1" s="1"/>
  <c r="J114" i="32"/>
  <c r="F114" i="32" s="1"/>
  <c r="I114" i="32"/>
  <c r="D114" i="32" s="1"/>
  <c r="I114" i="26"/>
  <c r="D114" i="26" s="1"/>
  <c r="K114" i="26"/>
  <c r="G114" i="26" s="1"/>
  <c r="J114" i="26"/>
  <c r="F114" i="26" s="1"/>
  <c r="I115" i="31"/>
  <c r="D115" i="31" s="1"/>
  <c r="J115" i="31"/>
  <c r="F115" i="31" s="1"/>
  <c r="K115" i="31"/>
  <c r="G115" i="31" s="1"/>
  <c r="J114" i="29"/>
  <c r="F114" i="29" s="1"/>
  <c r="I114" i="29"/>
  <c r="D114" i="29" s="1"/>
  <c r="K114" i="29"/>
  <c r="G114" i="29" s="1"/>
  <c r="E113" i="23"/>
  <c r="J114" i="23" s="1"/>
  <c r="F114" i="23" s="1"/>
  <c r="E114" i="28"/>
  <c r="I115" i="28" s="1"/>
  <c r="D115" i="28" s="1"/>
  <c r="K114" i="21"/>
  <c r="G114" i="21" s="1"/>
  <c r="I114" i="21"/>
  <c r="D114" i="21" s="1"/>
  <c r="J114" i="21"/>
  <c r="F114" i="21" s="1"/>
  <c r="I114" i="20" l="1"/>
  <c r="J114" i="20"/>
  <c r="F114" i="20" s="1"/>
  <c r="K114" i="20"/>
  <c r="G114" i="20" s="1"/>
  <c r="E116" i="22"/>
  <c r="J117" i="22" s="1"/>
  <c r="F117" i="22" s="1"/>
  <c r="D114" i="25"/>
  <c r="E114" i="25"/>
  <c r="I115" i="24"/>
  <c r="J115" i="24"/>
  <c r="F115" i="24" s="1"/>
  <c r="K115" i="24"/>
  <c r="G115" i="24" s="1"/>
  <c r="J114" i="30"/>
  <c r="F114" i="30" s="1"/>
  <c r="K114" i="30"/>
  <c r="G114" i="30" s="1"/>
  <c r="I114" i="30"/>
  <c r="D114" i="30" s="1"/>
  <c r="E114" i="27"/>
  <c r="E113" i="1"/>
  <c r="J114" i="1" s="1"/>
  <c r="F114" i="1" s="1"/>
  <c r="E114" i="32"/>
  <c r="J115" i="32" s="1"/>
  <c r="F115" i="32" s="1"/>
  <c r="E114" i="26"/>
  <c r="E115" i="31"/>
  <c r="E114" i="29"/>
  <c r="K114" i="23"/>
  <c r="G114" i="23" s="1"/>
  <c r="I114" i="23"/>
  <c r="D114" i="23" s="1"/>
  <c r="K115" i="28"/>
  <c r="G115" i="28" s="1"/>
  <c r="J115" i="28"/>
  <c r="F115" i="28" s="1"/>
  <c r="E114" i="21"/>
  <c r="D114" i="20" l="1"/>
  <c r="E114" i="20"/>
  <c r="I117" i="22"/>
  <c r="K117" i="22"/>
  <c r="G117" i="22" s="1"/>
  <c r="I115" i="25"/>
  <c r="D115" i="25" s="1"/>
  <c r="J115" i="25"/>
  <c r="F115" i="25" s="1"/>
  <c r="K115" i="25"/>
  <c r="G115" i="25" s="1"/>
  <c r="K114" i="1"/>
  <c r="G114" i="1" s="1"/>
  <c r="D115" i="24"/>
  <c r="E115" i="24"/>
  <c r="E114" i="30"/>
  <c r="K115" i="27"/>
  <c r="G115" i="27" s="1"/>
  <c r="J115" i="27"/>
  <c r="F115" i="27" s="1"/>
  <c r="I115" i="27"/>
  <c r="D115" i="27" s="1"/>
  <c r="I114" i="1"/>
  <c r="D114" i="1" s="1"/>
  <c r="K115" i="32"/>
  <c r="G115" i="32" s="1"/>
  <c r="I115" i="32"/>
  <c r="D115" i="32" s="1"/>
  <c r="J115" i="26"/>
  <c r="F115" i="26" s="1"/>
  <c r="I115" i="26"/>
  <c r="D115" i="26" s="1"/>
  <c r="K115" i="26"/>
  <c r="G115" i="26" s="1"/>
  <c r="K116" i="31"/>
  <c r="G116" i="31" s="1"/>
  <c r="I116" i="31"/>
  <c r="D116" i="31" s="1"/>
  <c r="J116" i="31"/>
  <c r="F116" i="31" s="1"/>
  <c r="I115" i="29"/>
  <c r="D115" i="29" s="1"/>
  <c r="J115" i="29"/>
  <c r="F115" i="29" s="1"/>
  <c r="K115" i="29"/>
  <c r="G115" i="29" s="1"/>
  <c r="E114" i="23"/>
  <c r="K115" i="23" s="1"/>
  <c r="G115" i="23" s="1"/>
  <c r="E115" i="28"/>
  <c r="K116" i="28" s="1"/>
  <c r="G116" i="28" s="1"/>
  <c r="I115" i="21"/>
  <c r="J115" i="21"/>
  <c r="F115" i="21" s="1"/>
  <c r="K115" i="21"/>
  <c r="G115" i="21" s="1"/>
  <c r="E117" i="22" l="1"/>
  <c r="J118" i="22" s="1"/>
  <c r="F118" i="22" s="1"/>
  <c r="J115" i="20"/>
  <c r="F115" i="20" s="1"/>
  <c r="K115" i="20"/>
  <c r="G115" i="20" s="1"/>
  <c r="I115" i="20"/>
  <c r="D117" i="22"/>
  <c r="E115" i="25"/>
  <c r="J116" i="24"/>
  <c r="F116" i="24" s="1"/>
  <c r="K116" i="24"/>
  <c r="G116" i="24" s="1"/>
  <c r="I116" i="24"/>
  <c r="D116" i="24" s="1"/>
  <c r="K115" i="30"/>
  <c r="G115" i="30" s="1"/>
  <c r="I115" i="30"/>
  <c r="D115" i="30" s="1"/>
  <c r="J115" i="30"/>
  <c r="F115" i="30" s="1"/>
  <c r="E114" i="1"/>
  <c r="J115" i="1" s="1"/>
  <c r="F115" i="1" s="1"/>
  <c r="E115" i="27"/>
  <c r="E115" i="32"/>
  <c r="I116" i="32" s="1"/>
  <c r="E115" i="26"/>
  <c r="E116" i="31"/>
  <c r="K117" i="31" s="1"/>
  <c r="G117" i="31" s="1"/>
  <c r="E115" i="29"/>
  <c r="I116" i="29" s="1"/>
  <c r="J116" i="28"/>
  <c r="F116" i="28" s="1"/>
  <c r="J115" i="23"/>
  <c r="F115" i="23" s="1"/>
  <c r="I115" i="23"/>
  <c r="D115" i="23" s="1"/>
  <c r="I116" i="28"/>
  <c r="K118" i="22"/>
  <c r="G118" i="22" s="1"/>
  <c r="D115" i="21"/>
  <c r="E115" i="21"/>
  <c r="I118" i="22" l="1"/>
  <c r="D118" i="22" s="1"/>
  <c r="D115" i="20"/>
  <c r="E115" i="20"/>
  <c r="J116" i="25"/>
  <c r="F116" i="25" s="1"/>
  <c r="I116" i="25"/>
  <c r="K116" i="25"/>
  <c r="G116" i="25" s="1"/>
  <c r="E116" i="24"/>
  <c r="K115" i="1"/>
  <c r="G115" i="1" s="1"/>
  <c r="I115" i="1"/>
  <c r="D115" i="1" s="1"/>
  <c r="E115" i="30"/>
  <c r="I116" i="27"/>
  <c r="D116" i="27" s="1"/>
  <c r="J116" i="27"/>
  <c r="F116" i="27" s="1"/>
  <c r="K116" i="27"/>
  <c r="G116" i="27" s="1"/>
  <c r="J116" i="32"/>
  <c r="F116" i="32" s="1"/>
  <c r="K116" i="32"/>
  <c r="G116" i="32" s="1"/>
  <c r="I117" i="31"/>
  <c r="D117" i="31" s="1"/>
  <c r="J117" i="31"/>
  <c r="F117" i="31" s="1"/>
  <c r="I116" i="26"/>
  <c r="D116" i="26" s="1"/>
  <c r="K116" i="26"/>
  <c r="G116" i="26" s="1"/>
  <c r="J116" i="26"/>
  <c r="F116" i="26" s="1"/>
  <c r="E116" i="28"/>
  <c r="J117" i="28" s="1"/>
  <c r="F117" i="28" s="1"/>
  <c r="J116" i="29"/>
  <c r="F116" i="29" s="1"/>
  <c r="K116" i="29"/>
  <c r="G116" i="29" s="1"/>
  <c r="D116" i="28"/>
  <c r="D116" i="29"/>
  <c r="E115" i="23"/>
  <c r="J116" i="23" s="1"/>
  <c r="F116" i="23" s="1"/>
  <c r="D116" i="32"/>
  <c r="I116" i="21"/>
  <c r="D116" i="21" s="1"/>
  <c r="J116" i="21"/>
  <c r="F116" i="21" s="1"/>
  <c r="K116" i="21"/>
  <c r="G116" i="21" s="1"/>
  <c r="E118" i="22" l="1"/>
  <c r="J119" i="22" s="1"/>
  <c r="F119" i="22" s="1"/>
  <c r="I116" i="20"/>
  <c r="K116" i="20"/>
  <c r="G116" i="20" s="1"/>
  <c r="J116" i="20"/>
  <c r="F116" i="20" s="1"/>
  <c r="D116" i="25"/>
  <c r="E116" i="25"/>
  <c r="E115" i="1"/>
  <c r="J116" i="1" s="1"/>
  <c r="F116" i="1" s="1"/>
  <c r="I117" i="24"/>
  <c r="J117" i="24"/>
  <c r="F117" i="24" s="1"/>
  <c r="K117" i="24"/>
  <c r="G117" i="24" s="1"/>
  <c r="K116" i="30"/>
  <c r="G116" i="30" s="1"/>
  <c r="I116" i="30"/>
  <c r="D116" i="30" s="1"/>
  <c r="J116" i="30"/>
  <c r="F116" i="30" s="1"/>
  <c r="E116" i="27"/>
  <c r="K117" i="27" s="1"/>
  <c r="G117" i="27" s="1"/>
  <c r="I117" i="28"/>
  <c r="D117" i="28" s="1"/>
  <c r="E116" i="32"/>
  <c r="K117" i="32" s="1"/>
  <c r="G117" i="32" s="1"/>
  <c r="K117" i="28"/>
  <c r="G117" i="28" s="1"/>
  <c r="E117" i="31"/>
  <c r="I118" i="31" s="1"/>
  <c r="E116" i="26"/>
  <c r="E116" i="29"/>
  <c r="K117" i="29" s="1"/>
  <c r="G117" i="29" s="1"/>
  <c r="I116" i="23"/>
  <c r="D116" i="23" s="1"/>
  <c r="K116" i="23"/>
  <c r="G116" i="23" s="1"/>
  <c r="K119" i="22"/>
  <c r="G119" i="22" s="1"/>
  <c r="E116" i="21"/>
  <c r="J117" i="21" s="1"/>
  <c r="F117" i="21" s="1"/>
  <c r="I119" i="22" l="1"/>
  <c r="E119" i="22" s="1"/>
  <c r="E116" i="20"/>
  <c r="D116" i="20"/>
  <c r="K116" i="1"/>
  <c r="G116" i="1" s="1"/>
  <c r="K117" i="25"/>
  <c r="G117" i="25" s="1"/>
  <c r="I117" i="25"/>
  <c r="J117" i="25"/>
  <c r="F117" i="25" s="1"/>
  <c r="I116" i="1"/>
  <c r="D116" i="1" s="1"/>
  <c r="D117" i="24"/>
  <c r="E117" i="24"/>
  <c r="E116" i="30"/>
  <c r="I117" i="27"/>
  <c r="D117" i="27" s="1"/>
  <c r="J117" i="27"/>
  <c r="F117" i="27" s="1"/>
  <c r="E117" i="28"/>
  <c r="I118" i="28" s="1"/>
  <c r="D118" i="28" s="1"/>
  <c r="I117" i="32"/>
  <c r="D117" i="32" s="1"/>
  <c r="J117" i="32"/>
  <c r="F117" i="32" s="1"/>
  <c r="J118" i="31"/>
  <c r="F118" i="31" s="1"/>
  <c r="K118" i="31"/>
  <c r="G118" i="31" s="1"/>
  <c r="I117" i="29"/>
  <c r="D117" i="29" s="1"/>
  <c r="J117" i="29"/>
  <c r="F117" i="29" s="1"/>
  <c r="K117" i="26"/>
  <c r="G117" i="26" s="1"/>
  <c r="J117" i="26"/>
  <c r="F117" i="26" s="1"/>
  <c r="I117" i="26"/>
  <c r="D117" i="26" s="1"/>
  <c r="D118" i="31"/>
  <c r="E116" i="23"/>
  <c r="I117" i="23" s="1"/>
  <c r="D117" i="23" s="1"/>
  <c r="D119" i="22"/>
  <c r="K117" i="21"/>
  <c r="G117" i="21" s="1"/>
  <c r="I117" i="21"/>
  <c r="D117" i="21" s="1"/>
  <c r="I117" i="20" l="1"/>
  <c r="K117" i="20"/>
  <c r="G117" i="20" s="1"/>
  <c r="J117" i="20"/>
  <c r="F117" i="20" s="1"/>
  <c r="E117" i="25"/>
  <c r="D117" i="25"/>
  <c r="E116" i="1"/>
  <c r="I117" i="1" s="1"/>
  <c r="D117" i="1" s="1"/>
  <c r="K118" i="28"/>
  <c r="G118" i="28" s="1"/>
  <c r="K118" i="24"/>
  <c r="G118" i="24" s="1"/>
  <c r="I118" i="24"/>
  <c r="J118" i="24"/>
  <c r="F118" i="24" s="1"/>
  <c r="I117" i="30"/>
  <c r="D117" i="30" s="1"/>
  <c r="K117" i="30"/>
  <c r="G117" i="30" s="1"/>
  <c r="J117" i="30"/>
  <c r="F117" i="30" s="1"/>
  <c r="J118" i="28"/>
  <c r="F118" i="28" s="1"/>
  <c r="E117" i="27"/>
  <c r="J118" i="27" s="1"/>
  <c r="F118" i="27" s="1"/>
  <c r="E117" i="32"/>
  <c r="I118" i="32" s="1"/>
  <c r="D118" i="32" s="1"/>
  <c r="E118" i="31"/>
  <c r="J119" i="31" s="1"/>
  <c r="F119" i="31" s="1"/>
  <c r="E117" i="29"/>
  <c r="I118" i="29" s="1"/>
  <c r="E117" i="26"/>
  <c r="K117" i="23"/>
  <c r="G117" i="23" s="1"/>
  <c r="J117" i="23"/>
  <c r="F117" i="23" s="1"/>
  <c r="K120" i="22"/>
  <c r="G120" i="22" s="1"/>
  <c r="J120" i="22"/>
  <c r="F120" i="22" s="1"/>
  <c r="I120" i="22"/>
  <c r="E117" i="21"/>
  <c r="D117" i="20" l="1"/>
  <c r="E117" i="20"/>
  <c r="K117" i="1"/>
  <c r="G117" i="1" s="1"/>
  <c r="J117" i="1"/>
  <c r="F117" i="1" s="1"/>
  <c r="J118" i="25"/>
  <c r="F118" i="25" s="1"/>
  <c r="K118" i="25"/>
  <c r="G118" i="25" s="1"/>
  <c r="I118" i="25"/>
  <c r="D118" i="24"/>
  <c r="E118" i="24"/>
  <c r="E118" i="28"/>
  <c r="J119" i="28" s="1"/>
  <c r="F119" i="28" s="1"/>
  <c r="E117" i="30"/>
  <c r="K118" i="27"/>
  <c r="G118" i="27" s="1"/>
  <c r="J118" i="32"/>
  <c r="F118" i="32" s="1"/>
  <c r="K118" i="32"/>
  <c r="G118" i="32" s="1"/>
  <c r="I118" i="27"/>
  <c r="D118" i="27" s="1"/>
  <c r="I119" i="31"/>
  <c r="K119" i="31"/>
  <c r="G119" i="31" s="1"/>
  <c r="J118" i="29"/>
  <c r="F118" i="29" s="1"/>
  <c r="K118" i="29"/>
  <c r="G118" i="29" s="1"/>
  <c r="J118" i="26"/>
  <c r="F118" i="26" s="1"/>
  <c r="I118" i="26"/>
  <c r="D118" i="26" s="1"/>
  <c r="K118" i="26"/>
  <c r="G118" i="26" s="1"/>
  <c r="E117" i="23"/>
  <c r="K118" i="23" s="1"/>
  <c r="G118" i="23" s="1"/>
  <c r="D118" i="29"/>
  <c r="D120" i="22"/>
  <c r="E120" i="22"/>
  <c r="I118" i="21"/>
  <c r="D118" i="21" s="1"/>
  <c r="K118" i="21"/>
  <c r="G118" i="21" s="1"/>
  <c r="J118" i="21"/>
  <c r="F118" i="21" s="1"/>
  <c r="I118" i="20" l="1"/>
  <c r="K118" i="20"/>
  <c r="G118" i="20" s="1"/>
  <c r="J118" i="20"/>
  <c r="F118" i="20" s="1"/>
  <c r="E117" i="1"/>
  <c r="K118" i="1" s="1"/>
  <c r="G118" i="1" s="1"/>
  <c r="K119" i="28"/>
  <c r="G119" i="28" s="1"/>
  <c r="D118" i="25"/>
  <c r="E118" i="25"/>
  <c r="I119" i="28"/>
  <c r="D119" i="28" s="1"/>
  <c r="J119" i="24"/>
  <c r="F119" i="24" s="1"/>
  <c r="I119" i="24"/>
  <c r="K119" i="24"/>
  <c r="G119" i="24" s="1"/>
  <c r="K118" i="30"/>
  <c r="G118" i="30" s="1"/>
  <c r="I118" i="30"/>
  <c r="D118" i="30" s="1"/>
  <c r="J118" i="30"/>
  <c r="F118" i="30" s="1"/>
  <c r="E118" i="32"/>
  <c r="I119" i="32" s="1"/>
  <c r="D119" i="32" s="1"/>
  <c r="E118" i="27"/>
  <c r="K119" i="27" s="1"/>
  <c r="G119" i="27" s="1"/>
  <c r="E119" i="31"/>
  <c r="K120" i="31" s="1"/>
  <c r="G120" i="31" s="1"/>
  <c r="D119" i="31"/>
  <c r="E118" i="29"/>
  <c r="J119" i="29" s="1"/>
  <c r="F119" i="29" s="1"/>
  <c r="E118" i="26"/>
  <c r="J118" i="23"/>
  <c r="F118" i="23" s="1"/>
  <c r="I118" i="23"/>
  <c r="D118" i="23" s="1"/>
  <c r="K121" i="22"/>
  <c r="G121" i="22" s="1"/>
  <c r="I121" i="22"/>
  <c r="D121" i="22" s="1"/>
  <c r="J121" i="22"/>
  <c r="F121" i="22" s="1"/>
  <c r="E118" i="21"/>
  <c r="J118" i="1" l="1"/>
  <c r="F118" i="1" s="1"/>
  <c r="D118" i="20"/>
  <c r="E118" i="20"/>
  <c r="I118" i="1"/>
  <c r="K119" i="25"/>
  <c r="G119" i="25" s="1"/>
  <c r="I119" i="25"/>
  <c r="D119" i="25" s="1"/>
  <c r="J119" i="25"/>
  <c r="F119" i="25" s="1"/>
  <c r="E119" i="28"/>
  <c r="K120" i="28" s="1"/>
  <c r="G120" i="28" s="1"/>
  <c r="D119" i="24"/>
  <c r="E119" i="24"/>
  <c r="J119" i="32"/>
  <c r="F119" i="32" s="1"/>
  <c r="K119" i="32"/>
  <c r="G119" i="32" s="1"/>
  <c r="E118" i="30"/>
  <c r="J120" i="31"/>
  <c r="F120" i="31" s="1"/>
  <c r="J119" i="27"/>
  <c r="F119" i="27" s="1"/>
  <c r="I119" i="27"/>
  <c r="D119" i="27" s="1"/>
  <c r="I120" i="31"/>
  <c r="D120" i="31" s="1"/>
  <c r="I119" i="29"/>
  <c r="D119" i="29" s="1"/>
  <c r="K119" i="29"/>
  <c r="G119" i="29" s="1"/>
  <c r="K119" i="26"/>
  <c r="G119" i="26" s="1"/>
  <c r="I119" i="26"/>
  <c r="D119" i="26" s="1"/>
  <c r="J119" i="26"/>
  <c r="F119" i="26" s="1"/>
  <c r="E118" i="23"/>
  <c r="I119" i="23" s="1"/>
  <c r="D119" i="23" s="1"/>
  <c r="I120" i="28"/>
  <c r="D120" i="28" s="1"/>
  <c r="E121" i="22"/>
  <c r="I119" i="21"/>
  <c r="D119" i="21" s="1"/>
  <c r="K119" i="21"/>
  <c r="G119" i="21" s="1"/>
  <c r="J119" i="21"/>
  <c r="F119" i="21" s="1"/>
  <c r="E118" i="1" l="1"/>
  <c r="J119" i="1" s="1"/>
  <c r="F119" i="1" s="1"/>
  <c r="D118" i="1"/>
  <c r="K119" i="20"/>
  <c r="G119" i="20" s="1"/>
  <c r="J119" i="20"/>
  <c r="F119" i="20" s="1"/>
  <c r="I119" i="20"/>
  <c r="E119" i="25"/>
  <c r="J120" i="28"/>
  <c r="F120" i="28" s="1"/>
  <c r="E119" i="32"/>
  <c r="J120" i="32" s="1"/>
  <c r="F120" i="32" s="1"/>
  <c r="K120" i="24"/>
  <c r="G120" i="24" s="1"/>
  <c r="J120" i="24"/>
  <c r="F120" i="24" s="1"/>
  <c r="I120" i="24"/>
  <c r="K119" i="30"/>
  <c r="G119" i="30" s="1"/>
  <c r="I119" i="30"/>
  <c r="D119" i="30" s="1"/>
  <c r="J119" i="30"/>
  <c r="F119" i="30" s="1"/>
  <c r="E119" i="29"/>
  <c r="K120" i="29" s="1"/>
  <c r="G120" i="29" s="1"/>
  <c r="E120" i="31"/>
  <c r="J121" i="31" s="1"/>
  <c r="F121" i="31" s="1"/>
  <c r="E119" i="27"/>
  <c r="K120" i="27" s="1"/>
  <c r="G120" i="27" s="1"/>
  <c r="E119" i="26"/>
  <c r="K119" i="23"/>
  <c r="G119" i="23" s="1"/>
  <c r="J119" i="23"/>
  <c r="F119" i="23" s="1"/>
  <c r="J122" i="22"/>
  <c r="F122" i="22" s="1"/>
  <c r="K122" i="22"/>
  <c r="G122" i="22" s="1"/>
  <c r="I122" i="22"/>
  <c r="D122" i="22" s="1"/>
  <c r="E119" i="21"/>
  <c r="I119" i="1" l="1"/>
  <c r="E120" i="28"/>
  <c r="K121" i="28" s="1"/>
  <c r="G121" i="28" s="1"/>
  <c r="K119" i="1"/>
  <c r="G119" i="1" s="1"/>
  <c r="D119" i="20"/>
  <c r="E119" i="20"/>
  <c r="I121" i="31"/>
  <c r="D121" i="31" s="1"/>
  <c r="I120" i="32"/>
  <c r="D120" i="32" s="1"/>
  <c r="K120" i="32"/>
  <c r="G120" i="32" s="1"/>
  <c r="I120" i="25"/>
  <c r="D120" i="25" s="1"/>
  <c r="K120" i="25"/>
  <c r="G120" i="25" s="1"/>
  <c r="J120" i="25"/>
  <c r="F120" i="25" s="1"/>
  <c r="E120" i="24"/>
  <c r="D120" i="24"/>
  <c r="I120" i="29"/>
  <c r="J120" i="29"/>
  <c r="F120" i="29" s="1"/>
  <c r="E119" i="30"/>
  <c r="K121" i="31"/>
  <c r="G121" i="31" s="1"/>
  <c r="J120" i="27"/>
  <c r="F120" i="27" s="1"/>
  <c r="I120" i="27"/>
  <c r="D120" i="27" s="1"/>
  <c r="E119" i="23"/>
  <c r="J120" i="23" s="1"/>
  <c r="F120" i="23" s="1"/>
  <c r="J120" i="26"/>
  <c r="F120" i="26" s="1"/>
  <c r="K120" i="26"/>
  <c r="G120" i="26" s="1"/>
  <c r="I120" i="26"/>
  <c r="D120" i="26" s="1"/>
  <c r="J121" i="28"/>
  <c r="F121" i="28" s="1"/>
  <c r="E122" i="22"/>
  <c r="K120" i="21"/>
  <c r="G120" i="21" s="1"/>
  <c r="I120" i="21"/>
  <c r="D120" i="21" s="1"/>
  <c r="J120" i="21"/>
  <c r="F120" i="21" s="1"/>
  <c r="D119" i="1"/>
  <c r="I121" i="28" l="1"/>
  <c r="D121" i="28" s="1"/>
  <c r="E119" i="1"/>
  <c r="K120" i="1" s="1"/>
  <c r="G120" i="1" s="1"/>
  <c r="I120" i="20"/>
  <c r="K120" i="20"/>
  <c r="G120" i="20" s="1"/>
  <c r="J120" i="20"/>
  <c r="F120" i="20" s="1"/>
  <c r="E120" i="32"/>
  <c r="K121" i="32" s="1"/>
  <c r="G121" i="32" s="1"/>
  <c r="E120" i="25"/>
  <c r="J121" i="25" s="1"/>
  <c r="F121" i="25" s="1"/>
  <c r="E120" i="29"/>
  <c r="K121" i="29" s="1"/>
  <c r="G121" i="29" s="1"/>
  <c r="D120" i="29"/>
  <c r="K121" i="24"/>
  <c r="G121" i="24" s="1"/>
  <c r="I121" i="24"/>
  <c r="J121" i="24"/>
  <c r="F121" i="24" s="1"/>
  <c r="E121" i="31"/>
  <c r="J122" i="31" s="1"/>
  <c r="F122" i="31" s="1"/>
  <c r="J120" i="30"/>
  <c r="F120" i="30" s="1"/>
  <c r="K120" i="30"/>
  <c r="G120" i="30" s="1"/>
  <c r="I120" i="30"/>
  <c r="D120" i="30" s="1"/>
  <c r="E120" i="27"/>
  <c r="J121" i="27" s="1"/>
  <c r="F121" i="27" s="1"/>
  <c r="I120" i="23"/>
  <c r="D120" i="23" s="1"/>
  <c r="K120" i="23"/>
  <c r="G120" i="23" s="1"/>
  <c r="E120" i="26"/>
  <c r="E121" i="28"/>
  <c r="K122" i="28" s="1"/>
  <c r="G122" i="28" s="1"/>
  <c r="I123" i="22"/>
  <c r="D123" i="22" s="1"/>
  <c r="J123" i="22"/>
  <c r="F123" i="22" s="1"/>
  <c r="K123" i="22"/>
  <c r="G123" i="22" s="1"/>
  <c r="E120" i="21"/>
  <c r="I120" i="1"/>
  <c r="D120" i="1" s="1"/>
  <c r="J120" i="1" l="1"/>
  <c r="F120" i="1" s="1"/>
  <c r="I121" i="32"/>
  <c r="D121" i="32" s="1"/>
  <c r="J121" i="32"/>
  <c r="F121" i="32" s="1"/>
  <c r="D120" i="20"/>
  <c r="E120" i="20"/>
  <c r="K121" i="25"/>
  <c r="G121" i="25" s="1"/>
  <c r="I121" i="25"/>
  <c r="D121" i="25" s="1"/>
  <c r="I121" i="29"/>
  <c r="D121" i="29" s="1"/>
  <c r="J121" i="29"/>
  <c r="F121" i="29" s="1"/>
  <c r="I122" i="31"/>
  <c r="D122" i="31" s="1"/>
  <c r="D121" i="24"/>
  <c r="E121" i="24"/>
  <c r="K122" i="31"/>
  <c r="G122" i="31" s="1"/>
  <c r="E120" i="30"/>
  <c r="K121" i="27"/>
  <c r="G121" i="27" s="1"/>
  <c r="I121" i="27"/>
  <c r="E120" i="23"/>
  <c r="K121" i="23" s="1"/>
  <c r="G121" i="23" s="1"/>
  <c r="J121" i="26"/>
  <c r="F121" i="26" s="1"/>
  <c r="K121" i="26"/>
  <c r="G121" i="26" s="1"/>
  <c r="I121" i="26"/>
  <c r="D121" i="26" s="1"/>
  <c r="I122" i="28"/>
  <c r="D122" i="28" s="1"/>
  <c r="J122" i="28"/>
  <c r="F122" i="28" s="1"/>
  <c r="E123" i="22"/>
  <c r="K124" i="22" s="1"/>
  <c r="G124" i="22" s="1"/>
  <c r="I121" i="21"/>
  <c r="D121" i="21" s="1"/>
  <c r="J121" i="21"/>
  <c r="F121" i="21" s="1"/>
  <c r="K121" i="21"/>
  <c r="G121" i="21" s="1"/>
  <c r="E120" i="1" l="1"/>
  <c r="I121" i="1" s="1"/>
  <c r="D121" i="1" s="1"/>
  <c r="E121" i="32"/>
  <c r="K122" i="32" s="1"/>
  <c r="G122" i="32" s="1"/>
  <c r="I121" i="20"/>
  <c r="K121" i="20"/>
  <c r="G121" i="20" s="1"/>
  <c r="J121" i="20"/>
  <c r="F121" i="20" s="1"/>
  <c r="E121" i="29"/>
  <c r="J122" i="29" s="1"/>
  <c r="F122" i="29" s="1"/>
  <c r="E121" i="25"/>
  <c r="J122" i="25" s="1"/>
  <c r="F122" i="25" s="1"/>
  <c r="E121" i="27"/>
  <c r="J122" i="27" s="1"/>
  <c r="F122" i="27" s="1"/>
  <c r="J122" i="24"/>
  <c r="F122" i="24" s="1"/>
  <c r="I122" i="24"/>
  <c r="K122" i="24"/>
  <c r="G122" i="24" s="1"/>
  <c r="E122" i="31"/>
  <c r="J123" i="31" s="1"/>
  <c r="F123" i="31" s="1"/>
  <c r="K121" i="30"/>
  <c r="G121" i="30" s="1"/>
  <c r="I121" i="30"/>
  <c r="D121" i="30" s="1"/>
  <c r="J121" i="30"/>
  <c r="F121" i="30" s="1"/>
  <c r="D121" i="27"/>
  <c r="J121" i="23"/>
  <c r="F121" i="23" s="1"/>
  <c r="I121" i="23"/>
  <c r="D121" i="23" s="1"/>
  <c r="E121" i="26"/>
  <c r="I123" i="31"/>
  <c r="E122" i="28"/>
  <c r="I123" i="28" s="1"/>
  <c r="J124" i="22"/>
  <c r="F124" i="22" s="1"/>
  <c r="I124" i="22"/>
  <c r="D124" i="22" s="1"/>
  <c r="E121" i="21"/>
  <c r="J121" i="1"/>
  <c r="F121" i="1" s="1"/>
  <c r="I122" i="32" l="1"/>
  <c r="D122" i="32" s="1"/>
  <c r="J122" i="32"/>
  <c r="F122" i="32" s="1"/>
  <c r="K121" i="1"/>
  <c r="G121" i="1" s="1"/>
  <c r="D121" i="20"/>
  <c r="E121" i="20"/>
  <c r="K122" i="29"/>
  <c r="G122" i="29" s="1"/>
  <c r="I122" i="29"/>
  <c r="D122" i="29" s="1"/>
  <c r="I122" i="25"/>
  <c r="D122" i="25" s="1"/>
  <c r="K122" i="25"/>
  <c r="G122" i="25" s="1"/>
  <c r="I122" i="27"/>
  <c r="K122" i="27"/>
  <c r="G122" i="27" s="1"/>
  <c r="E122" i="32"/>
  <c r="I123" i="32" s="1"/>
  <c r="K123" i="31"/>
  <c r="G123" i="31" s="1"/>
  <c r="D122" i="24"/>
  <c r="E122" i="24"/>
  <c r="E121" i="30"/>
  <c r="E121" i="23"/>
  <c r="K122" i="23" s="1"/>
  <c r="G122" i="23" s="1"/>
  <c r="D123" i="31"/>
  <c r="J122" i="26"/>
  <c r="F122" i="26" s="1"/>
  <c r="K122" i="26"/>
  <c r="G122" i="26" s="1"/>
  <c r="I122" i="26"/>
  <c r="D122" i="26" s="1"/>
  <c r="K123" i="28"/>
  <c r="G123" i="28" s="1"/>
  <c r="J123" i="28"/>
  <c r="F123" i="28" s="1"/>
  <c r="D123" i="28"/>
  <c r="E124" i="22"/>
  <c r="I125" i="22" s="1"/>
  <c r="D125" i="22" s="1"/>
  <c r="J122" i="21"/>
  <c r="F122" i="21" s="1"/>
  <c r="K122" i="21"/>
  <c r="G122" i="21" s="1"/>
  <c r="I122" i="21"/>
  <c r="E121" i="1" l="1"/>
  <c r="J122" i="1" s="1"/>
  <c r="F122" i="1" s="1"/>
  <c r="E122" i="29"/>
  <c r="I123" i="29" s="1"/>
  <c r="D123" i="29" s="1"/>
  <c r="J122" i="20"/>
  <c r="F122" i="20" s="1"/>
  <c r="K122" i="20"/>
  <c r="G122" i="20" s="1"/>
  <c r="I122" i="20"/>
  <c r="E122" i="25"/>
  <c r="I123" i="25" s="1"/>
  <c r="E122" i="27"/>
  <c r="K123" i="27" s="1"/>
  <c r="G123" i="27" s="1"/>
  <c r="K123" i="32"/>
  <c r="G123" i="32" s="1"/>
  <c r="D122" i="27"/>
  <c r="J123" i="25"/>
  <c r="F123" i="25" s="1"/>
  <c r="J123" i="32"/>
  <c r="F123" i="32" s="1"/>
  <c r="E123" i="31"/>
  <c r="K124" i="31" s="1"/>
  <c r="G124" i="31" s="1"/>
  <c r="J123" i="24"/>
  <c r="F123" i="24" s="1"/>
  <c r="K123" i="24"/>
  <c r="G123" i="24" s="1"/>
  <c r="I123" i="24"/>
  <c r="J122" i="30"/>
  <c r="F122" i="30" s="1"/>
  <c r="K122" i="30"/>
  <c r="G122" i="30" s="1"/>
  <c r="I122" i="30"/>
  <c r="D122" i="30" s="1"/>
  <c r="J122" i="23"/>
  <c r="F122" i="23" s="1"/>
  <c r="I122" i="23"/>
  <c r="D122" i="23" s="1"/>
  <c r="E122" i="26"/>
  <c r="D123" i="32"/>
  <c r="J125" i="22"/>
  <c r="F125" i="22" s="1"/>
  <c r="E123" i="28"/>
  <c r="K124" i="28" s="1"/>
  <c r="G124" i="28" s="1"/>
  <c r="K125" i="22"/>
  <c r="G125" i="22" s="1"/>
  <c r="D122" i="21"/>
  <c r="E122" i="21"/>
  <c r="I122" i="1"/>
  <c r="D122" i="1" s="1"/>
  <c r="K122" i="1" l="1"/>
  <c r="G122" i="1" s="1"/>
  <c r="I124" i="31"/>
  <c r="D124" i="31" s="1"/>
  <c r="J123" i="29"/>
  <c r="F123" i="29" s="1"/>
  <c r="K123" i="29"/>
  <c r="G123" i="29" s="1"/>
  <c r="D122" i="20"/>
  <c r="E122" i="20"/>
  <c r="K123" i="25"/>
  <c r="G123" i="25" s="1"/>
  <c r="I123" i="27"/>
  <c r="D123" i="27" s="1"/>
  <c r="J123" i="27"/>
  <c r="F123" i="27" s="1"/>
  <c r="E123" i="32"/>
  <c r="I124" i="32" s="1"/>
  <c r="J124" i="31"/>
  <c r="F124" i="31" s="1"/>
  <c r="D123" i="25"/>
  <c r="D123" i="24"/>
  <c r="E123" i="24"/>
  <c r="E122" i="30"/>
  <c r="K123" i="30" s="1"/>
  <c r="G123" i="30" s="1"/>
  <c r="E122" i="23"/>
  <c r="K123" i="23" s="1"/>
  <c r="G123" i="23" s="1"/>
  <c r="K123" i="26"/>
  <c r="G123" i="26" s="1"/>
  <c r="J123" i="26"/>
  <c r="F123" i="26" s="1"/>
  <c r="I123" i="26"/>
  <c r="D123" i="26" s="1"/>
  <c r="E125" i="22"/>
  <c r="I126" i="22" s="1"/>
  <c r="J124" i="28"/>
  <c r="F124" i="28" s="1"/>
  <c r="I124" i="28"/>
  <c r="D124" i="28" s="1"/>
  <c r="K123" i="21"/>
  <c r="G123" i="21" s="1"/>
  <c r="J123" i="21"/>
  <c r="F123" i="21" s="1"/>
  <c r="I123" i="21"/>
  <c r="E122" i="1"/>
  <c r="J123" i="1" s="1"/>
  <c r="F123" i="1" s="1"/>
  <c r="E123" i="25" l="1"/>
  <c r="E123" i="29"/>
  <c r="J124" i="32"/>
  <c r="F124" i="32" s="1"/>
  <c r="K124" i="32"/>
  <c r="G124" i="32" s="1"/>
  <c r="J123" i="20"/>
  <c r="F123" i="20" s="1"/>
  <c r="K123" i="20"/>
  <c r="G123" i="20" s="1"/>
  <c r="I123" i="20"/>
  <c r="E123" i="27"/>
  <c r="J124" i="27" s="1"/>
  <c r="F124" i="27" s="1"/>
  <c r="E124" i="31"/>
  <c r="J125" i="31" s="1"/>
  <c r="F125" i="31" s="1"/>
  <c r="J123" i="23"/>
  <c r="F123" i="23" s="1"/>
  <c r="K124" i="25"/>
  <c r="G124" i="25" s="1"/>
  <c r="J124" i="25"/>
  <c r="F124" i="25" s="1"/>
  <c r="I124" i="25"/>
  <c r="I123" i="23"/>
  <c r="D123" i="23" s="1"/>
  <c r="I123" i="30"/>
  <c r="D123" i="30" s="1"/>
  <c r="K124" i="27"/>
  <c r="G124" i="27" s="1"/>
  <c r="J123" i="30"/>
  <c r="F123" i="30" s="1"/>
  <c r="J124" i="24"/>
  <c r="F124" i="24" s="1"/>
  <c r="I124" i="24"/>
  <c r="K124" i="24"/>
  <c r="G124" i="24" s="1"/>
  <c r="K125" i="31"/>
  <c r="G125" i="31" s="1"/>
  <c r="E123" i="26"/>
  <c r="I124" i="26" s="1"/>
  <c r="D124" i="26" s="1"/>
  <c r="I124" i="29"/>
  <c r="J124" i="29"/>
  <c r="F124" i="29" s="1"/>
  <c r="K124" i="29"/>
  <c r="G124" i="29" s="1"/>
  <c r="D124" i="32"/>
  <c r="J126" i="22"/>
  <c r="F126" i="22" s="1"/>
  <c r="K126" i="22"/>
  <c r="G126" i="22" s="1"/>
  <c r="E124" i="28"/>
  <c r="K125" i="28" s="1"/>
  <c r="G125" i="28" s="1"/>
  <c r="D126" i="22"/>
  <c r="D123" i="21"/>
  <c r="E123" i="21"/>
  <c r="K123" i="1"/>
  <c r="G123" i="1" s="1"/>
  <c r="I123" i="1"/>
  <c r="D123" i="1" s="1"/>
  <c r="E124" i="32" l="1"/>
  <c r="J125" i="32" s="1"/>
  <c r="F125" i="32" s="1"/>
  <c r="D123" i="20"/>
  <c r="E123" i="20"/>
  <c r="I124" i="27"/>
  <c r="D124" i="27" s="1"/>
  <c r="I125" i="31"/>
  <c r="D125" i="31" s="1"/>
  <c r="D124" i="25"/>
  <c r="E124" i="25"/>
  <c r="E123" i="23"/>
  <c r="K124" i="23" s="1"/>
  <c r="G124" i="23" s="1"/>
  <c r="E123" i="30"/>
  <c r="K124" i="30" s="1"/>
  <c r="G124" i="30" s="1"/>
  <c r="D124" i="24"/>
  <c r="E124" i="24"/>
  <c r="J124" i="26"/>
  <c r="F124" i="26" s="1"/>
  <c r="K124" i="26"/>
  <c r="G124" i="26" s="1"/>
  <c r="D124" i="29"/>
  <c r="E124" i="29"/>
  <c r="E126" i="22"/>
  <c r="J127" i="22" s="1"/>
  <c r="F127" i="22" s="1"/>
  <c r="I125" i="28"/>
  <c r="D125" i="28" s="1"/>
  <c r="J125" i="28"/>
  <c r="F125" i="28" s="1"/>
  <c r="J124" i="21"/>
  <c r="F124" i="21" s="1"/>
  <c r="K124" i="21"/>
  <c r="G124" i="21" s="1"/>
  <c r="I124" i="21"/>
  <c r="E123" i="1"/>
  <c r="J124" i="1" s="1"/>
  <c r="F124" i="1" s="1"/>
  <c r="I125" i="32" l="1"/>
  <c r="K125" i="32"/>
  <c r="G125" i="32" s="1"/>
  <c r="I124" i="30"/>
  <c r="D124" i="30" s="1"/>
  <c r="J124" i="20"/>
  <c r="F124" i="20" s="1"/>
  <c r="I124" i="20"/>
  <c r="K124" i="20"/>
  <c r="G124" i="20" s="1"/>
  <c r="E124" i="27"/>
  <c r="J125" i="27" s="1"/>
  <c r="F125" i="27" s="1"/>
  <c r="I124" i="23"/>
  <c r="D124" i="23" s="1"/>
  <c r="E125" i="31"/>
  <c r="J126" i="31" s="1"/>
  <c r="F126" i="31" s="1"/>
  <c r="J124" i="23"/>
  <c r="F124" i="23" s="1"/>
  <c r="K125" i="25"/>
  <c r="G125" i="25" s="1"/>
  <c r="I125" i="25"/>
  <c r="J125" i="25"/>
  <c r="F125" i="25" s="1"/>
  <c r="K125" i="27"/>
  <c r="G125" i="27" s="1"/>
  <c r="J124" i="30"/>
  <c r="F124" i="30" s="1"/>
  <c r="I125" i="24"/>
  <c r="D125" i="24" s="1"/>
  <c r="K125" i="24"/>
  <c r="G125" i="24" s="1"/>
  <c r="J125" i="24"/>
  <c r="F125" i="24" s="1"/>
  <c r="E124" i="26"/>
  <c r="I125" i="29"/>
  <c r="J125" i="29"/>
  <c r="F125" i="29" s="1"/>
  <c r="K125" i="29"/>
  <c r="G125" i="29" s="1"/>
  <c r="K127" i="22"/>
  <c r="G127" i="22" s="1"/>
  <c r="D125" i="32"/>
  <c r="I127" i="22"/>
  <c r="D127" i="22" s="1"/>
  <c r="E125" i="28"/>
  <c r="I126" i="28" s="1"/>
  <c r="D124" i="21"/>
  <c r="E124" i="21"/>
  <c r="I124" i="1"/>
  <c r="D124" i="1" s="1"/>
  <c r="K124" i="1"/>
  <c r="G124" i="1" s="1"/>
  <c r="I125" i="27" l="1"/>
  <c r="D125" i="27" s="1"/>
  <c r="E125" i="32"/>
  <c r="J126" i="32" s="1"/>
  <c r="F126" i="32" s="1"/>
  <c r="K126" i="31"/>
  <c r="G126" i="31" s="1"/>
  <c r="E124" i="30"/>
  <c r="I125" i="30" s="1"/>
  <c r="D125" i="30" s="1"/>
  <c r="E124" i="23"/>
  <c r="I125" i="23" s="1"/>
  <c r="D125" i="23" s="1"/>
  <c r="D124" i="20"/>
  <c r="E124" i="20"/>
  <c r="I126" i="31"/>
  <c r="D126" i="31" s="1"/>
  <c r="E125" i="27"/>
  <c r="K126" i="27" s="1"/>
  <c r="G126" i="27" s="1"/>
  <c r="D125" i="25"/>
  <c r="E125" i="25"/>
  <c r="E125" i="24"/>
  <c r="K126" i="24" s="1"/>
  <c r="G126" i="24" s="1"/>
  <c r="I125" i="26"/>
  <c r="J125" i="26"/>
  <c r="F125" i="26" s="1"/>
  <c r="K125" i="26"/>
  <c r="G125" i="26" s="1"/>
  <c r="D125" i="29"/>
  <c r="E125" i="29"/>
  <c r="K126" i="32"/>
  <c r="G126" i="32" s="1"/>
  <c r="I126" i="32"/>
  <c r="E127" i="22"/>
  <c r="J128" i="22" s="1"/>
  <c r="F128" i="22" s="1"/>
  <c r="K126" i="28"/>
  <c r="G126" i="28" s="1"/>
  <c r="J126" i="28"/>
  <c r="F126" i="28" s="1"/>
  <c r="D126" i="28"/>
  <c r="J125" i="21"/>
  <c r="F125" i="21" s="1"/>
  <c r="K125" i="21"/>
  <c r="G125" i="21" s="1"/>
  <c r="I125" i="21"/>
  <c r="E124" i="1"/>
  <c r="J125" i="1" s="1"/>
  <c r="F125" i="1" s="1"/>
  <c r="K125" i="23" l="1"/>
  <c r="G125" i="23" s="1"/>
  <c r="J125" i="23"/>
  <c r="F125" i="23" s="1"/>
  <c r="K125" i="30"/>
  <c r="G125" i="30" s="1"/>
  <c r="J125" i="30"/>
  <c r="F125" i="30" s="1"/>
  <c r="K125" i="20"/>
  <c r="G125" i="20" s="1"/>
  <c r="I125" i="20"/>
  <c r="J125" i="20"/>
  <c r="F125" i="20" s="1"/>
  <c r="E126" i="31"/>
  <c r="I127" i="31" s="1"/>
  <c r="D127" i="31" s="1"/>
  <c r="I126" i="27"/>
  <c r="D126" i="27" s="1"/>
  <c r="J126" i="27"/>
  <c r="F126" i="27" s="1"/>
  <c r="K126" i="25"/>
  <c r="G126" i="25" s="1"/>
  <c r="I126" i="25"/>
  <c r="J126" i="25"/>
  <c r="F126" i="25" s="1"/>
  <c r="I126" i="24"/>
  <c r="J126" i="24"/>
  <c r="F126" i="24" s="1"/>
  <c r="D125" i="26"/>
  <c r="E125" i="26"/>
  <c r="I128" i="22"/>
  <c r="D128" i="22" s="1"/>
  <c r="K128" i="22"/>
  <c r="G128" i="22" s="1"/>
  <c r="E126" i="28"/>
  <c r="K127" i="28" s="1"/>
  <c r="G127" i="28" s="1"/>
  <c r="J126" i="29"/>
  <c r="F126" i="29" s="1"/>
  <c r="K126" i="29"/>
  <c r="G126" i="29" s="1"/>
  <c r="I126" i="29"/>
  <c r="D126" i="32"/>
  <c r="E126" i="32"/>
  <c r="D125" i="21"/>
  <c r="E125" i="21"/>
  <c r="I125" i="1"/>
  <c r="D125" i="1" s="1"/>
  <c r="K125" i="1"/>
  <c r="G125" i="1" s="1"/>
  <c r="E125" i="23" l="1"/>
  <c r="I126" i="23" s="1"/>
  <c r="D126" i="23" s="1"/>
  <c r="E125" i="30"/>
  <c r="J126" i="30" s="1"/>
  <c r="F126" i="30" s="1"/>
  <c r="J127" i="31"/>
  <c r="F127" i="31" s="1"/>
  <c r="D125" i="20"/>
  <c r="E125" i="20"/>
  <c r="K127" i="31"/>
  <c r="G127" i="31" s="1"/>
  <c r="E126" i="27"/>
  <c r="J127" i="27" s="1"/>
  <c r="F127" i="27" s="1"/>
  <c r="D126" i="25"/>
  <c r="E126" i="25"/>
  <c r="D126" i="24"/>
  <c r="E126" i="24"/>
  <c r="I127" i="28"/>
  <c r="D127" i="28" s="1"/>
  <c r="J127" i="28"/>
  <c r="F127" i="28" s="1"/>
  <c r="J126" i="26"/>
  <c r="F126" i="26" s="1"/>
  <c r="I126" i="26"/>
  <c r="K126" i="26"/>
  <c r="G126" i="26" s="1"/>
  <c r="E128" i="22"/>
  <c r="I129" i="22" s="1"/>
  <c r="D126" i="29"/>
  <c r="E126" i="29"/>
  <c r="J126" i="23"/>
  <c r="F126" i="23" s="1"/>
  <c r="K126" i="23"/>
  <c r="G126" i="23" s="1"/>
  <c r="K127" i="32"/>
  <c r="G127" i="32" s="1"/>
  <c r="J127" i="32"/>
  <c r="F127" i="32" s="1"/>
  <c r="I127" i="32"/>
  <c r="K126" i="21"/>
  <c r="G126" i="21" s="1"/>
  <c r="J126" i="21"/>
  <c r="F126" i="21" s="1"/>
  <c r="I126" i="21"/>
  <c r="D126" i="21" s="1"/>
  <c r="E125" i="1"/>
  <c r="J126" i="1" s="1"/>
  <c r="F126" i="1" s="1"/>
  <c r="I126" i="30" l="1"/>
  <c r="D126" i="30" s="1"/>
  <c r="K126" i="30"/>
  <c r="G126" i="30" s="1"/>
  <c r="E127" i="31"/>
  <c r="J128" i="31" s="1"/>
  <c r="F128" i="31" s="1"/>
  <c r="K126" i="20"/>
  <c r="G126" i="20" s="1"/>
  <c r="J126" i="20"/>
  <c r="F126" i="20" s="1"/>
  <c r="I126" i="20"/>
  <c r="K127" i="27"/>
  <c r="G127" i="27" s="1"/>
  <c r="I127" i="27"/>
  <c r="D127" i="27" s="1"/>
  <c r="K127" i="25"/>
  <c r="G127" i="25" s="1"/>
  <c r="I127" i="25"/>
  <c r="J127" i="25"/>
  <c r="F127" i="25" s="1"/>
  <c r="J127" i="24"/>
  <c r="F127" i="24" s="1"/>
  <c r="K127" i="24"/>
  <c r="G127" i="24" s="1"/>
  <c r="I127" i="24"/>
  <c r="E126" i="30"/>
  <c r="I127" i="30" s="1"/>
  <c r="D127" i="30" s="1"/>
  <c r="E127" i="28"/>
  <c r="I128" i="28" s="1"/>
  <c r="K129" i="22"/>
  <c r="G129" i="22" s="1"/>
  <c r="J129" i="22"/>
  <c r="F129" i="22" s="1"/>
  <c r="D126" i="26"/>
  <c r="E126" i="26"/>
  <c r="J127" i="29"/>
  <c r="F127" i="29" s="1"/>
  <c r="K127" i="29"/>
  <c r="G127" i="29" s="1"/>
  <c r="I127" i="29"/>
  <c r="E126" i="23"/>
  <c r="D127" i="32"/>
  <c r="E127" i="32"/>
  <c r="D129" i="22"/>
  <c r="E126" i="21"/>
  <c r="I126" i="1"/>
  <c r="D126" i="1" s="1"/>
  <c r="K126" i="1"/>
  <c r="G126" i="1" s="1"/>
  <c r="K128" i="31" l="1"/>
  <c r="G128" i="31" s="1"/>
  <c r="I128" i="31"/>
  <c r="D128" i="31" s="1"/>
  <c r="D126" i="20"/>
  <c r="E126" i="20"/>
  <c r="E127" i="27"/>
  <c r="J128" i="27" s="1"/>
  <c r="F128" i="27" s="1"/>
  <c r="D127" i="25"/>
  <c r="E127" i="25"/>
  <c r="D127" i="24"/>
  <c r="E127" i="24"/>
  <c r="J128" i="28"/>
  <c r="F128" i="28" s="1"/>
  <c r="J127" i="30"/>
  <c r="F127" i="30" s="1"/>
  <c r="K127" i="30"/>
  <c r="G127" i="30" s="1"/>
  <c r="K128" i="28"/>
  <c r="G128" i="28" s="1"/>
  <c r="E129" i="22"/>
  <c r="I130" i="22" s="1"/>
  <c r="K127" i="26"/>
  <c r="G127" i="26" s="1"/>
  <c r="I127" i="26"/>
  <c r="D127" i="26" s="1"/>
  <c r="J127" i="26"/>
  <c r="F127" i="26" s="1"/>
  <c r="D127" i="29"/>
  <c r="E127" i="29"/>
  <c r="I127" i="23"/>
  <c r="D127" i="23" s="1"/>
  <c r="K127" i="23"/>
  <c r="G127" i="23" s="1"/>
  <c r="J127" i="23"/>
  <c r="F127" i="23" s="1"/>
  <c r="I128" i="32"/>
  <c r="J128" i="32"/>
  <c r="F128" i="32" s="1"/>
  <c r="K128" i="32"/>
  <c r="G128" i="32" s="1"/>
  <c r="D128" i="28"/>
  <c r="J127" i="21"/>
  <c r="F127" i="21" s="1"/>
  <c r="I127" i="21"/>
  <c r="D127" i="21" s="1"/>
  <c r="K127" i="21"/>
  <c r="G127" i="21" s="1"/>
  <c r="E126" i="1"/>
  <c r="J127" i="1" s="1"/>
  <c r="F127" i="1" s="1"/>
  <c r="E128" i="31" l="1"/>
  <c r="I129" i="31" s="1"/>
  <c r="I127" i="20"/>
  <c r="K127" i="20"/>
  <c r="G127" i="20" s="1"/>
  <c r="J127" i="20"/>
  <c r="F127" i="20" s="1"/>
  <c r="I128" i="27"/>
  <c r="D128" i="27" s="1"/>
  <c r="K128" i="27"/>
  <c r="G128" i="27" s="1"/>
  <c r="K129" i="31"/>
  <c r="G129" i="31" s="1"/>
  <c r="I128" i="25"/>
  <c r="D128" i="25" s="1"/>
  <c r="K128" i="25"/>
  <c r="G128" i="25" s="1"/>
  <c r="J128" i="25"/>
  <c r="F128" i="25" s="1"/>
  <c r="E128" i="28"/>
  <c r="J129" i="28" s="1"/>
  <c r="F129" i="28" s="1"/>
  <c r="I128" i="24"/>
  <c r="K128" i="24"/>
  <c r="G128" i="24" s="1"/>
  <c r="J128" i="24"/>
  <c r="F128" i="24" s="1"/>
  <c r="J129" i="31"/>
  <c r="F129" i="31" s="1"/>
  <c r="E127" i="30"/>
  <c r="J130" i="22"/>
  <c r="F130" i="22" s="1"/>
  <c r="K130" i="22"/>
  <c r="G130" i="22" s="1"/>
  <c r="E127" i="26"/>
  <c r="D129" i="31"/>
  <c r="K128" i="29"/>
  <c r="G128" i="29" s="1"/>
  <c r="I128" i="29"/>
  <c r="J128" i="29"/>
  <c r="F128" i="29" s="1"/>
  <c r="E127" i="23"/>
  <c r="D128" i="32"/>
  <c r="E128" i="32"/>
  <c r="D130" i="22"/>
  <c r="E127" i="21"/>
  <c r="K127" i="1"/>
  <c r="G127" i="1" s="1"/>
  <c r="I127" i="1"/>
  <c r="D127" i="1" s="1"/>
  <c r="E128" i="27" l="1"/>
  <c r="J129" i="27" s="1"/>
  <c r="F129" i="27" s="1"/>
  <c r="D127" i="20"/>
  <c r="E127" i="20"/>
  <c r="E129" i="31"/>
  <c r="J130" i="31" s="1"/>
  <c r="F130" i="31" s="1"/>
  <c r="I129" i="28"/>
  <c r="D129" i="28" s="1"/>
  <c r="E128" i="25"/>
  <c r="K129" i="28"/>
  <c r="G129" i="28" s="1"/>
  <c r="D128" i="24"/>
  <c r="E128" i="24"/>
  <c r="K128" i="30"/>
  <c r="G128" i="30" s="1"/>
  <c r="J128" i="30"/>
  <c r="F128" i="30" s="1"/>
  <c r="I128" i="30"/>
  <c r="E130" i="22"/>
  <c r="J131" i="22" s="1"/>
  <c r="F131" i="22" s="1"/>
  <c r="K128" i="26"/>
  <c r="G128" i="26" s="1"/>
  <c r="J128" i="26"/>
  <c r="F128" i="26" s="1"/>
  <c r="I128" i="26"/>
  <c r="E128" i="29"/>
  <c r="J129" i="29" s="1"/>
  <c r="F129" i="29" s="1"/>
  <c r="D128" i="29"/>
  <c r="I128" i="23"/>
  <c r="D128" i="23" s="1"/>
  <c r="J128" i="23"/>
  <c r="F128" i="23" s="1"/>
  <c r="K128" i="23"/>
  <c r="G128" i="23" s="1"/>
  <c r="K129" i="32"/>
  <c r="G129" i="32" s="1"/>
  <c r="I129" i="32"/>
  <c r="J129" i="32"/>
  <c r="F129" i="32" s="1"/>
  <c r="J128" i="21"/>
  <c r="F128" i="21" s="1"/>
  <c r="K128" i="21"/>
  <c r="G128" i="21" s="1"/>
  <c r="I128" i="21"/>
  <c r="D128" i="21" s="1"/>
  <c r="E127" i="1"/>
  <c r="J128" i="1" s="1"/>
  <c r="F128" i="1" s="1"/>
  <c r="I130" i="31" l="1"/>
  <c r="D130" i="31" s="1"/>
  <c r="I129" i="27"/>
  <c r="D129" i="27" s="1"/>
  <c r="K129" i="27"/>
  <c r="G129" i="27" s="1"/>
  <c r="K130" i="31"/>
  <c r="G130" i="31" s="1"/>
  <c r="K128" i="20"/>
  <c r="G128" i="20" s="1"/>
  <c r="J128" i="20"/>
  <c r="F128" i="20" s="1"/>
  <c r="I128" i="20"/>
  <c r="I129" i="25"/>
  <c r="J129" i="25"/>
  <c r="F129" i="25" s="1"/>
  <c r="K129" i="25"/>
  <c r="G129" i="25" s="1"/>
  <c r="E129" i="28"/>
  <c r="I130" i="28" s="1"/>
  <c r="K131" i="22"/>
  <c r="G131" i="22" s="1"/>
  <c r="J129" i="24"/>
  <c r="F129" i="24" s="1"/>
  <c r="I129" i="24"/>
  <c r="K129" i="24"/>
  <c r="G129" i="24" s="1"/>
  <c r="D128" i="30"/>
  <c r="E128" i="30"/>
  <c r="I131" i="22"/>
  <c r="D131" i="22" s="1"/>
  <c r="E128" i="26"/>
  <c r="D128" i="26"/>
  <c r="I129" i="29"/>
  <c r="D129" i="29" s="1"/>
  <c r="K129" i="29"/>
  <c r="G129" i="29" s="1"/>
  <c r="E128" i="23"/>
  <c r="D129" i="32"/>
  <c r="E129" i="32"/>
  <c r="E128" i="21"/>
  <c r="I128" i="1"/>
  <c r="D128" i="1" s="1"/>
  <c r="K128" i="1"/>
  <c r="G128" i="1" s="1"/>
  <c r="E130" i="31" l="1"/>
  <c r="I131" i="31" s="1"/>
  <c r="E129" i="27"/>
  <c r="K130" i="27" s="1"/>
  <c r="G130" i="27" s="1"/>
  <c r="D128" i="20"/>
  <c r="E128" i="20"/>
  <c r="K130" i="28"/>
  <c r="G130" i="28" s="1"/>
  <c r="D129" i="25"/>
  <c r="E129" i="25"/>
  <c r="J130" i="28"/>
  <c r="F130" i="28" s="1"/>
  <c r="D129" i="24"/>
  <c r="E129" i="24"/>
  <c r="E131" i="22"/>
  <c r="K132" i="22" s="1"/>
  <c r="G132" i="22" s="1"/>
  <c r="I129" i="30"/>
  <c r="D129" i="30" s="1"/>
  <c r="K129" i="30"/>
  <c r="G129" i="30" s="1"/>
  <c r="J129" i="30"/>
  <c r="F129" i="30" s="1"/>
  <c r="I130" i="27"/>
  <c r="I129" i="26"/>
  <c r="J129" i="26"/>
  <c r="F129" i="26" s="1"/>
  <c r="K129" i="26"/>
  <c r="G129" i="26" s="1"/>
  <c r="J131" i="31"/>
  <c r="F131" i="31" s="1"/>
  <c r="K131" i="31"/>
  <c r="G131" i="31" s="1"/>
  <c r="E129" i="29"/>
  <c r="K130" i="29" s="1"/>
  <c r="G130" i="29" s="1"/>
  <c r="J129" i="23"/>
  <c r="F129" i="23" s="1"/>
  <c r="K129" i="23"/>
  <c r="G129" i="23" s="1"/>
  <c r="I129" i="23"/>
  <c r="D129" i="23" s="1"/>
  <c r="J130" i="32"/>
  <c r="F130" i="32" s="1"/>
  <c r="I130" i="32"/>
  <c r="K130" i="32"/>
  <c r="G130" i="32" s="1"/>
  <c r="D130" i="28"/>
  <c r="K129" i="21"/>
  <c r="G129" i="21" s="1"/>
  <c r="J129" i="21"/>
  <c r="F129" i="21" s="1"/>
  <c r="I129" i="21"/>
  <c r="D129" i="21" s="1"/>
  <c r="E128" i="1"/>
  <c r="J129" i="1" s="1"/>
  <c r="F129" i="1" s="1"/>
  <c r="J130" i="27" l="1"/>
  <c r="F130" i="27" s="1"/>
  <c r="J129" i="20"/>
  <c r="F129" i="20" s="1"/>
  <c r="I129" i="20"/>
  <c r="K129" i="20"/>
  <c r="G129" i="20" s="1"/>
  <c r="E130" i="28"/>
  <c r="K131" i="28" s="1"/>
  <c r="G131" i="28" s="1"/>
  <c r="J132" i="22"/>
  <c r="F132" i="22" s="1"/>
  <c r="K130" i="25"/>
  <c r="G130" i="25" s="1"/>
  <c r="J130" i="25"/>
  <c r="F130" i="25" s="1"/>
  <c r="I130" i="25"/>
  <c r="I132" i="22"/>
  <c r="D132" i="22" s="1"/>
  <c r="I130" i="24"/>
  <c r="K130" i="24"/>
  <c r="G130" i="24" s="1"/>
  <c r="J130" i="24"/>
  <c r="F130" i="24" s="1"/>
  <c r="E129" i="30"/>
  <c r="D130" i="27"/>
  <c r="E130" i="27"/>
  <c r="E131" i="31"/>
  <c r="E129" i="26"/>
  <c r="D129" i="26"/>
  <c r="D131" i="31"/>
  <c r="I130" i="29"/>
  <c r="D130" i="29" s="1"/>
  <c r="J130" i="29"/>
  <c r="F130" i="29" s="1"/>
  <c r="E129" i="23"/>
  <c r="D130" i="32"/>
  <c r="E130" i="32"/>
  <c r="E129" i="21"/>
  <c r="I129" i="1"/>
  <c r="D129" i="1" s="1"/>
  <c r="K129" i="1"/>
  <c r="G129" i="1" s="1"/>
  <c r="D129" i="20" l="1"/>
  <c r="E129" i="20"/>
  <c r="I131" i="28"/>
  <c r="D131" i="28" s="1"/>
  <c r="J131" i="28"/>
  <c r="F131" i="28" s="1"/>
  <c r="D130" i="25"/>
  <c r="E130" i="25"/>
  <c r="E132" i="22"/>
  <c r="K133" i="22" s="1"/>
  <c r="G133" i="22" s="1"/>
  <c r="D130" i="24"/>
  <c r="E130" i="24"/>
  <c r="J130" i="30"/>
  <c r="F130" i="30" s="1"/>
  <c r="I130" i="30"/>
  <c r="D130" i="30" s="1"/>
  <c r="K130" i="30"/>
  <c r="G130" i="30" s="1"/>
  <c r="I131" i="27"/>
  <c r="J131" i="27"/>
  <c r="F131" i="27" s="1"/>
  <c r="K131" i="27"/>
  <c r="G131" i="27" s="1"/>
  <c r="I132" i="31"/>
  <c r="D132" i="31" s="1"/>
  <c r="J132" i="31"/>
  <c r="F132" i="31" s="1"/>
  <c r="K132" i="31"/>
  <c r="G132" i="31" s="1"/>
  <c r="I130" i="26"/>
  <c r="K130" i="26"/>
  <c r="G130" i="26" s="1"/>
  <c r="J130" i="26"/>
  <c r="F130" i="26" s="1"/>
  <c r="E130" i="29"/>
  <c r="J131" i="29" s="1"/>
  <c r="F131" i="29" s="1"/>
  <c r="J130" i="23"/>
  <c r="F130" i="23" s="1"/>
  <c r="I130" i="23"/>
  <c r="D130" i="23" s="1"/>
  <c r="K130" i="23"/>
  <c r="G130" i="23" s="1"/>
  <c r="J131" i="32"/>
  <c r="F131" i="32" s="1"/>
  <c r="I131" i="32"/>
  <c r="K131" i="32"/>
  <c r="G131" i="32" s="1"/>
  <c r="I130" i="21"/>
  <c r="D130" i="21" s="1"/>
  <c r="K130" i="21"/>
  <c r="G130" i="21" s="1"/>
  <c r="J130" i="21"/>
  <c r="F130" i="21" s="1"/>
  <c r="E129" i="1"/>
  <c r="J130" i="1" s="1"/>
  <c r="F130" i="1" s="1"/>
  <c r="I133" i="22" l="1"/>
  <c r="D133" i="22" s="1"/>
  <c r="E131" i="28"/>
  <c r="I132" i="28" s="1"/>
  <c r="D132" i="28" s="1"/>
  <c r="J130" i="20"/>
  <c r="F130" i="20" s="1"/>
  <c r="K130" i="20"/>
  <c r="G130" i="20" s="1"/>
  <c r="I130" i="20"/>
  <c r="J133" i="22"/>
  <c r="F133" i="22" s="1"/>
  <c r="J131" i="25"/>
  <c r="F131" i="25" s="1"/>
  <c r="I131" i="25"/>
  <c r="K131" i="25"/>
  <c r="G131" i="25" s="1"/>
  <c r="J131" i="24"/>
  <c r="F131" i="24" s="1"/>
  <c r="K131" i="24"/>
  <c r="G131" i="24" s="1"/>
  <c r="I131" i="24"/>
  <c r="E130" i="30"/>
  <c r="D131" i="27"/>
  <c r="E131" i="27"/>
  <c r="E132" i="31"/>
  <c r="D130" i="26"/>
  <c r="E130" i="26"/>
  <c r="I131" i="29"/>
  <c r="K131" i="29"/>
  <c r="G131" i="29" s="1"/>
  <c r="E130" i="23"/>
  <c r="D131" i="32"/>
  <c r="E131" i="32"/>
  <c r="E130" i="21"/>
  <c r="I130" i="1"/>
  <c r="D130" i="1" s="1"/>
  <c r="K130" i="1"/>
  <c r="G130" i="1" s="1"/>
  <c r="K132" i="28" l="1"/>
  <c r="G132" i="28" s="1"/>
  <c r="J132" i="28"/>
  <c r="F132" i="28" s="1"/>
  <c r="E130" i="20"/>
  <c r="D130" i="20"/>
  <c r="E133" i="22"/>
  <c r="I134" i="22" s="1"/>
  <c r="D131" i="25"/>
  <c r="E131" i="25"/>
  <c r="D131" i="24"/>
  <c r="E131" i="24"/>
  <c r="I131" i="30"/>
  <c r="D131" i="30" s="1"/>
  <c r="J131" i="30"/>
  <c r="F131" i="30" s="1"/>
  <c r="K131" i="30"/>
  <c r="G131" i="30" s="1"/>
  <c r="K132" i="27"/>
  <c r="G132" i="27" s="1"/>
  <c r="J132" i="27"/>
  <c r="F132" i="27" s="1"/>
  <c r="I132" i="27"/>
  <c r="D132" i="27" s="1"/>
  <c r="K133" i="31"/>
  <c r="G133" i="31" s="1"/>
  <c r="I133" i="31"/>
  <c r="J133" i="31"/>
  <c r="F133" i="31" s="1"/>
  <c r="E131" i="29"/>
  <c r="J132" i="29" s="1"/>
  <c r="F132" i="29" s="1"/>
  <c r="K131" i="26"/>
  <c r="G131" i="26" s="1"/>
  <c r="J131" i="26"/>
  <c r="F131" i="26" s="1"/>
  <c r="I131" i="26"/>
  <c r="D131" i="29"/>
  <c r="J131" i="23"/>
  <c r="F131" i="23" s="1"/>
  <c r="K131" i="23"/>
  <c r="G131" i="23" s="1"/>
  <c r="I131" i="23"/>
  <c r="D131" i="23" s="1"/>
  <c r="J132" i="32"/>
  <c r="F132" i="32" s="1"/>
  <c r="I132" i="32"/>
  <c r="K132" i="32"/>
  <c r="G132" i="32" s="1"/>
  <c r="E132" i="28"/>
  <c r="I131" i="21"/>
  <c r="D131" i="21" s="1"/>
  <c r="J131" i="21"/>
  <c r="F131" i="21" s="1"/>
  <c r="K131" i="21"/>
  <c r="G131" i="21" s="1"/>
  <c r="E130" i="1"/>
  <c r="J131" i="1" s="1"/>
  <c r="F131" i="1" s="1"/>
  <c r="I131" i="20" l="1"/>
  <c r="K131" i="20"/>
  <c r="G131" i="20" s="1"/>
  <c r="J131" i="20"/>
  <c r="F131" i="20" s="1"/>
  <c r="K134" i="22"/>
  <c r="G134" i="22" s="1"/>
  <c r="J134" i="22"/>
  <c r="F134" i="22" s="1"/>
  <c r="K132" i="25"/>
  <c r="G132" i="25" s="1"/>
  <c r="I132" i="25"/>
  <c r="J132" i="25"/>
  <c r="F132" i="25" s="1"/>
  <c r="K132" i="24"/>
  <c r="G132" i="24" s="1"/>
  <c r="I132" i="24"/>
  <c r="J132" i="24"/>
  <c r="F132" i="24" s="1"/>
  <c r="E131" i="30"/>
  <c r="E132" i="27"/>
  <c r="K132" i="29"/>
  <c r="G132" i="29" s="1"/>
  <c r="I132" i="29"/>
  <c r="D133" i="31"/>
  <c r="E133" i="31"/>
  <c r="D131" i="26"/>
  <c r="E131" i="26"/>
  <c r="E131" i="23"/>
  <c r="D132" i="32"/>
  <c r="E132" i="32"/>
  <c r="I133" i="28"/>
  <c r="J133" i="28"/>
  <c r="F133" i="28" s="1"/>
  <c r="K133" i="28"/>
  <c r="G133" i="28" s="1"/>
  <c r="D134" i="22"/>
  <c r="E131" i="21"/>
  <c r="K131" i="1"/>
  <c r="G131" i="1" s="1"/>
  <c r="I131" i="1"/>
  <c r="D131" i="1" s="1"/>
  <c r="D131" i="20" l="1"/>
  <c r="E131" i="20"/>
  <c r="E134" i="22"/>
  <c r="K135" i="22" s="1"/>
  <c r="G135" i="22" s="1"/>
  <c r="D132" i="25"/>
  <c r="E132" i="25"/>
  <c r="D132" i="24"/>
  <c r="E132" i="24"/>
  <c r="K132" i="30"/>
  <c r="G132" i="30" s="1"/>
  <c r="J132" i="30"/>
  <c r="F132" i="30" s="1"/>
  <c r="I132" i="30"/>
  <c r="D132" i="30" s="1"/>
  <c r="I133" i="27"/>
  <c r="J133" i="27"/>
  <c r="F133" i="27" s="1"/>
  <c r="K133" i="27"/>
  <c r="G133" i="27" s="1"/>
  <c r="E132" i="29"/>
  <c r="J133" i="29" s="1"/>
  <c r="F133" i="29" s="1"/>
  <c r="D132" i="29"/>
  <c r="J134" i="31"/>
  <c r="F134" i="31" s="1"/>
  <c r="K134" i="31"/>
  <c r="G134" i="31" s="1"/>
  <c r="I134" i="31"/>
  <c r="I132" i="26"/>
  <c r="K132" i="26"/>
  <c r="G132" i="26" s="1"/>
  <c r="J132" i="26"/>
  <c r="F132" i="26" s="1"/>
  <c r="J132" i="23"/>
  <c r="F132" i="23" s="1"/>
  <c r="I132" i="23"/>
  <c r="D132" i="23" s="1"/>
  <c r="K132" i="23"/>
  <c r="G132" i="23" s="1"/>
  <c r="K133" i="32"/>
  <c r="G133" i="32" s="1"/>
  <c r="J133" i="32"/>
  <c r="F133" i="32" s="1"/>
  <c r="I133" i="32"/>
  <c r="D133" i="32" s="1"/>
  <c r="D133" i="28"/>
  <c r="E133" i="28"/>
  <c r="I132" i="21"/>
  <c r="D132" i="21" s="1"/>
  <c r="J132" i="21"/>
  <c r="F132" i="21" s="1"/>
  <c r="K132" i="21"/>
  <c r="G132" i="21" s="1"/>
  <c r="E131" i="1"/>
  <c r="J132" i="1" s="1"/>
  <c r="F132" i="1" s="1"/>
  <c r="K132" i="20" l="1"/>
  <c r="G132" i="20" s="1"/>
  <c r="J132" i="20"/>
  <c r="F132" i="20" s="1"/>
  <c r="I132" i="20"/>
  <c r="I135" i="22"/>
  <c r="D135" i="22" s="1"/>
  <c r="J135" i="22"/>
  <c r="F135" i="22" s="1"/>
  <c r="J133" i="25"/>
  <c r="F133" i="25" s="1"/>
  <c r="I133" i="25"/>
  <c r="D133" i="25" s="1"/>
  <c r="K133" i="25"/>
  <c r="G133" i="25" s="1"/>
  <c r="I133" i="24"/>
  <c r="D133" i="24" s="1"/>
  <c r="K133" i="24"/>
  <c r="G133" i="24" s="1"/>
  <c r="J133" i="24"/>
  <c r="F133" i="24" s="1"/>
  <c r="E132" i="30"/>
  <c r="E133" i="27"/>
  <c r="D133" i="27"/>
  <c r="I133" i="29"/>
  <c r="D133" i="29" s="1"/>
  <c r="K133" i="29"/>
  <c r="G133" i="29" s="1"/>
  <c r="D134" i="31"/>
  <c r="E134" i="31"/>
  <c r="E132" i="26"/>
  <c r="K133" i="26" s="1"/>
  <c r="G133" i="26" s="1"/>
  <c r="D132" i="26"/>
  <c r="E132" i="23"/>
  <c r="I133" i="23" s="1"/>
  <c r="D133" i="23" s="1"/>
  <c r="E133" i="32"/>
  <c r="K134" i="28"/>
  <c r="G134" i="28" s="1"/>
  <c r="I134" i="28"/>
  <c r="D134" i="28" s="1"/>
  <c r="J134" i="28"/>
  <c r="F134" i="28" s="1"/>
  <c r="E132" i="21"/>
  <c r="K132" i="1"/>
  <c r="G132" i="1" s="1"/>
  <c r="I132" i="1"/>
  <c r="D132" i="1" s="1"/>
  <c r="D132" i="20" l="1"/>
  <c r="E132" i="20"/>
  <c r="E135" i="22"/>
  <c r="K136" i="22" s="1"/>
  <c r="G136" i="22" s="1"/>
  <c r="E133" i="25"/>
  <c r="K134" i="25" s="1"/>
  <c r="G134" i="25" s="1"/>
  <c r="E133" i="24"/>
  <c r="I134" i="24" s="1"/>
  <c r="D134" i="24" s="1"/>
  <c r="I133" i="30"/>
  <c r="D133" i="30" s="1"/>
  <c r="K133" i="30"/>
  <c r="G133" i="30" s="1"/>
  <c r="J133" i="30"/>
  <c r="F133" i="30" s="1"/>
  <c r="K134" i="27"/>
  <c r="G134" i="27" s="1"/>
  <c r="J134" i="27"/>
  <c r="F134" i="27" s="1"/>
  <c r="I134" i="27"/>
  <c r="E133" i="29"/>
  <c r="I134" i="29" s="1"/>
  <c r="I133" i="26"/>
  <c r="D133" i="26" s="1"/>
  <c r="I135" i="31"/>
  <c r="J135" i="31"/>
  <c r="F135" i="31" s="1"/>
  <c r="K135" i="31"/>
  <c r="G135" i="31" s="1"/>
  <c r="J133" i="26"/>
  <c r="F133" i="26" s="1"/>
  <c r="K133" i="23"/>
  <c r="G133" i="23" s="1"/>
  <c r="J133" i="23"/>
  <c r="F133" i="23" s="1"/>
  <c r="J134" i="32"/>
  <c r="F134" i="32" s="1"/>
  <c r="I134" i="32"/>
  <c r="D134" i="32" s="1"/>
  <c r="K134" i="32"/>
  <c r="G134" i="32" s="1"/>
  <c r="E134" i="28"/>
  <c r="K135" i="28" s="1"/>
  <c r="G135" i="28" s="1"/>
  <c r="J136" i="22"/>
  <c r="F136" i="22" s="1"/>
  <c r="J133" i="21"/>
  <c r="F133" i="21" s="1"/>
  <c r="K133" i="21"/>
  <c r="G133" i="21" s="1"/>
  <c r="I133" i="21"/>
  <c r="D133" i="21" s="1"/>
  <c r="E132" i="1"/>
  <c r="I133" i="1" s="1"/>
  <c r="D133" i="1" s="1"/>
  <c r="I136" i="22" l="1"/>
  <c r="D136" i="22" s="1"/>
  <c r="I133" i="20"/>
  <c r="K133" i="20"/>
  <c r="G133" i="20" s="1"/>
  <c r="J133" i="20"/>
  <c r="F133" i="20" s="1"/>
  <c r="I134" i="25"/>
  <c r="J134" i="25"/>
  <c r="F134" i="25" s="1"/>
  <c r="K134" i="24"/>
  <c r="G134" i="24" s="1"/>
  <c r="J134" i="24"/>
  <c r="F134" i="24" s="1"/>
  <c r="E133" i="30"/>
  <c r="K134" i="29"/>
  <c r="G134" i="29" s="1"/>
  <c r="J134" i="29"/>
  <c r="F134" i="29" s="1"/>
  <c r="D134" i="27"/>
  <c r="E134" i="27"/>
  <c r="E133" i="26"/>
  <c r="D135" i="31"/>
  <c r="E135" i="31"/>
  <c r="D134" i="29"/>
  <c r="E133" i="23"/>
  <c r="K134" i="23" s="1"/>
  <c r="G134" i="23" s="1"/>
  <c r="E134" i="32"/>
  <c r="J135" i="28"/>
  <c r="F135" i="28" s="1"/>
  <c r="I135" i="28"/>
  <c r="D135" i="28" s="1"/>
  <c r="E136" i="22"/>
  <c r="E133" i="21"/>
  <c r="K133" i="1"/>
  <c r="G133" i="1" s="1"/>
  <c r="J133" i="1"/>
  <c r="F133" i="1" s="1"/>
  <c r="D133" i="20" l="1"/>
  <c r="E133" i="20"/>
  <c r="D134" i="25"/>
  <c r="E134" i="25"/>
  <c r="E134" i="24"/>
  <c r="J135" i="24" s="1"/>
  <c r="F135" i="24" s="1"/>
  <c r="J134" i="30"/>
  <c r="F134" i="30" s="1"/>
  <c r="K134" i="30"/>
  <c r="G134" i="30" s="1"/>
  <c r="I134" i="30"/>
  <c r="D134" i="30" s="1"/>
  <c r="E134" i="29"/>
  <c r="J135" i="29" s="1"/>
  <c r="F135" i="29" s="1"/>
  <c r="J135" i="27"/>
  <c r="F135" i="27" s="1"/>
  <c r="I135" i="27"/>
  <c r="K135" i="27"/>
  <c r="G135" i="27" s="1"/>
  <c r="J136" i="31"/>
  <c r="F136" i="31" s="1"/>
  <c r="I136" i="31"/>
  <c r="K136" i="31"/>
  <c r="G136" i="31" s="1"/>
  <c r="I134" i="26"/>
  <c r="K134" i="26"/>
  <c r="G134" i="26" s="1"/>
  <c r="J134" i="26"/>
  <c r="F134" i="26" s="1"/>
  <c r="J134" i="23"/>
  <c r="F134" i="23" s="1"/>
  <c r="I134" i="23"/>
  <c r="D134" i="23" s="1"/>
  <c r="J135" i="32"/>
  <c r="F135" i="32" s="1"/>
  <c r="I135" i="32"/>
  <c r="D135" i="32" s="1"/>
  <c r="K135" i="32"/>
  <c r="G135" i="32" s="1"/>
  <c r="E135" i="28"/>
  <c r="I136" i="28" s="1"/>
  <c r="I137" i="22"/>
  <c r="K137" i="22"/>
  <c r="G137" i="22" s="1"/>
  <c r="J137" i="22"/>
  <c r="F137" i="22" s="1"/>
  <c r="J134" i="21"/>
  <c r="F134" i="21" s="1"/>
  <c r="I134" i="21"/>
  <c r="D134" i="21" s="1"/>
  <c r="K134" i="21"/>
  <c r="G134" i="21" s="1"/>
  <c r="E133" i="1"/>
  <c r="K134" i="1" s="1"/>
  <c r="G134" i="1" s="1"/>
  <c r="I134" i="20" l="1"/>
  <c r="K134" i="20"/>
  <c r="G134" i="20" s="1"/>
  <c r="J134" i="20"/>
  <c r="F134" i="20" s="1"/>
  <c r="K135" i="25"/>
  <c r="G135" i="25" s="1"/>
  <c r="J135" i="25"/>
  <c r="F135" i="25" s="1"/>
  <c r="I135" i="25"/>
  <c r="I135" i="24"/>
  <c r="D135" i="24" s="1"/>
  <c r="K135" i="24"/>
  <c r="G135" i="24" s="1"/>
  <c r="K135" i="29"/>
  <c r="G135" i="29" s="1"/>
  <c r="E134" i="30"/>
  <c r="I135" i="29"/>
  <c r="D135" i="29" s="1"/>
  <c r="D135" i="27"/>
  <c r="E135" i="27"/>
  <c r="D134" i="26"/>
  <c r="E134" i="26"/>
  <c r="D136" i="31"/>
  <c r="E136" i="31"/>
  <c r="E134" i="23"/>
  <c r="I135" i="23" s="1"/>
  <c r="D135" i="23" s="1"/>
  <c r="E135" i="32"/>
  <c r="K136" i="28"/>
  <c r="G136" i="28" s="1"/>
  <c r="J136" i="28"/>
  <c r="F136" i="28" s="1"/>
  <c r="D136" i="28"/>
  <c r="D137" i="22"/>
  <c r="E137" i="22"/>
  <c r="E134" i="21"/>
  <c r="I134" i="1"/>
  <c r="D134" i="1" s="1"/>
  <c r="J134" i="1"/>
  <c r="F134" i="1" s="1"/>
  <c r="D134" i="20" l="1"/>
  <c r="E134" i="20"/>
  <c r="D135" i="25"/>
  <c r="E135" i="25"/>
  <c r="E135" i="24"/>
  <c r="I136" i="24" s="1"/>
  <c r="J135" i="30"/>
  <c r="F135" i="30" s="1"/>
  <c r="I135" i="30"/>
  <c r="D135" i="30" s="1"/>
  <c r="K135" i="30"/>
  <c r="G135" i="30" s="1"/>
  <c r="E135" i="29"/>
  <c r="K136" i="29" s="1"/>
  <c r="G136" i="29" s="1"/>
  <c r="J136" i="27"/>
  <c r="F136" i="27" s="1"/>
  <c r="I136" i="27"/>
  <c r="K136" i="27"/>
  <c r="G136" i="27" s="1"/>
  <c r="K137" i="31"/>
  <c r="G137" i="31" s="1"/>
  <c r="I137" i="31"/>
  <c r="D137" i="31" s="1"/>
  <c r="J137" i="31"/>
  <c r="F137" i="31" s="1"/>
  <c r="J135" i="26"/>
  <c r="F135" i="26" s="1"/>
  <c r="I135" i="26"/>
  <c r="K135" i="26"/>
  <c r="G135" i="26" s="1"/>
  <c r="K135" i="23"/>
  <c r="G135" i="23" s="1"/>
  <c r="J135" i="23"/>
  <c r="F135" i="23" s="1"/>
  <c r="J136" i="32"/>
  <c r="F136" i="32" s="1"/>
  <c r="I136" i="32"/>
  <c r="D136" i="32" s="1"/>
  <c r="K136" i="32"/>
  <c r="G136" i="32" s="1"/>
  <c r="E136" i="28"/>
  <c r="J137" i="28" s="1"/>
  <c r="F137" i="28" s="1"/>
  <c r="I138" i="22"/>
  <c r="K138" i="22"/>
  <c r="G138" i="22" s="1"/>
  <c r="J138" i="22"/>
  <c r="F138" i="22" s="1"/>
  <c r="I135" i="21"/>
  <c r="D135" i="21" s="1"/>
  <c r="J135" i="21"/>
  <c r="F135" i="21" s="1"/>
  <c r="K135" i="21"/>
  <c r="G135" i="21" s="1"/>
  <c r="E134" i="1"/>
  <c r="J135" i="1" s="1"/>
  <c r="F135" i="1" s="1"/>
  <c r="J135" i="20" l="1"/>
  <c r="F135" i="20" s="1"/>
  <c r="I135" i="20"/>
  <c r="K135" i="20"/>
  <c r="G135" i="20" s="1"/>
  <c r="J136" i="29"/>
  <c r="F136" i="29" s="1"/>
  <c r="J136" i="25"/>
  <c r="F136" i="25" s="1"/>
  <c r="K136" i="25"/>
  <c r="G136" i="25" s="1"/>
  <c r="I136" i="25"/>
  <c r="D136" i="25" s="1"/>
  <c r="K136" i="24"/>
  <c r="G136" i="24" s="1"/>
  <c r="J136" i="24"/>
  <c r="F136" i="24" s="1"/>
  <c r="D136" i="24"/>
  <c r="I136" i="29"/>
  <c r="E135" i="30"/>
  <c r="D136" i="27"/>
  <c r="E136" i="27"/>
  <c r="E137" i="31"/>
  <c r="D135" i="26"/>
  <c r="E135" i="26"/>
  <c r="E135" i="23"/>
  <c r="E136" i="32"/>
  <c r="I137" i="28"/>
  <c r="D137" i="28" s="1"/>
  <c r="K137" i="28"/>
  <c r="G137" i="28" s="1"/>
  <c r="D138" i="22"/>
  <c r="E138" i="22"/>
  <c r="E135" i="21"/>
  <c r="K135" i="1"/>
  <c r="G135" i="1" s="1"/>
  <c r="I135" i="1"/>
  <c r="D135" i="1" s="1"/>
  <c r="D135" i="20" l="1"/>
  <c r="E135" i="20"/>
  <c r="E136" i="29"/>
  <c r="K137" i="29" s="1"/>
  <c r="G137" i="29" s="1"/>
  <c r="E136" i="25"/>
  <c r="E136" i="24"/>
  <c r="K137" i="24" s="1"/>
  <c r="G137" i="24" s="1"/>
  <c r="D136" i="29"/>
  <c r="K136" i="30"/>
  <c r="G136" i="30" s="1"/>
  <c r="J136" i="30"/>
  <c r="F136" i="30" s="1"/>
  <c r="I136" i="30"/>
  <c r="D136" i="30" s="1"/>
  <c r="J137" i="27"/>
  <c r="F137" i="27" s="1"/>
  <c r="K137" i="27"/>
  <c r="G137" i="27" s="1"/>
  <c r="I137" i="27"/>
  <c r="J136" i="26"/>
  <c r="F136" i="26" s="1"/>
  <c r="K136" i="26"/>
  <c r="G136" i="26" s="1"/>
  <c r="I136" i="26"/>
  <c r="D136" i="26" s="1"/>
  <c r="I138" i="31"/>
  <c r="J138" i="31"/>
  <c r="F138" i="31" s="1"/>
  <c r="K138" i="31"/>
  <c r="G138" i="31" s="1"/>
  <c r="J137" i="29"/>
  <c r="F137" i="29" s="1"/>
  <c r="J136" i="23"/>
  <c r="F136" i="23" s="1"/>
  <c r="I136" i="23"/>
  <c r="D136" i="23" s="1"/>
  <c r="K136" i="23"/>
  <c r="G136" i="23" s="1"/>
  <c r="K137" i="32"/>
  <c r="G137" i="32" s="1"/>
  <c r="J137" i="32"/>
  <c r="F137" i="32" s="1"/>
  <c r="I137" i="32"/>
  <c r="D137" i="32" s="1"/>
  <c r="E137" i="28"/>
  <c r="J138" i="28" s="1"/>
  <c r="F138" i="28" s="1"/>
  <c r="J139" i="22"/>
  <c r="F139" i="22" s="1"/>
  <c r="I139" i="22"/>
  <c r="D139" i="22" s="1"/>
  <c r="K139" i="22"/>
  <c r="G139" i="22" s="1"/>
  <c r="E135" i="1"/>
  <c r="J136" i="1" s="1"/>
  <c r="F136" i="1" s="1"/>
  <c r="I136" i="21"/>
  <c r="D136" i="21" s="1"/>
  <c r="J136" i="21"/>
  <c r="F136" i="21" s="1"/>
  <c r="K136" i="21"/>
  <c r="G136" i="21" s="1"/>
  <c r="I136" i="20" l="1"/>
  <c r="J136" i="20"/>
  <c r="F136" i="20" s="1"/>
  <c r="K136" i="20"/>
  <c r="G136" i="20" s="1"/>
  <c r="I137" i="29"/>
  <c r="E137" i="29" s="1"/>
  <c r="I137" i="24"/>
  <c r="D137" i="24" s="1"/>
  <c r="K137" i="25"/>
  <c r="G137" i="25" s="1"/>
  <c r="I137" i="25"/>
  <c r="D137" i="25" s="1"/>
  <c r="J137" i="25"/>
  <c r="F137" i="25" s="1"/>
  <c r="J137" i="24"/>
  <c r="F137" i="24" s="1"/>
  <c r="E136" i="30"/>
  <c r="D137" i="27"/>
  <c r="E137" i="27"/>
  <c r="D138" i="31"/>
  <c r="E138" i="31"/>
  <c r="E136" i="26"/>
  <c r="E136" i="23"/>
  <c r="E137" i="32"/>
  <c r="K138" i="28"/>
  <c r="G138" i="28" s="1"/>
  <c r="I138" i="28"/>
  <c r="D138" i="28" s="1"/>
  <c r="E139" i="22"/>
  <c r="E136" i="21"/>
  <c r="K137" i="21" s="1"/>
  <c r="G137" i="21" s="1"/>
  <c r="K136" i="1"/>
  <c r="G136" i="1" s="1"/>
  <c r="I136" i="1"/>
  <c r="D136" i="1" s="1"/>
  <c r="D136" i="20" l="1"/>
  <c r="E136" i="20"/>
  <c r="D137" i="29"/>
  <c r="I138" i="29" s="1"/>
  <c r="E137" i="24"/>
  <c r="K138" i="24" s="1"/>
  <c r="G138" i="24" s="1"/>
  <c r="E137" i="25"/>
  <c r="J137" i="30"/>
  <c r="F137" i="30" s="1"/>
  <c r="I137" i="30"/>
  <c r="D137" i="30" s="1"/>
  <c r="K137" i="30"/>
  <c r="G137" i="30" s="1"/>
  <c r="K138" i="27"/>
  <c r="G138" i="27" s="1"/>
  <c r="J138" i="27"/>
  <c r="F138" i="27" s="1"/>
  <c r="I138" i="27"/>
  <c r="J137" i="26"/>
  <c r="F137" i="26" s="1"/>
  <c r="I137" i="26"/>
  <c r="D137" i="26" s="1"/>
  <c r="K137" i="26"/>
  <c r="G137" i="26" s="1"/>
  <c r="I139" i="31"/>
  <c r="D139" i="31" s="1"/>
  <c r="J139" i="31"/>
  <c r="F139" i="31" s="1"/>
  <c r="K139" i="31"/>
  <c r="G139" i="31" s="1"/>
  <c r="K138" i="29"/>
  <c r="G138" i="29" s="1"/>
  <c r="J138" i="29"/>
  <c r="F138" i="29" s="1"/>
  <c r="K137" i="23"/>
  <c r="G137" i="23" s="1"/>
  <c r="J137" i="23"/>
  <c r="F137" i="23" s="1"/>
  <c r="I137" i="23"/>
  <c r="D137" i="23" s="1"/>
  <c r="I138" i="32"/>
  <c r="D138" i="32" s="1"/>
  <c r="K138" i="32"/>
  <c r="G138" i="32" s="1"/>
  <c r="J138" i="32"/>
  <c r="F138" i="32" s="1"/>
  <c r="E138" i="28"/>
  <c r="I139" i="28" s="1"/>
  <c r="K140" i="22"/>
  <c r="G140" i="22" s="1"/>
  <c r="I140" i="22"/>
  <c r="D140" i="22" s="1"/>
  <c r="J140" i="22"/>
  <c r="F140" i="22" s="1"/>
  <c r="I137" i="21"/>
  <c r="D137" i="21" s="1"/>
  <c r="J137" i="21"/>
  <c r="F137" i="21" s="1"/>
  <c r="E136" i="1"/>
  <c r="K137" i="1" s="1"/>
  <c r="G137" i="1" s="1"/>
  <c r="J137" i="20" l="1"/>
  <c r="F137" i="20" s="1"/>
  <c r="I137" i="20"/>
  <c r="K137" i="20"/>
  <c r="G137" i="20" s="1"/>
  <c r="J138" i="24"/>
  <c r="F138" i="24" s="1"/>
  <c r="I138" i="24"/>
  <c r="D138" i="24" s="1"/>
  <c r="J138" i="25"/>
  <c r="F138" i="25" s="1"/>
  <c r="K138" i="25"/>
  <c r="G138" i="25" s="1"/>
  <c r="I138" i="25"/>
  <c r="D138" i="25" s="1"/>
  <c r="E137" i="30"/>
  <c r="D138" i="27"/>
  <c r="E138" i="27"/>
  <c r="E139" i="31"/>
  <c r="E137" i="26"/>
  <c r="J139" i="28"/>
  <c r="F139" i="28" s="1"/>
  <c r="D138" i="29"/>
  <c r="E138" i="29"/>
  <c r="E137" i="23"/>
  <c r="E138" i="32"/>
  <c r="K139" i="28"/>
  <c r="G139" i="28" s="1"/>
  <c r="D139" i="28"/>
  <c r="E140" i="22"/>
  <c r="E137" i="21"/>
  <c r="I138" i="21" s="1"/>
  <c r="D138" i="21" s="1"/>
  <c r="J137" i="1"/>
  <c r="F137" i="1" s="1"/>
  <c r="I137" i="1"/>
  <c r="D137" i="1" s="1"/>
  <c r="D137" i="20" l="1"/>
  <c r="E137" i="20"/>
  <c r="E138" i="24"/>
  <c r="J139" i="24" s="1"/>
  <c r="F139" i="24" s="1"/>
  <c r="E138" i="25"/>
  <c r="J138" i="30"/>
  <c r="F138" i="30" s="1"/>
  <c r="K138" i="30"/>
  <c r="G138" i="30" s="1"/>
  <c r="I138" i="30"/>
  <c r="D138" i="30" s="1"/>
  <c r="K139" i="27"/>
  <c r="G139" i="27" s="1"/>
  <c r="J139" i="27"/>
  <c r="F139" i="27" s="1"/>
  <c r="I139" i="27"/>
  <c r="J140" i="31"/>
  <c r="F140" i="31" s="1"/>
  <c r="K140" i="31"/>
  <c r="G140" i="31" s="1"/>
  <c r="I140" i="31"/>
  <c r="I138" i="26"/>
  <c r="K138" i="26"/>
  <c r="G138" i="26" s="1"/>
  <c r="J138" i="26"/>
  <c r="F138" i="26" s="1"/>
  <c r="E139" i="28"/>
  <c r="K140" i="28" s="1"/>
  <c r="G140" i="28" s="1"/>
  <c r="I139" i="29"/>
  <c r="K139" i="29"/>
  <c r="G139" i="29" s="1"/>
  <c r="J139" i="29"/>
  <c r="F139" i="29" s="1"/>
  <c r="I138" i="23"/>
  <c r="D138" i="23" s="1"/>
  <c r="K138" i="23"/>
  <c r="G138" i="23" s="1"/>
  <c r="J138" i="23"/>
  <c r="F138" i="23" s="1"/>
  <c r="K139" i="32"/>
  <c r="G139" i="32" s="1"/>
  <c r="J139" i="32"/>
  <c r="F139" i="32" s="1"/>
  <c r="I139" i="32"/>
  <c r="D139" i="32" s="1"/>
  <c r="I141" i="22"/>
  <c r="D141" i="22" s="1"/>
  <c r="K141" i="22"/>
  <c r="G141" i="22" s="1"/>
  <c r="J141" i="22"/>
  <c r="F141" i="22" s="1"/>
  <c r="J138" i="21"/>
  <c r="F138" i="21" s="1"/>
  <c r="K138" i="21"/>
  <c r="G138" i="21" s="1"/>
  <c r="E137" i="1"/>
  <c r="K138" i="1" s="1"/>
  <c r="G138" i="1" s="1"/>
  <c r="J138" i="20" l="1"/>
  <c r="F138" i="20" s="1"/>
  <c r="K138" i="20"/>
  <c r="G138" i="20" s="1"/>
  <c r="I138" i="20"/>
  <c r="K139" i="24"/>
  <c r="G139" i="24" s="1"/>
  <c r="I139" i="24"/>
  <c r="J139" i="25"/>
  <c r="F139" i="25" s="1"/>
  <c r="K139" i="25"/>
  <c r="G139" i="25" s="1"/>
  <c r="I139" i="25"/>
  <c r="D139" i="25" s="1"/>
  <c r="E138" i="30"/>
  <c r="K139" i="30" s="1"/>
  <c r="G139" i="30" s="1"/>
  <c r="D139" i="27"/>
  <c r="E139" i="27"/>
  <c r="J140" i="28"/>
  <c r="F140" i="28" s="1"/>
  <c r="D140" i="31"/>
  <c r="E140" i="31"/>
  <c r="D138" i="26"/>
  <c r="E138" i="26"/>
  <c r="I140" i="28"/>
  <c r="D140" i="28" s="1"/>
  <c r="D139" i="29"/>
  <c r="E139" i="29"/>
  <c r="E138" i="23"/>
  <c r="E139" i="32"/>
  <c r="E141" i="22"/>
  <c r="E138" i="21"/>
  <c r="K139" i="21" s="1"/>
  <c r="G139" i="21" s="1"/>
  <c r="I138" i="1"/>
  <c r="D138" i="1" s="1"/>
  <c r="J138" i="1"/>
  <c r="F138" i="1" s="1"/>
  <c r="E139" i="24" l="1"/>
  <c r="K140" i="24" s="1"/>
  <c r="G140" i="24" s="1"/>
  <c r="D138" i="20"/>
  <c r="E138" i="20"/>
  <c r="D139" i="24"/>
  <c r="E139" i="25"/>
  <c r="I139" i="30"/>
  <c r="D139" i="30" s="1"/>
  <c r="J140" i="24"/>
  <c r="F140" i="24" s="1"/>
  <c r="J139" i="30"/>
  <c r="F139" i="30" s="1"/>
  <c r="K140" i="27"/>
  <c r="G140" i="27" s="1"/>
  <c r="J140" i="27"/>
  <c r="F140" i="27" s="1"/>
  <c r="I140" i="27"/>
  <c r="J141" i="31"/>
  <c r="F141" i="31" s="1"/>
  <c r="K141" i="31"/>
  <c r="G141" i="31" s="1"/>
  <c r="I141" i="31"/>
  <c r="K139" i="26"/>
  <c r="G139" i="26" s="1"/>
  <c r="I139" i="26"/>
  <c r="J139" i="26"/>
  <c r="F139" i="26" s="1"/>
  <c r="E140" i="28"/>
  <c r="I141" i="28" s="1"/>
  <c r="D141" i="28" s="1"/>
  <c r="J140" i="29"/>
  <c r="F140" i="29" s="1"/>
  <c r="I140" i="29"/>
  <c r="K140" i="29"/>
  <c r="G140" i="29" s="1"/>
  <c r="J139" i="23"/>
  <c r="F139" i="23" s="1"/>
  <c r="I139" i="23"/>
  <c r="D139" i="23" s="1"/>
  <c r="K139" i="23"/>
  <c r="G139" i="23" s="1"/>
  <c r="K140" i="32"/>
  <c r="G140" i="32" s="1"/>
  <c r="J140" i="32"/>
  <c r="F140" i="32" s="1"/>
  <c r="I140" i="32"/>
  <c r="D140" i="32" s="1"/>
  <c r="I142" i="22"/>
  <c r="D142" i="22" s="1"/>
  <c r="K142" i="22"/>
  <c r="G142" i="22" s="1"/>
  <c r="J142" i="22"/>
  <c r="F142" i="22" s="1"/>
  <c r="I139" i="21"/>
  <c r="D139" i="21" s="1"/>
  <c r="J139" i="21"/>
  <c r="F139" i="21" s="1"/>
  <c r="E138" i="1"/>
  <c r="K139" i="1" s="1"/>
  <c r="G139" i="1" s="1"/>
  <c r="I140" i="24" l="1"/>
  <c r="E140" i="24" s="1"/>
  <c r="K139" i="20"/>
  <c r="G139" i="20" s="1"/>
  <c r="J139" i="20"/>
  <c r="F139" i="20" s="1"/>
  <c r="I139" i="20"/>
  <c r="K140" i="25"/>
  <c r="G140" i="25" s="1"/>
  <c r="I140" i="25"/>
  <c r="D140" i="25" s="1"/>
  <c r="J140" i="25"/>
  <c r="F140" i="25" s="1"/>
  <c r="E139" i="30"/>
  <c r="E140" i="27"/>
  <c r="D140" i="27"/>
  <c r="J141" i="28"/>
  <c r="F141" i="28" s="1"/>
  <c r="K141" i="28"/>
  <c r="G141" i="28" s="1"/>
  <c r="D141" i="31"/>
  <c r="E141" i="31"/>
  <c r="E139" i="26"/>
  <c r="D139" i="26"/>
  <c r="D140" i="29"/>
  <c r="E140" i="29"/>
  <c r="E139" i="23"/>
  <c r="E140" i="32"/>
  <c r="E142" i="22"/>
  <c r="E139" i="21"/>
  <c r="K140" i="21" s="1"/>
  <c r="G140" i="21" s="1"/>
  <c r="I139" i="1"/>
  <c r="D139" i="1" s="1"/>
  <c r="J139" i="1"/>
  <c r="F139" i="1" s="1"/>
  <c r="D140" i="24" l="1"/>
  <c r="E139" i="20"/>
  <c r="D139" i="20"/>
  <c r="E140" i="25"/>
  <c r="K141" i="24"/>
  <c r="G141" i="24" s="1"/>
  <c r="I141" i="24"/>
  <c r="J141" i="24"/>
  <c r="F141" i="24" s="1"/>
  <c r="J140" i="30"/>
  <c r="F140" i="30" s="1"/>
  <c r="K140" i="30"/>
  <c r="G140" i="30" s="1"/>
  <c r="I140" i="30"/>
  <c r="J141" i="27"/>
  <c r="F141" i="27" s="1"/>
  <c r="I141" i="27"/>
  <c r="K141" i="27"/>
  <c r="G141" i="27" s="1"/>
  <c r="E141" i="28"/>
  <c r="J142" i="28" s="1"/>
  <c r="F142" i="28" s="1"/>
  <c r="K142" i="31"/>
  <c r="G142" i="31" s="1"/>
  <c r="I142" i="31"/>
  <c r="D142" i="31" s="1"/>
  <c r="J142" i="31"/>
  <c r="F142" i="31" s="1"/>
  <c r="J140" i="26"/>
  <c r="F140" i="26" s="1"/>
  <c r="I140" i="26"/>
  <c r="K140" i="26"/>
  <c r="G140" i="26" s="1"/>
  <c r="I141" i="29"/>
  <c r="K141" i="29"/>
  <c r="G141" i="29" s="1"/>
  <c r="J141" i="29"/>
  <c r="F141" i="29" s="1"/>
  <c r="J140" i="23"/>
  <c r="F140" i="23" s="1"/>
  <c r="K140" i="23"/>
  <c r="G140" i="23" s="1"/>
  <c r="I140" i="23"/>
  <c r="D140" i="23" s="1"/>
  <c r="J141" i="32"/>
  <c r="F141" i="32" s="1"/>
  <c r="K141" i="32"/>
  <c r="G141" i="32" s="1"/>
  <c r="I141" i="32"/>
  <c r="D141" i="32" s="1"/>
  <c r="K142" i="28"/>
  <c r="G142" i="28" s="1"/>
  <c r="J143" i="22"/>
  <c r="F143" i="22" s="1"/>
  <c r="I143" i="22"/>
  <c r="D143" i="22" s="1"/>
  <c r="K143" i="22"/>
  <c r="G143" i="22" s="1"/>
  <c r="I140" i="21"/>
  <c r="D140" i="21" s="1"/>
  <c r="J140" i="21"/>
  <c r="F140" i="21" s="1"/>
  <c r="E139" i="1"/>
  <c r="J140" i="1" s="1"/>
  <c r="F140" i="1" s="1"/>
  <c r="I140" i="20" l="1"/>
  <c r="J140" i="20"/>
  <c r="F140" i="20" s="1"/>
  <c r="K140" i="20"/>
  <c r="G140" i="20" s="1"/>
  <c r="I141" i="25"/>
  <c r="D141" i="25" s="1"/>
  <c r="K141" i="25"/>
  <c r="G141" i="25" s="1"/>
  <c r="J141" i="25"/>
  <c r="F141" i="25" s="1"/>
  <c r="D140" i="30"/>
  <c r="E140" i="30"/>
  <c r="D141" i="24"/>
  <c r="E141" i="24"/>
  <c r="I142" i="28"/>
  <c r="D142" i="28" s="1"/>
  <c r="D141" i="27"/>
  <c r="E141" i="27"/>
  <c r="E140" i="26"/>
  <c r="J141" i="26" s="1"/>
  <c r="F141" i="26" s="1"/>
  <c r="E142" i="31"/>
  <c r="D140" i="26"/>
  <c r="D141" i="29"/>
  <c r="E141" i="29"/>
  <c r="E140" i="23"/>
  <c r="E141" i="32"/>
  <c r="E143" i="22"/>
  <c r="E140" i="21"/>
  <c r="J141" i="21" s="1"/>
  <c r="F141" i="21" s="1"/>
  <c r="I140" i="1"/>
  <c r="D140" i="1" s="1"/>
  <c r="K140" i="1"/>
  <c r="G140" i="1" s="1"/>
  <c r="D140" i="20" l="1"/>
  <c r="E140" i="20"/>
  <c r="E141" i="25"/>
  <c r="J142" i="24"/>
  <c r="F142" i="24" s="1"/>
  <c r="K142" i="24"/>
  <c r="G142" i="24" s="1"/>
  <c r="I142" i="24"/>
  <c r="J141" i="30"/>
  <c r="F141" i="30" s="1"/>
  <c r="K141" i="30"/>
  <c r="G141" i="30" s="1"/>
  <c r="I141" i="30"/>
  <c r="D141" i="30" s="1"/>
  <c r="E142" i="28"/>
  <c r="I143" i="28" s="1"/>
  <c r="I142" i="27"/>
  <c r="K142" i="27"/>
  <c r="G142" i="27" s="1"/>
  <c r="J142" i="27"/>
  <c r="F142" i="27" s="1"/>
  <c r="I141" i="26"/>
  <c r="D141" i="26" s="1"/>
  <c r="K141" i="26"/>
  <c r="G141" i="26" s="1"/>
  <c r="I143" i="31"/>
  <c r="D143" i="31" s="1"/>
  <c r="K143" i="31"/>
  <c r="G143" i="31" s="1"/>
  <c r="J143" i="31"/>
  <c r="F143" i="31" s="1"/>
  <c r="J142" i="29"/>
  <c r="F142" i="29" s="1"/>
  <c r="K142" i="29"/>
  <c r="G142" i="29" s="1"/>
  <c r="I142" i="29"/>
  <c r="K141" i="23"/>
  <c r="G141" i="23" s="1"/>
  <c r="I141" i="23"/>
  <c r="D141" i="23" s="1"/>
  <c r="J141" i="23"/>
  <c r="F141" i="23" s="1"/>
  <c r="J142" i="32"/>
  <c r="F142" i="32" s="1"/>
  <c r="I142" i="32"/>
  <c r="D142" i="32" s="1"/>
  <c r="K142" i="32"/>
  <c r="G142" i="32" s="1"/>
  <c r="I144" i="22"/>
  <c r="D144" i="22" s="1"/>
  <c r="J144" i="22"/>
  <c r="F144" i="22" s="1"/>
  <c r="K144" i="22"/>
  <c r="G144" i="22" s="1"/>
  <c r="I141" i="21"/>
  <c r="D141" i="21" s="1"/>
  <c r="K141" i="21"/>
  <c r="G141" i="21" s="1"/>
  <c r="E140" i="1"/>
  <c r="K141" i="1" s="1"/>
  <c r="G141" i="1" s="1"/>
  <c r="K141" i="20" l="1"/>
  <c r="G141" i="20" s="1"/>
  <c r="I141" i="20"/>
  <c r="J141" i="20"/>
  <c r="F141" i="20" s="1"/>
  <c r="I142" i="25"/>
  <c r="D142" i="25" s="1"/>
  <c r="K142" i="25"/>
  <c r="G142" i="25" s="1"/>
  <c r="J142" i="25"/>
  <c r="F142" i="25" s="1"/>
  <c r="J143" i="28"/>
  <c r="F143" i="28" s="1"/>
  <c r="E141" i="30"/>
  <c r="D142" i="24"/>
  <c r="E142" i="24"/>
  <c r="K143" i="28"/>
  <c r="G143" i="28" s="1"/>
  <c r="D142" i="27"/>
  <c r="E142" i="27"/>
  <c r="E141" i="26"/>
  <c r="E143" i="31"/>
  <c r="D142" i="29"/>
  <c r="E142" i="29"/>
  <c r="E141" i="23"/>
  <c r="E142" i="32"/>
  <c r="D143" i="28"/>
  <c r="E144" i="22"/>
  <c r="E141" i="21"/>
  <c r="J142" i="21" s="1"/>
  <c r="F142" i="21" s="1"/>
  <c r="I141" i="1"/>
  <c r="D141" i="1" s="1"/>
  <c r="J141" i="1"/>
  <c r="F141" i="1" s="1"/>
  <c r="D141" i="20" l="1"/>
  <c r="E141" i="20"/>
  <c r="E142" i="25"/>
  <c r="J142" i="30"/>
  <c r="F142" i="30" s="1"/>
  <c r="K142" i="30"/>
  <c r="G142" i="30" s="1"/>
  <c r="I142" i="30"/>
  <c r="D142" i="30" s="1"/>
  <c r="J143" i="24"/>
  <c r="F143" i="24" s="1"/>
  <c r="I143" i="24"/>
  <c r="K143" i="24"/>
  <c r="G143" i="24" s="1"/>
  <c r="E143" i="28"/>
  <c r="I144" i="28" s="1"/>
  <c r="D144" i="28" s="1"/>
  <c r="I143" i="27"/>
  <c r="J143" i="27"/>
  <c r="F143" i="27" s="1"/>
  <c r="K143" i="27"/>
  <c r="G143" i="27" s="1"/>
  <c r="K142" i="26"/>
  <c r="G142" i="26" s="1"/>
  <c r="J142" i="26"/>
  <c r="F142" i="26" s="1"/>
  <c r="I142" i="26"/>
  <c r="I144" i="31"/>
  <c r="D144" i="31" s="1"/>
  <c r="J144" i="31"/>
  <c r="F144" i="31" s="1"/>
  <c r="K144" i="31"/>
  <c r="G144" i="31" s="1"/>
  <c r="J143" i="29"/>
  <c r="F143" i="29" s="1"/>
  <c r="I143" i="29"/>
  <c r="K143" i="29"/>
  <c r="G143" i="29" s="1"/>
  <c r="I142" i="23"/>
  <c r="D142" i="23" s="1"/>
  <c r="K142" i="23"/>
  <c r="G142" i="23" s="1"/>
  <c r="J142" i="23"/>
  <c r="F142" i="23" s="1"/>
  <c r="I143" i="32"/>
  <c r="D143" i="32" s="1"/>
  <c r="J143" i="32"/>
  <c r="F143" i="32" s="1"/>
  <c r="K143" i="32"/>
  <c r="G143" i="32" s="1"/>
  <c r="K145" i="22"/>
  <c r="G145" i="22" s="1"/>
  <c r="I145" i="22"/>
  <c r="D145" i="22" s="1"/>
  <c r="J145" i="22"/>
  <c r="F145" i="22" s="1"/>
  <c r="I142" i="21"/>
  <c r="D142" i="21" s="1"/>
  <c r="K142" i="21"/>
  <c r="G142" i="21" s="1"/>
  <c r="E141" i="1"/>
  <c r="K142" i="1" s="1"/>
  <c r="G142" i="1" s="1"/>
  <c r="I142" i="20" l="1"/>
  <c r="K142" i="20"/>
  <c r="G142" i="20" s="1"/>
  <c r="J142" i="20"/>
  <c r="F142" i="20" s="1"/>
  <c r="K143" i="25"/>
  <c r="G143" i="25" s="1"/>
  <c r="I143" i="25"/>
  <c r="D143" i="25" s="1"/>
  <c r="J143" i="25"/>
  <c r="F143" i="25" s="1"/>
  <c r="J144" i="28"/>
  <c r="F144" i="28" s="1"/>
  <c r="E143" i="24"/>
  <c r="E142" i="30"/>
  <c r="D143" i="24"/>
  <c r="K144" i="28"/>
  <c r="G144" i="28" s="1"/>
  <c r="D143" i="27"/>
  <c r="E143" i="27"/>
  <c r="D142" i="26"/>
  <c r="E142" i="26"/>
  <c r="E144" i="31"/>
  <c r="J145" i="31" s="1"/>
  <c r="F145" i="31" s="1"/>
  <c r="E142" i="23"/>
  <c r="I143" i="23" s="1"/>
  <c r="D143" i="29"/>
  <c r="E143" i="29"/>
  <c r="E143" i="32"/>
  <c r="E142" i="21"/>
  <c r="K143" i="21" s="1"/>
  <c r="G143" i="21" s="1"/>
  <c r="E145" i="22"/>
  <c r="J142" i="1"/>
  <c r="F142" i="1" s="1"/>
  <c r="I142" i="1"/>
  <c r="D142" i="1" s="1"/>
  <c r="D142" i="20" l="1"/>
  <c r="E142" i="20"/>
  <c r="E143" i="25"/>
  <c r="E144" i="28"/>
  <c r="K145" i="28" s="1"/>
  <c r="G145" i="28" s="1"/>
  <c r="I144" i="24"/>
  <c r="D144" i="24" s="1"/>
  <c r="K144" i="24"/>
  <c r="G144" i="24" s="1"/>
  <c r="J144" i="24"/>
  <c r="F144" i="24" s="1"/>
  <c r="I143" i="30"/>
  <c r="D143" i="30" s="1"/>
  <c r="J143" i="30"/>
  <c r="F143" i="30" s="1"/>
  <c r="K143" i="30"/>
  <c r="G143" i="30" s="1"/>
  <c r="K144" i="27"/>
  <c r="G144" i="27" s="1"/>
  <c r="I144" i="27"/>
  <c r="J144" i="27"/>
  <c r="F144" i="27" s="1"/>
  <c r="I145" i="31"/>
  <c r="J143" i="26"/>
  <c r="F143" i="26" s="1"/>
  <c r="K143" i="26"/>
  <c r="G143" i="26" s="1"/>
  <c r="I143" i="26"/>
  <c r="K145" i="31"/>
  <c r="G145" i="31" s="1"/>
  <c r="J144" i="29"/>
  <c r="F144" i="29" s="1"/>
  <c r="K144" i="29"/>
  <c r="G144" i="29" s="1"/>
  <c r="I144" i="29"/>
  <c r="J143" i="23"/>
  <c r="F143" i="23" s="1"/>
  <c r="K143" i="23"/>
  <c r="G143" i="23" s="1"/>
  <c r="D143" i="23"/>
  <c r="K144" i="32"/>
  <c r="G144" i="32" s="1"/>
  <c r="J144" i="32"/>
  <c r="F144" i="32" s="1"/>
  <c r="I144" i="32"/>
  <c r="D144" i="32" s="1"/>
  <c r="J145" i="28"/>
  <c r="F145" i="28" s="1"/>
  <c r="J143" i="21"/>
  <c r="F143" i="21" s="1"/>
  <c r="I143" i="21"/>
  <c r="D143" i="21" s="1"/>
  <c r="J146" i="22"/>
  <c r="F146" i="22" s="1"/>
  <c r="I146" i="22"/>
  <c r="D146" i="22" s="1"/>
  <c r="K146" i="22"/>
  <c r="G146" i="22" s="1"/>
  <c r="E142" i="1"/>
  <c r="K143" i="1" s="1"/>
  <c r="G143" i="1" s="1"/>
  <c r="I145" i="28" l="1"/>
  <c r="D145" i="28" s="1"/>
  <c r="K143" i="20"/>
  <c r="G143" i="20" s="1"/>
  <c r="I143" i="20"/>
  <c r="J143" i="20"/>
  <c r="F143" i="20" s="1"/>
  <c r="J144" i="25"/>
  <c r="F144" i="25" s="1"/>
  <c r="I144" i="25"/>
  <c r="D144" i="25" s="1"/>
  <c r="K144" i="25"/>
  <c r="G144" i="25" s="1"/>
  <c r="E144" i="24"/>
  <c r="I145" i="24" s="1"/>
  <c r="D145" i="24" s="1"/>
  <c r="E143" i="30"/>
  <c r="D144" i="27"/>
  <c r="E144" i="27"/>
  <c r="E145" i="31"/>
  <c r="J146" i="31" s="1"/>
  <c r="F146" i="31" s="1"/>
  <c r="D145" i="31"/>
  <c r="D143" i="26"/>
  <c r="E143" i="26"/>
  <c r="D144" i="29"/>
  <c r="E144" i="29"/>
  <c r="E143" i="23"/>
  <c r="I144" i="23" s="1"/>
  <c r="D144" i="23" s="1"/>
  <c r="E144" i="32"/>
  <c r="E145" i="28"/>
  <c r="E143" i="21"/>
  <c r="K144" i="21" s="1"/>
  <c r="G144" i="21" s="1"/>
  <c r="E146" i="22"/>
  <c r="J143" i="1"/>
  <c r="F143" i="1" s="1"/>
  <c r="I143" i="1"/>
  <c r="D143" i="1" s="1"/>
  <c r="D143" i="20" l="1"/>
  <c r="E143" i="20"/>
  <c r="E144" i="25"/>
  <c r="J145" i="24"/>
  <c r="F145" i="24" s="1"/>
  <c r="K145" i="24"/>
  <c r="G145" i="24" s="1"/>
  <c r="I144" i="30"/>
  <c r="D144" i="30" s="1"/>
  <c r="K144" i="30"/>
  <c r="G144" i="30" s="1"/>
  <c r="J144" i="30"/>
  <c r="F144" i="30" s="1"/>
  <c r="J145" i="27"/>
  <c r="F145" i="27" s="1"/>
  <c r="K145" i="27"/>
  <c r="G145" i="27" s="1"/>
  <c r="I145" i="27"/>
  <c r="I146" i="31"/>
  <c r="D146" i="31" s="1"/>
  <c r="K146" i="31"/>
  <c r="G146" i="31" s="1"/>
  <c r="K144" i="26"/>
  <c r="G144" i="26" s="1"/>
  <c r="I144" i="26"/>
  <c r="J144" i="26"/>
  <c r="F144" i="26" s="1"/>
  <c r="J144" i="23"/>
  <c r="F144" i="23" s="1"/>
  <c r="K144" i="23"/>
  <c r="G144" i="23" s="1"/>
  <c r="J145" i="29"/>
  <c r="F145" i="29" s="1"/>
  <c r="K145" i="29"/>
  <c r="G145" i="29" s="1"/>
  <c r="I145" i="29"/>
  <c r="I145" i="32"/>
  <c r="D145" i="32" s="1"/>
  <c r="K145" i="32"/>
  <c r="G145" i="32" s="1"/>
  <c r="J145" i="32"/>
  <c r="F145" i="32" s="1"/>
  <c r="J144" i="21"/>
  <c r="F144" i="21" s="1"/>
  <c r="I144" i="21"/>
  <c r="D144" i="21" s="1"/>
  <c r="K146" i="28"/>
  <c r="G146" i="28" s="1"/>
  <c r="J146" i="28"/>
  <c r="F146" i="28" s="1"/>
  <c r="I146" i="28"/>
  <c r="J147" i="22"/>
  <c r="F147" i="22" s="1"/>
  <c r="K147" i="22"/>
  <c r="G147" i="22" s="1"/>
  <c r="I147" i="22"/>
  <c r="D147" i="22" s="1"/>
  <c r="E143" i="1"/>
  <c r="J144" i="1" s="1"/>
  <c r="F144" i="1" s="1"/>
  <c r="I144" i="20" l="1"/>
  <c r="K144" i="20"/>
  <c r="G144" i="20" s="1"/>
  <c r="J144" i="20"/>
  <c r="F144" i="20" s="1"/>
  <c r="K145" i="25"/>
  <c r="G145" i="25" s="1"/>
  <c r="J145" i="25"/>
  <c r="F145" i="25" s="1"/>
  <c r="I145" i="25"/>
  <c r="E145" i="24"/>
  <c r="K146" i="24" s="1"/>
  <c r="G146" i="24" s="1"/>
  <c r="E144" i="30"/>
  <c r="E146" i="31"/>
  <c r="J147" i="31" s="1"/>
  <c r="F147" i="31" s="1"/>
  <c r="D145" i="27"/>
  <c r="E145" i="27"/>
  <c r="D144" i="26"/>
  <c r="E144" i="26"/>
  <c r="E144" i="23"/>
  <c r="J145" i="23" s="1"/>
  <c r="F145" i="23" s="1"/>
  <c r="D145" i="29"/>
  <c r="E145" i="29"/>
  <c r="E145" i="32"/>
  <c r="E144" i="21"/>
  <c r="I145" i="21" s="1"/>
  <c r="D145" i="21" s="1"/>
  <c r="D146" i="28"/>
  <c r="E146" i="28"/>
  <c r="E147" i="22"/>
  <c r="I144" i="1"/>
  <c r="D144" i="1" s="1"/>
  <c r="K144" i="1"/>
  <c r="G144" i="1" s="1"/>
  <c r="D144" i="20" l="1"/>
  <c r="E144" i="20"/>
  <c r="E145" i="25"/>
  <c r="D145" i="25"/>
  <c r="J146" i="24"/>
  <c r="F146" i="24" s="1"/>
  <c r="I146" i="24"/>
  <c r="J145" i="30"/>
  <c r="F145" i="30" s="1"/>
  <c r="I145" i="30"/>
  <c r="D145" i="30" s="1"/>
  <c r="K145" i="30"/>
  <c r="G145" i="30" s="1"/>
  <c r="K147" i="31"/>
  <c r="G147" i="31" s="1"/>
  <c r="I147" i="31"/>
  <c r="D147" i="31" s="1"/>
  <c r="K146" i="27"/>
  <c r="G146" i="27" s="1"/>
  <c r="I146" i="27"/>
  <c r="J146" i="27"/>
  <c r="F146" i="27" s="1"/>
  <c r="J145" i="26"/>
  <c r="F145" i="26" s="1"/>
  <c r="K145" i="26"/>
  <c r="G145" i="26" s="1"/>
  <c r="I145" i="26"/>
  <c r="I145" i="23"/>
  <c r="D145" i="23" s="1"/>
  <c r="K145" i="23"/>
  <c r="G145" i="23" s="1"/>
  <c r="K146" i="29"/>
  <c r="G146" i="29" s="1"/>
  <c r="J146" i="29"/>
  <c r="F146" i="29" s="1"/>
  <c r="I146" i="29"/>
  <c r="D146" i="29" s="1"/>
  <c r="I146" i="32"/>
  <c r="D146" i="32" s="1"/>
  <c r="K146" i="32"/>
  <c r="G146" i="32" s="1"/>
  <c r="J146" i="32"/>
  <c r="F146" i="32" s="1"/>
  <c r="J145" i="21"/>
  <c r="F145" i="21" s="1"/>
  <c r="K145" i="21"/>
  <c r="G145" i="21" s="1"/>
  <c r="J147" i="28"/>
  <c r="F147" i="28" s="1"/>
  <c r="K147" i="28"/>
  <c r="G147" i="28" s="1"/>
  <c r="I147" i="28"/>
  <c r="I148" i="22"/>
  <c r="D148" i="22" s="1"/>
  <c r="J148" i="22"/>
  <c r="F148" i="22" s="1"/>
  <c r="K148" i="22"/>
  <c r="G148" i="22" s="1"/>
  <c r="E144" i="1"/>
  <c r="I145" i="1" s="1"/>
  <c r="D145" i="1" s="1"/>
  <c r="J145" i="20" l="1"/>
  <c r="F145" i="20" s="1"/>
  <c r="I145" i="20"/>
  <c r="K145" i="20"/>
  <c r="G145" i="20" s="1"/>
  <c r="I146" i="25"/>
  <c r="D146" i="25" s="1"/>
  <c r="J146" i="25"/>
  <c r="F146" i="25" s="1"/>
  <c r="K146" i="25"/>
  <c r="G146" i="25" s="1"/>
  <c r="D146" i="24"/>
  <c r="E146" i="24"/>
  <c r="E145" i="30"/>
  <c r="E147" i="31"/>
  <c r="J148" i="31" s="1"/>
  <c r="F148" i="31" s="1"/>
  <c r="D146" i="27"/>
  <c r="E146" i="27"/>
  <c r="E145" i="26"/>
  <c r="K146" i="26" s="1"/>
  <c r="G146" i="26" s="1"/>
  <c r="D145" i="26"/>
  <c r="E145" i="23"/>
  <c r="E146" i="29"/>
  <c r="E146" i="32"/>
  <c r="I147" i="32" s="1"/>
  <c r="D147" i="32" s="1"/>
  <c r="E145" i="21"/>
  <c r="J146" i="21" s="1"/>
  <c r="F146" i="21" s="1"/>
  <c r="D147" i="28"/>
  <c r="E147" i="28"/>
  <c r="E148" i="22"/>
  <c r="K145" i="1"/>
  <c r="G145" i="1" s="1"/>
  <c r="J145" i="1"/>
  <c r="F145" i="1" s="1"/>
  <c r="D145" i="20" l="1"/>
  <c r="E145" i="20"/>
  <c r="K148" i="31"/>
  <c r="G148" i="31" s="1"/>
  <c r="E146" i="25"/>
  <c r="I147" i="24"/>
  <c r="J147" i="24"/>
  <c r="F147" i="24" s="1"/>
  <c r="K147" i="24"/>
  <c r="G147" i="24" s="1"/>
  <c r="I148" i="31"/>
  <c r="D148" i="31" s="1"/>
  <c r="K146" i="30"/>
  <c r="G146" i="30" s="1"/>
  <c r="I146" i="30"/>
  <c r="D146" i="30" s="1"/>
  <c r="J146" i="30"/>
  <c r="F146" i="30" s="1"/>
  <c r="I147" i="27"/>
  <c r="K147" i="27"/>
  <c r="G147" i="27" s="1"/>
  <c r="J147" i="27"/>
  <c r="F147" i="27" s="1"/>
  <c r="I146" i="26"/>
  <c r="D146" i="26" s="1"/>
  <c r="J146" i="26"/>
  <c r="F146" i="26" s="1"/>
  <c r="K146" i="23"/>
  <c r="G146" i="23" s="1"/>
  <c r="I146" i="23"/>
  <c r="J146" i="23"/>
  <c r="F146" i="23" s="1"/>
  <c r="J147" i="29"/>
  <c r="F147" i="29" s="1"/>
  <c r="I147" i="29"/>
  <c r="K147" i="29"/>
  <c r="G147" i="29" s="1"/>
  <c r="J147" i="32"/>
  <c r="F147" i="32" s="1"/>
  <c r="K147" i="32"/>
  <c r="G147" i="32" s="1"/>
  <c r="I146" i="21"/>
  <c r="D146" i="21" s="1"/>
  <c r="K146" i="21"/>
  <c r="G146" i="21" s="1"/>
  <c r="K148" i="28"/>
  <c r="G148" i="28" s="1"/>
  <c r="J148" i="28"/>
  <c r="F148" i="28" s="1"/>
  <c r="I148" i="28"/>
  <c r="I149" i="22"/>
  <c r="D149" i="22" s="1"/>
  <c r="J149" i="22"/>
  <c r="F149" i="22" s="1"/>
  <c r="K149" i="22"/>
  <c r="G149" i="22" s="1"/>
  <c r="E145" i="1"/>
  <c r="K146" i="1" s="1"/>
  <c r="G146" i="1" s="1"/>
  <c r="J146" i="20" l="1"/>
  <c r="F146" i="20" s="1"/>
  <c r="K146" i="20"/>
  <c r="G146" i="20" s="1"/>
  <c r="I146" i="20"/>
  <c r="E148" i="31"/>
  <c r="K149" i="31" s="1"/>
  <c r="G149" i="31" s="1"/>
  <c r="J147" i="25"/>
  <c r="F147" i="25" s="1"/>
  <c r="K147" i="25"/>
  <c r="G147" i="25" s="1"/>
  <c r="I147" i="25"/>
  <c r="D147" i="25" s="1"/>
  <c r="D147" i="24"/>
  <c r="E147" i="24"/>
  <c r="E146" i="30"/>
  <c r="D147" i="27"/>
  <c r="E147" i="27"/>
  <c r="E146" i="26"/>
  <c r="E146" i="23"/>
  <c r="D146" i="23"/>
  <c r="E147" i="32"/>
  <c r="J148" i="32" s="1"/>
  <c r="F148" i="32" s="1"/>
  <c r="D147" i="29"/>
  <c r="E147" i="29"/>
  <c r="E146" i="21"/>
  <c r="J147" i="21" s="1"/>
  <c r="F147" i="21" s="1"/>
  <c r="D148" i="28"/>
  <c r="E148" i="28"/>
  <c r="E149" i="22"/>
  <c r="K150" i="22" s="1"/>
  <c r="G150" i="22" s="1"/>
  <c r="J146" i="1"/>
  <c r="F146" i="1" s="1"/>
  <c r="I146" i="1"/>
  <c r="D146" i="1" s="1"/>
  <c r="D146" i="20" l="1"/>
  <c r="E146" i="20"/>
  <c r="J149" i="31"/>
  <c r="F149" i="31" s="1"/>
  <c r="I149" i="31"/>
  <c r="D149" i="31" s="1"/>
  <c r="E147" i="25"/>
  <c r="I148" i="24"/>
  <c r="J148" i="24"/>
  <c r="F148" i="24" s="1"/>
  <c r="K148" i="24"/>
  <c r="G148" i="24" s="1"/>
  <c r="I147" i="30"/>
  <c r="D147" i="30" s="1"/>
  <c r="K147" i="30"/>
  <c r="G147" i="30" s="1"/>
  <c r="J147" i="30"/>
  <c r="F147" i="30" s="1"/>
  <c r="J148" i="27"/>
  <c r="F148" i="27" s="1"/>
  <c r="I148" i="27"/>
  <c r="K148" i="27"/>
  <c r="G148" i="27" s="1"/>
  <c r="J147" i="26"/>
  <c r="F147" i="26" s="1"/>
  <c r="I147" i="26"/>
  <c r="K147" i="26"/>
  <c r="G147" i="26" s="1"/>
  <c r="I148" i="32"/>
  <c r="D148" i="32" s="1"/>
  <c r="K148" i="32"/>
  <c r="G148" i="32" s="1"/>
  <c r="K147" i="23"/>
  <c r="G147" i="23" s="1"/>
  <c r="J147" i="23"/>
  <c r="F147" i="23" s="1"/>
  <c r="I147" i="23"/>
  <c r="I148" i="29"/>
  <c r="D148" i="29" s="1"/>
  <c r="K148" i="29"/>
  <c r="G148" i="29" s="1"/>
  <c r="J148" i="29"/>
  <c r="F148" i="29" s="1"/>
  <c r="K147" i="21"/>
  <c r="G147" i="21" s="1"/>
  <c r="I147" i="21"/>
  <c r="D147" i="21" s="1"/>
  <c r="J149" i="28"/>
  <c r="F149" i="28" s="1"/>
  <c r="I149" i="28"/>
  <c r="D149" i="28" s="1"/>
  <c r="K149" i="28"/>
  <c r="G149" i="28" s="1"/>
  <c r="I150" i="22"/>
  <c r="D150" i="22" s="1"/>
  <c r="J150" i="22"/>
  <c r="F150" i="22" s="1"/>
  <c r="E146" i="1"/>
  <c r="K147" i="1" s="1"/>
  <c r="G147" i="1" s="1"/>
  <c r="I147" i="20" l="1"/>
  <c r="J147" i="20"/>
  <c r="F147" i="20" s="1"/>
  <c r="K147" i="20"/>
  <c r="G147" i="20" s="1"/>
  <c r="E149" i="31"/>
  <c r="K150" i="31" s="1"/>
  <c r="G150" i="31" s="1"/>
  <c r="K148" i="25"/>
  <c r="G148" i="25" s="1"/>
  <c r="J148" i="25"/>
  <c r="F148" i="25" s="1"/>
  <c r="I148" i="25"/>
  <c r="D148" i="25" s="1"/>
  <c r="D148" i="24"/>
  <c r="E148" i="24"/>
  <c r="E147" i="30"/>
  <c r="D148" i="27"/>
  <c r="E148" i="27"/>
  <c r="D147" i="26"/>
  <c r="E147" i="26"/>
  <c r="E148" i="32"/>
  <c r="J149" i="32" s="1"/>
  <c r="F149" i="32" s="1"/>
  <c r="E148" i="29"/>
  <c r="K149" i="29" s="1"/>
  <c r="G149" i="29" s="1"/>
  <c r="D147" i="23"/>
  <c r="E147" i="23"/>
  <c r="E147" i="21"/>
  <c r="I148" i="21" s="1"/>
  <c r="D148" i="21" s="1"/>
  <c r="E149" i="28"/>
  <c r="E150" i="22"/>
  <c r="K151" i="22" s="1"/>
  <c r="G151" i="22" s="1"/>
  <c r="J147" i="1"/>
  <c r="F147" i="1" s="1"/>
  <c r="I147" i="1"/>
  <c r="D147" i="1" s="1"/>
  <c r="I150" i="31" l="1"/>
  <c r="D150" i="31" s="1"/>
  <c r="D147" i="20"/>
  <c r="E147" i="20"/>
  <c r="J150" i="31"/>
  <c r="F150" i="31" s="1"/>
  <c r="E148" i="25"/>
  <c r="I149" i="24"/>
  <c r="K149" i="24"/>
  <c r="G149" i="24" s="1"/>
  <c r="J149" i="24"/>
  <c r="F149" i="24" s="1"/>
  <c r="K148" i="30"/>
  <c r="G148" i="30" s="1"/>
  <c r="I148" i="30"/>
  <c r="D148" i="30" s="1"/>
  <c r="J148" i="30"/>
  <c r="F148" i="30" s="1"/>
  <c r="J149" i="27"/>
  <c r="F149" i="27" s="1"/>
  <c r="K149" i="27"/>
  <c r="G149" i="27" s="1"/>
  <c r="I149" i="27"/>
  <c r="J148" i="26"/>
  <c r="F148" i="26" s="1"/>
  <c r="I148" i="26"/>
  <c r="K148" i="26"/>
  <c r="G148" i="26" s="1"/>
  <c r="K149" i="32"/>
  <c r="G149" i="32" s="1"/>
  <c r="I149" i="32"/>
  <c r="D149" i="32" s="1"/>
  <c r="J149" i="29"/>
  <c r="F149" i="29" s="1"/>
  <c r="I149" i="29"/>
  <c r="I148" i="23"/>
  <c r="D148" i="23" s="1"/>
  <c r="K148" i="23"/>
  <c r="G148" i="23" s="1"/>
  <c r="J148" i="23"/>
  <c r="F148" i="23" s="1"/>
  <c r="K148" i="21"/>
  <c r="G148" i="21" s="1"/>
  <c r="J148" i="21"/>
  <c r="F148" i="21" s="1"/>
  <c r="K150" i="28"/>
  <c r="G150" i="28" s="1"/>
  <c r="J150" i="28"/>
  <c r="F150" i="28" s="1"/>
  <c r="I150" i="28"/>
  <c r="I151" i="22"/>
  <c r="D151" i="22" s="1"/>
  <c r="J151" i="22"/>
  <c r="F151" i="22" s="1"/>
  <c r="E147" i="1"/>
  <c r="K148" i="1" s="1"/>
  <c r="G148" i="1" s="1"/>
  <c r="E150" i="31" l="1"/>
  <c r="K151" i="31" s="1"/>
  <c r="G151" i="31" s="1"/>
  <c r="J148" i="20"/>
  <c r="F148" i="20" s="1"/>
  <c r="I148" i="20"/>
  <c r="K148" i="20"/>
  <c r="G148" i="20" s="1"/>
  <c r="I149" i="25"/>
  <c r="D149" i="25" s="1"/>
  <c r="K149" i="25"/>
  <c r="G149" i="25" s="1"/>
  <c r="J149" i="25"/>
  <c r="F149" i="25" s="1"/>
  <c r="D149" i="24"/>
  <c r="E149" i="24"/>
  <c r="E148" i="30"/>
  <c r="D149" i="27"/>
  <c r="E149" i="27"/>
  <c r="D148" i="26"/>
  <c r="E148" i="26"/>
  <c r="E149" i="32"/>
  <c r="J150" i="32" s="1"/>
  <c r="F150" i="32" s="1"/>
  <c r="E149" i="29"/>
  <c r="J150" i="29" s="1"/>
  <c r="F150" i="29" s="1"/>
  <c r="D149" i="29"/>
  <c r="E148" i="23"/>
  <c r="E148" i="21"/>
  <c r="J149" i="21" s="1"/>
  <c r="F149" i="21" s="1"/>
  <c r="E151" i="22"/>
  <c r="I152" i="22" s="1"/>
  <c r="D152" i="22" s="1"/>
  <c r="D150" i="28"/>
  <c r="E150" i="28"/>
  <c r="I148" i="1"/>
  <c r="D148" i="1" s="1"/>
  <c r="J148" i="1"/>
  <c r="F148" i="1" s="1"/>
  <c r="J151" i="31" l="1"/>
  <c r="F151" i="31" s="1"/>
  <c r="I151" i="31"/>
  <c r="E151" i="31" s="1"/>
  <c r="D148" i="20"/>
  <c r="E148" i="20"/>
  <c r="E149" i="25"/>
  <c r="K150" i="25" s="1"/>
  <c r="G150" i="25" s="1"/>
  <c r="I150" i="24"/>
  <c r="K150" i="24"/>
  <c r="G150" i="24" s="1"/>
  <c r="J150" i="24"/>
  <c r="F150" i="24" s="1"/>
  <c r="J149" i="30"/>
  <c r="F149" i="30" s="1"/>
  <c r="K149" i="30"/>
  <c r="G149" i="30" s="1"/>
  <c r="I149" i="30"/>
  <c r="D149" i="30" s="1"/>
  <c r="I150" i="27"/>
  <c r="J150" i="27"/>
  <c r="F150" i="27" s="1"/>
  <c r="K150" i="27"/>
  <c r="G150" i="27" s="1"/>
  <c r="J149" i="26"/>
  <c r="F149" i="26" s="1"/>
  <c r="I149" i="26"/>
  <c r="K149" i="26"/>
  <c r="G149" i="26" s="1"/>
  <c r="D151" i="31"/>
  <c r="K150" i="29"/>
  <c r="G150" i="29" s="1"/>
  <c r="I150" i="32"/>
  <c r="D150" i="32" s="1"/>
  <c r="K150" i="32"/>
  <c r="G150" i="32" s="1"/>
  <c r="I150" i="29"/>
  <c r="K149" i="23"/>
  <c r="G149" i="23" s="1"/>
  <c r="J149" i="23"/>
  <c r="F149" i="23" s="1"/>
  <c r="I149" i="23"/>
  <c r="I149" i="21"/>
  <c r="K149" i="21"/>
  <c r="G149" i="21" s="1"/>
  <c r="J152" i="22"/>
  <c r="F152" i="22" s="1"/>
  <c r="K152" i="22"/>
  <c r="G152" i="22" s="1"/>
  <c r="I151" i="28"/>
  <c r="J151" i="28"/>
  <c r="F151" i="28" s="1"/>
  <c r="K151" i="28"/>
  <c r="G151" i="28" s="1"/>
  <c r="E148" i="1"/>
  <c r="I149" i="1" s="1"/>
  <c r="D149" i="1" s="1"/>
  <c r="K149" i="20" l="1"/>
  <c r="G149" i="20" s="1"/>
  <c r="J149" i="20"/>
  <c r="F149" i="20" s="1"/>
  <c r="I149" i="20"/>
  <c r="J150" i="25"/>
  <c r="F150" i="25" s="1"/>
  <c r="I150" i="25"/>
  <c r="D150" i="25" s="1"/>
  <c r="D150" i="24"/>
  <c r="E150" i="24"/>
  <c r="E149" i="30"/>
  <c r="D150" i="27"/>
  <c r="E150" i="27"/>
  <c r="D149" i="26"/>
  <c r="E149" i="26"/>
  <c r="E150" i="32"/>
  <c r="K151" i="32" s="1"/>
  <c r="G151" i="32" s="1"/>
  <c r="I152" i="31"/>
  <c r="J152" i="31"/>
  <c r="F152" i="31" s="1"/>
  <c r="K152" i="31"/>
  <c r="G152" i="31" s="1"/>
  <c r="E150" i="29"/>
  <c r="J151" i="29" s="1"/>
  <c r="F151" i="29" s="1"/>
  <c r="D150" i="29"/>
  <c r="D149" i="23"/>
  <c r="E149" i="23"/>
  <c r="D149" i="21"/>
  <c r="E149" i="21"/>
  <c r="E152" i="22"/>
  <c r="I153" i="22" s="1"/>
  <c r="D153" i="22" s="1"/>
  <c r="D151" i="28"/>
  <c r="E151" i="28"/>
  <c r="J149" i="1"/>
  <c r="F149" i="1" s="1"/>
  <c r="K149" i="1"/>
  <c r="G149" i="1" s="1"/>
  <c r="D149" i="20" l="1"/>
  <c r="E149" i="20"/>
  <c r="E150" i="25"/>
  <c r="I151" i="25" s="1"/>
  <c r="D151" i="25" s="1"/>
  <c r="I151" i="24"/>
  <c r="J151" i="24"/>
  <c r="F151" i="24" s="1"/>
  <c r="K151" i="24"/>
  <c r="G151" i="24" s="1"/>
  <c r="K150" i="30"/>
  <c r="G150" i="30" s="1"/>
  <c r="I150" i="30"/>
  <c r="D150" i="30" s="1"/>
  <c r="J150" i="30"/>
  <c r="F150" i="30" s="1"/>
  <c r="K151" i="27"/>
  <c r="G151" i="27" s="1"/>
  <c r="I151" i="27"/>
  <c r="J151" i="27"/>
  <c r="F151" i="27" s="1"/>
  <c r="I151" i="32"/>
  <c r="D151" i="32" s="1"/>
  <c r="J151" i="32"/>
  <c r="F151" i="32" s="1"/>
  <c r="J150" i="26"/>
  <c r="F150" i="26" s="1"/>
  <c r="K150" i="26"/>
  <c r="G150" i="26" s="1"/>
  <c r="I150" i="26"/>
  <c r="I151" i="29"/>
  <c r="K151" i="29"/>
  <c r="G151" i="29" s="1"/>
  <c r="D152" i="31"/>
  <c r="E152" i="31"/>
  <c r="J150" i="23"/>
  <c r="F150" i="23" s="1"/>
  <c r="K150" i="23"/>
  <c r="G150" i="23" s="1"/>
  <c r="I150" i="23"/>
  <c r="D150" i="23" s="1"/>
  <c r="I150" i="21"/>
  <c r="J150" i="21"/>
  <c r="F150" i="21" s="1"/>
  <c r="K150" i="21"/>
  <c r="G150" i="21" s="1"/>
  <c r="J153" i="22"/>
  <c r="F153" i="22" s="1"/>
  <c r="K153" i="22"/>
  <c r="G153" i="22" s="1"/>
  <c r="K152" i="28"/>
  <c r="G152" i="28" s="1"/>
  <c r="J152" i="28"/>
  <c r="F152" i="28" s="1"/>
  <c r="I152" i="28"/>
  <c r="E149" i="1"/>
  <c r="K150" i="1" s="1"/>
  <c r="G150" i="1" s="1"/>
  <c r="K150" i="20" l="1"/>
  <c r="G150" i="20" s="1"/>
  <c r="J150" i="20"/>
  <c r="F150" i="20" s="1"/>
  <c r="I150" i="20"/>
  <c r="K151" i="25"/>
  <c r="G151" i="25" s="1"/>
  <c r="J151" i="25"/>
  <c r="F151" i="25" s="1"/>
  <c r="D151" i="24"/>
  <c r="E151" i="24"/>
  <c r="E150" i="30"/>
  <c r="D151" i="27"/>
  <c r="E151" i="27"/>
  <c r="E151" i="29"/>
  <c r="J152" i="29" s="1"/>
  <c r="F152" i="29" s="1"/>
  <c r="D151" i="29"/>
  <c r="E151" i="32"/>
  <c r="K152" i="32" s="1"/>
  <c r="G152" i="32" s="1"/>
  <c r="D150" i="26"/>
  <c r="E150" i="26"/>
  <c r="I153" i="31"/>
  <c r="J153" i="31"/>
  <c r="F153" i="31" s="1"/>
  <c r="K153" i="31"/>
  <c r="G153" i="31" s="1"/>
  <c r="E150" i="23"/>
  <c r="D150" i="21"/>
  <c r="E150" i="21"/>
  <c r="E153" i="22"/>
  <c r="I154" i="22" s="1"/>
  <c r="D154" i="22" s="1"/>
  <c r="I150" i="1"/>
  <c r="D150" i="1" s="1"/>
  <c r="D152" i="28"/>
  <c r="E152" i="28"/>
  <c r="J150" i="1"/>
  <c r="F150" i="1" s="1"/>
  <c r="D150" i="20" l="1"/>
  <c r="E150" i="20"/>
  <c r="E151" i="25"/>
  <c r="K152" i="24"/>
  <c r="G152" i="24" s="1"/>
  <c r="I152" i="24"/>
  <c r="J152" i="24"/>
  <c r="F152" i="24" s="1"/>
  <c r="K151" i="30"/>
  <c r="G151" i="30" s="1"/>
  <c r="I151" i="30"/>
  <c r="D151" i="30" s="1"/>
  <c r="J151" i="30"/>
  <c r="F151" i="30" s="1"/>
  <c r="K152" i="27"/>
  <c r="G152" i="27" s="1"/>
  <c r="I152" i="27"/>
  <c r="J152" i="27"/>
  <c r="F152" i="27" s="1"/>
  <c r="J152" i="32"/>
  <c r="F152" i="32" s="1"/>
  <c r="I152" i="29"/>
  <c r="D152" i="29" s="1"/>
  <c r="K152" i="29"/>
  <c r="G152" i="29" s="1"/>
  <c r="I152" i="32"/>
  <c r="D152" i="32" s="1"/>
  <c r="I151" i="26"/>
  <c r="J151" i="26"/>
  <c r="F151" i="26" s="1"/>
  <c r="K151" i="26"/>
  <c r="G151" i="26" s="1"/>
  <c r="E153" i="31"/>
  <c r="D153" i="31"/>
  <c r="K151" i="23"/>
  <c r="G151" i="23" s="1"/>
  <c r="J151" i="23"/>
  <c r="F151" i="23" s="1"/>
  <c r="I151" i="23"/>
  <c r="J154" i="22"/>
  <c r="F154" i="22" s="1"/>
  <c r="K154" i="22"/>
  <c r="G154" i="22" s="1"/>
  <c r="I151" i="21"/>
  <c r="J151" i="21"/>
  <c r="F151" i="21" s="1"/>
  <c r="K151" i="21"/>
  <c r="G151" i="21" s="1"/>
  <c r="E150" i="1"/>
  <c r="I151" i="1" s="1"/>
  <c r="D151" i="1" s="1"/>
  <c r="I153" i="28"/>
  <c r="J153" i="28"/>
  <c r="F153" i="28" s="1"/>
  <c r="K153" i="28"/>
  <c r="G153" i="28" s="1"/>
  <c r="K151" i="20" l="1"/>
  <c r="G151" i="20" s="1"/>
  <c r="J151" i="20"/>
  <c r="F151" i="20" s="1"/>
  <c r="I151" i="20"/>
  <c r="K152" i="25"/>
  <c r="G152" i="25" s="1"/>
  <c r="J152" i="25"/>
  <c r="F152" i="25" s="1"/>
  <c r="I152" i="25"/>
  <c r="D152" i="24"/>
  <c r="E152" i="24"/>
  <c r="E151" i="30"/>
  <c r="E152" i="29"/>
  <c r="J153" i="29" s="1"/>
  <c r="F153" i="29" s="1"/>
  <c r="D152" i="27"/>
  <c r="E152" i="27"/>
  <c r="E152" i="32"/>
  <c r="J153" i="32" s="1"/>
  <c r="F153" i="32" s="1"/>
  <c r="D151" i="26"/>
  <c r="E151" i="26"/>
  <c r="K154" i="31"/>
  <c r="G154" i="31" s="1"/>
  <c r="J154" i="31"/>
  <c r="F154" i="31" s="1"/>
  <c r="I154" i="31"/>
  <c r="D151" i="23"/>
  <c r="E151" i="23"/>
  <c r="E154" i="22"/>
  <c r="I155" i="22" s="1"/>
  <c r="D155" i="22" s="1"/>
  <c r="D151" i="21"/>
  <c r="E151" i="21"/>
  <c r="K151" i="1"/>
  <c r="G151" i="1" s="1"/>
  <c r="J151" i="1"/>
  <c r="F151" i="1" s="1"/>
  <c r="D153" i="28"/>
  <c r="E153" i="28"/>
  <c r="D151" i="20" l="1"/>
  <c r="E151" i="20"/>
  <c r="D152" i="25"/>
  <c r="E152" i="25"/>
  <c r="J153" i="24"/>
  <c r="F153" i="24" s="1"/>
  <c r="K153" i="24"/>
  <c r="G153" i="24" s="1"/>
  <c r="I153" i="24"/>
  <c r="J152" i="30"/>
  <c r="F152" i="30" s="1"/>
  <c r="I152" i="30"/>
  <c r="D152" i="30" s="1"/>
  <c r="K152" i="30"/>
  <c r="G152" i="30" s="1"/>
  <c r="K153" i="29"/>
  <c r="G153" i="29" s="1"/>
  <c r="I153" i="29"/>
  <c r="D153" i="29" s="1"/>
  <c r="K155" i="22"/>
  <c r="G155" i="22" s="1"/>
  <c r="K153" i="32"/>
  <c r="G153" i="32" s="1"/>
  <c r="I153" i="32"/>
  <c r="D153" i="32" s="1"/>
  <c r="K153" i="27"/>
  <c r="G153" i="27" s="1"/>
  <c r="J153" i="27"/>
  <c r="F153" i="27" s="1"/>
  <c r="I153" i="27"/>
  <c r="J152" i="26"/>
  <c r="F152" i="26" s="1"/>
  <c r="I152" i="26"/>
  <c r="K152" i="26"/>
  <c r="G152" i="26" s="1"/>
  <c r="J155" i="22"/>
  <c r="F155" i="22" s="1"/>
  <c r="D154" i="31"/>
  <c r="E154" i="31"/>
  <c r="J152" i="23"/>
  <c r="F152" i="23" s="1"/>
  <c r="K152" i="23"/>
  <c r="G152" i="23" s="1"/>
  <c r="I152" i="23"/>
  <c r="J152" i="21"/>
  <c r="F152" i="21" s="1"/>
  <c r="I152" i="21"/>
  <c r="K152" i="21"/>
  <c r="G152" i="21" s="1"/>
  <c r="E151" i="1"/>
  <c r="J152" i="1" s="1"/>
  <c r="F152" i="1" s="1"/>
  <c r="I154" i="28"/>
  <c r="J154" i="28"/>
  <c r="F154" i="28" s="1"/>
  <c r="K154" i="28"/>
  <c r="G154" i="28" s="1"/>
  <c r="K152" i="20" l="1"/>
  <c r="G152" i="20" s="1"/>
  <c r="J152" i="20"/>
  <c r="F152" i="20" s="1"/>
  <c r="I152" i="20"/>
  <c r="I153" i="25"/>
  <c r="K153" i="25"/>
  <c r="G153" i="25" s="1"/>
  <c r="J153" i="25"/>
  <c r="F153" i="25" s="1"/>
  <c r="D153" i="24"/>
  <c r="E153" i="24"/>
  <c r="E152" i="30"/>
  <c r="E153" i="29"/>
  <c r="K154" i="29" s="1"/>
  <c r="G154" i="29" s="1"/>
  <c r="E153" i="32"/>
  <c r="K154" i="32" s="1"/>
  <c r="G154" i="32" s="1"/>
  <c r="D153" i="27"/>
  <c r="E153" i="27"/>
  <c r="E152" i="26"/>
  <c r="D152" i="26"/>
  <c r="E155" i="22"/>
  <c r="J156" i="22" s="1"/>
  <c r="F156" i="22" s="1"/>
  <c r="J155" i="31"/>
  <c r="F155" i="31" s="1"/>
  <c r="K155" i="31"/>
  <c r="G155" i="31" s="1"/>
  <c r="I155" i="31"/>
  <c r="D152" i="23"/>
  <c r="E152" i="23"/>
  <c r="I154" i="29"/>
  <c r="K152" i="1"/>
  <c r="G152" i="1" s="1"/>
  <c r="D152" i="21"/>
  <c r="E152" i="21"/>
  <c r="I152" i="1"/>
  <c r="D152" i="1" s="1"/>
  <c r="D154" i="28"/>
  <c r="E154" i="28"/>
  <c r="D152" i="20" l="1"/>
  <c r="E152" i="20"/>
  <c r="D153" i="25"/>
  <c r="E153" i="25"/>
  <c r="J154" i="24"/>
  <c r="F154" i="24" s="1"/>
  <c r="K154" i="24"/>
  <c r="G154" i="24" s="1"/>
  <c r="I154" i="24"/>
  <c r="J154" i="29"/>
  <c r="F154" i="29" s="1"/>
  <c r="K153" i="30"/>
  <c r="G153" i="30" s="1"/>
  <c r="I153" i="30"/>
  <c r="D153" i="30" s="1"/>
  <c r="J153" i="30"/>
  <c r="F153" i="30" s="1"/>
  <c r="J154" i="32"/>
  <c r="F154" i="32" s="1"/>
  <c r="I154" i="32"/>
  <c r="D154" i="32" s="1"/>
  <c r="I156" i="22"/>
  <c r="D156" i="22" s="1"/>
  <c r="J154" i="27"/>
  <c r="F154" i="27" s="1"/>
  <c r="I154" i="27"/>
  <c r="K154" i="27"/>
  <c r="G154" i="27" s="1"/>
  <c r="K156" i="22"/>
  <c r="G156" i="22" s="1"/>
  <c r="I153" i="26"/>
  <c r="D153" i="26" s="1"/>
  <c r="K153" i="26"/>
  <c r="G153" i="26" s="1"/>
  <c r="J153" i="26"/>
  <c r="F153" i="26" s="1"/>
  <c r="E155" i="31"/>
  <c r="D155" i="31"/>
  <c r="I153" i="23"/>
  <c r="K153" i="23"/>
  <c r="G153" i="23" s="1"/>
  <c r="J153" i="23"/>
  <c r="F153" i="23" s="1"/>
  <c r="D154" i="29"/>
  <c r="E152" i="1"/>
  <c r="J153" i="1" s="1"/>
  <c r="F153" i="1" s="1"/>
  <c r="J153" i="21"/>
  <c r="F153" i="21" s="1"/>
  <c r="K153" i="21"/>
  <c r="G153" i="21" s="1"/>
  <c r="I153" i="21"/>
  <c r="I155" i="28"/>
  <c r="J155" i="28"/>
  <c r="F155" i="28" s="1"/>
  <c r="K155" i="28"/>
  <c r="G155" i="28" s="1"/>
  <c r="K153" i="20" l="1"/>
  <c r="G153" i="20" s="1"/>
  <c r="J153" i="20"/>
  <c r="F153" i="20" s="1"/>
  <c r="I153" i="20"/>
  <c r="K154" i="25"/>
  <c r="G154" i="25" s="1"/>
  <c r="J154" i="25"/>
  <c r="F154" i="25" s="1"/>
  <c r="I154" i="25"/>
  <c r="E154" i="29"/>
  <c r="J155" i="29" s="1"/>
  <c r="F155" i="29" s="1"/>
  <c r="D154" i="24"/>
  <c r="E154" i="24"/>
  <c r="E153" i="30"/>
  <c r="E156" i="22"/>
  <c r="J157" i="22" s="1"/>
  <c r="F157" i="22" s="1"/>
  <c r="E154" i="32"/>
  <c r="K155" i="32" s="1"/>
  <c r="G155" i="32" s="1"/>
  <c r="D154" i="27"/>
  <c r="E154" i="27"/>
  <c r="E153" i="26"/>
  <c r="K156" i="31"/>
  <c r="G156" i="31" s="1"/>
  <c r="I156" i="31"/>
  <c r="J156" i="31"/>
  <c r="F156" i="31" s="1"/>
  <c r="I153" i="1"/>
  <c r="D153" i="1" s="1"/>
  <c r="K153" i="1"/>
  <c r="G153" i="1" s="1"/>
  <c r="D153" i="23"/>
  <c r="E153" i="23"/>
  <c r="K155" i="29"/>
  <c r="G155" i="29" s="1"/>
  <c r="D153" i="21"/>
  <c r="E153" i="21"/>
  <c r="E155" i="28"/>
  <c r="D155" i="28"/>
  <c r="E154" i="25" l="1"/>
  <c r="J155" i="25" s="1"/>
  <c r="F155" i="25" s="1"/>
  <c r="D153" i="20"/>
  <c r="E153" i="20"/>
  <c r="D154" i="25"/>
  <c r="I155" i="29"/>
  <c r="D155" i="29" s="1"/>
  <c r="I155" i="32"/>
  <c r="D155" i="32" s="1"/>
  <c r="J155" i="32"/>
  <c r="F155" i="32" s="1"/>
  <c r="K155" i="24"/>
  <c r="G155" i="24" s="1"/>
  <c r="I155" i="24"/>
  <c r="D155" i="24" s="1"/>
  <c r="J155" i="24"/>
  <c r="F155" i="24" s="1"/>
  <c r="J154" i="30"/>
  <c r="F154" i="30" s="1"/>
  <c r="K154" i="30"/>
  <c r="G154" i="30" s="1"/>
  <c r="I154" i="30"/>
  <c r="D154" i="30" s="1"/>
  <c r="I157" i="22"/>
  <c r="D157" i="22" s="1"/>
  <c r="K157" i="22"/>
  <c r="G157" i="22" s="1"/>
  <c r="K155" i="27"/>
  <c r="G155" i="27" s="1"/>
  <c r="J155" i="27"/>
  <c r="F155" i="27" s="1"/>
  <c r="I155" i="27"/>
  <c r="J154" i="26"/>
  <c r="F154" i="26" s="1"/>
  <c r="I154" i="26"/>
  <c r="D154" i="26" s="1"/>
  <c r="K154" i="26"/>
  <c r="G154" i="26" s="1"/>
  <c r="E156" i="31"/>
  <c r="D156" i="31"/>
  <c r="E153" i="1"/>
  <c r="K154" i="1" s="1"/>
  <c r="G154" i="1" s="1"/>
  <c r="E155" i="29"/>
  <c r="I156" i="29" s="1"/>
  <c r="D156" i="29" s="1"/>
  <c r="I154" i="23"/>
  <c r="J154" i="23"/>
  <c r="F154" i="23" s="1"/>
  <c r="K154" i="23"/>
  <c r="G154" i="23" s="1"/>
  <c r="I154" i="21"/>
  <c r="J154" i="21"/>
  <c r="F154" i="21" s="1"/>
  <c r="K154" i="21"/>
  <c r="G154" i="21" s="1"/>
  <c r="K156" i="28"/>
  <c r="G156" i="28" s="1"/>
  <c r="J156" i="28"/>
  <c r="F156" i="28" s="1"/>
  <c r="I156" i="28"/>
  <c r="K155" i="25" l="1"/>
  <c r="G155" i="25" s="1"/>
  <c r="I155" i="25"/>
  <c r="D155" i="25" s="1"/>
  <c r="K154" i="20"/>
  <c r="G154" i="20" s="1"/>
  <c r="I154" i="20"/>
  <c r="J154" i="20"/>
  <c r="F154" i="20" s="1"/>
  <c r="E155" i="32"/>
  <c r="J156" i="32" s="1"/>
  <c r="F156" i="32" s="1"/>
  <c r="E155" i="24"/>
  <c r="E154" i="30"/>
  <c r="E157" i="22"/>
  <c r="I158" i="22" s="1"/>
  <c r="D158" i="22" s="1"/>
  <c r="D155" i="27"/>
  <c r="E155" i="27"/>
  <c r="E154" i="26"/>
  <c r="I155" i="26" s="1"/>
  <c r="D155" i="26" s="1"/>
  <c r="K156" i="29"/>
  <c r="G156" i="29" s="1"/>
  <c r="J154" i="1"/>
  <c r="F154" i="1" s="1"/>
  <c r="I154" i="1"/>
  <c r="D154" i="1" s="1"/>
  <c r="K157" i="31"/>
  <c r="G157" i="31" s="1"/>
  <c r="J157" i="31"/>
  <c r="F157" i="31" s="1"/>
  <c r="I157" i="31"/>
  <c r="J156" i="29"/>
  <c r="F156" i="29" s="1"/>
  <c r="D154" i="23"/>
  <c r="E154" i="23"/>
  <c r="D154" i="21"/>
  <c r="E154" i="21"/>
  <c r="D156" i="28"/>
  <c r="E156" i="28"/>
  <c r="E155" i="25" l="1"/>
  <c r="J156" i="25" s="1"/>
  <c r="F156" i="25" s="1"/>
  <c r="D154" i="20"/>
  <c r="E154" i="20"/>
  <c r="K156" i="32"/>
  <c r="G156" i="32" s="1"/>
  <c r="I156" i="32"/>
  <c r="K156" i="24"/>
  <c r="G156" i="24" s="1"/>
  <c r="I156" i="24"/>
  <c r="J156" i="24"/>
  <c r="F156" i="24" s="1"/>
  <c r="K158" i="22"/>
  <c r="G158" i="22" s="1"/>
  <c r="J158" i="22"/>
  <c r="F158" i="22" s="1"/>
  <c r="J155" i="30"/>
  <c r="F155" i="30" s="1"/>
  <c r="K155" i="30"/>
  <c r="G155" i="30" s="1"/>
  <c r="I155" i="30"/>
  <c r="D155" i="30" s="1"/>
  <c r="I156" i="27"/>
  <c r="J156" i="27"/>
  <c r="F156" i="27" s="1"/>
  <c r="K156" i="27"/>
  <c r="G156" i="27" s="1"/>
  <c r="K155" i="26"/>
  <c r="G155" i="26" s="1"/>
  <c r="J155" i="26"/>
  <c r="F155" i="26" s="1"/>
  <c r="E154" i="1"/>
  <c r="K155" i="1" s="1"/>
  <c r="G155" i="1" s="1"/>
  <c r="E157" i="31"/>
  <c r="D157" i="31"/>
  <c r="E156" i="29"/>
  <c r="K157" i="29" s="1"/>
  <c r="G157" i="29" s="1"/>
  <c r="J155" i="23"/>
  <c r="F155" i="23" s="1"/>
  <c r="I155" i="23"/>
  <c r="D155" i="23" s="1"/>
  <c r="K155" i="23"/>
  <c r="G155" i="23" s="1"/>
  <c r="D156" i="32"/>
  <c r="J155" i="21"/>
  <c r="F155" i="21" s="1"/>
  <c r="K155" i="21"/>
  <c r="G155" i="21" s="1"/>
  <c r="I155" i="21"/>
  <c r="I157" i="28"/>
  <c r="J157" i="28"/>
  <c r="F157" i="28" s="1"/>
  <c r="K157" i="28"/>
  <c r="G157" i="28" s="1"/>
  <c r="I156" i="25" l="1"/>
  <c r="D156" i="25" s="1"/>
  <c r="K156" i="25"/>
  <c r="G156" i="25" s="1"/>
  <c r="E156" i="32"/>
  <c r="I157" i="32" s="1"/>
  <c r="D157" i="32" s="1"/>
  <c r="I155" i="20"/>
  <c r="K155" i="20"/>
  <c r="G155" i="20" s="1"/>
  <c r="J155" i="20"/>
  <c r="F155" i="20" s="1"/>
  <c r="D156" i="24"/>
  <c r="E156" i="24"/>
  <c r="E158" i="22"/>
  <c r="I159" i="22" s="1"/>
  <c r="D159" i="22" s="1"/>
  <c r="E155" i="30"/>
  <c r="D156" i="27"/>
  <c r="E156" i="27"/>
  <c r="I155" i="1"/>
  <c r="D155" i="1" s="1"/>
  <c r="J155" i="1"/>
  <c r="F155" i="1" s="1"/>
  <c r="E155" i="26"/>
  <c r="I156" i="26" s="1"/>
  <c r="D156" i="26" s="1"/>
  <c r="I157" i="29"/>
  <c r="D157" i="29" s="1"/>
  <c r="K158" i="31"/>
  <c r="G158" i="31" s="1"/>
  <c r="J158" i="31"/>
  <c r="F158" i="31" s="1"/>
  <c r="I158" i="31"/>
  <c r="J157" i="29"/>
  <c r="F157" i="29" s="1"/>
  <c r="E155" i="23"/>
  <c r="J157" i="32"/>
  <c r="F157" i="32" s="1"/>
  <c r="D155" i="21"/>
  <c r="E155" i="21"/>
  <c r="D157" i="28"/>
  <c r="E157" i="28"/>
  <c r="E156" i="25" l="1"/>
  <c r="J157" i="25" s="1"/>
  <c r="F157" i="25" s="1"/>
  <c r="K157" i="32"/>
  <c r="G157" i="32" s="1"/>
  <c r="D155" i="20"/>
  <c r="E155" i="20"/>
  <c r="K157" i="25"/>
  <c r="G157" i="25" s="1"/>
  <c r="J159" i="22"/>
  <c r="F159" i="22" s="1"/>
  <c r="K157" i="24"/>
  <c r="G157" i="24" s="1"/>
  <c r="I157" i="24"/>
  <c r="J157" i="24"/>
  <c r="F157" i="24" s="1"/>
  <c r="K159" i="22"/>
  <c r="G159" i="22" s="1"/>
  <c r="I156" i="30"/>
  <c r="D156" i="30" s="1"/>
  <c r="K156" i="30"/>
  <c r="G156" i="30" s="1"/>
  <c r="J156" i="30"/>
  <c r="F156" i="30" s="1"/>
  <c r="E155" i="1"/>
  <c r="J156" i="1" s="1"/>
  <c r="F156" i="1" s="1"/>
  <c r="J157" i="27"/>
  <c r="F157" i="27" s="1"/>
  <c r="I157" i="27"/>
  <c r="K157" i="27"/>
  <c r="G157" i="27" s="1"/>
  <c r="J156" i="26"/>
  <c r="F156" i="26" s="1"/>
  <c r="K156" i="26"/>
  <c r="G156" i="26" s="1"/>
  <c r="D158" i="31"/>
  <c r="E158" i="31"/>
  <c r="E157" i="29"/>
  <c r="K158" i="29" s="1"/>
  <c r="G158" i="29" s="1"/>
  <c r="J156" i="23"/>
  <c r="F156" i="23" s="1"/>
  <c r="I156" i="23"/>
  <c r="K156" i="23"/>
  <c r="G156" i="23" s="1"/>
  <c r="I156" i="21"/>
  <c r="K156" i="21"/>
  <c r="G156" i="21" s="1"/>
  <c r="J156" i="21"/>
  <c r="F156" i="21" s="1"/>
  <c r="I158" i="28"/>
  <c r="K158" i="28"/>
  <c r="G158" i="28" s="1"/>
  <c r="J158" i="28"/>
  <c r="F158" i="28" s="1"/>
  <c r="E157" i="32" l="1"/>
  <c r="I158" i="32" s="1"/>
  <c r="D158" i="32" s="1"/>
  <c r="I157" i="25"/>
  <c r="E157" i="25" s="1"/>
  <c r="K156" i="20"/>
  <c r="G156" i="20" s="1"/>
  <c r="I156" i="20"/>
  <c r="J156" i="20"/>
  <c r="F156" i="20" s="1"/>
  <c r="D157" i="25"/>
  <c r="E157" i="24"/>
  <c r="D157" i="24"/>
  <c r="K156" i="1"/>
  <c r="G156" i="1" s="1"/>
  <c r="I156" i="1"/>
  <c r="D156" i="1" s="1"/>
  <c r="E159" i="22"/>
  <c r="I160" i="22" s="1"/>
  <c r="D160" i="22" s="1"/>
  <c r="E156" i="30"/>
  <c r="D157" i="27"/>
  <c r="E157" i="27"/>
  <c r="E156" i="26"/>
  <c r="I157" i="26" s="1"/>
  <c r="D157" i="26" s="1"/>
  <c r="K159" i="31"/>
  <c r="G159" i="31" s="1"/>
  <c r="J159" i="31"/>
  <c r="F159" i="31" s="1"/>
  <c r="I159" i="31"/>
  <c r="I158" i="29"/>
  <c r="D158" i="29" s="1"/>
  <c r="J158" i="29"/>
  <c r="F158" i="29" s="1"/>
  <c r="J158" i="32"/>
  <c r="F158" i="32" s="1"/>
  <c r="K158" i="32"/>
  <c r="G158" i="32" s="1"/>
  <c r="D156" i="23"/>
  <c r="E156" i="23"/>
  <c r="D156" i="21"/>
  <c r="E156" i="21"/>
  <c r="D158" i="28"/>
  <c r="E158" i="28"/>
  <c r="D156" i="20" l="1"/>
  <c r="E156" i="20"/>
  <c r="J158" i="25"/>
  <c r="F158" i="25" s="1"/>
  <c r="I158" i="25"/>
  <c r="K158" i="25"/>
  <c r="G158" i="25" s="1"/>
  <c r="K158" i="24"/>
  <c r="G158" i="24" s="1"/>
  <c r="J158" i="24"/>
  <c r="F158" i="24" s="1"/>
  <c r="I158" i="24"/>
  <c r="K160" i="22"/>
  <c r="G160" i="22" s="1"/>
  <c r="J160" i="22"/>
  <c r="F160" i="22" s="1"/>
  <c r="E156" i="1"/>
  <c r="I157" i="1" s="1"/>
  <c r="D157" i="1" s="1"/>
  <c r="I157" i="30"/>
  <c r="D157" i="30" s="1"/>
  <c r="K157" i="30"/>
  <c r="G157" i="30" s="1"/>
  <c r="J157" i="30"/>
  <c r="F157" i="30" s="1"/>
  <c r="J158" i="27"/>
  <c r="F158" i="27" s="1"/>
  <c r="I158" i="27"/>
  <c r="K158" i="27"/>
  <c r="G158" i="27" s="1"/>
  <c r="K157" i="26"/>
  <c r="G157" i="26" s="1"/>
  <c r="J157" i="26"/>
  <c r="F157" i="26" s="1"/>
  <c r="E158" i="29"/>
  <c r="J159" i="29" s="1"/>
  <c r="F159" i="29" s="1"/>
  <c r="D159" i="31"/>
  <c r="E159" i="31"/>
  <c r="E158" i="32"/>
  <c r="I159" i="32" s="1"/>
  <c r="I157" i="23"/>
  <c r="J157" i="23"/>
  <c r="F157" i="23" s="1"/>
  <c r="K157" i="23"/>
  <c r="G157" i="23" s="1"/>
  <c r="I157" i="21"/>
  <c r="K157" i="21"/>
  <c r="G157" i="21" s="1"/>
  <c r="J157" i="21"/>
  <c r="F157" i="21" s="1"/>
  <c r="K159" i="28"/>
  <c r="G159" i="28" s="1"/>
  <c r="I159" i="28"/>
  <c r="D159" i="28" s="1"/>
  <c r="J159" i="28"/>
  <c r="F159" i="28" s="1"/>
  <c r="K157" i="20" l="1"/>
  <c r="G157" i="20" s="1"/>
  <c r="J157" i="20"/>
  <c r="F157" i="20" s="1"/>
  <c r="I157" i="20"/>
  <c r="K157" i="1"/>
  <c r="G157" i="1" s="1"/>
  <c r="J157" i="1"/>
  <c r="F157" i="1" s="1"/>
  <c r="D158" i="25"/>
  <c r="E158" i="25"/>
  <c r="E160" i="22"/>
  <c r="I161" i="22" s="1"/>
  <c r="D161" i="22" s="1"/>
  <c r="D158" i="24"/>
  <c r="E158" i="24"/>
  <c r="E157" i="30"/>
  <c r="D158" i="27"/>
  <c r="E158" i="27"/>
  <c r="K159" i="29"/>
  <c r="G159" i="29" s="1"/>
  <c r="E157" i="26"/>
  <c r="I158" i="26" s="1"/>
  <c r="D158" i="26" s="1"/>
  <c r="I159" i="29"/>
  <c r="D159" i="29" s="1"/>
  <c r="I160" i="31"/>
  <c r="K160" i="31"/>
  <c r="G160" i="31" s="1"/>
  <c r="J160" i="31"/>
  <c r="F160" i="31" s="1"/>
  <c r="E157" i="23"/>
  <c r="J158" i="23" s="1"/>
  <c r="F158" i="23" s="1"/>
  <c r="J159" i="32"/>
  <c r="F159" i="32" s="1"/>
  <c r="K159" i="32"/>
  <c r="G159" i="32" s="1"/>
  <c r="D157" i="23"/>
  <c r="D159" i="32"/>
  <c r="D157" i="21"/>
  <c r="E157" i="21"/>
  <c r="E159" i="28"/>
  <c r="K160" i="28" s="1"/>
  <c r="G160" i="28" s="1"/>
  <c r="E157" i="1"/>
  <c r="I158" i="1" s="1"/>
  <c r="D158" i="1" s="1"/>
  <c r="D157" i="20" l="1"/>
  <c r="E157" i="20"/>
  <c r="I159" i="25"/>
  <c r="J159" i="25"/>
  <c r="F159" i="25" s="1"/>
  <c r="K159" i="25"/>
  <c r="G159" i="25" s="1"/>
  <c r="J161" i="22"/>
  <c r="F161" i="22" s="1"/>
  <c r="K161" i="22"/>
  <c r="G161" i="22" s="1"/>
  <c r="I159" i="24"/>
  <c r="J159" i="24"/>
  <c r="F159" i="24" s="1"/>
  <c r="K159" i="24"/>
  <c r="G159" i="24" s="1"/>
  <c r="J158" i="30"/>
  <c r="F158" i="30" s="1"/>
  <c r="I158" i="30"/>
  <c r="D158" i="30" s="1"/>
  <c r="K158" i="30"/>
  <c r="G158" i="30" s="1"/>
  <c r="K159" i="27"/>
  <c r="G159" i="27" s="1"/>
  <c r="J159" i="27"/>
  <c r="F159" i="27" s="1"/>
  <c r="I159" i="27"/>
  <c r="K158" i="26"/>
  <c r="G158" i="26" s="1"/>
  <c r="J158" i="26"/>
  <c r="F158" i="26" s="1"/>
  <c r="E159" i="29"/>
  <c r="I160" i="29" s="1"/>
  <c r="D160" i="31"/>
  <c r="E160" i="31"/>
  <c r="K158" i="23"/>
  <c r="G158" i="23" s="1"/>
  <c r="I158" i="23"/>
  <c r="D158" i="23" s="1"/>
  <c r="E159" i="32"/>
  <c r="J160" i="32" s="1"/>
  <c r="F160" i="32" s="1"/>
  <c r="I158" i="21"/>
  <c r="J158" i="21"/>
  <c r="F158" i="21" s="1"/>
  <c r="K158" i="21"/>
  <c r="G158" i="21" s="1"/>
  <c r="J160" i="28"/>
  <c r="F160" i="28" s="1"/>
  <c r="I160" i="28"/>
  <c r="D160" i="28" s="1"/>
  <c r="J158" i="1"/>
  <c r="F158" i="1" s="1"/>
  <c r="K158" i="1"/>
  <c r="G158" i="1" s="1"/>
  <c r="I158" i="20" l="1"/>
  <c r="J158" i="20"/>
  <c r="F158" i="20" s="1"/>
  <c r="K158" i="20"/>
  <c r="G158" i="20" s="1"/>
  <c r="D159" i="25"/>
  <c r="E159" i="25"/>
  <c r="E161" i="22"/>
  <c r="I162" i="22" s="1"/>
  <c r="D162" i="22" s="1"/>
  <c r="D159" i="24"/>
  <c r="E159" i="24"/>
  <c r="E158" i="30"/>
  <c r="D159" i="27"/>
  <c r="E159" i="27"/>
  <c r="K160" i="29"/>
  <c r="G160" i="29" s="1"/>
  <c r="J160" i="29"/>
  <c r="F160" i="29" s="1"/>
  <c r="E158" i="26"/>
  <c r="J159" i="26" s="1"/>
  <c r="F159" i="26" s="1"/>
  <c r="I161" i="31"/>
  <c r="J161" i="31"/>
  <c r="F161" i="31" s="1"/>
  <c r="K161" i="31"/>
  <c r="G161" i="31" s="1"/>
  <c r="K160" i="32"/>
  <c r="G160" i="32" s="1"/>
  <c r="E158" i="23"/>
  <c r="J159" i="23" s="1"/>
  <c r="F159" i="23" s="1"/>
  <c r="I160" i="32"/>
  <c r="D160" i="29"/>
  <c r="D158" i="21"/>
  <c r="E158" i="21"/>
  <c r="E160" i="28"/>
  <c r="K161" i="28" s="1"/>
  <c r="G161" i="28" s="1"/>
  <c r="E158" i="1"/>
  <c r="I159" i="1" s="1"/>
  <c r="D159" i="1" s="1"/>
  <c r="D158" i="20" l="1"/>
  <c r="E158" i="20"/>
  <c r="J162" i="22"/>
  <c r="F162" i="22" s="1"/>
  <c r="K162" i="22"/>
  <c r="G162" i="22" s="1"/>
  <c r="I160" i="25"/>
  <c r="K160" i="25"/>
  <c r="G160" i="25" s="1"/>
  <c r="J160" i="25"/>
  <c r="F160" i="25" s="1"/>
  <c r="K160" i="24"/>
  <c r="G160" i="24" s="1"/>
  <c r="I160" i="24"/>
  <c r="J160" i="24"/>
  <c r="F160" i="24" s="1"/>
  <c r="I159" i="30"/>
  <c r="D159" i="30" s="1"/>
  <c r="J159" i="30"/>
  <c r="F159" i="30" s="1"/>
  <c r="K159" i="30"/>
  <c r="G159" i="30" s="1"/>
  <c r="J160" i="27"/>
  <c r="F160" i="27" s="1"/>
  <c r="K160" i="27"/>
  <c r="G160" i="27" s="1"/>
  <c r="I160" i="27"/>
  <c r="E160" i="29"/>
  <c r="I161" i="29" s="1"/>
  <c r="I159" i="26"/>
  <c r="D159" i="26" s="1"/>
  <c r="K159" i="26"/>
  <c r="G159" i="26" s="1"/>
  <c r="E160" i="32"/>
  <c r="J161" i="32" s="1"/>
  <c r="F161" i="32" s="1"/>
  <c r="E161" i="31"/>
  <c r="D161" i="31"/>
  <c r="K159" i="23"/>
  <c r="G159" i="23" s="1"/>
  <c r="I159" i="23"/>
  <c r="D159" i="23" s="1"/>
  <c r="D160" i="32"/>
  <c r="K159" i="21"/>
  <c r="G159" i="21" s="1"/>
  <c r="I159" i="21"/>
  <c r="J159" i="21"/>
  <c r="F159" i="21" s="1"/>
  <c r="J161" i="28"/>
  <c r="F161" i="28" s="1"/>
  <c r="I161" i="28"/>
  <c r="D161" i="28" s="1"/>
  <c r="J159" i="1"/>
  <c r="F159" i="1" s="1"/>
  <c r="K159" i="1"/>
  <c r="G159" i="1" s="1"/>
  <c r="I159" i="20" l="1"/>
  <c r="K159" i="20"/>
  <c r="G159" i="20" s="1"/>
  <c r="J159" i="20"/>
  <c r="F159" i="20" s="1"/>
  <c r="E162" i="22"/>
  <c r="I163" i="22" s="1"/>
  <c r="D163" i="22" s="1"/>
  <c r="D160" i="25"/>
  <c r="E160" i="25"/>
  <c r="D160" i="24"/>
  <c r="E160" i="24"/>
  <c r="E159" i="30"/>
  <c r="K161" i="29"/>
  <c r="G161" i="29" s="1"/>
  <c r="D160" i="27"/>
  <c r="E160" i="27"/>
  <c r="J161" i="29"/>
  <c r="F161" i="29" s="1"/>
  <c r="E159" i="26"/>
  <c r="J160" i="26" s="1"/>
  <c r="F160" i="26" s="1"/>
  <c r="K161" i="32"/>
  <c r="G161" i="32" s="1"/>
  <c r="I161" i="32"/>
  <c r="J162" i="31"/>
  <c r="F162" i="31" s="1"/>
  <c r="I162" i="31"/>
  <c r="K162" i="31"/>
  <c r="G162" i="31" s="1"/>
  <c r="E159" i="23"/>
  <c r="D161" i="29"/>
  <c r="D159" i="21"/>
  <c r="E159" i="21"/>
  <c r="E161" i="28"/>
  <c r="I162" i="28" s="1"/>
  <c r="E159" i="1"/>
  <c r="I160" i="1" s="1"/>
  <c r="D160" i="1" s="1"/>
  <c r="J163" i="22" l="1"/>
  <c r="F163" i="22" s="1"/>
  <c r="D159" i="20"/>
  <c r="E159" i="20"/>
  <c r="K163" i="22"/>
  <c r="G163" i="22" s="1"/>
  <c r="J161" i="25"/>
  <c r="F161" i="25" s="1"/>
  <c r="I161" i="25"/>
  <c r="D161" i="25" s="1"/>
  <c r="K161" i="25"/>
  <c r="G161" i="25" s="1"/>
  <c r="J161" i="24"/>
  <c r="F161" i="24" s="1"/>
  <c r="K161" i="24"/>
  <c r="G161" i="24" s="1"/>
  <c r="I161" i="24"/>
  <c r="I160" i="30"/>
  <c r="D160" i="30" s="1"/>
  <c r="K160" i="30"/>
  <c r="G160" i="30" s="1"/>
  <c r="J160" i="30"/>
  <c r="F160" i="30" s="1"/>
  <c r="E161" i="29"/>
  <c r="J162" i="29" s="1"/>
  <c r="F162" i="29" s="1"/>
  <c r="E161" i="32"/>
  <c r="K162" i="32" s="1"/>
  <c r="G162" i="32" s="1"/>
  <c r="D161" i="32"/>
  <c r="I161" i="27"/>
  <c r="K161" i="27"/>
  <c r="G161" i="27" s="1"/>
  <c r="J161" i="27"/>
  <c r="F161" i="27" s="1"/>
  <c r="I160" i="26"/>
  <c r="D160" i="26" s="1"/>
  <c r="K160" i="26"/>
  <c r="G160" i="26" s="1"/>
  <c r="D162" i="31"/>
  <c r="E162" i="31"/>
  <c r="I160" i="23"/>
  <c r="K160" i="23"/>
  <c r="G160" i="23" s="1"/>
  <c r="J160" i="23"/>
  <c r="F160" i="23" s="1"/>
  <c r="K160" i="21"/>
  <c r="G160" i="21" s="1"/>
  <c r="J160" i="21"/>
  <c r="F160" i="21" s="1"/>
  <c r="I160" i="21"/>
  <c r="K162" i="28"/>
  <c r="G162" i="28" s="1"/>
  <c r="J162" i="28"/>
  <c r="F162" i="28" s="1"/>
  <c r="D162" i="28"/>
  <c r="K160" i="1"/>
  <c r="G160" i="1" s="1"/>
  <c r="J160" i="1"/>
  <c r="F160" i="1" s="1"/>
  <c r="I160" i="20" l="1"/>
  <c r="J160" i="20"/>
  <c r="F160" i="20" s="1"/>
  <c r="K160" i="20"/>
  <c r="G160" i="20" s="1"/>
  <c r="E163" i="22"/>
  <c r="J164" i="22" s="1"/>
  <c r="F164" i="22" s="1"/>
  <c r="E161" i="25"/>
  <c r="D161" i="24"/>
  <c r="E161" i="24"/>
  <c r="E160" i="30"/>
  <c r="I161" i="30" s="1"/>
  <c r="D161" i="30" s="1"/>
  <c r="J162" i="32"/>
  <c r="F162" i="32" s="1"/>
  <c r="I162" i="29"/>
  <c r="D162" i="29" s="1"/>
  <c r="I162" i="32"/>
  <c r="D162" i="32" s="1"/>
  <c r="K162" i="29"/>
  <c r="G162" i="29" s="1"/>
  <c r="D161" i="27"/>
  <c r="E161" i="27"/>
  <c r="E160" i="26"/>
  <c r="I161" i="26" s="1"/>
  <c r="D161" i="26" s="1"/>
  <c r="I163" i="31"/>
  <c r="J163" i="31"/>
  <c r="F163" i="31" s="1"/>
  <c r="K163" i="31"/>
  <c r="G163" i="31" s="1"/>
  <c r="E160" i="23"/>
  <c r="D160" i="23"/>
  <c r="D160" i="21"/>
  <c r="E160" i="21"/>
  <c r="E162" i="28"/>
  <c r="I163" i="28" s="1"/>
  <c r="E160" i="1"/>
  <c r="K161" i="1" s="1"/>
  <c r="G161" i="1" s="1"/>
  <c r="I164" i="22" l="1"/>
  <c r="D160" i="20"/>
  <c r="E160" i="20"/>
  <c r="K164" i="22"/>
  <c r="G164" i="22" s="1"/>
  <c r="J162" i="25"/>
  <c r="F162" i="25" s="1"/>
  <c r="I162" i="25"/>
  <c r="D162" i="25" s="1"/>
  <c r="K162" i="25"/>
  <c r="G162" i="25" s="1"/>
  <c r="K162" i="24"/>
  <c r="G162" i="24" s="1"/>
  <c r="I162" i="24"/>
  <c r="J162" i="24"/>
  <c r="F162" i="24" s="1"/>
  <c r="J161" i="30"/>
  <c r="F161" i="30" s="1"/>
  <c r="K161" i="30"/>
  <c r="G161" i="30" s="1"/>
  <c r="E162" i="32"/>
  <c r="J163" i="32" s="1"/>
  <c r="F163" i="32" s="1"/>
  <c r="E162" i="29"/>
  <c r="J163" i="29" s="1"/>
  <c r="F163" i="29" s="1"/>
  <c r="J162" i="27"/>
  <c r="F162" i="27" s="1"/>
  <c r="K162" i="27"/>
  <c r="G162" i="27" s="1"/>
  <c r="I162" i="27"/>
  <c r="J161" i="26"/>
  <c r="F161" i="26" s="1"/>
  <c r="K161" i="26"/>
  <c r="G161" i="26" s="1"/>
  <c r="D163" i="31"/>
  <c r="E163" i="31"/>
  <c r="I161" i="23"/>
  <c r="K161" i="23"/>
  <c r="G161" i="23" s="1"/>
  <c r="J161" i="23"/>
  <c r="F161" i="23" s="1"/>
  <c r="D164" i="22"/>
  <c r="K161" i="21"/>
  <c r="G161" i="21" s="1"/>
  <c r="J161" i="21"/>
  <c r="F161" i="21" s="1"/>
  <c r="I161" i="21"/>
  <c r="J163" i="28"/>
  <c r="F163" i="28" s="1"/>
  <c r="K163" i="28"/>
  <c r="G163" i="28" s="1"/>
  <c r="D163" i="28"/>
  <c r="I161" i="1"/>
  <c r="D161" i="1" s="1"/>
  <c r="J161" i="1"/>
  <c r="F161" i="1" s="1"/>
  <c r="I161" i="20" l="1"/>
  <c r="J161" i="20"/>
  <c r="F161" i="20" s="1"/>
  <c r="K161" i="20"/>
  <c r="G161" i="20" s="1"/>
  <c r="E164" i="22"/>
  <c r="J165" i="22" s="1"/>
  <c r="F165" i="22" s="1"/>
  <c r="E162" i="25"/>
  <c r="I163" i="32"/>
  <c r="D163" i="32" s="1"/>
  <c r="D162" i="24"/>
  <c r="E162" i="24"/>
  <c r="K163" i="32"/>
  <c r="G163" i="32" s="1"/>
  <c r="E161" i="30"/>
  <c r="K162" i="30" s="1"/>
  <c r="G162" i="30" s="1"/>
  <c r="K163" i="29"/>
  <c r="G163" i="29" s="1"/>
  <c r="I163" i="29"/>
  <c r="E161" i="26"/>
  <c r="I162" i="26" s="1"/>
  <c r="D162" i="26" s="1"/>
  <c r="D162" i="27"/>
  <c r="E162" i="27"/>
  <c r="K164" i="31"/>
  <c r="G164" i="31" s="1"/>
  <c r="I164" i="31"/>
  <c r="J164" i="31"/>
  <c r="F164" i="31" s="1"/>
  <c r="D161" i="23"/>
  <c r="E161" i="23"/>
  <c r="D161" i="21"/>
  <c r="E161" i="21"/>
  <c r="E163" i="28"/>
  <c r="I164" i="28" s="1"/>
  <c r="E161" i="1"/>
  <c r="J162" i="1" s="1"/>
  <c r="F162" i="1" s="1"/>
  <c r="I165" i="22" l="1"/>
  <c r="K165" i="22"/>
  <c r="G165" i="22" s="1"/>
  <c r="D161" i="20"/>
  <c r="E161" i="20"/>
  <c r="K163" i="25"/>
  <c r="G163" i="25" s="1"/>
  <c r="J163" i="25"/>
  <c r="F163" i="25" s="1"/>
  <c r="I163" i="25"/>
  <c r="D163" i="25" s="1"/>
  <c r="K162" i="26"/>
  <c r="G162" i="26" s="1"/>
  <c r="K163" i="24"/>
  <c r="G163" i="24" s="1"/>
  <c r="J163" i="24"/>
  <c r="F163" i="24" s="1"/>
  <c r="I163" i="24"/>
  <c r="J162" i="30"/>
  <c r="F162" i="30" s="1"/>
  <c r="I162" i="30"/>
  <c r="D162" i="30" s="1"/>
  <c r="E163" i="32"/>
  <c r="K164" i="32" s="1"/>
  <c r="G164" i="32" s="1"/>
  <c r="E163" i="29"/>
  <c r="J164" i="29" s="1"/>
  <c r="F164" i="29" s="1"/>
  <c r="D163" i="29"/>
  <c r="J162" i="26"/>
  <c r="F162" i="26" s="1"/>
  <c r="J163" i="27"/>
  <c r="F163" i="27" s="1"/>
  <c r="I163" i="27"/>
  <c r="K163" i="27"/>
  <c r="G163" i="27" s="1"/>
  <c r="E164" i="31"/>
  <c r="D164" i="31"/>
  <c r="J162" i="23"/>
  <c r="F162" i="23" s="1"/>
  <c r="K162" i="23"/>
  <c r="G162" i="23" s="1"/>
  <c r="I162" i="23"/>
  <c r="I164" i="32"/>
  <c r="D165" i="22"/>
  <c r="I162" i="21"/>
  <c r="K162" i="21"/>
  <c r="G162" i="21" s="1"/>
  <c r="J162" i="21"/>
  <c r="F162" i="21" s="1"/>
  <c r="K164" i="28"/>
  <c r="G164" i="28" s="1"/>
  <c r="J164" i="28"/>
  <c r="F164" i="28" s="1"/>
  <c r="D164" i="28"/>
  <c r="I162" i="1"/>
  <c r="D162" i="1" s="1"/>
  <c r="K162" i="1"/>
  <c r="G162" i="1" s="1"/>
  <c r="E165" i="22" l="1"/>
  <c r="J162" i="20"/>
  <c r="F162" i="20" s="1"/>
  <c r="K162" i="20"/>
  <c r="G162" i="20" s="1"/>
  <c r="I162" i="20"/>
  <c r="E163" i="25"/>
  <c r="D163" i="24"/>
  <c r="E163" i="24"/>
  <c r="J164" i="32"/>
  <c r="F164" i="32" s="1"/>
  <c r="E162" i="30"/>
  <c r="K163" i="30" s="1"/>
  <c r="G163" i="30" s="1"/>
  <c r="I164" i="29"/>
  <c r="D164" i="29" s="1"/>
  <c r="K164" i="29"/>
  <c r="G164" i="29" s="1"/>
  <c r="E162" i="26"/>
  <c r="K163" i="26" s="1"/>
  <c r="G163" i="26" s="1"/>
  <c r="D163" i="27"/>
  <c r="E163" i="27"/>
  <c r="J165" i="31"/>
  <c r="F165" i="31" s="1"/>
  <c r="K165" i="31"/>
  <c r="G165" i="31" s="1"/>
  <c r="I165" i="31"/>
  <c r="E162" i="23"/>
  <c r="D162" i="23"/>
  <c r="D164" i="32"/>
  <c r="D162" i="21"/>
  <c r="E162" i="21"/>
  <c r="I166" i="22"/>
  <c r="K166" i="22"/>
  <c r="G166" i="22" s="1"/>
  <c r="J166" i="22"/>
  <c r="F166" i="22" s="1"/>
  <c r="E164" i="28"/>
  <c r="I165" i="28" s="1"/>
  <c r="D165" i="28" s="1"/>
  <c r="E162" i="1"/>
  <c r="J163" i="1" s="1"/>
  <c r="F163" i="1" s="1"/>
  <c r="D162" i="20" l="1"/>
  <c r="E162" i="20"/>
  <c r="K164" i="25"/>
  <c r="G164" i="25" s="1"/>
  <c r="I164" i="25"/>
  <c r="D164" i="25" s="1"/>
  <c r="J164" i="25"/>
  <c r="F164" i="25" s="1"/>
  <c r="E164" i="29"/>
  <c r="I165" i="29" s="1"/>
  <c r="J163" i="30"/>
  <c r="F163" i="30" s="1"/>
  <c r="E164" i="32"/>
  <c r="J165" i="32" s="1"/>
  <c r="F165" i="32" s="1"/>
  <c r="I163" i="30"/>
  <c r="D163" i="30" s="1"/>
  <c r="K164" i="24"/>
  <c r="G164" i="24" s="1"/>
  <c r="J164" i="24"/>
  <c r="F164" i="24" s="1"/>
  <c r="I164" i="24"/>
  <c r="D164" i="24" s="1"/>
  <c r="I163" i="26"/>
  <c r="D163" i="26" s="1"/>
  <c r="J163" i="26"/>
  <c r="F163" i="26" s="1"/>
  <c r="J164" i="27"/>
  <c r="F164" i="27" s="1"/>
  <c r="I164" i="27"/>
  <c r="K164" i="27"/>
  <c r="G164" i="27" s="1"/>
  <c r="D165" i="31"/>
  <c r="E165" i="31"/>
  <c r="J163" i="23"/>
  <c r="F163" i="23" s="1"/>
  <c r="K163" i="23"/>
  <c r="G163" i="23" s="1"/>
  <c r="I163" i="23"/>
  <c r="J165" i="28"/>
  <c r="F165" i="28" s="1"/>
  <c r="D166" i="22"/>
  <c r="E166" i="22"/>
  <c r="J163" i="21"/>
  <c r="F163" i="21" s="1"/>
  <c r="K163" i="21"/>
  <c r="G163" i="21" s="1"/>
  <c r="I163" i="21"/>
  <c r="K165" i="28"/>
  <c r="G165" i="28" s="1"/>
  <c r="K163" i="1"/>
  <c r="G163" i="1" s="1"/>
  <c r="I163" i="1"/>
  <c r="D163" i="1" s="1"/>
  <c r="J163" i="20" l="1"/>
  <c r="F163" i="20" s="1"/>
  <c r="K163" i="20"/>
  <c r="G163" i="20" s="1"/>
  <c r="I163" i="20"/>
  <c r="J165" i="29"/>
  <c r="F165" i="29" s="1"/>
  <c r="E164" i="25"/>
  <c r="I165" i="25" s="1"/>
  <c r="D165" i="25" s="1"/>
  <c r="I165" i="32"/>
  <c r="D165" i="32" s="1"/>
  <c r="K165" i="29"/>
  <c r="G165" i="29" s="1"/>
  <c r="K165" i="32"/>
  <c r="G165" i="32" s="1"/>
  <c r="E163" i="30"/>
  <c r="I164" i="30" s="1"/>
  <c r="D164" i="30" s="1"/>
  <c r="E164" i="24"/>
  <c r="E163" i="26"/>
  <c r="I164" i="26" s="1"/>
  <c r="D164" i="26" s="1"/>
  <c r="D164" i="27"/>
  <c r="E164" i="27"/>
  <c r="I166" i="31"/>
  <c r="J166" i="31"/>
  <c r="F166" i="31" s="1"/>
  <c r="K166" i="31"/>
  <c r="G166" i="31" s="1"/>
  <c r="E163" i="23"/>
  <c r="D163" i="23"/>
  <c r="E165" i="28"/>
  <c r="I166" i="28" s="1"/>
  <c r="D165" i="29"/>
  <c r="K167" i="22"/>
  <c r="G167" i="22" s="1"/>
  <c r="J167" i="22"/>
  <c r="F167" i="22" s="1"/>
  <c r="I167" i="22"/>
  <c r="D163" i="21"/>
  <c r="E163" i="21"/>
  <c r="E163" i="1"/>
  <c r="I164" i="1" s="1"/>
  <c r="D164" i="1" s="1"/>
  <c r="D163" i="20" l="1"/>
  <c r="E163" i="20"/>
  <c r="E165" i="32"/>
  <c r="K166" i="32" s="1"/>
  <c r="G166" i="32" s="1"/>
  <c r="E165" i="29"/>
  <c r="J166" i="29" s="1"/>
  <c r="F166" i="29" s="1"/>
  <c r="K165" i="25"/>
  <c r="G165" i="25" s="1"/>
  <c r="J165" i="25"/>
  <c r="F165" i="25" s="1"/>
  <c r="J164" i="30"/>
  <c r="F164" i="30" s="1"/>
  <c r="K164" i="30"/>
  <c r="G164" i="30" s="1"/>
  <c r="J165" i="24"/>
  <c r="F165" i="24" s="1"/>
  <c r="K165" i="24"/>
  <c r="G165" i="24" s="1"/>
  <c r="I165" i="24"/>
  <c r="K164" i="26"/>
  <c r="G164" i="26" s="1"/>
  <c r="J164" i="26"/>
  <c r="F164" i="26" s="1"/>
  <c r="J165" i="27"/>
  <c r="F165" i="27" s="1"/>
  <c r="K165" i="27"/>
  <c r="G165" i="27" s="1"/>
  <c r="I165" i="27"/>
  <c r="K166" i="28"/>
  <c r="G166" i="28" s="1"/>
  <c r="J166" i="28"/>
  <c r="F166" i="28" s="1"/>
  <c r="D166" i="31"/>
  <c r="E166" i="31"/>
  <c r="I164" i="23"/>
  <c r="D164" i="23" s="1"/>
  <c r="J164" i="23"/>
  <c r="F164" i="23" s="1"/>
  <c r="K164" i="23"/>
  <c r="G164" i="23" s="1"/>
  <c r="K166" i="29"/>
  <c r="G166" i="29" s="1"/>
  <c r="D167" i="22"/>
  <c r="E167" i="22"/>
  <c r="K164" i="21"/>
  <c r="G164" i="21" s="1"/>
  <c r="I164" i="21"/>
  <c r="J164" i="21"/>
  <c r="F164" i="21" s="1"/>
  <c r="D166" i="28"/>
  <c r="J164" i="1"/>
  <c r="F164" i="1" s="1"/>
  <c r="K164" i="1"/>
  <c r="G164" i="1" s="1"/>
  <c r="J166" i="32" l="1"/>
  <c r="F166" i="32" s="1"/>
  <c r="I166" i="29"/>
  <c r="E166" i="29" s="1"/>
  <c r="I164" i="20"/>
  <c r="J164" i="20"/>
  <c r="F164" i="20" s="1"/>
  <c r="K164" i="20"/>
  <c r="G164" i="20" s="1"/>
  <c r="I166" i="32"/>
  <c r="D166" i="32" s="1"/>
  <c r="E164" i="30"/>
  <c r="J165" i="30" s="1"/>
  <c r="F165" i="30" s="1"/>
  <c r="E165" i="25"/>
  <c r="J166" i="25" s="1"/>
  <c r="F166" i="25" s="1"/>
  <c r="D165" i="24"/>
  <c r="E165" i="24"/>
  <c r="E164" i="26"/>
  <c r="K165" i="26" s="1"/>
  <c r="G165" i="26" s="1"/>
  <c r="D165" i="27"/>
  <c r="E165" i="27"/>
  <c r="E166" i="28"/>
  <c r="J167" i="28" s="1"/>
  <c r="F167" i="28" s="1"/>
  <c r="J167" i="31"/>
  <c r="F167" i="31" s="1"/>
  <c r="I167" i="31"/>
  <c r="K167" i="31"/>
  <c r="G167" i="31" s="1"/>
  <c r="E164" i="23"/>
  <c r="D164" i="21"/>
  <c r="E164" i="21"/>
  <c r="K168" i="22"/>
  <c r="G168" i="22" s="1"/>
  <c r="I168" i="22"/>
  <c r="J168" i="22"/>
  <c r="F168" i="22" s="1"/>
  <c r="E164" i="1"/>
  <c r="J165" i="1" s="1"/>
  <c r="F165" i="1" s="1"/>
  <c r="K165" i="30" l="1"/>
  <c r="G165" i="30" s="1"/>
  <c r="D166" i="29"/>
  <c r="I167" i="29" s="1"/>
  <c r="I165" i="30"/>
  <c r="D165" i="30" s="1"/>
  <c r="E166" i="32"/>
  <c r="K167" i="32" s="1"/>
  <c r="G167" i="32" s="1"/>
  <c r="D164" i="20"/>
  <c r="E164" i="20"/>
  <c r="K166" i="25"/>
  <c r="G166" i="25" s="1"/>
  <c r="I166" i="25"/>
  <c r="K166" i="24"/>
  <c r="G166" i="24" s="1"/>
  <c r="I166" i="24"/>
  <c r="J166" i="24"/>
  <c r="F166" i="24" s="1"/>
  <c r="I167" i="28"/>
  <c r="D167" i="28" s="1"/>
  <c r="I165" i="26"/>
  <c r="D165" i="26" s="1"/>
  <c r="J165" i="26"/>
  <c r="F165" i="26" s="1"/>
  <c r="K167" i="28"/>
  <c r="G167" i="28" s="1"/>
  <c r="J166" i="27"/>
  <c r="F166" i="27" s="1"/>
  <c r="K166" i="27"/>
  <c r="G166" i="27" s="1"/>
  <c r="I166" i="27"/>
  <c r="D167" i="31"/>
  <c r="E167" i="31"/>
  <c r="I165" i="23"/>
  <c r="D165" i="23" s="1"/>
  <c r="J165" i="23"/>
  <c r="F165" i="23" s="1"/>
  <c r="K165" i="23"/>
  <c r="G165" i="23" s="1"/>
  <c r="K167" i="29"/>
  <c r="G167" i="29" s="1"/>
  <c r="J167" i="29"/>
  <c r="F167" i="29" s="1"/>
  <c r="D168" i="22"/>
  <c r="E168" i="22"/>
  <c r="J165" i="21"/>
  <c r="F165" i="21" s="1"/>
  <c r="K165" i="21"/>
  <c r="G165" i="21" s="1"/>
  <c r="I165" i="21"/>
  <c r="I165" i="1"/>
  <c r="D165" i="1" s="1"/>
  <c r="K165" i="1"/>
  <c r="G165" i="1" s="1"/>
  <c r="J167" i="32" l="1"/>
  <c r="F167" i="32" s="1"/>
  <c r="E165" i="30"/>
  <c r="I166" i="30" s="1"/>
  <c r="D166" i="30" s="1"/>
  <c r="I167" i="32"/>
  <c r="D167" i="32" s="1"/>
  <c r="I165" i="20"/>
  <c r="J165" i="20"/>
  <c r="F165" i="20" s="1"/>
  <c r="K165" i="20"/>
  <c r="G165" i="20" s="1"/>
  <c r="E166" i="25"/>
  <c r="K167" i="25" s="1"/>
  <c r="G167" i="25" s="1"/>
  <c r="D166" i="25"/>
  <c r="D166" i="24"/>
  <c r="E166" i="24"/>
  <c r="E167" i="28"/>
  <c r="I168" i="28" s="1"/>
  <c r="E165" i="26"/>
  <c r="J166" i="26" s="1"/>
  <c r="F166" i="26" s="1"/>
  <c r="D166" i="27"/>
  <c r="E166" i="27"/>
  <c r="I168" i="31"/>
  <c r="J168" i="31"/>
  <c r="F168" i="31" s="1"/>
  <c r="K168" i="31"/>
  <c r="G168" i="31" s="1"/>
  <c r="E165" i="23"/>
  <c r="E167" i="29"/>
  <c r="D167" i="29"/>
  <c r="J169" i="22"/>
  <c r="F169" i="22" s="1"/>
  <c r="K169" i="22"/>
  <c r="G169" i="22" s="1"/>
  <c r="I169" i="22"/>
  <c r="D165" i="21"/>
  <c r="E165" i="21"/>
  <c r="E165" i="1"/>
  <c r="I166" i="1" s="1"/>
  <c r="J166" i="30" l="1"/>
  <c r="F166" i="30" s="1"/>
  <c r="J168" i="28"/>
  <c r="F168" i="28" s="1"/>
  <c r="E167" i="32"/>
  <c r="J168" i="32" s="1"/>
  <c r="F168" i="32" s="1"/>
  <c r="K166" i="30"/>
  <c r="G166" i="30" s="1"/>
  <c r="D165" i="20"/>
  <c r="E165" i="20"/>
  <c r="I167" i="25"/>
  <c r="D167" i="25" s="1"/>
  <c r="J167" i="25"/>
  <c r="F167" i="25" s="1"/>
  <c r="K166" i="26"/>
  <c r="G166" i="26" s="1"/>
  <c r="J167" i="24"/>
  <c r="F167" i="24" s="1"/>
  <c r="K167" i="24"/>
  <c r="G167" i="24" s="1"/>
  <c r="I167" i="24"/>
  <c r="K168" i="28"/>
  <c r="G168" i="28" s="1"/>
  <c r="I166" i="26"/>
  <c r="D166" i="26" s="1"/>
  <c r="I167" i="27"/>
  <c r="J167" i="27"/>
  <c r="F167" i="27" s="1"/>
  <c r="K167" i="27"/>
  <c r="G167" i="27" s="1"/>
  <c r="D168" i="31"/>
  <c r="E168" i="31"/>
  <c r="K166" i="23"/>
  <c r="G166" i="23" s="1"/>
  <c r="J166" i="23"/>
  <c r="F166" i="23" s="1"/>
  <c r="I166" i="23"/>
  <c r="K168" i="29"/>
  <c r="G168" i="29" s="1"/>
  <c r="I168" i="29"/>
  <c r="J168" i="29"/>
  <c r="F168" i="29" s="1"/>
  <c r="K168" i="32"/>
  <c r="G168" i="32" s="1"/>
  <c r="I168" i="32"/>
  <c r="D169" i="22"/>
  <c r="E169" i="22"/>
  <c r="K166" i="21"/>
  <c r="G166" i="21" s="1"/>
  <c r="J166" i="21"/>
  <c r="F166" i="21" s="1"/>
  <c r="I166" i="21"/>
  <c r="D168" i="28"/>
  <c r="K166" i="1"/>
  <c r="G166" i="1" s="1"/>
  <c r="J166" i="1"/>
  <c r="F166" i="1" s="1"/>
  <c r="D166" i="1"/>
  <c r="E166" i="30" l="1"/>
  <c r="K167" i="30" s="1"/>
  <c r="G167" i="30" s="1"/>
  <c r="J166" i="20"/>
  <c r="F166" i="20" s="1"/>
  <c r="I166" i="20"/>
  <c r="K166" i="20"/>
  <c r="G166" i="20" s="1"/>
  <c r="E167" i="25"/>
  <c r="E168" i="28"/>
  <c r="K169" i="28" s="1"/>
  <c r="G169" i="28" s="1"/>
  <c r="E167" i="24"/>
  <c r="D167" i="24"/>
  <c r="J167" i="30"/>
  <c r="F167" i="30" s="1"/>
  <c r="I167" i="30"/>
  <c r="E166" i="26"/>
  <c r="I167" i="26" s="1"/>
  <c r="D167" i="26" s="1"/>
  <c r="E167" i="27"/>
  <c r="K168" i="27" s="1"/>
  <c r="G168" i="27" s="1"/>
  <c r="D167" i="27"/>
  <c r="K169" i="31"/>
  <c r="G169" i="31" s="1"/>
  <c r="J169" i="31"/>
  <c r="F169" i="31" s="1"/>
  <c r="I169" i="31"/>
  <c r="D166" i="23"/>
  <c r="E166" i="23"/>
  <c r="E168" i="29"/>
  <c r="D168" i="29"/>
  <c r="D168" i="32"/>
  <c r="E168" i="32"/>
  <c r="J170" i="22"/>
  <c r="F170" i="22" s="1"/>
  <c r="I170" i="22"/>
  <c r="K170" i="22"/>
  <c r="G170" i="22" s="1"/>
  <c r="D166" i="21"/>
  <c r="E166" i="21"/>
  <c r="J169" i="28"/>
  <c r="F169" i="28" s="1"/>
  <c r="E166" i="1"/>
  <c r="K167" i="1" s="1"/>
  <c r="G167" i="1" s="1"/>
  <c r="I169" i="28" l="1"/>
  <c r="D169" i="28" s="1"/>
  <c r="D166" i="20"/>
  <c r="E166" i="20"/>
  <c r="K168" i="25"/>
  <c r="G168" i="25" s="1"/>
  <c r="J168" i="25"/>
  <c r="F168" i="25" s="1"/>
  <c r="I168" i="25"/>
  <c r="J168" i="24"/>
  <c r="F168" i="24" s="1"/>
  <c r="I168" i="24"/>
  <c r="K168" i="24"/>
  <c r="G168" i="24" s="1"/>
  <c r="K167" i="26"/>
  <c r="G167" i="26" s="1"/>
  <c r="D167" i="30"/>
  <c r="E167" i="30"/>
  <c r="J167" i="26"/>
  <c r="F167" i="26" s="1"/>
  <c r="J168" i="27"/>
  <c r="F168" i="27" s="1"/>
  <c r="I168" i="27"/>
  <c r="D169" i="31"/>
  <c r="E169" i="31"/>
  <c r="I167" i="23"/>
  <c r="J167" i="23"/>
  <c r="F167" i="23" s="1"/>
  <c r="K167" i="23"/>
  <c r="G167" i="23" s="1"/>
  <c r="J169" i="29"/>
  <c r="F169" i="29" s="1"/>
  <c r="K169" i="29"/>
  <c r="G169" i="29" s="1"/>
  <c r="I169" i="29"/>
  <c r="J169" i="32"/>
  <c r="F169" i="32" s="1"/>
  <c r="I169" i="32"/>
  <c r="K169" i="32"/>
  <c r="G169" i="32" s="1"/>
  <c r="D170" i="22"/>
  <c r="E170" i="22"/>
  <c r="K167" i="21"/>
  <c r="G167" i="21" s="1"/>
  <c r="I167" i="21"/>
  <c r="J167" i="21"/>
  <c r="F167" i="21" s="1"/>
  <c r="E169" i="28"/>
  <c r="I167" i="1"/>
  <c r="D167" i="1" s="1"/>
  <c r="J167" i="1"/>
  <c r="F167" i="1" s="1"/>
  <c r="I167" i="20" l="1"/>
  <c r="K167" i="20"/>
  <c r="G167" i="20" s="1"/>
  <c r="J167" i="20"/>
  <c r="F167" i="20" s="1"/>
  <c r="E168" i="25"/>
  <c r="D168" i="25"/>
  <c r="D168" i="24"/>
  <c r="E168" i="24"/>
  <c r="E167" i="26"/>
  <c r="I168" i="26" s="1"/>
  <c r="D168" i="26" s="1"/>
  <c r="I168" i="30"/>
  <c r="D168" i="30" s="1"/>
  <c r="K168" i="30"/>
  <c r="G168" i="30" s="1"/>
  <c r="J168" i="30"/>
  <c r="F168" i="30" s="1"/>
  <c r="E168" i="27"/>
  <c r="J169" i="27" s="1"/>
  <c r="F169" i="27" s="1"/>
  <c r="D168" i="27"/>
  <c r="J170" i="31"/>
  <c r="F170" i="31" s="1"/>
  <c r="I170" i="31"/>
  <c r="K170" i="31"/>
  <c r="G170" i="31" s="1"/>
  <c r="E167" i="23"/>
  <c r="D167" i="23"/>
  <c r="D169" i="29"/>
  <c r="E169" i="29"/>
  <c r="D169" i="32"/>
  <c r="E169" i="32"/>
  <c r="D167" i="21"/>
  <c r="E167" i="21"/>
  <c r="J171" i="22"/>
  <c r="F171" i="22" s="1"/>
  <c r="K171" i="22"/>
  <c r="G171" i="22" s="1"/>
  <c r="I171" i="22"/>
  <c r="I170" i="28"/>
  <c r="D170" i="28" s="1"/>
  <c r="K170" i="28"/>
  <c r="G170" i="28" s="1"/>
  <c r="J170" i="28"/>
  <c r="F170" i="28" s="1"/>
  <c r="E167" i="1"/>
  <c r="I168" i="1" s="1"/>
  <c r="D168" i="1" s="1"/>
  <c r="D167" i="20" l="1"/>
  <c r="E167" i="20"/>
  <c r="J169" i="25"/>
  <c r="F169" i="25" s="1"/>
  <c r="I169" i="25"/>
  <c r="K169" i="25"/>
  <c r="G169" i="25" s="1"/>
  <c r="J168" i="26"/>
  <c r="F168" i="26" s="1"/>
  <c r="J169" i="24"/>
  <c r="F169" i="24" s="1"/>
  <c r="K169" i="24"/>
  <c r="G169" i="24" s="1"/>
  <c r="I169" i="24"/>
  <c r="K168" i="26"/>
  <c r="G168" i="26" s="1"/>
  <c r="E168" i="30"/>
  <c r="J169" i="30" s="1"/>
  <c r="F169" i="30" s="1"/>
  <c r="K169" i="27"/>
  <c r="G169" i="27" s="1"/>
  <c r="I169" i="27"/>
  <c r="D170" i="31"/>
  <c r="E170" i="31"/>
  <c r="K168" i="23"/>
  <c r="G168" i="23" s="1"/>
  <c r="J168" i="23"/>
  <c r="F168" i="23" s="1"/>
  <c r="I168" i="23"/>
  <c r="K170" i="29"/>
  <c r="G170" i="29" s="1"/>
  <c r="I170" i="29"/>
  <c r="J170" i="29"/>
  <c r="F170" i="29" s="1"/>
  <c r="J170" i="32"/>
  <c r="F170" i="32" s="1"/>
  <c r="I170" i="32"/>
  <c r="K170" i="32"/>
  <c r="G170" i="32" s="1"/>
  <c r="K168" i="21"/>
  <c r="G168" i="21" s="1"/>
  <c r="I168" i="21"/>
  <c r="J168" i="21"/>
  <c r="F168" i="21" s="1"/>
  <c r="D171" i="22"/>
  <c r="E171" i="22"/>
  <c r="E170" i="28"/>
  <c r="K168" i="1"/>
  <c r="G168" i="1" s="1"/>
  <c r="J168" i="1"/>
  <c r="F168" i="1" s="1"/>
  <c r="I168" i="20" l="1"/>
  <c r="J168" i="20"/>
  <c r="F168" i="20" s="1"/>
  <c r="K168" i="20"/>
  <c r="G168" i="20" s="1"/>
  <c r="E169" i="25"/>
  <c r="D169" i="25"/>
  <c r="I169" i="30"/>
  <c r="D169" i="30" s="1"/>
  <c r="D169" i="24"/>
  <c r="E169" i="24"/>
  <c r="E168" i="26"/>
  <c r="J169" i="26" s="1"/>
  <c r="F169" i="26" s="1"/>
  <c r="K169" i="30"/>
  <c r="G169" i="30" s="1"/>
  <c r="E169" i="27"/>
  <c r="K170" i="27" s="1"/>
  <c r="G170" i="27" s="1"/>
  <c r="D169" i="27"/>
  <c r="J171" i="31"/>
  <c r="F171" i="31" s="1"/>
  <c r="I171" i="31"/>
  <c r="K171" i="31"/>
  <c r="G171" i="31" s="1"/>
  <c r="D168" i="23"/>
  <c r="E168" i="23"/>
  <c r="E170" i="29"/>
  <c r="D170" i="29"/>
  <c r="D170" i="32"/>
  <c r="E170" i="32"/>
  <c r="D168" i="21"/>
  <c r="E168" i="21"/>
  <c r="I172" i="22"/>
  <c r="D172" i="22" s="1"/>
  <c r="J172" i="22"/>
  <c r="F172" i="22" s="1"/>
  <c r="K172" i="22"/>
  <c r="G172" i="22" s="1"/>
  <c r="K171" i="28"/>
  <c r="G171" i="28" s="1"/>
  <c r="I171" i="28"/>
  <c r="D171" i="28" s="1"/>
  <c r="J171" i="28"/>
  <c r="F171" i="28" s="1"/>
  <c r="E168" i="1"/>
  <c r="I169" i="1" s="1"/>
  <c r="D168" i="20" l="1"/>
  <c r="E168" i="20"/>
  <c r="K170" i="25"/>
  <c r="G170" i="25" s="1"/>
  <c r="J170" i="25"/>
  <c r="F170" i="25" s="1"/>
  <c r="I170" i="25"/>
  <c r="I169" i="26"/>
  <c r="D169" i="26" s="1"/>
  <c r="K169" i="26"/>
  <c r="G169" i="26" s="1"/>
  <c r="K170" i="24"/>
  <c r="G170" i="24" s="1"/>
  <c r="J170" i="24"/>
  <c r="F170" i="24" s="1"/>
  <c r="I170" i="24"/>
  <c r="E169" i="30"/>
  <c r="J170" i="30" s="1"/>
  <c r="F170" i="30" s="1"/>
  <c r="J170" i="27"/>
  <c r="F170" i="27" s="1"/>
  <c r="I170" i="27"/>
  <c r="D171" i="31"/>
  <c r="E171" i="31"/>
  <c r="J169" i="23"/>
  <c r="F169" i="23" s="1"/>
  <c r="K169" i="23"/>
  <c r="G169" i="23" s="1"/>
  <c r="I169" i="23"/>
  <c r="D169" i="23" s="1"/>
  <c r="I171" i="29"/>
  <c r="K171" i="29"/>
  <c r="G171" i="29" s="1"/>
  <c r="J171" i="29"/>
  <c r="F171" i="29" s="1"/>
  <c r="I171" i="32"/>
  <c r="K171" i="32"/>
  <c r="G171" i="32" s="1"/>
  <c r="J171" i="32"/>
  <c r="F171" i="32" s="1"/>
  <c r="I169" i="21"/>
  <c r="D169" i="21" s="1"/>
  <c r="K169" i="21"/>
  <c r="G169" i="21" s="1"/>
  <c r="J169" i="21"/>
  <c r="F169" i="21" s="1"/>
  <c r="E172" i="22"/>
  <c r="E171" i="28"/>
  <c r="K169" i="1"/>
  <c r="G169" i="1" s="1"/>
  <c r="J169" i="1"/>
  <c r="F169" i="1" s="1"/>
  <c r="D169" i="1"/>
  <c r="J169" i="20" l="1"/>
  <c r="F169" i="20" s="1"/>
  <c r="I169" i="20"/>
  <c r="K169" i="20"/>
  <c r="G169" i="20" s="1"/>
  <c r="E170" i="25"/>
  <c r="D170" i="25"/>
  <c r="E169" i="26"/>
  <c r="I170" i="26" s="1"/>
  <c r="D170" i="26" s="1"/>
  <c r="E170" i="27"/>
  <c r="K171" i="27" s="1"/>
  <c r="G171" i="27" s="1"/>
  <c r="K170" i="30"/>
  <c r="G170" i="30" s="1"/>
  <c r="D170" i="24"/>
  <c r="E170" i="24"/>
  <c r="D170" i="27"/>
  <c r="I171" i="27" s="1"/>
  <c r="I170" i="30"/>
  <c r="D170" i="30" s="1"/>
  <c r="K172" i="31"/>
  <c r="G172" i="31" s="1"/>
  <c r="I172" i="31"/>
  <c r="J172" i="31"/>
  <c r="F172" i="31" s="1"/>
  <c r="E169" i="23"/>
  <c r="D171" i="29"/>
  <c r="E171" i="29"/>
  <c r="D171" i="32"/>
  <c r="E171" i="32"/>
  <c r="K173" i="22"/>
  <c r="G173" i="22" s="1"/>
  <c r="J173" i="22"/>
  <c r="F173" i="22" s="1"/>
  <c r="I173" i="22"/>
  <c r="D173" i="22" s="1"/>
  <c r="E169" i="21"/>
  <c r="K172" i="28"/>
  <c r="G172" i="28" s="1"/>
  <c r="J172" i="28"/>
  <c r="F172" i="28" s="1"/>
  <c r="I172" i="28"/>
  <c r="D172" i="28" s="1"/>
  <c r="E169" i="1"/>
  <c r="I170" i="1" s="1"/>
  <c r="D170" i="1" s="1"/>
  <c r="D169" i="20" l="1"/>
  <c r="E169" i="20"/>
  <c r="I171" i="25"/>
  <c r="D171" i="25" s="1"/>
  <c r="J171" i="25"/>
  <c r="F171" i="25" s="1"/>
  <c r="K171" i="25"/>
  <c r="G171" i="25" s="1"/>
  <c r="J170" i="26"/>
  <c r="F170" i="26" s="1"/>
  <c r="J171" i="27"/>
  <c r="F171" i="27" s="1"/>
  <c r="K170" i="26"/>
  <c r="G170" i="26" s="1"/>
  <c r="D171" i="27"/>
  <c r="I171" i="24"/>
  <c r="K171" i="24"/>
  <c r="G171" i="24" s="1"/>
  <c r="J171" i="24"/>
  <c r="F171" i="24" s="1"/>
  <c r="E170" i="30"/>
  <c r="I171" i="30" s="1"/>
  <c r="D171" i="30" s="1"/>
  <c r="D172" i="31"/>
  <c r="E172" i="31"/>
  <c r="K170" i="23"/>
  <c r="G170" i="23" s="1"/>
  <c r="I170" i="23"/>
  <c r="J170" i="23"/>
  <c r="F170" i="23" s="1"/>
  <c r="J172" i="29"/>
  <c r="F172" i="29" s="1"/>
  <c r="K172" i="29"/>
  <c r="G172" i="29" s="1"/>
  <c r="I172" i="29"/>
  <c r="K172" i="32"/>
  <c r="G172" i="32" s="1"/>
  <c r="I172" i="32"/>
  <c r="J172" i="32"/>
  <c r="F172" i="32" s="1"/>
  <c r="E173" i="22"/>
  <c r="I170" i="21"/>
  <c r="D170" i="21" s="1"/>
  <c r="K170" i="21"/>
  <c r="G170" i="21" s="1"/>
  <c r="J170" i="21"/>
  <c r="F170" i="21" s="1"/>
  <c r="E172" i="28"/>
  <c r="I173" i="28" s="1"/>
  <c r="K170" i="1"/>
  <c r="G170" i="1" s="1"/>
  <c r="J170" i="1"/>
  <c r="F170" i="1" s="1"/>
  <c r="E170" i="26" l="1"/>
  <c r="I171" i="26" s="1"/>
  <c r="D171" i="26" s="1"/>
  <c r="K170" i="20"/>
  <c r="G170" i="20" s="1"/>
  <c r="J170" i="20"/>
  <c r="F170" i="20" s="1"/>
  <c r="I170" i="20"/>
  <c r="E171" i="25"/>
  <c r="E171" i="27"/>
  <c r="D171" i="24"/>
  <c r="E171" i="24"/>
  <c r="K171" i="30"/>
  <c r="G171" i="30" s="1"/>
  <c r="J171" i="30"/>
  <c r="F171" i="30" s="1"/>
  <c r="I173" i="31"/>
  <c r="K173" i="31"/>
  <c r="G173" i="31" s="1"/>
  <c r="J173" i="31"/>
  <c r="F173" i="31" s="1"/>
  <c r="E170" i="23"/>
  <c r="D170" i="23"/>
  <c r="E172" i="29"/>
  <c r="D172" i="29"/>
  <c r="D172" i="32"/>
  <c r="E172" i="32"/>
  <c r="E170" i="21"/>
  <c r="I174" i="22"/>
  <c r="D174" i="22" s="1"/>
  <c r="K174" i="22"/>
  <c r="G174" i="22" s="1"/>
  <c r="J174" i="22"/>
  <c r="F174" i="22" s="1"/>
  <c r="K173" i="28"/>
  <c r="G173" i="28" s="1"/>
  <c r="J173" i="28"/>
  <c r="F173" i="28" s="1"/>
  <c r="D173" i="28"/>
  <c r="E170" i="1"/>
  <c r="K171" i="1" s="1"/>
  <c r="G171" i="1" s="1"/>
  <c r="K171" i="26" l="1"/>
  <c r="G171" i="26" s="1"/>
  <c r="J171" i="26"/>
  <c r="F171" i="26" s="1"/>
  <c r="D170" i="20"/>
  <c r="E170" i="20"/>
  <c r="I172" i="25"/>
  <c r="D172" i="25" s="1"/>
  <c r="K172" i="25"/>
  <c r="G172" i="25" s="1"/>
  <c r="J172" i="25"/>
  <c r="F172" i="25" s="1"/>
  <c r="K172" i="27"/>
  <c r="G172" i="27" s="1"/>
  <c r="I172" i="27"/>
  <c r="J172" i="27"/>
  <c r="F172" i="27" s="1"/>
  <c r="J172" i="24"/>
  <c r="F172" i="24" s="1"/>
  <c r="I172" i="24"/>
  <c r="K172" i="24"/>
  <c r="G172" i="24" s="1"/>
  <c r="E171" i="30"/>
  <c r="K172" i="30" s="1"/>
  <c r="G172" i="30" s="1"/>
  <c r="E171" i="26"/>
  <c r="D173" i="31"/>
  <c r="E173" i="31"/>
  <c r="K171" i="23"/>
  <c r="G171" i="23" s="1"/>
  <c r="J171" i="23"/>
  <c r="F171" i="23" s="1"/>
  <c r="I171" i="23"/>
  <c r="I173" i="29"/>
  <c r="J173" i="29"/>
  <c r="F173" i="29" s="1"/>
  <c r="K173" i="29"/>
  <c r="G173" i="29" s="1"/>
  <c r="I173" i="32"/>
  <c r="K173" i="32"/>
  <c r="G173" i="32" s="1"/>
  <c r="J173" i="32"/>
  <c r="F173" i="32" s="1"/>
  <c r="E174" i="22"/>
  <c r="K171" i="21"/>
  <c r="G171" i="21" s="1"/>
  <c r="J171" i="21"/>
  <c r="F171" i="21" s="1"/>
  <c r="I171" i="21"/>
  <c r="D171" i="21" s="1"/>
  <c r="E173" i="28"/>
  <c r="I174" i="28" s="1"/>
  <c r="I171" i="1"/>
  <c r="D171" i="1" s="1"/>
  <c r="J171" i="1"/>
  <c r="F171" i="1" s="1"/>
  <c r="I171" i="20" l="1"/>
  <c r="K171" i="20"/>
  <c r="G171" i="20" s="1"/>
  <c r="J171" i="20"/>
  <c r="F171" i="20" s="1"/>
  <c r="E172" i="25"/>
  <c r="D172" i="27"/>
  <c r="E172" i="27"/>
  <c r="I172" i="30"/>
  <c r="D172" i="30" s="1"/>
  <c r="J172" i="30"/>
  <c r="F172" i="30" s="1"/>
  <c r="E172" i="24"/>
  <c r="D172" i="24"/>
  <c r="J172" i="26"/>
  <c r="F172" i="26" s="1"/>
  <c r="K172" i="26"/>
  <c r="G172" i="26" s="1"/>
  <c r="I172" i="26"/>
  <c r="D172" i="26" s="1"/>
  <c r="J174" i="31"/>
  <c r="F174" i="31" s="1"/>
  <c r="K174" i="31"/>
  <c r="G174" i="31" s="1"/>
  <c r="I174" i="31"/>
  <c r="D171" i="23"/>
  <c r="E171" i="23"/>
  <c r="E173" i="29"/>
  <c r="D173" i="29"/>
  <c r="D173" i="32"/>
  <c r="E173" i="32"/>
  <c r="E171" i="21"/>
  <c r="K172" i="21" s="1"/>
  <c r="G172" i="21" s="1"/>
  <c r="J175" i="22"/>
  <c r="F175" i="22" s="1"/>
  <c r="I175" i="22"/>
  <c r="D175" i="22" s="1"/>
  <c r="K175" i="22"/>
  <c r="G175" i="22" s="1"/>
  <c r="J174" i="28"/>
  <c r="F174" i="28" s="1"/>
  <c r="K174" i="28"/>
  <c r="G174" i="28" s="1"/>
  <c r="D174" i="28"/>
  <c r="E171" i="1"/>
  <c r="I172" i="1" s="1"/>
  <c r="D172" i="1" s="1"/>
  <c r="D171" i="20" l="1"/>
  <c r="E171" i="20"/>
  <c r="I173" i="25"/>
  <c r="D173" i="25" s="1"/>
  <c r="K173" i="25"/>
  <c r="G173" i="25" s="1"/>
  <c r="J173" i="25"/>
  <c r="F173" i="25" s="1"/>
  <c r="K173" i="27"/>
  <c r="G173" i="27" s="1"/>
  <c r="I173" i="27"/>
  <c r="J173" i="27"/>
  <c r="F173" i="27" s="1"/>
  <c r="I173" i="24"/>
  <c r="D173" i="24" s="1"/>
  <c r="J173" i="24"/>
  <c r="F173" i="24" s="1"/>
  <c r="K173" i="24"/>
  <c r="G173" i="24" s="1"/>
  <c r="E172" i="30"/>
  <c r="K173" i="30" s="1"/>
  <c r="G173" i="30" s="1"/>
  <c r="E172" i="26"/>
  <c r="D174" i="31"/>
  <c r="E174" i="31"/>
  <c r="J172" i="23"/>
  <c r="F172" i="23" s="1"/>
  <c r="I172" i="23"/>
  <c r="K172" i="23"/>
  <c r="G172" i="23" s="1"/>
  <c r="I174" i="29"/>
  <c r="J174" i="29"/>
  <c r="F174" i="29" s="1"/>
  <c r="K174" i="29"/>
  <c r="G174" i="29" s="1"/>
  <c r="J172" i="21"/>
  <c r="F172" i="21" s="1"/>
  <c r="I172" i="21"/>
  <c r="J174" i="32"/>
  <c r="F174" i="32" s="1"/>
  <c r="K174" i="32"/>
  <c r="G174" i="32" s="1"/>
  <c r="I174" i="32"/>
  <c r="E175" i="22"/>
  <c r="E174" i="28"/>
  <c r="J172" i="1"/>
  <c r="F172" i="1" s="1"/>
  <c r="K172" i="1"/>
  <c r="G172" i="1" s="1"/>
  <c r="J172" i="20" l="1"/>
  <c r="F172" i="20" s="1"/>
  <c r="K172" i="20"/>
  <c r="G172" i="20" s="1"/>
  <c r="I172" i="20"/>
  <c r="E173" i="25"/>
  <c r="D173" i="27"/>
  <c r="E173" i="27"/>
  <c r="J173" i="30"/>
  <c r="F173" i="30" s="1"/>
  <c r="I173" i="30"/>
  <c r="D173" i="30" s="1"/>
  <c r="E173" i="24"/>
  <c r="K173" i="26"/>
  <c r="G173" i="26" s="1"/>
  <c r="I173" i="26"/>
  <c r="D173" i="26" s="1"/>
  <c r="J173" i="26"/>
  <c r="F173" i="26" s="1"/>
  <c r="K175" i="31"/>
  <c r="G175" i="31" s="1"/>
  <c r="J175" i="31"/>
  <c r="F175" i="31" s="1"/>
  <c r="I175" i="31"/>
  <c r="D172" i="23"/>
  <c r="E172" i="23"/>
  <c r="E172" i="21"/>
  <c r="K173" i="21" s="1"/>
  <c r="G173" i="21" s="1"/>
  <c r="D172" i="21"/>
  <c r="D174" i="29"/>
  <c r="E174" i="29"/>
  <c r="D174" i="32"/>
  <c r="E174" i="32"/>
  <c r="K176" i="22"/>
  <c r="G176" i="22" s="1"/>
  <c r="I176" i="22"/>
  <c r="D176" i="22" s="1"/>
  <c r="J176" i="22"/>
  <c r="F176" i="22" s="1"/>
  <c r="J175" i="28"/>
  <c r="F175" i="28" s="1"/>
  <c r="K175" i="28"/>
  <c r="G175" i="28" s="1"/>
  <c r="I175" i="28"/>
  <c r="E172" i="1"/>
  <c r="K173" i="1" s="1"/>
  <c r="G173" i="1" s="1"/>
  <c r="D172" i="20" l="1"/>
  <c r="E172" i="20"/>
  <c r="K174" i="25"/>
  <c r="G174" i="25" s="1"/>
  <c r="I174" i="25"/>
  <c r="D174" i="25" s="1"/>
  <c r="J174" i="25"/>
  <c r="F174" i="25" s="1"/>
  <c r="K174" i="27"/>
  <c r="G174" i="27" s="1"/>
  <c r="I174" i="27"/>
  <c r="J174" i="27"/>
  <c r="F174" i="27" s="1"/>
  <c r="E173" i="30"/>
  <c r="J174" i="30" s="1"/>
  <c r="F174" i="30" s="1"/>
  <c r="I174" i="24"/>
  <c r="J174" i="24"/>
  <c r="F174" i="24" s="1"/>
  <c r="K174" i="24"/>
  <c r="G174" i="24" s="1"/>
  <c r="I174" i="30"/>
  <c r="D174" i="30" s="1"/>
  <c r="E173" i="26"/>
  <c r="D175" i="31"/>
  <c r="E175" i="31"/>
  <c r="I173" i="23"/>
  <c r="J173" i="23"/>
  <c r="F173" i="23" s="1"/>
  <c r="K173" i="23"/>
  <c r="G173" i="23" s="1"/>
  <c r="I173" i="21"/>
  <c r="D173" i="21" s="1"/>
  <c r="J173" i="21"/>
  <c r="F173" i="21" s="1"/>
  <c r="K175" i="29"/>
  <c r="G175" i="29" s="1"/>
  <c r="I175" i="29"/>
  <c r="J175" i="29"/>
  <c r="F175" i="29" s="1"/>
  <c r="I175" i="32"/>
  <c r="J175" i="32"/>
  <c r="F175" i="32" s="1"/>
  <c r="K175" i="32"/>
  <c r="G175" i="32" s="1"/>
  <c r="E176" i="22"/>
  <c r="E175" i="28"/>
  <c r="D175" i="28"/>
  <c r="J173" i="1"/>
  <c r="F173" i="1" s="1"/>
  <c r="I173" i="1"/>
  <c r="D173" i="1" s="1"/>
  <c r="K173" i="20" l="1"/>
  <c r="G173" i="20" s="1"/>
  <c r="I173" i="20"/>
  <c r="J173" i="20"/>
  <c r="F173" i="20" s="1"/>
  <c r="E174" i="25"/>
  <c r="D174" i="27"/>
  <c r="E174" i="27"/>
  <c r="K174" i="30"/>
  <c r="G174" i="30" s="1"/>
  <c r="D174" i="24"/>
  <c r="E174" i="24"/>
  <c r="J174" i="26"/>
  <c r="F174" i="26" s="1"/>
  <c r="I174" i="26"/>
  <c r="D174" i="26" s="1"/>
  <c r="K174" i="26"/>
  <c r="G174" i="26" s="1"/>
  <c r="I176" i="31"/>
  <c r="J176" i="31"/>
  <c r="F176" i="31" s="1"/>
  <c r="K176" i="31"/>
  <c r="G176" i="31" s="1"/>
  <c r="E173" i="21"/>
  <c r="J174" i="21" s="1"/>
  <c r="F174" i="21" s="1"/>
  <c r="D173" i="23"/>
  <c r="E173" i="23"/>
  <c r="E175" i="29"/>
  <c r="D175" i="29"/>
  <c r="D175" i="32"/>
  <c r="E175" i="32"/>
  <c r="J177" i="22"/>
  <c r="F177" i="22" s="1"/>
  <c r="K177" i="22"/>
  <c r="G177" i="22" s="1"/>
  <c r="I177" i="22"/>
  <c r="D177" i="22" s="1"/>
  <c r="I176" i="28"/>
  <c r="D176" i="28" s="1"/>
  <c r="K176" i="28"/>
  <c r="G176" i="28" s="1"/>
  <c r="J176" i="28"/>
  <c r="F176" i="28" s="1"/>
  <c r="E173" i="1"/>
  <c r="J174" i="1" s="1"/>
  <c r="F174" i="1" s="1"/>
  <c r="D173" i="20" l="1"/>
  <c r="E173" i="20"/>
  <c r="K175" i="25"/>
  <c r="G175" i="25" s="1"/>
  <c r="J175" i="25"/>
  <c r="F175" i="25" s="1"/>
  <c r="I175" i="25"/>
  <c r="D175" i="25" s="1"/>
  <c r="E174" i="30"/>
  <c r="I175" i="30" s="1"/>
  <c r="D175" i="30" s="1"/>
  <c r="J175" i="27"/>
  <c r="F175" i="27" s="1"/>
  <c r="I175" i="27"/>
  <c r="K175" i="27"/>
  <c r="G175" i="27" s="1"/>
  <c r="I175" i="24"/>
  <c r="J175" i="24"/>
  <c r="F175" i="24" s="1"/>
  <c r="K175" i="24"/>
  <c r="G175" i="24" s="1"/>
  <c r="K174" i="21"/>
  <c r="G174" i="21" s="1"/>
  <c r="I174" i="21"/>
  <c r="D174" i="21" s="1"/>
  <c r="E174" i="26"/>
  <c r="D176" i="31"/>
  <c r="E176" i="31"/>
  <c r="J174" i="23"/>
  <c r="F174" i="23" s="1"/>
  <c r="K174" i="23"/>
  <c r="G174" i="23" s="1"/>
  <c r="I174" i="23"/>
  <c r="J176" i="29"/>
  <c r="F176" i="29" s="1"/>
  <c r="K176" i="29"/>
  <c r="G176" i="29" s="1"/>
  <c r="I176" i="29"/>
  <c r="J176" i="32"/>
  <c r="F176" i="32" s="1"/>
  <c r="K176" i="32"/>
  <c r="G176" i="32" s="1"/>
  <c r="I176" i="32"/>
  <c r="E177" i="22"/>
  <c r="E176" i="28"/>
  <c r="K174" i="1"/>
  <c r="G174" i="1" s="1"/>
  <c r="I174" i="1"/>
  <c r="D174" i="1" s="1"/>
  <c r="J174" i="20" l="1"/>
  <c r="F174" i="20" s="1"/>
  <c r="I174" i="20"/>
  <c r="K174" i="20"/>
  <c r="G174" i="20" s="1"/>
  <c r="J175" i="30"/>
  <c r="F175" i="30" s="1"/>
  <c r="K175" i="30"/>
  <c r="G175" i="30" s="1"/>
  <c r="E175" i="25"/>
  <c r="D175" i="27"/>
  <c r="E175" i="27"/>
  <c r="D175" i="24"/>
  <c r="E175" i="24"/>
  <c r="E174" i="21"/>
  <c r="J175" i="21" s="1"/>
  <c r="F175" i="21" s="1"/>
  <c r="J175" i="26"/>
  <c r="F175" i="26" s="1"/>
  <c r="K175" i="26"/>
  <c r="G175" i="26" s="1"/>
  <c r="I175" i="26"/>
  <c r="D175" i="26" s="1"/>
  <c r="I177" i="31"/>
  <c r="K177" i="31"/>
  <c r="G177" i="31" s="1"/>
  <c r="J177" i="31"/>
  <c r="F177" i="31" s="1"/>
  <c r="D174" i="23"/>
  <c r="E174" i="23"/>
  <c r="E176" i="29"/>
  <c r="D176" i="29"/>
  <c r="D176" i="32"/>
  <c r="E176" i="32"/>
  <c r="K178" i="22"/>
  <c r="G178" i="22" s="1"/>
  <c r="I178" i="22"/>
  <c r="D178" i="22" s="1"/>
  <c r="J178" i="22"/>
  <c r="F178" i="22" s="1"/>
  <c r="K177" i="28"/>
  <c r="G177" i="28" s="1"/>
  <c r="J177" i="28"/>
  <c r="F177" i="28" s="1"/>
  <c r="I177" i="28"/>
  <c r="D177" i="28" s="1"/>
  <c r="E174" i="1"/>
  <c r="I175" i="1" s="1"/>
  <c r="D175" i="1" s="1"/>
  <c r="D174" i="20" l="1"/>
  <c r="E174" i="20"/>
  <c r="E175" i="30"/>
  <c r="K176" i="30" s="1"/>
  <c r="G176" i="30" s="1"/>
  <c r="I176" i="25"/>
  <c r="D176" i="25" s="1"/>
  <c r="K176" i="25"/>
  <c r="G176" i="25" s="1"/>
  <c r="J176" i="25"/>
  <c r="F176" i="25" s="1"/>
  <c r="K176" i="27"/>
  <c r="G176" i="27" s="1"/>
  <c r="I176" i="27"/>
  <c r="J176" i="27"/>
  <c r="F176" i="27" s="1"/>
  <c r="I176" i="24"/>
  <c r="D176" i="24" s="1"/>
  <c r="J176" i="24"/>
  <c r="F176" i="24" s="1"/>
  <c r="K176" i="24"/>
  <c r="G176" i="24" s="1"/>
  <c r="K175" i="21"/>
  <c r="G175" i="21" s="1"/>
  <c r="I175" i="21"/>
  <c r="D175" i="21" s="1"/>
  <c r="E175" i="26"/>
  <c r="D177" i="31"/>
  <c r="E177" i="31"/>
  <c r="I175" i="23"/>
  <c r="J175" i="23"/>
  <c r="F175" i="23" s="1"/>
  <c r="K175" i="23"/>
  <c r="G175" i="23" s="1"/>
  <c r="I177" i="29"/>
  <c r="J177" i="29"/>
  <c r="F177" i="29" s="1"/>
  <c r="K177" i="29"/>
  <c r="G177" i="29" s="1"/>
  <c r="K177" i="32"/>
  <c r="G177" i="32" s="1"/>
  <c r="I177" i="32"/>
  <c r="J177" i="32"/>
  <c r="F177" i="32" s="1"/>
  <c r="E178" i="22"/>
  <c r="E177" i="28"/>
  <c r="J175" i="1"/>
  <c r="F175" i="1" s="1"/>
  <c r="K175" i="1"/>
  <c r="G175" i="1" s="1"/>
  <c r="I175" i="20" l="1"/>
  <c r="K175" i="20"/>
  <c r="G175" i="20" s="1"/>
  <c r="J175" i="20"/>
  <c r="F175" i="20" s="1"/>
  <c r="I176" i="30"/>
  <c r="D176" i="30" s="1"/>
  <c r="J176" i="30"/>
  <c r="F176" i="30" s="1"/>
  <c r="E176" i="25"/>
  <c r="D176" i="27"/>
  <c r="E176" i="27"/>
  <c r="E176" i="24"/>
  <c r="J177" i="24" s="1"/>
  <c r="F177" i="24" s="1"/>
  <c r="E175" i="21"/>
  <c r="J176" i="21" s="1"/>
  <c r="F176" i="21" s="1"/>
  <c r="J176" i="26"/>
  <c r="F176" i="26" s="1"/>
  <c r="K176" i="26"/>
  <c r="G176" i="26" s="1"/>
  <c r="I176" i="26"/>
  <c r="D176" i="26" s="1"/>
  <c r="K178" i="31"/>
  <c r="G178" i="31" s="1"/>
  <c r="J178" i="31"/>
  <c r="F178" i="31" s="1"/>
  <c r="I178" i="31"/>
  <c r="D175" i="23"/>
  <c r="E175" i="23"/>
  <c r="D177" i="29"/>
  <c r="E177" i="29"/>
  <c r="D177" i="32"/>
  <c r="E177" i="32"/>
  <c r="J179" i="22"/>
  <c r="F179" i="22" s="1"/>
  <c r="K179" i="22"/>
  <c r="G179" i="22" s="1"/>
  <c r="I179" i="22"/>
  <c r="D179" i="22" s="1"/>
  <c r="J178" i="28"/>
  <c r="F178" i="28" s="1"/>
  <c r="K178" i="28"/>
  <c r="G178" i="28" s="1"/>
  <c r="I178" i="28"/>
  <c r="D178" i="28" s="1"/>
  <c r="E175" i="1"/>
  <c r="K176" i="1" s="1"/>
  <c r="G176" i="1" s="1"/>
  <c r="E176" i="30" l="1"/>
  <c r="I177" i="30" s="1"/>
  <c r="D177" i="30" s="1"/>
  <c r="D175" i="20"/>
  <c r="E175" i="20"/>
  <c r="K177" i="25"/>
  <c r="G177" i="25" s="1"/>
  <c r="J177" i="25"/>
  <c r="F177" i="25" s="1"/>
  <c r="I177" i="25"/>
  <c r="D177" i="25" s="1"/>
  <c r="K176" i="21"/>
  <c r="G176" i="21" s="1"/>
  <c r="I176" i="21"/>
  <c r="D176" i="21" s="1"/>
  <c r="J177" i="27"/>
  <c r="F177" i="27" s="1"/>
  <c r="I177" i="27"/>
  <c r="K177" i="27"/>
  <c r="G177" i="27" s="1"/>
  <c r="I177" i="24"/>
  <c r="K177" i="24"/>
  <c r="G177" i="24" s="1"/>
  <c r="E176" i="26"/>
  <c r="D178" i="31"/>
  <c r="E178" i="31"/>
  <c r="I176" i="23"/>
  <c r="J176" i="23"/>
  <c r="F176" i="23" s="1"/>
  <c r="K176" i="23"/>
  <c r="G176" i="23" s="1"/>
  <c r="I178" i="29"/>
  <c r="K178" i="29"/>
  <c r="G178" i="29" s="1"/>
  <c r="J178" i="29"/>
  <c r="F178" i="29" s="1"/>
  <c r="J178" i="32"/>
  <c r="F178" i="32" s="1"/>
  <c r="K178" i="32"/>
  <c r="G178" i="32" s="1"/>
  <c r="I178" i="32"/>
  <c r="E179" i="22"/>
  <c r="K180" i="22" s="1"/>
  <c r="G180" i="22" s="1"/>
  <c r="E178" i="28"/>
  <c r="J176" i="1"/>
  <c r="F176" i="1" s="1"/>
  <c r="I176" i="1"/>
  <c r="D176" i="1" s="1"/>
  <c r="K177" i="30" l="1"/>
  <c r="G177" i="30" s="1"/>
  <c r="J177" i="30"/>
  <c r="F177" i="30" s="1"/>
  <c r="I176" i="20"/>
  <c r="J176" i="20"/>
  <c r="F176" i="20" s="1"/>
  <c r="K176" i="20"/>
  <c r="G176" i="20" s="1"/>
  <c r="E176" i="21"/>
  <c r="J177" i="21" s="1"/>
  <c r="F177" i="21" s="1"/>
  <c r="E177" i="25"/>
  <c r="D177" i="27"/>
  <c r="E177" i="27"/>
  <c r="E177" i="24"/>
  <c r="D177" i="24"/>
  <c r="J177" i="26"/>
  <c r="F177" i="26" s="1"/>
  <c r="K177" i="26"/>
  <c r="G177" i="26" s="1"/>
  <c r="I177" i="26"/>
  <c r="D177" i="26" s="1"/>
  <c r="I179" i="31"/>
  <c r="J179" i="31"/>
  <c r="F179" i="31" s="1"/>
  <c r="K179" i="31"/>
  <c r="G179" i="31" s="1"/>
  <c r="D176" i="23"/>
  <c r="E176" i="23"/>
  <c r="D178" i="29"/>
  <c r="E178" i="29"/>
  <c r="J180" i="22"/>
  <c r="F180" i="22" s="1"/>
  <c r="I180" i="22"/>
  <c r="D180" i="22" s="1"/>
  <c r="D178" i="32"/>
  <c r="E178" i="32"/>
  <c r="J179" i="28"/>
  <c r="F179" i="28" s="1"/>
  <c r="K179" i="28"/>
  <c r="G179" i="28" s="1"/>
  <c r="I179" i="28"/>
  <c r="D179" i="28" s="1"/>
  <c r="E176" i="1"/>
  <c r="I177" i="1" s="1"/>
  <c r="D177" i="1" s="1"/>
  <c r="E177" i="30" l="1"/>
  <c r="J178" i="30" s="1"/>
  <c r="F178" i="30" s="1"/>
  <c r="K177" i="21"/>
  <c r="G177" i="21" s="1"/>
  <c r="I177" i="21"/>
  <c r="D177" i="21" s="1"/>
  <c r="D176" i="20"/>
  <c r="E176" i="20"/>
  <c r="K178" i="25"/>
  <c r="G178" i="25" s="1"/>
  <c r="J178" i="25"/>
  <c r="F178" i="25" s="1"/>
  <c r="I178" i="25"/>
  <c r="D178" i="25" s="1"/>
  <c r="J178" i="27"/>
  <c r="F178" i="27" s="1"/>
  <c r="I178" i="27"/>
  <c r="K178" i="27"/>
  <c r="G178" i="27" s="1"/>
  <c r="I178" i="24"/>
  <c r="K178" i="24"/>
  <c r="G178" i="24" s="1"/>
  <c r="J178" i="24"/>
  <c r="F178" i="24" s="1"/>
  <c r="E177" i="26"/>
  <c r="D179" i="31"/>
  <c r="E179" i="31"/>
  <c r="J177" i="23"/>
  <c r="F177" i="23" s="1"/>
  <c r="K177" i="23"/>
  <c r="G177" i="23" s="1"/>
  <c r="I177" i="23"/>
  <c r="K179" i="29"/>
  <c r="G179" i="29" s="1"/>
  <c r="J179" i="29"/>
  <c r="F179" i="29" s="1"/>
  <c r="I179" i="29"/>
  <c r="E180" i="22"/>
  <c r="K181" i="22" s="1"/>
  <c r="G181" i="22" s="1"/>
  <c r="J179" i="32"/>
  <c r="F179" i="32" s="1"/>
  <c r="I179" i="32"/>
  <c r="K179" i="32"/>
  <c r="G179" i="32" s="1"/>
  <c r="E179" i="28"/>
  <c r="J177" i="1"/>
  <c r="F177" i="1" s="1"/>
  <c r="K177" i="1"/>
  <c r="G177" i="1" s="1"/>
  <c r="I178" i="30" l="1"/>
  <c r="D178" i="30" s="1"/>
  <c r="K178" i="30"/>
  <c r="G178" i="30" s="1"/>
  <c r="E177" i="21"/>
  <c r="K178" i="21" s="1"/>
  <c r="G178" i="21" s="1"/>
  <c r="I177" i="20"/>
  <c r="J177" i="20"/>
  <c r="F177" i="20" s="1"/>
  <c r="K177" i="20"/>
  <c r="G177" i="20" s="1"/>
  <c r="E178" i="25"/>
  <c r="D178" i="27"/>
  <c r="E178" i="27"/>
  <c r="E178" i="24"/>
  <c r="D178" i="24"/>
  <c r="K178" i="26"/>
  <c r="G178" i="26" s="1"/>
  <c r="I178" i="26"/>
  <c r="D178" i="26" s="1"/>
  <c r="J178" i="26"/>
  <c r="F178" i="26" s="1"/>
  <c r="J180" i="31"/>
  <c r="F180" i="31" s="1"/>
  <c r="I180" i="31"/>
  <c r="K180" i="31"/>
  <c r="G180" i="31" s="1"/>
  <c r="D177" i="23"/>
  <c r="E177" i="23"/>
  <c r="I181" i="22"/>
  <c r="D181" i="22" s="1"/>
  <c r="J181" i="22"/>
  <c r="F181" i="22" s="1"/>
  <c r="E179" i="29"/>
  <c r="D179" i="29"/>
  <c r="D179" i="32"/>
  <c r="E179" i="32"/>
  <c r="K180" i="28"/>
  <c r="G180" i="28" s="1"/>
  <c r="I180" i="28"/>
  <c r="D180" i="28" s="1"/>
  <c r="J180" i="28"/>
  <c r="F180" i="28" s="1"/>
  <c r="E177" i="1"/>
  <c r="J178" i="1" s="1"/>
  <c r="F178" i="1" s="1"/>
  <c r="E178" i="30" l="1"/>
  <c r="J178" i="21"/>
  <c r="F178" i="21" s="1"/>
  <c r="I178" i="21"/>
  <c r="D178" i="21" s="1"/>
  <c r="D177" i="20"/>
  <c r="E177" i="20"/>
  <c r="I179" i="25"/>
  <c r="D179" i="25" s="1"/>
  <c r="K179" i="25"/>
  <c r="G179" i="25" s="1"/>
  <c r="J179" i="25"/>
  <c r="F179" i="25" s="1"/>
  <c r="I179" i="27"/>
  <c r="J179" i="27"/>
  <c r="F179" i="27" s="1"/>
  <c r="K179" i="27"/>
  <c r="G179" i="27" s="1"/>
  <c r="K179" i="24"/>
  <c r="G179" i="24" s="1"/>
  <c r="J179" i="24"/>
  <c r="F179" i="24" s="1"/>
  <c r="I179" i="24"/>
  <c r="D179" i="24" s="1"/>
  <c r="J179" i="30"/>
  <c r="F179" i="30" s="1"/>
  <c r="K179" i="30"/>
  <c r="G179" i="30" s="1"/>
  <c r="I179" i="30"/>
  <c r="D179" i="30" s="1"/>
  <c r="E178" i="26"/>
  <c r="J179" i="26" s="1"/>
  <c r="F179" i="26" s="1"/>
  <c r="D180" i="31"/>
  <c r="E180" i="31"/>
  <c r="J178" i="23"/>
  <c r="F178" i="23" s="1"/>
  <c r="K178" i="23"/>
  <c r="G178" i="23" s="1"/>
  <c r="I178" i="23"/>
  <c r="E181" i="22"/>
  <c r="K182" i="22" s="1"/>
  <c r="G182" i="22" s="1"/>
  <c r="J180" i="29"/>
  <c r="F180" i="29" s="1"/>
  <c r="I180" i="29"/>
  <c r="K180" i="29"/>
  <c r="G180" i="29" s="1"/>
  <c r="K180" i="32"/>
  <c r="G180" i="32" s="1"/>
  <c r="J180" i="32"/>
  <c r="F180" i="32" s="1"/>
  <c r="I180" i="32"/>
  <c r="E180" i="28"/>
  <c r="I178" i="1"/>
  <c r="D178" i="1" s="1"/>
  <c r="K178" i="1"/>
  <c r="G178" i="1" s="1"/>
  <c r="E178" i="21" l="1"/>
  <c r="K179" i="21" s="1"/>
  <c r="G179" i="21" s="1"/>
  <c r="I178" i="20"/>
  <c r="J178" i="20"/>
  <c r="F178" i="20" s="1"/>
  <c r="K178" i="20"/>
  <c r="G178" i="20" s="1"/>
  <c r="E179" i="25"/>
  <c r="D179" i="27"/>
  <c r="E179" i="27"/>
  <c r="E179" i="24"/>
  <c r="E179" i="30"/>
  <c r="I179" i="26"/>
  <c r="D179" i="26" s="1"/>
  <c r="K179" i="26"/>
  <c r="G179" i="26" s="1"/>
  <c r="I181" i="31"/>
  <c r="K181" i="31"/>
  <c r="G181" i="31" s="1"/>
  <c r="J181" i="31"/>
  <c r="F181" i="31" s="1"/>
  <c r="D178" i="23"/>
  <c r="E178" i="23"/>
  <c r="J182" i="22"/>
  <c r="F182" i="22" s="1"/>
  <c r="I182" i="22"/>
  <c r="D182" i="22" s="1"/>
  <c r="E180" i="29"/>
  <c r="D180" i="29"/>
  <c r="D180" i="32"/>
  <c r="E180" i="32"/>
  <c r="I181" i="28"/>
  <c r="D181" i="28" s="1"/>
  <c r="K181" i="28"/>
  <c r="G181" i="28" s="1"/>
  <c r="J181" i="28"/>
  <c r="F181" i="28" s="1"/>
  <c r="E178" i="1"/>
  <c r="K179" i="1" s="1"/>
  <c r="G179" i="1" s="1"/>
  <c r="I179" i="21" l="1"/>
  <c r="D179" i="21" s="1"/>
  <c r="J179" i="21"/>
  <c r="F179" i="21" s="1"/>
  <c r="D178" i="20"/>
  <c r="E178" i="20"/>
  <c r="J180" i="25"/>
  <c r="F180" i="25" s="1"/>
  <c r="I180" i="25"/>
  <c r="D180" i="25" s="1"/>
  <c r="K180" i="25"/>
  <c r="G180" i="25" s="1"/>
  <c r="K180" i="27"/>
  <c r="G180" i="27" s="1"/>
  <c r="J180" i="27"/>
  <c r="F180" i="27" s="1"/>
  <c r="I180" i="27"/>
  <c r="D180" i="27" s="1"/>
  <c r="J180" i="24"/>
  <c r="F180" i="24" s="1"/>
  <c r="I180" i="24"/>
  <c r="K180" i="24"/>
  <c r="G180" i="24" s="1"/>
  <c r="I180" i="30"/>
  <c r="D180" i="30" s="1"/>
  <c r="K180" i="30"/>
  <c r="G180" i="30" s="1"/>
  <c r="J180" i="30"/>
  <c r="F180" i="30" s="1"/>
  <c r="E179" i="26"/>
  <c r="K180" i="26" s="1"/>
  <c r="G180" i="26" s="1"/>
  <c r="D181" i="31"/>
  <c r="E181" i="31"/>
  <c r="K179" i="23"/>
  <c r="G179" i="23" s="1"/>
  <c r="I179" i="23"/>
  <c r="J179" i="23"/>
  <c r="F179" i="23" s="1"/>
  <c r="E182" i="22"/>
  <c r="J183" i="22" s="1"/>
  <c r="F183" i="22" s="1"/>
  <c r="K181" i="29"/>
  <c r="G181" i="29" s="1"/>
  <c r="J181" i="29"/>
  <c r="F181" i="29" s="1"/>
  <c r="I181" i="29"/>
  <c r="J181" i="32"/>
  <c r="F181" i="32" s="1"/>
  <c r="I181" i="32"/>
  <c r="K181" i="32"/>
  <c r="G181" i="32" s="1"/>
  <c r="E181" i="28"/>
  <c r="I179" i="1"/>
  <c r="D179" i="1" s="1"/>
  <c r="J179" i="1"/>
  <c r="F179" i="1" s="1"/>
  <c r="E179" i="21" l="1"/>
  <c r="K180" i="21" s="1"/>
  <c r="G180" i="21" s="1"/>
  <c r="J179" i="20"/>
  <c r="F179" i="20" s="1"/>
  <c r="I179" i="20"/>
  <c r="K179" i="20"/>
  <c r="G179" i="20" s="1"/>
  <c r="E180" i="25"/>
  <c r="E180" i="27"/>
  <c r="J181" i="27" s="1"/>
  <c r="F181" i="27" s="1"/>
  <c r="D180" i="24"/>
  <c r="E180" i="24"/>
  <c r="E180" i="30"/>
  <c r="I180" i="26"/>
  <c r="D180" i="26" s="1"/>
  <c r="J180" i="26"/>
  <c r="F180" i="26" s="1"/>
  <c r="K182" i="31"/>
  <c r="G182" i="31" s="1"/>
  <c r="J182" i="31"/>
  <c r="F182" i="31" s="1"/>
  <c r="I182" i="31"/>
  <c r="E179" i="23"/>
  <c r="D179" i="23"/>
  <c r="I183" i="22"/>
  <c r="K183" i="22"/>
  <c r="G183" i="22" s="1"/>
  <c r="D181" i="29"/>
  <c r="E181" i="29"/>
  <c r="D181" i="32"/>
  <c r="E181" i="32"/>
  <c r="K182" i="28"/>
  <c r="G182" i="28" s="1"/>
  <c r="I182" i="28"/>
  <c r="D182" i="28" s="1"/>
  <c r="J182" i="28"/>
  <c r="F182" i="28" s="1"/>
  <c r="E179" i="1"/>
  <c r="K180" i="1" s="1"/>
  <c r="G180" i="1" s="1"/>
  <c r="I180" i="21" l="1"/>
  <c r="D180" i="21" s="1"/>
  <c r="J180" i="21"/>
  <c r="F180" i="21" s="1"/>
  <c r="D179" i="20"/>
  <c r="E179" i="20"/>
  <c r="K181" i="25"/>
  <c r="G181" i="25" s="1"/>
  <c r="I181" i="25"/>
  <c r="D181" i="25" s="1"/>
  <c r="J181" i="25"/>
  <c r="F181" i="25" s="1"/>
  <c r="K181" i="27"/>
  <c r="G181" i="27" s="1"/>
  <c r="I181" i="27"/>
  <c r="J181" i="24"/>
  <c r="F181" i="24" s="1"/>
  <c r="K181" i="24"/>
  <c r="G181" i="24" s="1"/>
  <c r="I181" i="24"/>
  <c r="I181" i="30"/>
  <c r="D181" i="30" s="1"/>
  <c r="K181" i="30"/>
  <c r="G181" i="30" s="1"/>
  <c r="J181" i="30"/>
  <c r="F181" i="30" s="1"/>
  <c r="E180" i="21"/>
  <c r="K181" i="21" s="1"/>
  <c r="G181" i="21" s="1"/>
  <c r="E180" i="26"/>
  <c r="K181" i="26" s="1"/>
  <c r="G181" i="26" s="1"/>
  <c r="D182" i="31"/>
  <c r="E182" i="31"/>
  <c r="J180" i="23"/>
  <c r="F180" i="23" s="1"/>
  <c r="I180" i="23"/>
  <c r="K180" i="23"/>
  <c r="G180" i="23" s="1"/>
  <c r="D183" i="22"/>
  <c r="E183" i="22"/>
  <c r="I182" i="29"/>
  <c r="K182" i="29"/>
  <c r="G182" i="29" s="1"/>
  <c r="J182" i="29"/>
  <c r="F182" i="29" s="1"/>
  <c r="J182" i="32"/>
  <c r="F182" i="32" s="1"/>
  <c r="I182" i="32"/>
  <c r="D182" i="32" s="1"/>
  <c r="K182" i="32"/>
  <c r="G182" i="32" s="1"/>
  <c r="E182" i="28"/>
  <c r="I180" i="1"/>
  <c r="D180" i="1" s="1"/>
  <c r="J180" i="1"/>
  <c r="F180" i="1" s="1"/>
  <c r="J180" i="20" l="1"/>
  <c r="F180" i="20" s="1"/>
  <c r="K180" i="20"/>
  <c r="G180" i="20" s="1"/>
  <c r="I180" i="20"/>
  <c r="D180" i="20" s="1"/>
  <c r="E181" i="25"/>
  <c r="K182" i="25" s="1"/>
  <c r="G182" i="25" s="1"/>
  <c r="D181" i="27"/>
  <c r="E181" i="27"/>
  <c r="D181" i="24"/>
  <c r="E181" i="24"/>
  <c r="E181" i="30"/>
  <c r="J181" i="21"/>
  <c r="F181" i="21" s="1"/>
  <c r="I181" i="21"/>
  <c r="D181" i="21" s="1"/>
  <c r="J181" i="26"/>
  <c r="F181" i="26" s="1"/>
  <c r="I181" i="26"/>
  <c r="D181" i="26" s="1"/>
  <c r="K183" i="31"/>
  <c r="G183" i="31" s="1"/>
  <c r="I183" i="31"/>
  <c r="J183" i="31"/>
  <c r="F183" i="31" s="1"/>
  <c r="D180" i="23"/>
  <c r="E180" i="23"/>
  <c r="I184" i="22"/>
  <c r="D184" i="22" s="1"/>
  <c r="K184" i="22"/>
  <c r="G184" i="22" s="1"/>
  <c r="J184" i="22"/>
  <c r="F184" i="22" s="1"/>
  <c r="D182" i="29"/>
  <c r="E182" i="29"/>
  <c r="E182" i="32"/>
  <c r="K183" i="28"/>
  <c r="G183" i="28" s="1"/>
  <c r="J183" i="28"/>
  <c r="F183" i="28" s="1"/>
  <c r="I183" i="28"/>
  <c r="D183" i="28" s="1"/>
  <c r="E180" i="1"/>
  <c r="K181" i="1" s="1"/>
  <c r="G181" i="1" s="1"/>
  <c r="I182" i="25" l="1"/>
  <c r="D182" i="25" s="1"/>
  <c r="E180" i="20"/>
  <c r="J182" i="25"/>
  <c r="F182" i="25" s="1"/>
  <c r="I182" i="27"/>
  <c r="D182" i="27" s="1"/>
  <c r="J182" i="27"/>
  <c r="F182" i="27" s="1"/>
  <c r="K182" i="27"/>
  <c r="G182" i="27" s="1"/>
  <c r="I182" i="24"/>
  <c r="K182" i="24"/>
  <c r="G182" i="24" s="1"/>
  <c r="J182" i="24"/>
  <c r="F182" i="24" s="1"/>
  <c r="I182" i="30"/>
  <c r="D182" i="30" s="1"/>
  <c r="K182" i="30"/>
  <c r="G182" i="30" s="1"/>
  <c r="J182" i="30"/>
  <c r="F182" i="30" s="1"/>
  <c r="E181" i="21"/>
  <c r="J182" i="21" s="1"/>
  <c r="F182" i="21" s="1"/>
  <c r="E181" i="26"/>
  <c r="I182" i="26" s="1"/>
  <c r="D182" i="26" s="1"/>
  <c r="D183" i="31"/>
  <c r="E183" i="31"/>
  <c r="I181" i="23"/>
  <c r="D181" i="23" s="1"/>
  <c r="K181" i="23"/>
  <c r="G181" i="23" s="1"/>
  <c r="J181" i="23"/>
  <c r="F181" i="23" s="1"/>
  <c r="E184" i="22"/>
  <c r="J183" i="29"/>
  <c r="F183" i="29" s="1"/>
  <c r="K183" i="29"/>
  <c r="G183" i="29" s="1"/>
  <c r="I183" i="29"/>
  <c r="K183" i="32"/>
  <c r="G183" i="32" s="1"/>
  <c r="I183" i="32"/>
  <c r="D183" i="32" s="1"/>
  <c r="J183" i="32"/>
  <c r="F183" i="32" s="1"/>
  <c r="I182" i="21"/>
  <c r="D182" i="21" s="1"/>
  <c r="E183" i="28"/>
  <c r="I181" i="1"/>
  <c r="D181" i="1" s="1"/>
  <c r="J181" i="1"/>
  <c r="F181" i="1" s="1"/>
  <c r="E182" i="25" l="1"/>
  <c r="K183" i="25" s="1"/>
  <c r="G183" i="25" s="1"/>
  <c r="K181" i="20"/>
  <c r="G181" i="20" s="1"/>
  <c r="J181" i="20"/>
  <c r="F181" i="20" s="1"/>
  <c r="I181" i="20"/>
  <c r="D181" i="20" s="1"/>
  <c r="E182" i="27"/>
  <c r="D182" i="24"/>
  <c r="E182" i="24"/>
  <c r="E182" i="30"/>
  <c r="K182" i="21"/>
  <c r="G182" i="21" s="1"/>
  <c r="K182" i="26"/>
  <c r="G182" i="26" s="1"/>
  <c r="J182" i="26"/>
  <c r="F182" i="26" s="1"/>
  <c r="J184" i="31"/>
  <c r="F184" i="31" s="1"/>
  <c r="I184" i="31"/>
  <c r="K184" i="31"/>
  <c r="G184" i="31" s="1"/>
  <c r="E181" i="23"/>
  <c r="J182" i="23" s="1"/>
  <c r="F182" i="23" s="1"/>
  <c r="K185" i="22"/>
  <c r="G185" i="22" s="1"/>
  <c r="J185" i="22"/>
  <c r="F185" i="22" s="1"/>
  <c r="I185" i="22"/>
  <c r="D185" i="22" s="1"/>
  <c r="D183" i="29"/>
  <c r="E183" i="29"/>
  <c r="E183" i="32"/>
  <c r="I184" i="28"/>
  <c r="D184" i="28" s="1"/>
  <c r="K184" i="28"/>
  <c r="G184" i="28" s="1"/>
  <c r="J184" i="28"/>
  <c r="F184" i="28" s="1"/>
  <c r="E181" i="1"/>
  <c r="J182" i="1" s="1"/>
  <c r="F182" i="1" s="1"/>
  <c r="J183" i="25" l="1"/>
  <c r="F183" i="25" s="1"/>
  <c r="I183" i="25"/>
  <c r="D183" i="25" s="1"/>
  <c r="E181" i="20"/>
  <c r="K183" i="27"/>
  <c r="G183" i="27" s="1"/>
  <c r="J183" i="27"/>
  <c r="F183" i="27" s="1"/>
  <c r="I183" i="27"/>
  <c r="J183" i="24"/>
  <c r="F183" i="24" s="1"/>
  <c r="K183" i="24"/>
  <c r="G183" i="24" s="1"/>
  <c r="I183" i="24"/>
  <c r="J183" i="30"/>
  <c r="F183" i="30" s="1"/>
  <c r="I183" i="30"/>
  <c r="D183" i="30" s="1"/>
  <c r="K183" i="30"/>
  <c r="G183" i="30" s="1"/>
  <c r="E182" i="21"/>
  <c r="K183" i="21" s="1"/>
  <c r="G183" i="21" s="1"/>
  <c r="E182" i="26"/>
  <c r="I183" i="26" s="1"/>
  <c r="D183" i="26" s="1"/>
  <c r="D184" i="31"/>
  <c r="E184" i="31"/>
  <c r="I182" i="23"/>
  <c r="D182" i="23" s="1"/>
  <c r="K182" i="23"/>
  <c r="G182" i="23" s="1"/>
  <c r="E185" i="22"/>
  <c r="K186" i="22" s="1"/>
  <c r="G186" i="22" s="1"/>
  <c r="J184" i="29"/>
  <c r="F184" i="29" s="1"/>
  <c r="I184" i="29"/>
  <c r="K184" i="29"/>
  <c r="G184" i="29" s="1"/>
  <c r="K184" i="32"/>
  <c r="G184" i="32" s="1"/>
  <c r="I184" i="32"/>
  <c r="D184" i="32" s="1"/>
  <c r="J184" i="32"/>
  <c r="F184" i="32" s="1"/>
  <c r="E184" i="28"/>
  <c r="K182" i="1"/>
  <c r="G182" i="1" s="1"/>
  <c r="I182" i="1"/>
  <c r="D182" i="1" s="1"/>
  <c r="E183" i="25" l="1"/>
  <c r="K184" i="25" s="1"/>
  <c r="G184" i="25" s="1"/>
  <c r="K182" i="20"/>
  <c r="G182" i="20" s="1"/>
  <c r="I182" i="20"/>
  <c r="D182" i="20" s="1"/>
  <c r="J182" i="20"/>
  <c r="F182" i="20" s="1"/>
  <c r="J184" i="25"/>
  <c r="F184" i="25" s="1"/>
  <c r="D183" i="27"/>
  <c r="E183" i="27"/>
  <c r="D183" i="24"/>
  <c r="E183" i="24"/>
  <c r="I183" i="21"/>
  <c r="D183" i="21" s="1"/>
  <c r="E183" i="30"/>
  <c r="J183" i="21"/>
  <c r="F183" i="21" s="1"/>
  <c r="K183" i="26"/>
  <c r="G183" i="26" s="1"/>
  <c r="J183" i="26"/>
  <c r="F183" i="26" s="1"/>
  <c r="K185" i="31"/>
  <c r="G185" i="31" s="1"/>
  <c r="J185" i="31"/>
  <c r="F185" i="31" s="1"/>
  <c r="I185" i="31"/>
  <c r="D185" i="31" s="1"/>
  <c r="E182" i="23"/>
  <c r="I186" i="22"/>
  <c r="D186" i="22" s="1"/>
  <c r="J186" i="22"/>
  <c r="F186" i="22" s="1"/>
  <c r="D184" i="29"/>
  <c r="E184" i="29"/>
  <c r="E184" i="32"/>
  <c r="K185" i="28"/>
  <c r="G185" i="28" s="1"/>
  <c r="J185" i="28"/>
  <c r="F185" i="28" s="1"/>
  <c r="I185" i="28"/>
  <c r="D185" i="28" s="1"/>
  <c r="E182" i="1"/>
  <c r="I183" i="1" s="1"/>
  <c r="I184" i="25" l="1"/>
  <c r="E184" i="25" s="1"/>
  <c r="E182" i="20"/>
  <c r="J184" i="27"/>
  <c r="F184" i="27" s="1"/>
  <c r="K184" i="27"/>
  <c r="G184" i="27" s="1"/>
  <c r="I184" i="27"/>
  <c r="I184" i="24"/>
  <c r="D184" i="24" s="1"/>
  <c r="K184" i="24"/>
  <c r="G184" i="24" s="1"/>
  <c r="J184" i="24"/>
  <c r="F184" i="24" s="1"/>
  <c r="E183" i="21"/>
  <c r="I184" i="21" s="1"/>
  <c r="I184" i="30"/>
  <c r="D184" i="30" s="1"/>
  <c r="K184" i="30"/>
  <c r="G184" i="30" s="1"/>
  <c r="J184" i="30"/>
  <c r="F184" i="30" s="1"/>
  <c r="E183" i="26"/>
  <c r="I184" i="26" s="1"/>
  <c r="D184" i="26" s="1"/>
  <c r="E185" i="31"/>
  <c r="J183" i="23"/>
  <c r="F183" i="23" s="1"/>
  <c r="I183" i="23"/>
  <c r="D183" i="23" s="1"/>
  <c r="K183" i="23"/>
  <c r="G183" i="23" s="1"/>
  <c r="E186" i="22"/>
  <c r="J187" i="22" s="1"/>
  <c r="F187" i="22" s="1"/>
  <c r="K185" i="29"/>
  <c r="G185" i="29" s="1"/>
  <c r="J185" i="29"/>
  <c r="F185" i="29" s="1"/>
  <c r="I185" i="29"/>
  <c r="K185" i="32"/>
  <c r="G185" i="32" s="1"/>
  <c r="I185" i="32"/>
  <c r="D185" i="32" s="1"/>
  <c r="J185" i="32"/>
  <c r="F185" i="32" s="1"/>
  <c r="K184" i="21"/>
  <c r="G184" i="21" s="1"/>
  <c r="E185" i="28"/>
  <c r="J183" i="1"/>
  <c r="F183" i="1" s="1"/>
  <c r="K183" i="1"/>
  <c r="G183" i="1" s="1"/>
  <c r="D183" i="1"/>
  <c r="D184" i="25" l="1"/>
  <c r="I185" i="25" s="1"/>
  <c r="D185" i="25" s="1"/>
  <c r="J183" i="20"/>
  <c r="F183" i="20" s="1"/>
  <c r="I183" i="20"/>
  <c r="D183" i="20" s="1"/>
  <c r="K183" i="20"/>
  <c r="G183" i="20" s="1"/>
  <c r="J184" i="21"/>
  <c r="F184" i="21" s="1"/>
  <c r="K185" i="25"/>
  <c r="G185" i="25" s="1"/>
  <c r="J185" i="25"/>
  <c r="F185" i="25" s="1"/>
  <c r="D184" i="27"/>
  <c r="E184" i="27"/>
  <c r="J184" i="26"/>
  <c r="F184" i="26" s="1"/>
  <c r="E184" i="24"/>
  <c r="E184" i="30"/>
  <c r="K184" i="26"/>
  <c r="G184" i="26" s="1"/>
  <c r="K186" i="31"/>
  <c r="G186" i="31" s="1"/>
  <c r="J186" i="31"/>
  <c r="F186" i="31" s="1"/>
  <c r="I186" i="31"/>
  <c r="E183" i="23"/>
  <c r="I187" i="22"/>
  <c r="D187" i="22" s="1"/>
  <c r="K187" i="22"/>
  <c r="G187" i="22" s="1"/>
  <c r="D185" i="29"/>
  <c r="E185" i="29"/>
  <c r="E185" i="32"/>
  <c r="D184" i="21"/>
  <c r="E184" i="21"/>
  <c r="I186" i="28"/>
  <c r="D186" i="28" s="1"/>
  <c r="J186" i="28"/>
  <c r="F186" i="28" s="1"/>
  <c r="K186" i="28"/>
  <c r="G186" i="28" s="1"/>
  <c r="E183" i="1"/>
  <c r="K184" i="1" s="1"/>
  <c r="G184" i="1" s="1"/>
  <c r="E183" i="20" l="1"/>
  <c r="E185" i="25"/>
  <c r="I185" i="27"/>
  <c r="J185" i="27"/>
  <c r="F185" i="27" s="1"/>
  <c r="K185" i="27"/>
  <c r="G185" i="27" s="1"/>
  <c r="J185" i="24"/>
  <c r="F185" i="24" s="1"/>
  <c r="K185" i="24"/>
  <c r="G185" i="24" s="1"/>
  <c r="I185" i="24"/>
  <c r="E184" i="26"/>
  <c r="I185" i="26" s="1"/>
  <c r="J185" i="30"/>
  <c r="F185" i="30" s="1"/>
  <c r="K185" i="30"/>
  <c r="G185" i="30" s="1"/>
  <c r="I185" i="30"/>
  <c r="D185" i="30" s="1"/>
  <c r="D186" i="31"/>
  <c r="E186" i="31"/>
  <c r="E187" i="22"/>
  <c r="I188" i="22" s="1"/>
  <c r="J184" i="23"/>
  <c r="F184" i="23" s="1"/>
  <c r="K184" i="23"/>
  <c r="G184" i="23" s="1"/>
  <c r="I184" i="23"/>
  <c r="D184" i="23" s="1"/>
  <c r="K186" i="29"/>
  <c r="G186" i="29" s="1"/>
  <c r="I186" i="29"/>
  <c r="J186" i="29"/>
  <c r="F186" i="29" s="1"/>
  <c r="J186" i="32"/>
  <c r="F186" i="32" s="1"/>
  <c r="K186" i="32"/>
  <c r="G186" i="32" s="1"/>
  <c r="I186" i="32"/>
  <c r="D186" i="32" s="1"/>
  <c r="I185" i="21"/>
  <c r="K185" i="21"/>
  <c r="G185" i="21" s="1"/>
  <c r="J185" i="21"/>
  <c r="F185" i="21" s="1"/>
  <c r="E186" i="28"/>
  <c r="K187" i="28" s="1"/>
  <c r="G187" i="28" s="1"/>
  <c r="J184" i="1"/>
  <c r="F184" i="1" s="1"/>
  <c r="I184" i="1"/>
  <c r="D184" i="1" s="1"/>
  <c r="I184" i="20" l="1"/>
  <c r="D184" i="20" s="1"/>
  <c r="K184" i="20"/>
  <c r="G184" i="20" s="1"/>
  <c r="J184" i="20"/>
  <c r="F184" i="20" s="1"/>
  <c r="I186" i="25"/>
  <c r="K186" i="25"/>
  <c r="G186" i="25" s="1"/>
  <c r="J186" i="25"/>
  <c r="F186" i="25" s="1"/>
  <c r="D185" i="27"/>
  <c r="E185" i="27"/>
  <c r="K185" i="26"/>
  <c r="G185" i="26" s="1"/>
  <c r="J185" i="26"/>
  <c r="F185" i="26" s="1"/>
  <c r="D185" i="24"/>
  <c r="E185" i="24"/>
  <c r="E185" i="30"/>
  <c r="I186" i="30" s="1"/>
  <c r="K188" i="22"/>
  <c r="G188" i="22" s="1"/>
  <c r="D185" i="26"/>
  <c r="J188" i="22"/>
  <c r="F188" i="22" s="1"/>
  <c r="J187" i="31"/>
  <c r="F187" i="31" s="1"/>
  <c r="I187" i="31"/>
  <c r="D187" i="31" s="1"/>
  <c r="K187" i="31"/>
  <c r="G187" i="31" s="1"/>
  <c r="E184" i="23"/>
  <c r="D188" i="22"/>
  <c r="E186" i="29"/>
  <c r="D186" i="29"/>
  <c r="E186" i="32"/>
  <c r="D185" i="21"/>
  <c r="E185" i="21"/>
  <c r="I187" i="28"/>
  <c r="D187" i="28" s="1"/>
  <c r="J187" i="28"/>
  <c r="F187" i="28" s="1"/>
  <c r="E184" i="1"/>
  <c r="K185" i="1" s="1"/>
  <c r="G185" i="1" s="1"/>
  <c r="E184" i="20" l="1"/>
  <c r="D186" i="25"/>
  <c r="E186" i="25"/>
  <c r="K186" i="27"/>
  <c r="G186" i="27" s="1"/>
  <c r="J186" i="27"/>
  <c r="F186" i="27" s="1"/>
  <c r="I186" i="27"/>
  <c r="E185" i="26"/>
  <c r="I186" i="26" s="1"/>
  <c r="D186" i="26" s="1"/>
  <c r="I186" i="24"/>
  <c r="D186" i="24" s="1"/>
  <c r="J186" i="24"/>
  <c r="F186" i="24" s="1"/>
  <c r="K186" i="24"/>
  <c r="G186" i="24" s="1"/>
  <c r="K186" i="30"/>
  <c r="G186" i="30" s="1"/>
  <c r="D186" i="30"/>
  <c r="J186" i="30"/>
  <c r="F186" i="30" s="1"/>
  <c r="E188" i="22"/>
  <c r="I189" i="22" s="1"/>
  <c r="E187" i="31"/>
  <c r="J185" i="23"/>
  <c r="F185" i="23" s="1"/>
  <c r="K185" i="23"/>
  <c r="G185" i="23" s="1"/>
  <c r="I185" i="23"/>
  <c r="D185" i="23" s="1"/>
  <c r="I187" i="29"/>
  <c r="J187" i="29"/>
  <c r="F187" i="29" s="1"/>
  <c r="K187" i="29"/>
  <c r="G187" i="29" s="1"/>
  <c r="K187" i="32"/>
  <c r="G187" i="32" s="1"/>
  <c r="I187" i="32"/>
  <c r="D187" i="32" s="1"/>
  <c r="J187" i="32"/>
  <c r="F187" i="32" s="1"/>
  <c r="I186" i="21"/>
  <c r="K186" i="21"/>
  <c r="G186" i="21" s="1"/>
  <c r="J186" i="21"/>
  <c r="F186" i="21" s="1"/>
  <c r="E187" i="28"/>
  <c r="I188" i="28" s="1"/>
  <c r="D188" i="28" s="1"/>
  <c r="I185" i="1"/>
  <c r="D185" i="1" s="1"/>
  <c r="J185" i="1"/>
  <c r="F185" i="1" s="1"/>
  <c r="K185" i="20" l="1"/>
  <c r="G185" i="20" s="1"/>
  <c r="I185" i="20"/>
  <c r="D185" i="20" s="1"/>
  <c r="J185" i="20"/>
  <c r="F185" i="20" s="1"/>
  <c r="J187" i="25"/>
  <c r="F187" i="25" s="1"/>
  <c r="I187" i="25"/>
  <c r="K187" i="25"/>
  <c r="G187" i="25" s="1"/>
  <c r="K186" i="26"/>
  <c r="G186" i="26" s="1"/>
  <c r="E186" i="27"/>
  <c r="D186" i="27"/>
  <c r="J186" i="26"/>
  <c r="F186" i="26" s="1"/>
  <c r="E186" i="24"/>
  <c r="J187" i="24" s="1"/>
  <c r="F187" i="24" s="1"/>
  <c r="E186" i="30"/>
  <c r="J189" i="22"/>
  <c r="F189" i="22" s="1"/>
  <c r="K189" i="22"/>
  <c r="G189" i="22" s="1"/>
  <c r="I188" i="31"/>
  <c r="D188" i="31" s="1"/>
  <c r="J188" i="31"/>
  <c r="F188" i="31" s="1"/>
  <c r="K188" i="31"/>
  <c r="G188" i="31" s="1"/>
  <c r="E185" i="23"/>
  <c r="D189" i="22"/>
  <c r="D187" i="29"/>
  <c r="E187" i="29"/>
  <c r="E187" i="32"/>
  <c r="D186" i="21"/>
  <c r="E186" i="21"/>
  <c r="K188" i="28"/>
  <c r="G188" i="28" s="1"/>
  <c r="J188" i="28"/>
  <c r="F188" i="28" s="1"/>
  <c r="E185" i="1"/>
  <c r="I186" i="1" s="1"/>
  <c r="D186" i="1" s="1"/>
  <c r="E185" i="20" l="1"/>
  <c r="D187" i="25"/>
  <c r="E187" i="25"/>
  <c r="E186" i="26"/>
  <c r="K187" i="26" s="1"/>
  <c r="G187" i="26" s="1"/>
  <c r="K187" i="27"/>
  <c r="G187" i="27" s="1"/>
  <c r="I187" i="27"/>
  <c r="J187" i="27"/>
  <c r="F187" i="27" s="1"/>
  <c r="K187" i="24"/>
  <c r="G187" i="24" s="1"/>
  <c r="I187" i="24"/>
  <c r="D187" i="24" s="1"/>
  <c r="I187" i="30"/>
  <c r="D187" i="30" s="1"/>
  <c r="J187" i="30"/>
  <c r="F187" i="30" s="1"/>
  <c r="K187" i="30"/>
  <c r="G187" i="30" s="1"/>
  <c r="E189" i="22"/>
  <c r="I190" i="22" s="1"/>
  <c r="D190" i="22" s="1"/>
  <c r="E188" i="31"/>
  <c r="J186" i="23"/>
  <c r="F186" i="23" s="1"/>
  <c r="K186" i="23"/>
  <c r="G186" i="23" s="1"/>
  <c r="I186" i="23"/>
  <c r="D186" i="23" s="1"/>
  <c r="I188" i="29"/>
  <c r="J188" i="29"/>
  <c r="F188" i="29" s="1"/>
  <c r="K188" i="29"/>
  <c r="G188" i="29" s="1"/>
  <c r="I188" i="32"/>
  <c r="D188" i="32" s="1"/>
  <c r="K188" i="32"/>
  <c r="G188" i="32" s="1"/>
  <c r="J188" i="32"/>
  <c r="F188" i="32" s="1"/>
  <c r="I187" i="21"/>
  <c r="J187" i="21"/>
  <c r="F187" i="21" s="1"/>
  <c r="K187" i="21"/>
  <c r="G187" i="21" s="1"/>
  <c r="E188" i="28"/>
  <c r="K189" i="28" s="1"/>
  <c r="G189" i="28" s="1"/>
  <c r="K186" i="1"/>
  <c r="G186" i="1" s="1"/>
  <c r="J186" i="1"/>
  <c r="F186" i="1" s="1"/>
  <c r="I186" i="20" l="1"/>
  <c r="D186" i="20" s="1"/>
  <c r="J186" i="20"/>
  <c r="F186" i="20" s="1"/>
  <c r="K186" i="20"/>
  <c r="G186" i="20" s="1"/>
  <c r="J187" i="26"/>
  <c r="F187" i="26" s="1"/>
  <c r="I187" i="26"/>
  <c r="D187" i="26" s="1"/>
  <c r="J188" i="25"/>
  <c r="F188" i="25" s="1"/>
  <c r="I188" i="25"/>
  <c r="K188" i="25"/>
  <c r="G188" i="25" s="1"/>
  <c r="D187" i="27"/>
  <c r="E187" i="27"/>
  <c r="E187" i="24"/>
  <c r="E187" i="30"/>
  <c r="K190" i="22"/>
  <c r="G190" i="22" s="1"/>
  <c r="J190" i="22"/>
  <c r="F190" i="22" s="1"/>
  <c r="J189" i="31"/>
  <c r="F189" i="31" s="1"/>
  <c r="K189" i="31"/>
  <c r="G189" i="31" s="1"/>
  <c r="I189" i="31"/>
  <c r="D189" i="31" s="1"/>
  <c r="E186" i="23"/>
  <c r="E188" i="29"/>
  <c r="D188" i="29"/>
  <c r="E188" i="32"/>
  <c r="D187" i="21"/>
  <c r="E187" i="21"/>
  <c r="J189" i="28"/>
  <c r="F189" i="28" s="1"/>
  <c r="I189" i="28"/>
  <c r="D189" i="28" s="1"/>
  <c r="E186" i="1"/>
  <c r="I187" i="1" s="1"/>
  <c r="D187" i="1" s="1"/>
  <c r="E187" i="26" l="1"/>
  <c r="I188" i="26" s="1"/>
  <c r="E186" i="20"/>
  <c r="E188" i="25"/>
  <c r="D188" i="25"/>
  <c r="I188" i="27"/>
  <c r="J188" i="27"/>
  <c r="F188" i="27" s="1"/>
  <c r="K188" i="27"/>
  <c r="G188" i="27" s="1"/>
  <c r="I188" i="24"/>
  <c r="D188" i="24" s="1"/>
  <c r="K188" i="24"/>
  <c r="G188" i="24" s="1"/>
  <c r="J188" i="24"/>
  <c r="F188" i="24" s="1"/>
  <c r="J188" i="30"/>
  <c r="F188" i="30" s="1"/>
  <c r="I188" i="30"/>
  <c r="D188" i="30" s="1"/>
  <c r="K188" i="30"/>
  <c r="G188" i="30" s="1"/>
  <c r="E190" i="22"/>
  <c r="K191" i="22" s="1"/>
  <c r="G191" i="22" s="1"/>
  <c r="J188" i="26"/>
  <c r="F188" i="26" s="1"/>
  <c r="K188" i="26"/>
  <c r="G188" i="26" s="1"/>
  <c r="E189" i="31"/>
  <c r="I187" i="23"/>
  <c r="D187" i="23" s="1"/>
  <c r="J187" i="23"/>
  <c r="F187" i="23" s="1"/>
  <c r="K187" i="23"/>
  <c r="G187" i="23" s="1"/>
  <c r="J189" i="29"/>
  <c r="F189" i="29" s="1"/>
  <c r="K189" i="29"/>
  <c r="G189" i="29" s="1"/>
  <c r="I189" i="29"/>
  <c r="J189" i="32"/>
  <c r="F189" i="32" s="1"/>
  <c r="I189" i="32"/>
  <c r="D189" i="32" s="1"/>
  <c r="K189" i="32"/>
  <c r="G189" i="32" s="1"/>
  <c r="K188" i="21"/>
  <c r="G188" i="21" s="1"/>
  <c r="I188" i="21"/>
  <c r="J188" i="21"/>
  <c r="F188" i="21" s="1"/>
  <c r="E189" i="28"/>
  <c r="I190" i="28" s="1"/>
  <c r="D190" i="28" s="1"/>
  <c r="K187" i="1"/>
  <c r="G187" i="1" s="1"/>
  <c r="J187" i="1"/>
  <c r="F187" i="1" s="1"/>
  <c r="K187" i="20" l="1"/>
  <c r="G187" i="20" s="1"/>
  <c r="I187" i="20"/>
  <c r="D187" i="20" s="1"/>
  <c r="J187" i="20"/>
  <c r="F187" i="20" s="1"/>
  <c r="J189" i="25"/>
  <c r="F189" i="25" s="1"/>
  <c r="K189" i="25"/>
  <c r="G189" i="25" s="1"/>
  <c r="I189" i="25"/>
  <c r="D189" i="25" s="1"/>
  <c r="D188" i="27"/>
  <c r="E188" i="27"/>
  <c r="E188" i="24"/>
  <c r="I191" i="22"/>
  <c r="D191" i="22" s="1"/>
  <c r="J191" i="22"/>
  <c r="F191" i="22" s="1"/>
  <c r="E188" i="30"/>
  <c r="D188" i="26"/>
  <c r="E188" i="26"/>
  <c r="I190" i="31"/>
  <c r="D190" i="31" s="1"/>
  <c r="K190" i="31"/>
  <c r="G190" i="31" s="1"/>
  <c r="J190" i="31"/>
  <c r="F190" i="31" s="1"/>
  <c r="E187" i="23"/>
  <c r="I188" i="23" s="1"/>
  <c r="E189" i="29"/>
  <c r="D189" i="29"/>
  <c r="E189" i="32"/>
  <c r="D188" i="21"/>
  <c r="E188" i="21"/>
  <c r="K190" i="28"/>
  <c r="G190" i="28" s="1"/>
  <c r="J190" i="28"/>
  <c r="F190" i="28" s="1"/>
  <c r="E187" i="1"/>
  <c r="J188" i="1" s="1"/>
  <c r="F188" i="1" s="1"/>
  <c r="E187" i="20" l="1"/>
  <c r="E189" i="25"/>
  <c r="I189" i="27"/>
  <c r="K189" i="27"/>
  <c r="G189" i="27" s="1"/>
  <c r="J189" i="27"/>
  <c r="F189" i="27" s="1"/>
  <c r="E191" i="22"/>
  <c r="I192" i="22" s="1"/>
  <c r="I189" i="24"/>
  <c r="K189" i="24"/>
  <c r="G189" i="24" s="1"/>
  <c r="J189" i="24"/>
  <c r="F189" i="24" s="1"/>
  <c r="J189" i="30"/>
  <c r="F189" i="30" s="1"/>
  <c r="I189" i="30"/>
  <c r="D189" i="30" s="1"/>
  <c r="K189" i="30"/>
  <c r="G189" i="30" s="1"/>
  <c r="J189" i="26"/>
  <c r="F189" i="26" s="1"/>
  <c r="K189" i="26"/>
  <c r="G189" i="26" s="1"/>
  <c r="I189" i="26"/>
  <c r="K188" i="23"/>
  <c r="G188" i="23" s="1"/>
  <c r="E190" i="31"/>
  <c r="J188" i="23"/>
  <c r="F188" i="23" s="1"/>
  <c r="D188" i="23"/>
  <c r="K190" i="29"/>
  <c r="G190" i="29" s="1"/>
  <c r="I190" i="29"/>
  <c r="J190" i="29"/>
  <c r="F190" i="29" s="1"/>
  <c r="E190" i="28"/>
  <c r="I191" i="28" s="1"/>
  <c r="D191" i="28" s="1"/>
  <c r="K190" i="32"/>
  <c r="G190" i="32" s="1"/>
  <c r="J190" i="32"/>
  <c r="F190" i="32" s="1"/>
  <c r="I190" i="32"/>
  <c r="D190" i="32" s="1"/>
  <c r="K189" i="21"/>
  <c r="G189" i="21" s="1"/>
  <c r="J189" i="21"/>
  <c r="F189" i="21" s="1"/>
  <c r="I189" i="21"/>
  <c r="K188" i="1"/>
  <c r="G188" i="1" s="1"/>
  <c r="I188" i="1"/>
  <c r="J188" i="20" l="1"/>
  <c r="F188" i="20" s="1"/>
  <c r="K188" i="20"/>
  <c r="G188" i="20" s="1"/>
  <c r="I188" i="20"/>
  <c r="D188" i="20" s="1"/>
  <c r="J190" i="25"/>
  <c r="F190" i="25" s="1"/>
  <c r="K190" i="25"/>
  <c r="G190" i="25" s="1"/>
  <c r="I190" i="25"/>
  <c r="J192" i="22"/>
  <c r="F192" i="22" s="1"/>
  <c r="K192" i="22"/>
  <c r="G192" i="22" s="1"/>
  <c r="D189" i="27"/>
  <c r="E189" i="27"/>
  <c r="D189" i="24"/>
  <c r="E189" i="24"/>
  <c r="E189" i="30"/>
  <c r="E189" i="26"/>
  <c r="D189" i="26"/>
  <c r="E188" i="23"/>
  <c r="J189" i="23" s="1"/>
  <c r="F189" i="23" s="1"/>
  <c r="J191" i="31"/>
  <c r="F191" i="31" s="1"/>
  <c r="K191" i="31"/>
  <c r="G191" i="31" s="1"/>
  <c r="I191" i="31"/>
  <c r="D191" i="31" s="1"/>
  <c r="D192" i="22"/>
  <c r="J191" i="28"/>
  <c r="F191" i="28" s="1"/>
  <c r="K191" i="28"/>
  <c r="G191" i="28" s="1"/>
  <c r="D190" i="29"/>
  <c r="E190" i="29"/>
  <c r="E190" i="32"/>
  <c r="K191" i="32" s="1"/>
  <c r="G191" i="32" s="1"/>
  <c r="D189" i="21"/>
  <c r="E189" i="21"/>
  <c r="E188" i="1"/>
  <c r="J189" i="1" s="1"/>
  <c r="F189" i="1" s="1"/>
  <c r="D188" i="1"/>
  <c r="E188" i="20" l="1"/>
  <c r="I189" i="20" s="1"/>
  <c r="D189" i="20" s="1"/>
  <c r="D190" i="25"/>
  <c r="E190" i="25"/>
  <c r="E192" i="22"/>
  <c r="J193" i="22" s="1"/>
  <c r="F193" i="22" s="1"/>
  <c r="I190" i="27"/>
  <c r="D190" i="27" s="1"/>
  <c r="J190" i="27"/>
  <c r="F190" i="27" s="1"/>
  <c r="K190" i="27"/>
  <c r="G190" i="27" s="1"/>
  <c r="I190" i="24"/>
  <c r="D190" i="24" s="1"/>
  <c r="J190" i="24"/>
  <c r="F190" i="24" s="1"/>
  <c r="K190" i="24"/>
  <c r="G190" i="24" s="1"/>
  <c r="J190" i="30"/>
  <c r="F190" i="30" s="1"/>
  <c r="K190" i="30"/>
  <c r="G190" i="30" s="1"/>
  <c r="I190" i="30"/>
  <c r="D190" i="30" s="1"/>
  <c r="I190" i="26"/>
  <c r="J190" i="26"/>
  <c r="F190" i="26" s="1"/>
  <c r="K190" i="26"/>
  <c r="G190" i="26" s="1"/>
  <c r="K189" i="23"/>
  <c r="G189" i="23" s="1"/>
  <c r="I189" i="23"/>
  <c r="E191" i="31"/>
  <c r="E191" i="28"/>
  <c r="K192" i="28" s="1"/>
  <c r="G192" i="28" s="1"/>
  <c r="I191" i="32"/>
  <c r="D191" i="32" s="1"/>
  <c r="J191" i="32"/>
  <c r="F191" i="32" s="1"/>
  <c r="K191" i="29"/>
  <c r="G191" i="29" s="1"/>
  <c r="I191" i="29"/>
  <c r="J191" i="29"/>
  <c r="F191" i="29" s="1"/>
  <c r="I190" i="21"/>
  <c r="K190" i="21"/>
  <c r="G190" i="21" s="1"/>
  <c r="J190" i="21"/>
  <c r="F190" i="21" s="1"/>
  <c r="K189" i="1"/>
  <c r="G189" i="1" s="1"/>
  <c r="I189" i="1"/>
  <c r="D189" i="1" s="1"/>
  <c r="J189" i="20" l="1"/>
  <c r="F189" i="20" s="1"/>
  <c r="K189" i="20"/>
  <c r="G189" i="20" s="1"/>
  <c r="I193" i="22"/>
  <c r="D193" i="22" s="1"/>
  <c r="K193" i="22"/>
  <c r="G193" i="22" s="1"/>
  <c r="J191" i="25"/>
  <c r="F191" i="25" s="1"/>
  <c r="I191" i="25"/>
  <c r="D191" i="25" s="1"/>
  <c r="K191" i="25"/>
  <c r="G191" i="25" s="1"/>
  <c r="E190" i="27"/>
  <c r="E190" i="24"/>
  <c r="E190" i="30"/>
  <c r="D190" i="26"/>
  <c r="E190" i="26"/>
  <c r="E189" i="23"/>
  <c r="J190" i="23" s="1"/>
  <c r="F190" i="23" s="1"/>
  <c r="D189" i="23"/>
  <c r="I192" i="31"/>
  <c r="D192" i="31" s="1"/>
  <c r="K192" i="31"/>
  <c r="G192" i="31" s="1"/>
  <c r="J192" i="31"/>
  <c r="F192" i="31" s="1"/>
  <c r="J192" i="28"/>
  <c r="F192" i="28" s="1"/>
  <c r="I192" i="28"/>
  <c r="D192" i="28" s="1"/>
  <c r="E191" i="32"/>
  <c r="J192" i="32" s="1"/>
  <c r="F192" i="32" s="1"/>
  <c r="D191" i="29"/>
  <c r="E191" i="29"/>
  <c r="D190" i="21"/>
  <c r="E190" i="21"/>
  <c r="E189" i="1"/>
  <c r="K190" i="1" s="1"/>
  <c r="G190" i="1" s="1"/>
  <c r="E189" i="20" l="1"/>
  <c r="I190" i="20" s="1"/>
  <c r="D190" i="20" s="1"/>
  <c r="E193" i="22"/>
  <c r="K194" i="22" s="1"/>
  <c r="G194" i="22" s="1"/>
  <c r="E191" i="25"/>
  <c r="I191" i="27"/>
  <c r="K191" i="27"/>
  <c r="G191" i="27" s="1"/>
  <c r="J191" i="27"/>
  <c r="F191" i="27" s="1"/>
  <c r="J191" i="24"/>
  <c r="F191" i="24" s="1"/>
  <c r="K191" i="24"/>
  <c r="G191" i="24" s="1"/>
  <c r="I191" i="24"/>
  <c r="D191" i="24" s="1"/>
  <c r="K191" i="30"/>
  <c r="G191" i="30" s="1"/>
  <c r="I191" i="30"/>
  <c r="D191" i="30" s="1"/>
  <c r="J191" i="30"/>
  <c r="F191" i="30" s="1"/>
  <c r="I190" i="23"/>
  <c r="D190" i="23" s="1"/>
  <c r="K190" i="23"/>
  <c r="G190" i="23" s="1"/>
  <c r="I191" i="26"/>
  <c r="J191" i="26"/>
  <c r="F191" i="26" s="1"/>
  <c r="K191" i="26"/>
  <c r="G191" i="26" s="1"/>
  <c r="E192" i="31"/>
  <c r="E192" i="28"/>
  <c r="K193" i="28" s="1"/>
  <c r="G193" i="28" s="1"/>
  <c r="I192" i="32"/>
  <c r="D192" i="32" s="1"/>
  <c r="K192" i="32"/>
  <c r="G192" i="32" s="1"/>
  <c r="K192" i="29"/>
  <c r="G192" i="29" s="1"/>
  <c r="I192" i="29"/>
  <c r="J192" i="29"/>
  <c r="F192" i="29" s="1"/>
  <c r="I191" i="21"/>
  <c r="J191" i="21"/>
  <c r="F191" i="21" s="1"/>
  <c r="K191" i="21"/>
  <c r="G191" i="21" s="1"/>
  <c r="J190" i="1"/>
  <c r="F190" i="1" s="1"/>
  <c r="I190" i="1"/>
  <c r="D190" i="1" s="1"/>
  <c r="J190" i="20" l="1"/>
  <c r="F190" i="20" s="1"/>
  <c r="J194" i="22"/>
  <c r="F194" i="22" s="1"/>
  <c r="I194" i="22"/>
  <c r="D194" i="22" s="1"/>
  <c r="K190" i="20"/>
  <c r="G190" i="20" s="1"/>
  <c r="I192" i="25"/>
  <c r="J192" i="25"/>
  <c r="F192" i="25" s="1"/>
  <c r="K192" i="25"/>
  <c r="G192" i="25" s="1"/>
  <c r="D191" i="27"/>
  <c r="E191" i="27"/>
  <c r="E191" i="24"/>
  <c r="E191" i="30"/>
  <c r="E190" i="23"/>
  <c r="I191" i="23" s="1"/>
  <c r="D191" i="23" s="1"/>
  <c r="E191" i="26"/>
  <c r="D191" i="26"/>
  <c r="J193" i="28"/>
  <c r="F193" i="28" s="1"/>
  <c r="I193" i="28"/>
  <c r="D193" i="28" s="1"/>
  <c r="I193" i="31"/>
  <c r="D193" i="31" s="1"/>
  <c r="K193" i="31"/>
  <c r="G193" i="31" s="1"/>
  <c r="J193" i="31"/>
  <c r="F193" i="31" s="1"/>
  <c r="E192" i="32"/>
  <c r="J193" i="32" s="1"/>
  <c r="F193" i="32" s="1"/>
  <c r="E192" i="29"/>
  <c r="D192" i="29"/>
  <c r="D191" i="21"/>
  <c r="E191" i="21"/>
  <c r="E190" i="1"/>
  <c r="J191" i="1" s="1"/>
  <c r="F191" i="1" s="1"/>
  <c r="E194" i="22" l="1"/>
  <c r="E190" i="20"/>
  <c r="K191" i="20" s="1"/>
  <c r="G191" i="20" s="1"/>
  <c r="D192" i="25"/>
  <c r="E192" i="25"/>
  <c r="I192" i="27"/>
  <c r="J192" i="27"/>
  <c r="F192" i="27" s="1"/>
  <c r="K192" i="27"/>
  <c r="G192" i="27" s="1"/>
  <c r="I192" i="24"/>
  <c r="D192" i="24" s="1"/>
  <c r="K192" i="24"/>
  <c r="G192" i="24" s="1"/>
  <c r="J192" i="24"/>
  <c r="F192" i="24" s="1"/>
  <c r="K192" i="30"/>
  <c r="G192" i="30" s="1"/>
  <c r="J192" i="30"/>
  <c r="F192" i="30" s="1"/>
  <c r="I192" i="30"/>
  <c r="D192" i="30" s="1"/>
  <c r="K191" i="23"/>
  <c r="G191" i="23" s="1"/>
  <c r="J191" i="23"/>
  <c r="F191" i="23" s="1"/>
  <c r="K192" i="26"/>
  <c r="G192" i="26" s="1"/>
  <c r="J192" i="26"/>
  <c r="F192" i="26" s="1"/>
  <c r="I192" i="26"/>
  <c r="E193" i="28"/>
  <c r="J194" i="28" s="1"/>
  <c r="F194" i="28" s="1"/>
  <c r="I193" i="32"/>
  <c r="D193" i="32" s="1"/>
  <c r="E193" i="31"/>
  <c r="K194" i="31" s="1"/>
  <c r="G194" i="31" s="1"/>
  <c r="K193" i="32"/>
  <c r="G193" i="32" s="1"/>
  <c r="K195" i="22"/>
  <c r="G195" i="22" s="1"/>
  <c r="I195" i="22"/>
  <c r="J195" i="22"/>
  <c r="F195" i="22" s="1"/>
  <c r="J193" i="29"/>
  <c r="F193" i="29" s="1"/>
  <c r="K193" i="29"/>
  <c r="G193" i="29" s="1"/>
  <c r="I193" i="29"/>
  <c r="J192" i="21"/>
  <c r="F192" i="21" s="1"/>
  <c r="I192" i="21"/>
  <c r="K192" i="21"/>
  <c r="G192" i="21" s="1"/>
  <c r="I191" i="1"/>
  <c r="D191" i="1" s="1"/>
  <c r="K191" i="1"/>
  <c r="G191" i="1" s="1"/>
  <c r="I191" i="20" l="1"/>
  <c r="D191" i="20" s="1"/>
  <c r="J191" i="20"/>
  <c r="F191" i="20" s="1"/>
  <c r="I193" i="25"/>
  <c r="J193" i="25"/>
  <c r="F193" i="25" s="1"/>
  <c r="K193" i="25"/>
  <c r="G193" i="25" s="1"/>
  <c r="D192" i="27"/>
  <c r="E192" i="27"/>
  <c r="E192" i="24"/>
  <c r="E191" i="23"/>
  <c r="I192" i="23" s="1"/>
  <c r="D192" i="23" s="1"/>
  <c r="E192" i="30"/>
  <c r="K194" i="28"/>
  <c r="G194" i="28" s="1"/>
  <c r="J194" i="31"/>
  <c r="F194" i="31" s="1"/>
  <c r="D192" i="26"/>
  <c r="E192" i="26"/>
  <c r="I194" i="28"/>
  <c r="D194" i="28" s="1"/>
  <c r="I194" i="31"/>
  <c r="D194" i="31" s="1"/>
  <c r="E193" i="32"/>
  <c r="K194" i="32" s="1"/>
  <c r="G194" i="32" s="1"/>
  <c r="D195" i="22"/>
  <c r="E195" i="22"/>
  <c r="E193" i="29"/>
  <c r="D193" i="29"/>
  <c r="D192" i="21"/>
  <c r="E192" i="21"/>
  <c r="E191" i="1"/>
  <c r="K192" i="1" s="1"/>
  <c r="G192" i="1" s="1"/>
  <c r="E191" i="20" l="1"/>
  <c r="J192" i="20" s="1"/>
  <c r="F192" i="20" s="1"/>
  <c r="D193" i="25"/>
  <c r="E193" i="25"/>
  <c r="K192" i="23"/>
  <c r="G192" i="23" s="1"/>
  <c r="J192" i="23"/>
  <c r="F192" i="23" s="1"/>
  <c r="J193" i="27"/>
  <c r="F193" i="27" s="1"/>
  <c r="I193" i="27"/>
  <c r="K193" i="27"/>
  <c r="G193" i="27" s="1"/>
  <c r="J193" i="24"/>
  <c r="F193" i="24" s="1"/>
  <c r="K193" i="24"/>
  <c r="G193" i="24" s="1"/>
  <c r="I193" i="24"/>
  <c r="J193" i="30"/>
  <c r="F193" i="30" s="1"/>
  <c r="I193" i="30"/>
  <c r="D193" i="30" s="1"/>
  <c r="K193" i="30"/>
  <c r="G193" i="30" s="1"/>
  <c r="E194" i="31"/>
  <c r="J195" i="31" s="1"/>
  <c r="F195" i="31" s="1"/>
  <c r="I193" i="26"/>
  <c r="K193" i="26"/>
  <c r="G193" i="26" s="1"/>
  <c r="J193" i="26"/>
  <c r="F193" i="26" s="1"/>
  <c r="E194" i="28"/>
  <c r="J194" i="32"/>
  <c r="F194" i="32" s="1"/>
  <c r="I194" i="32"/>
  <c r="D194" i="32" s="1"/>
  <c r="J196" i="22"/>
  <c r="F196" i="22" s="1"/>
  <c r="K196" i="22"/>
  <c r="G196" i="22" s="1"/>
  <c r="I196" i="22"/>
  <c r="I194" i="29"/>
  <c r="D194" i="29" s="1"/>
  <c r="J194" i="29"/>
  <c r="F194" i="29" s="1"/>
  <c r="K194" i="29"/>
  <c r="G194" i="29" s="1"/>
  <c r="J193" i="21"/>
  <c r="F193" i="21" s="1"/>
  <c r="K193" i="21"/>
  <c r="G193" i="21" s="1"/>
  <c r="I193" i="21"/>
  <c r="J192" i="1"/>
  <c r="F192" i="1" s="1"/>
  <c r="I192" i="1"/>
  <c r="D192" i="1" s="1"/>
  <c r="I192" i="20" l="1"/>
  <c r="D192" i="20" s="1"/>
  <c r="K192" i="20"/>
  <c r="G192" i="20" s="1"/>
  <c r="J194" i="25"/>
  <c r="F194" i="25" s="1"/>
  <c r="I194" i="25"/>
  <c r="K194" i="25"/>
  <c r="G194" i="25" s="1"/>
  <c r="E192" i="23"/>
  <c r="J193" i="23" s="1"/>
  <c r="F193" i="23" s="1"/>
  <c r="E193" i="27"/>
  <c r="K194" i="27" s="1"/>
  <c r="G194" i="27" s="1"/>
  <c r="D193" i="27"/>
  <c r="D193" i="24"/>
  <c r="E193" i="24"/>
  <c r="E193" i="30"/>
  <c r="K195" i="31"/>
  <c r="G195" i="31" s="1"/>
  <c r="I195" i="31"/>
  <c r="D195" i="31" s="1"/>
  <c r="J195" i="28"/>
  <c r="F195" i="28" s="1"/>
  <c r="K195" i="28"/>
  <c r="G195" i="28" s="1"/>
  <c r="I195" i="28"/>
  <c r="D193" i="26"/>
  <c r="E193" i="26"/>
  <c r="E194" i="32"/>
  <c r="I195" i="32" s="1"/>
  <c r="D195" i="32" s="1"/>
  <c r="E196" i="22"/>
  <c r="D196" i="22"/>
  <c r="E194" i="29"/>
  <c r="J195" i="29" s="1"/>
  <c r="F195" i="29" s="1"/>
  <c r="D193" i="21"/>
  <c r="E193" i="21"/>
  <c r="E192" i="1"/>
  <c r="I193" i="1" s="1"/>
  <c r="I193" i="23" l="1"/>
  <c r="D193" i="23" s="1"/>
  <c r="E192" i="20"/>
  <c r="J193" i="20" s="1"/>
  <c r="F193" i="20" s="1"/>
  <c r="K193" i="23"/>
  <c r="G193" i="23" s="1"/>
  <c r="I194" i="27"/>
  <c r="J194" i="27"/>
  <c r="F194" i="27" s="1"/>
  <c r="D194" i="25"/>
  <c r="E194" i="25"/>
  <c r="I194" i="24"/>
  <c r="K194" i="24"/>
  <c r="G194" i="24" s="1"/>
  <c r="J194" i="24"/>
  <c r="F194" i="24" s="1"/>
  <c r="J194" i="30"/>
  <c r="F194" i="30" s="1"/>
  <c r="K194" i="30"/>
  <c r="G194" i="30" s="1"/>
  <c r="I194" i="30"/>
  <c r="D194" i="30" s="1"/>
  <c r="E195" i="31"/>
  <c r="J196" i="31" s="1"/>
  <c r="F196" i="31" s="1"/>
  <c r="D195" i="28"/>
  <c r="E195" i="28"/>
  <c r="J194" i="26"/>
  <c r="F194" i="26" s="1"/>
  <c r="K194" i="26"/>
  <c r="G194" i="26" s="1"/>
  <c r="I194" i="26"/>
  <c r="J195" i="32"/>
  <c r="F195" i="32" s="1"/>
  <c r="K195" i="32"/>
  <c r="G195" i="32" s="1"/>
  <c r="E193" i="23"/>
  <c r="J197" i="22"/>
  <c r="F197" i="22" s="1"/>
  <c r="K197" i="22"/>
  <c r="G197" i="22" s="1"/>
  <c r="I197" i="22"/>
  <c r="K195" i="29"/>
  <c r="G195" i="29" s="1"/>
  <c r="I195" i="29"/>
  <c r="D195" i="29" s="1"/>
  <c r="K194" i="21"/>
  <c r="G194" i="21" s="1"/>
  <c r="I194" i="21"/>
  <c r="J194" i="21"/>
  <c r="F194" i="21" s="1"/>
  <c r="J193" i="1"/>
  <c r="F193" i="1" s="1"/>
  <c r="K193" i="1"/>
  <c r="G193" i="1" s="1"/>
  <c r="D193" i="1"/>
  <c r="I193" i="20" l="1"/>
  <c r="D193" i="20" s="1"/>
  <c r="K193" i="20"/>
  <c r="G193" i="20" s="1"/>
  <c r="E194" i="27"/>
  <c r="K195" i="27" s="1"/>
  <c r="G195" i="27" s="1"/>
  <c r="D194" i="27"/>
  <c r="J195" i="25"/>
  <c r="F195" i="25" s="1"/>
  <c r="K195" i="25"/>
  <c r="G195" i="25" s="1"/>
  <c r="I195" i="25"/>
  <c r="D194" i="24"/>
  <c r="E194" i="24"/>
  <c r="E194" i="30"/>
  <c r="I196" i="31"/>
  <c r="D196" i="31" s="1"/>
  <c r="K196" i="31"/>
  <c r="G196" i="31" s="1"/>
  <c r="E194" i="26"/>
  <c r="J196" i="28"/>
  <c r="F196" i="28" s="1"/>
  <c r="I196" i="28"/>
  <c r="K196" i="28"/>
  <c r="G196" i="28" s="1"/>
  <c r="E195" i="32"/>
  <c r="J196" i="32" s="1"/>
  <c r="F196" i="32" s="1"/>
  <c r="D194" i="26"/>
  <c r="I194" i="23"/>
  <c r="D194" i="23" s="1"/>
  <c r="J194" i="23"/>
  <c r="F194" i="23" s="1"/>
  <c r="K194" i="23"/>
  <c r="G194" i="23" s="1"/>
  <c r="E197" i="22"/>
  <c r="D197" i="22"/>
  <c r="E195" i="29"/>
  <c r="K196" i="29" s="1"/>
  <c r="G196" i="29" s="1"/>
  <c r="D194" i="21"/>
  <c r="E194" i="21"/>
  <c r="E193" i="1"/>
  <c r="J194" i="1" s="1"/>
  <c r="F194" i="1" s="1"/>
  <c r="E193" i="20" l="1"/>
  <c r="I194" i="20" s="1"/>
  <c r="D194" i="20" s="1"/>
  <c r="I195" i="27"/>
  <c r="D195" i="27" s="1"/>
  <c r="J195" i="27"/>
  <c r="F195" i="27" s="1"/>
  <c r="E195" i="25"/>
  <c r="J196" i="25" s="1"/>
  <c r="F196" i="25" s="1"/>
  <c r="D195" i="25"/>
  <c r="J195" i="24"/>
  <c r="F195" i="24" s="1"/>
  <c r="K195" i="24"/>
  <c r="G195" i="24" s="1"/>
  <c r="I195" i="24"/>
  <c r="I195" i="30"/>
  <c r="D195" i="30" s="1"/>
  <c r="J195" i="30"/>
  <c r="F195" i="30" s="1"/>
  <c r="K195" i="30"/>
  <c r="G195" i="30" s="1"/>
  <c r="K196" i="32"/>
  <c r="G196" i="32" s="1"/>
  <c r="E196" i="31"/>
  <c r="J197" i="31" s="1"/>
  <c r="F197" i="31" s="1"/>
  <c r="I196" i="32"/>
  <c r="D196" i="32" s="1"/>
  <c r="I195" i="26"/>
  <c r="D195" i="26" s="1"/>
  <c r="J195" i="26"/>
  <c r="K195" i="26"/>
  <c r="G195" i="26" s="1"/>
  <c r="E196" i="28"/>
  <c r="D196" i="28"/>
  <c r="E194" i="23"/>
  <c r="J196" i="29"/>
  <c r="F196" i="29" s="1"/>
  <c r="I196" i="29"/>
  <c r="I198" i="22"/>
  <c r="J198" i="22"/>
  <c r="F198" i="22" s="1"/>
  <c r="K198" i="22"/>
  <c r="G198" i="22" s="1"/>
  <c r="K195" i="21"/>
  <c r="G195" i="21" s="1"/>
  <c r="J195" i="21"/>
  <c r="F195" i="21" s="1"/>
  <c r="I195" i="21"/>
  <c r="K194" i="1"/>
  <c r="G194" i="1" s="1"/>
  <c r="I194" i="1"/>
  <c r="D194" i="1" s="1"/>
  <c r="K196" i="25" l="1"/>
  <c r="G196" i="25" s="1"/>
  <c r="K194" i="20"/>
  <c r="G194" i="20" s="1"/>
  <c r="J194" i="20"/>
  <c r="F194" i="20" s="1"/>
  <c r="E195" i="27"/>
  <c r="J196" i="27" s="1"/>
  <c r="F196" i="27" s="1"/>
  <c r="I196" i="25"/>
  <c r="E196" i="25" s="1"/>
  <c r="J197" i="25" s="1"/>
  <c r="F197" i="25" s="1"/>
  <c r="D195" i="24"/>
  <c r="E195" i="24"/>
  <c r="E195" i="30"/>
  <c r="I197" i="31"/>
  <c r="D197" i="31" s="1"/>
  <c r="K197" i="31"/>
  <c r="G197" i="31" s="1"/>
  <c r="E196" i="32"/>
  <c r="K197" i="32" s="1"/>
  <c r="G197" i="32" s="1"/>
  <c r="F195" i="26"/>
  <c r="E195" i="26"/>
  <c r="I197" i="28"/>
  <c r="K197" i="28"/>
  <c r="G197" i="28" s="1"/>
  <c r="J197" i="28"/>
  <c r="F197" i="28" s="1"/>
  <c r="E196" i="29"/>
  <c r="K197" i="29" s="1"/>
  <c r="G197" i="29" s="1"/>
  <c r="D196" i="29"/>
  <c r="K195" i="23"/>
  <c r="G195" i="23" s="1"/>
  <c r="I195" i="23"/>
  <c r="D195" i="23" s="1"/>
  <c r="J195" i="23"/>
  <c r="F195" i="23" s="1"/>
  <c r="D198" i="22"/>
  <c r="E198" i="22"/>
  <c r="D195" i="21"/>
  <c r="E195" i="21"/>
  <c r="E194" i="1"/>
  <c r="K195" i="1" s="1"/>
  <c r="G195" i="1" s="1"/>
  <c r="E194" i="20" l="1"/>
  <c r="J195" i="20" s="1"/>
  <c r="F195" i="20" s="1"/>
  <c r="K196" i="27"/>
  <c r="G196" i="27" s="1"/>
  <c r="I196" i="27"/>
  <c r="D196" i="27" s="1"/>
  <c r="I197" i="32"/>
  <c r="D197" i="32" s="1"/>
  <c r="D196" i="25"/>
  <c r="I197" i="25" s="1"/>
  <c r="D197" i="25" s="1"/>
  <c r="K197" i="25"/>
  <c r="G197" i="25" s="1"/>
  <c r="J196" i="24"/>
  <c r="F196" i="24" s="1"/>
  <c r="I196" i="24"/>
  <c r="K196" i="24"/>
  <c r="G196" i="24" s="1"/>
  <c r="I196" i="30"/>
  <c r="D196" i="30" s="1"/>
  <c r="K196" i="30"/>
  <c r="G196" i="30" s="1"/>
  <c r="J196" i="30"/>
  <c r="F196" i="30" s="1"/>
  <c r="E197" i="31"/>
  <c r="J198" i="31" s="1"/>
  <c r="F198" i="31" s="1"/>
  <c r="J197" i="32"/>
  <c r="F197" i="32" s="1"/>
  <c r="I196" i="26"/>
  <c r="J196" i="26"/>
  <c r="F196" i="26" s="1"/>
  <c r="K196" i="26"/>
  <c r="G196" i="26" s="1"/>
  <c r="D197" i="28"/>
  <c r="E197" i="28"/>
  <c r="J197" i="29"/>
  <c r="F197" i="29" s="1"/>
  <c r="I197" i="29"/>
  <c r="D197" i="29" s="1"/>
  <c r="E195" i="23"/>
  <c r="I199" i="22"/>
  <c r="K199" i="22"/>
  <c r="G199" i="22" s="1"/>
  <c r="J199" i="22"/>
  <c r="F199" i="22" s="1"/>
  <c r="J196" i="21"/>
  <c r="F196" i="21" s="1"/>
  <c r="I196" i="21"/>
  <c r="K196" i="21"/>
  <c r="G196" i="21" s="1"/>
  <c r="I195" i="1"/>
  <c r="D195" i="1" s="1"/>
  <c r="J195" i="1"/>
  <c r="F195" i="1" s="1"/>
  <c r="I195" i="20" l="1"/>
  <c r="D195" i="20" s="1"/>
  <c r="K195" i="20"/>
  <c r="G195" i="20" s="1"/>
  <c r="E196" i="27"/>
  <c r="I197" i="27" s="1"/>
  <c r="E197" i="25"/>
  <c r="I198" i="25" s="1"/>
  <c r="K198" i="31"/>
  <c r="G198" i="31" s="1"/>
  <c r="D196" i="24"/>
  <c r="E196" i="24"/>
  <c r="E196" i="30"/>
  <c r="E197" i="32"/>
  <c r="I198" i="32" s="1"/>
  <c r="D198" i="32" s="1"/>
  <c r="I198" i="31"/>
  <c r="D198" i="31" s="1"/>
  <c r="E196" i="26"/>
  <c r="D196" i="26"/>
  <c r="K198" i="28"/>
  <c r="G198" i="28" s="1"/>
  <c r="I198" i="28"/>
  <c r="J198" i="28"/>
  <c r="F198" i="28" s="1"/>
  <c r="E197" i="29"/>
  <c r="I198" i="29" s="1"/>
  <c r="K196" i="23"/>
  <c r="G196" i="23" s="1"/>
  <c r="I196" i="23"/>
  <c r="D196" i="23" s="1"/>
  <c r="J196" i="23"/>
  <c r="F196" i="23" s="1"/>
  <c r="E199" i="22"/>
  <c r="D199" i="22"/>
  <c r="D196" i="21"/>
  <c r="E196" i="21"/>
  <c r="E195" i="1"/>
  <c r="K196" i="1" s="1"/>
  <c r="G196" i="1" s="1"/>
  <c r="K197" i="27" l="1"/>
  <c r="G197" i="27" s="1"/>
  <c r="J197" i="27"/>
  <c r="F197" i="27" s="1"/>
  <c r="E195" i="20"/>
  <c r="K196" i="20" s="1"/>
  <c r="G196" i="20" s="1"/>
  <c r="K198" i="25"/>
  <c r="G198" i="25" s="1"/>
  <c r="J198" i="25"/>
  <c r="F198" i="25" s="1"/>
  <c r="D198" i="25"/>
  <c r="J198" i="32"/>
  <c r="F198" i="32" s="1"/>
  <c r="K198" i="32"/>
  <c r="G198" i="32" s="1"/>
  <c r="D197" i="27"/>
  <c r="J197" i="24"/>
  <c r="F197" i="24" s="1"/>
  <c r="K197" i="24"/>
  <c r="G197" i="24" s="1"/>
  <c r="I197" i="24"/>
  <c r="E198" i="31"/>
  <c r="J199" i="31" s="1"/>
  <c r="F199" i="31" s="1"/>
  <c r="I197" i="30"/>
  <c r="D197" i="30" s="1"/>
  <c r="K197" i="30"/>
  <c r="G197" i="30" s="1"/>
  <c r="J197" i="30"/>
  <c r="F197" i="30" s="1"/>
  <c r="J198" i="29"/>
  <c r="F198" i="29" s="1"/>
  <c r="K198" i="29"/>
  <c r="G198" i="29" s="1"/>
  <c r="I197" i="26"/>
  <c r="K197" i="26"/>
  <c r="G197" i="26" s="1"/>
  <c r="J197" i="26"/>
  <c r="F197" i="26" s="1"/>
  <c r="D198" i="28"/>
  <c r="E198" i="28"/>
  <c r="E196" i="23"/>
  <c r="K200" i="22"/>
  <c r="G200" i="22" s="1"/>
  <c r="I200" i="22"/>
  <c r="J200" i="22"/>
  <c r="F200" i="22" s="1"/>
  <c r="D198" i="29"/>
  <c r="I197" i="21"/>
  <c r="J197" i="21"/>
  <c r="F197" i="21" s="1"/>
  <c r="K197" i="21"/>
  <c r="G197" i="21" s="1"/>
  <c r="J196" i="1"/>
  <c r="F196" i="1" s="1"/>
  <c r="I196" i="1"/>
  <c r="D196" i="1" s="1"/>
  <c r="I196" i="20" l="1"/>
  <c r="D196" i="20" s="1"/>
  <c r="J196" i="20"/>
  <c r="F196" i="20" s="1"/>
  <c r="E197" i="27"/>
  <c r="I198" i="27" s="1"/>
  <c r="E198" i="32"/>
  <c r="J199" i="32" s="1"/>
  <c r="F199" i="32" s="1"/>
  <c r="E198" i="25"/>
  <c r="I199" i="25" s="1"/>
  <c r="I199" i="31"/>
  <c r="D199" i="31" s="1"/>
  <c r="K199" i="31"/>
  <c r="G199" i="31" s="1"/>
  <c r="D197" i="24"/>
  <c r="E197" i="24"/>
  <c r="E197" i="30"/>
  <c r="J198" i="30" s="1"/>
  <c r="F198" i="30" s="1"/>
  <c r="E198" i="29"/>
  <c r="J199" i="29" s="1"/>
  <c r="F199" i="29" s="1"/>
  <c r="D197" i="26"/>
  <c r="E197" i="26"/>
  <c r="K199" i="28"/>
  <c r="G199" i="28" s="1"/>
  <c r="I199" i="28"/>
  <c r="J199" i="28"/>
  <c r="F199" i="28" s="1"/>
  <c r="I197" i="23"/>
  <c r="D197" i="23" s="1"/>
  <c r="J197" i="23"/>
  <c r="F197" i="23" s="1"/>
  <c r="K197" i="23"/>
  <c r="G197" i="23" s="1"/>
  <c r="D200" i="22"/>
  <c r="E200" i="22"/>
  <c r="D197" i="21"/>
  <c r="E197" i="21"/>
  <c r="E196" i="1"/>
  <c r="K197" i="1" s="1"/>
  <c r="G197" i="1" s="1"/>
  <c r="J198" i="27" l="1"/>
  <c r="F198" i="27" s="1"/>
  <c r="I199" i="32"/>
  <c r="D199" i="32" s="1"/>
  <c r="K198" i="27"/>
  <c r="G198" i="27" s="1"/>
  <c r="E196" i="20"/>
  <c r="I197" i="20" s="1"/>
  <c r="K199" i="32"/>
  <c r="G199" i="32" s="1"/>
  <c r="J199" i="25"/>
  <c r="F199" i="25" s="1"/>
  <c r="K199" i="25"/>
  <c r="G199" i="25" s="1"/>
  <c r="E199" i="31"/>
  <c r="K200" i="31" s="1"/>
  <c r="G200" i="31" s="1"/>
  <c r="D199" i="25"/>
  <c r="D198" i="27"/>
  <c r="K198" i="30"/>
  <c r="G198" i="30" s="1"/>
  <c r="I198" i="30"/>
  <c r="D198" i="30" s="1"/>
  <c r="K198" i="24"/>
  <c r="G198" i="24" s="1"/>
  <c r="J198" i="24"/>
  <c r="F198" i="24" s="1"/>
  <c r="I198" i="24"/>
  <c r="K199" i="29"/>
  <c r="G199" i="29" s="1"/>
  <c r="I199" i="29"/>
  <c r="D199" i="29" s="1"/>
  <c r="I198" i="26"/>
  <c r="K198" i="26"/>
  <c r="G198" i="26" s="1"/>
  <c r="J198" i="26"/>
  <c r="F198" i="26" s="1"/>
  <c r="D199" i="28"/>
  <c r="E199" i="28"/>
  <c r="E199" i="32"/>
  <c r="I200" i="32" s="1"/>
  <c r="D200" i="32" s="1"/>
  <c r="E197" i="23"/>
  <c r="K201" i="22"/>
  <c r="G201" i="22" s="1"/>
  <c r="J201" i="22"/>
  <c r="F201" i="22" s="1"/>
  <c r="I201" i="22"/>
  <c r="K198" i="21"/>
  <c r="G198" i="21" s="1"/>
  <c r="I198" i="21"/>
  <c r="J198" i="21"/>
  <c r="F198" i="21" s="1"/>
  <c r="I197" i="1"/>
  <c r="D197" i="1" s="1"/>
  <c r="J197" i="1"/>
  <c r="F197" i="1" s="1"/>
  <c r="K197" i="20" l="1"/>
  <c r="G197" i="20" s="1"/>
  <c r="J197" i="20"/>
  <c r="F197" i="20" s="1"/>
  <c r="E198" i="27"/>
  <c r="J199" i="27" s="1"/>
  <c r="F199" i="27" s="1"/>
  <c r="D197" i="20"/>
  <c r="J200" i="31"/>
  <c r="F200" i="31" s="1"/>
  <c r="I200" i="31"/>
  <c r="D200" i="31" s="1"/>
  <c r="E199" i="25"/>
  <c r="J200" i="25" s="1"/>
  <c r="F200" i="25" s="1"/>
  <c r="E198" i="30"/>
  <c r="I199" i="30" s="1"/>
  <c r="D199" i="30" s="1"/>
  <c r="D198" i="24"/>
  <c r="E198" i="24"/>
  <c r="E199" i="29"/>
  <c r="J200" i="29" s="1"/>
  <c r="F200" i="29" s="1"/>
  <c r="K200" i="32"/>
  <c r="G200" i="32" s="1"/>
  <c r="J200" i="32"/>
  <c r="F200" i="32" s="1"/>
  <c r="E198" i="26"/>
  <c r="D198" i="26"/>
  <c r="J200" i="28"/>
  <c r="F200" i="28" s="1"/>
  <c r="K200" i="28"/>
  <c r="G200" i="28" s="1"/>
  <c r="I200" i="28"/>
  <c r="J198" i="23"/>
  <c r="F198" i="23" s="1"/>
  <c r="K198" i="23"/>
  <c r="G198" i="23" s="1"/>
  <c r="I198" i="23"/>
  <c r="D201" i="22"/>
  <c r="E201" i="22"/>
  <c r="D198" i="21"/>
  <c r="E198" i="21"/>
  <c r="E197" i="1"/>
  <c r="I198" i="1" s="1"/>
  <c r="D198" i="1" s="1"/>
  <c r="E197" i="20" l="1"/>
  <c r="K198" i="20" s="1"/>
  <c r="G198" i="20" s="1"/>
  <c r="K199" i="27"/>
  <c r="G199" i="27" s="1"/>
  <c r="I199" i="27"/>
  <c r="D199" i="27" s="1"/>
  <c r="J199" i="30"/>
  <c r="F199" i="30" s="1"/>
  <c r="J198" i="20"/>
  <c r="F198" i="20" s="1"/>
  <c r="I200" i="25"/>
  <c r="E200" i="31"/>
  <c r="I201" i="31" s="1"/>
  <c r="D201" i="31" s="1"/>
  <c r="K199" i="30"/>
  <c r="G199" i="30" s="1"/>
  <c r="K200" i="25"/>
  <c r="G200" i="25" s="1"/>
  <c r="D200" i="25"/>
  <c r="K200" i="29"/>
  <c r="G200" i="29" s="1"/>
  <c r="I200" i="29"/>
  <c r="D200" i="29" s="1"/>
  <c r="K199" i="24"/>
  <c r="G199" i="24" s="1"/>
  <c r="J199" i="24"/>
  <c r="F199" i="24" s="1"/>
  <c r="I199" i="24"/>
  <c r="E200" i="32"/>
  <c r="J201" i="32" s="1"/>
  <c r="F201" i="32" s="1"/>
  <c r="K199" i="26"/>
  <c r="G199" i="26" s="1"/>
  <c r="I199" i="26"/>
  <c r="J199" i="26"/>
  <c r="F199" i="26" s="1"/>
  <c r="E200" i="28"/>
  <c r="D200" i="28"/>
  <c r="E198" i="23"/>
  <c r="D198" i="23"/>
  <c r="J202" i="22"/>
  <c r="F202" i="22" s="1"/>
  <c r="I202" i="22"/>
  <c r="D202" i="22" s="1"/>
  <c r="K202" i="22"/>
  <c r="G202" i="22" s="1"/>
  <c r="K199" i="21"/>
  <c r="G199" i="21" s="1"/>
  <c r="I199" i="21"/>
  <c r="J199" i="21"/>
  <c r="F199" i="21" s="1"/>
  <c r="J198" i="1"/>
  <c r="F198" i="1" s="1"/>
  <c r="K198" i="1"/>
  <c r="G198" i="1" s="1"/>
  <c r="E199" i="27" l="1"/>
  <c r="J200" i="27" s="1"/>
  <c r="F200" i="27" s="1"/>
  <c r="I198" i="20"/>
  <c r="D198" i="20" s="1"/>
  <c r="J201" i="31"/>
  <c r="F201" i="31" s="1"/>
  <c r="E199" i="30"/>
  <c r="I200" i="30" s="1"/>
  <c r="D200" i="30" s="1"/>
  <c r="E200" i="29"/>
  <c r="J201" i="29" s="1"/>
  <c r="F201" i="29" s="1"/>
  <c r="E198" i="20"/>
  <c r="K201" i="31"/>
  <c r="G201" i="31" s="1"/>
  <c r="E200" i="25"/>
  <c r="J201" i="25" s="1"/>
  <c r="F201" i="25" s="1"/>
  <c r="I200" i="27"/>
  <c r="I201" i="32"/>
  <c r="D201" i="32" s="1"/>
  <c r="D199" i="24"/>
  <c r="E199" i="24"/>
  <c r="K201" i="32"/>
  <c r="G201" i="32" s="1"/>
  <c r="D199" i="26"/>
  <c r="E199" i="26"/>
  <c r="K201" i="28"/>
  <c r="G201" i="28" s="1"/>
  <c r="J201" i="28"/>
  <c r="F201" i="28" s="1"/>
  <c r="I201" i="28"/>
  <c r="I199" i="23"/>
  <c r="D199" i="23" s="1"/>
  <c r="K199" i="23"/>
  <c r="G199" i="23" s="1"/>
  <c r="J199" i="23"/>
  <c r="F199" i="23" s="1"/>
  <c r="E202" i="22"/>
  <c r="D199" i="21"/>
  <c r="E199" i="21"/>
  <c r="E198" i="1"/>
  <c r="I199" i="1" s="1"/>
  <c r="D199" i="1" s="1"/>
  <c r="K200" i="30" l="1"/>
  <c r="G200" i="30" s="1"/>
  <c r="J200" i="30"/>
  <c r="F200" i="30" s="1"/>
  <c r="K200" i="27"/>
  <c r="G200" i="27" s="1"/>
  <c r="K201" i="29"/>
  <c r="G201" i="29" s="1"/>
  <c r="I201" i="29"/>
  <c r="D201" i="29" s="1"/>
  <c r="E201" i="31"/>
  <c r="I202" i="31" s="1"/>
  <c r="D202" i="31" s="1"/>
  <c r="J199" i="20"/>
  <c r="F199" i="20" s="1"/>
  <c r="K199" i="20"/>
  <c r="G199" i="20" s="1"/>
  <c r="I199" i="20"/>
  <c r="K201" i="25"/>
  <c r="G201" i="25" s="1"/>
  <c r="I201" i="25"/>
  <c r="D201" i="25" s="1"/>
  <c r="D200" i="27"/>
  <c r="K202" i="31"/>
  <c r="G202" i="31" s="1"/>
  <c r="K200" i="24"/>
  <c r="G200" i="24" s="1"/>
  <c r="J200" i="24"/>
  <c r="F200" i="24" s="1"/>
  <c r="I200" i="24"/>
  <c r="E200" i="30"/>
  <c r="K201" i="30" s="1"/>
  <c r="G201" i="30" s="1"/>
  <c r="E201" i="32"/>
  <c r="K202" i="32" s="1"/>
  <c r="G202" i="32" s="1"/>
  <c r="I200" i="26"/>
  <c r="J200" i="26"/>
  <c r="F200" i="26" s="1"/>
  <c r="K200" i="26"/>
  <c r="G200" i="26" s="1"/>
  <c r="D201" i="28"/>
  <c r="E201" i="28"/>
  <c r="E199" i="23"/>
  <c r="I203" i="22"/>
  <c r="J203" i="22"/>
  <c r="F203" i="22" s="1"/>
  <c r="K203" i="22"/>
  <c r="G203" i="22" s="1"/>
  <c r="K200" i="21"/>
  <c r="G200" i="21" s="1"/>
  <c r="J200" i="21"/>
  <c r="F200" i="21" s="1"/>
  <c r="I200" i="21"/>
  <c r="K199" i="1"/>
  <c r="G199" i="1" s="1"/>
  <c r="J199" i="1"/>
  <c r="F199" i="1" s="1"/>
  <c r="E200" i="27" l="1"/>
  <c r="E201" i="29"/>
  <c r="K202" i="29" s="1"/>
  <c r="G202" i="29" s="1"/>
  <c r="J202" i="31"/>
  <c r="F202" i="31" s="1"/>
  <c r="E199" i="20"/>
  <c r="D199" i="20"/>
  <c r="E201" i="25"/>
  <c r="I202" i="25" s="1"/>
  <c r="D202" i="25" s="1"/>
  <c r="E202" i="31"/>
  <c r="J203" i="31" s="1"/>
  <c r="F203" i="31" s="1"/>
  <c r="J201" i="27"/>
  <c r="F201" i="27" s="1"/>
  <c r="I201" i="27"/>
  <c r="D201" i="27" s="1"/>
  <c r="K201" i="27"/>
  <c r="G201" i="27" s="1"/>
  <c r="J201" i="30"/>
  <c r="F201" i="30" s="1"/>
  <c r="I201" i="30"/>
  <c r="D201" i="30" s="1"/>
  <c r="D200" i="24"/>
  <c r="E200" i="24"/>
  <c r="I202" i="32"/>
  <c r="D202" i="32" s="1"/>
  <c r="J202" i="32"/>
  <c r="F202" i="32" s="1"/>
  <c r="D200" i="26"/>
  <c r="E200" i="26"/>
  <c r="J202" i="28"/>
  <c r="F202" i="28" s="1"/>
  <c r="K202" i="28"/>
  <c r="G202" i="28" s="1"/>
  <c r="I202" i="28"/>
  <c r="I200" i="23"/>
  <c r="D200" i="23" s="1"/>
  <c r="K200" i="23"/>
  <c r="G200" i="23" s="1"/>
  <c r="J200" i="23"/>
  <c r="F200" i="23" s="1"/>
  <c r="D203" i="22"/>
  <c r="E203" i="22"/>
  <c r="D200" i="21"/>
  <c r="E200" i="21"/>
  <c r="E199" i="1"/>
  <c r="I200" i="1" s="1"/>
  <c r="D200" i="1" s="1"/>
  <c r="I202" i="29" l="1"/>
  <c r="J202" i="29"/>
  <c r="F202" i="29" s="1"/>
  <c r="J202" i="25"/>
  <c r="F202" i="25" s="1"/>
  <c r="K202" i="25"/>
  <c r="G202" i="25" s="1"/>
  <c r="K200" i="20"/>
  <c r="G200" i="20" s="1"/>
  <c r="I200" i="20"/>
  <c r="J200" i="20"/>
  <c r="F200" i="20" s="1"/>
  <c r="K203" i="31"/>
  <c r="G203" i="31" s="1"/>
  <c r="I203" i="31"/>
  <c r="D203" i="31" s="1"/>
  <c r="E201" i="27"/>
  <c r="E201" i="30"/>
  <c r="I202" i="30" s="1"/>
  <c r="D202" i="30" s="1"/>
  <c r="I201" i="24"/>
  <c r="J201" i="24"/>
  <c r="F201" i="24" s="1"/>
  <c r="K201" i="24"/>
  <c r="G201" i="24" s="1"/>
  <c r="E202" i="32"/>
  <c r="K203" i="32" s="1"/>
  <c r="G203" i="32" s="1"/>
  <c r="K201" i="26"/>
  <c r="G201" i="26" s="1"/>
  <c r="J201" i="26"/>
  <c r="F201" i="26" s="1"/>
  <c r="I201" i="26"/>
  <c r="D202" i="28"/>
  <c r="E202" i="28"/>
  <c r="E200" i="23"/>
  <c r="J201" i="23" s="1"/>
  <c r="F201" i="23" s="1"/>
  <c r="J204" i="22"/>
  <c r="I204" i="22"/>
  <c r="K204" i="22"/>
  <c r="D202" i="29"/>
  <c r="K201" i="21"/>
  <c r="G201" i="21" s="1"/>
  <c r="J201" i="21"/>
  <c r="F201" i="21" s="1"/>
  <c r="I201" i="21"/>
  <c r="K200" i="1"/>
  <c r="G200" i="1" s="1"/>
  <c r="J200" i="1"/>
  <c r="F200" i="1" s="1"/>
  <c r="E202" i="29" l="1"/>
  <c r="E202" i="25"/>
  <c r="I203" i="25" s="1"/>
  <c r="D203" i="25" s="1"/>
  <c r="E200" i="20"/>
  <c r="J201" i="20" s="1"/>
  <c r="F201" i="20" s="1"/>
  <c r="D200" i="20"/>
  <c r="E203" i="31"/>
  <c r="J204" i="31" s="1"/>
  <c r="N19" i="31" s="1"/>
  <c r="J202" i="30"/>
  <c r="F202" i="30" s="1"/>
  <c r="J203" i="32"/>
  <c r="F203" i="32" s="1"/>
  <c r="K202" i="27"/>
  <c r="G202" i="27" s="1"/>
  <c r="I202" i="27"/>
  <c r="D202" i="27" s="1"/>
  <c r="J202" i="27"/>
  <c r="F202" i="27" s="1"/>
  <c r="I203" i="32"/>
  <c r="D203" i="32" s="1"/>
  <c r="K202" i="30"/>
  <c r="D201" i="24"/>
  <c r="E201" i="24"/>
  <c r="D201" i="26"/>
  <c r="E201" i="26"/>
  <c r="I203" i="28"/>
  <c r="K203" i="28"/>
  <c r="G203" i="28" s="1"/>
  <c r="J203" i="28"/>
  <c r="F203" i="28" s="1"/>
  <c r="I201" i="23"/>
  <c r="D201" i="23" s="1"/>
  <c r="K201" i="23"/>
  <c r="G201" i="23" s="1"/>
  <c r="G204" i="22"/>
  <c r="N20" i="22"/>
  <c r="N13" i="22"/>
  <c r="I205" i="22"/>
  <c r="D11" i="33" s="1"/>
  <c r="N18" i="22"/>
  <c r="N11" i="22"/>
  <c r="N14" i="22" s="1"/>
  <c r="D204" i="22"/>
  <c r="E204" i="22"/>
  <c r="N12" i="22"/>
  <c r="N19" i="22"/>
  <c r="F204" i="22"/>
  <c r="I203" i="29"/>
  <c r="J203" i="29"/>
  <c r="F203" i="29" s="1"/>
  <c r="K203" i="29"/>
  <c r="G203" i="29" s="1"/>
  <c r="D201" i="21"/>
  <c r="E201" i="21"/>
  <c r="E200" i="1"/>
  <c r="I201" i="1" s="1"/>
  <c r="D201" i="1" s="1"/>
  <c r="K203" i="25" l="1"/>
  <c r="G203" i="25" s="1"/>
  <c r="F204" i="31"/>
  <c r="J203" i="25"/>
  <c r="F203" i="25" s="1"/>
  <c r="I201" i="20"/>
  <c r="D201" i="20" s="1"/>
  <c r="K201" i="20"/>
  <c r="G201" i="20" s="1"/>
  <c r="N12" i="31"/>
  <c r="E202" i="30"/>
  <c r="J203" i="30" s="1"/>
  <c r="E203" i="32"/>
  <c r="K204" i="32" s="1"/>
  <c r="G204" i="32" s="1"/>
  <c r="I204" i="31"/>
  <c r="I205" i="31" s="1"/>
  <c r="D9" i="33" s="1"/>
  <c r="K204" i="31"/>
  <c r="N20" i="31" s="1"/>
  <c r="G202" i="30"/>
  <c r="E202" i="27"/>
  <c r="K202" i="24"/>
  <c r="G202" i="24" s="1"/>
  <c r="I202" i="24"/>
  <c r="J202" i="24"/>
  <c r="F202" i="24" s="1"/>
  <c r="K202" i="26"/>
  <c r="G202" i="26" s="1"/>
  <c r="I202" i="26"/>
  <c r="J202" i="26"/>
  <c r="F202" i="26" s="1"/>
  <c r="D203" i="28"/>
  <c r="E203" i="28"/>
  <c r="E201" i="23"/>
  <c r="K202" i="23" s="1"/>
  <c r="G202" i="23" s="1"/>
  <c r="N16" i="22"/>
  <c r="E205" i="22"/>
  <c r="D29" i="33" s="1"/>
  <c r="D203" i="29"/>
  <c r="E203" i="29"/>
  <c r="I202" i="21"/>
  <c r="J202" i="21"/>
  <c r="F202" i="21" s="1"/>
  <c r="K202" i="21"/>
  <c r="G202" i="21" s="1"/>
  <c r="K201" i="1"/>
  <c r="G201" i="1" s="1"/>
  <c r="J201" i="1"/>
  <c r="F201" i="1" s="1"/>
  <c r="K203" i="30" l="1"/>
  <c r="E203" i="25"/>
  <c r="I204" i="25" s="1"/>
  <c r="E201" i="20"/>
  <c r="K202" i="20" s="1"/>
  <c r="G202" i="20" s="1"/>
  <c r="N13" i="32"/>
  <c r="J204" i="32"/>
  <c r="N12" i="32" s="1"/>
  <c r="N20" i="32"/>
  <c r="D204" i="31"/>
  <c r="N18" i="31"/>
  <c r="E204" i="31"/>
  <c r="E205" i="31" s="1"/>
  <c r="D27" i="33" s="1"/>
  <c r="I203" i="30"/>
  <c r="D203" i="30" s="1"/>
  <c r="I204" i="32"/>
  <c r="J204" i="25"/>
  <c r="F204" i="25" s="1"/>
  <c r="D204" i="25"/>
  <c r="I205" i="25"/>
  <c r="D13" i="33" s="1"/>
  <c r="N18" i="25"/>
  <c r="G203" i="30"/>
  <c r="G204" i="31"/>
  <c r="N13" i="31"/>
  <c r="J203" i="27"/>
  <c r="F203" i="27" s="1"/>
  <c r="K203" i="27"/>
  <c r="G203" i="27" s="1"/>
  <c r="I203" i="27"/>
  <c r="D202" i="24"/>
  <c r="E202" i="24"/>
  <c r="F203" i="30"/>
  <c r="I202" i="23"/>
  <c r="D202" i="23" s="1"/>
  <c r="D202" i="26"/>
  <c r="E202" i="26"/>
  <c r="J204" i="28"/>
  <c r="K204" i="28"/>
  <c r="I204" i="28"/>
  <c r="J202" i="23"/>
  <c r="F202" i="23" s="1"/>
  <c r="K204" i="29"/>
  <c r="J204" i="29"/>
  <c r="I204" i="29"/>
  <c r="D202" i="21"/>
  <c r="E202" i="21"/>
  <c r="E201" i="1"/>
  <c r="K202" i="1" s="1"/>
  <c r="G202" i="1" s="1"/>
  <c r="K204" i="25" l="1"/>
  <c r="G204" i="25" s="1"/>
  <c r="N12" i="25"/>
  <c r="I202" i="20"/>
  <c r="J202" i="20"/>
  <c r="F202" i="20" s="1"/>
  <c r="F204" i="32"/>
  <c r="N16" i="31"/>
  <c r="E204" i="25"/>
  <c r="E205" i="25" s="1"/>
  <c r="D31" i="33" s="1"/>
  <c r="N20" i="25"/>
  <c r="E204" i="32"/>
  <c r="N16" i="32" s="1"/>
  <c r="N19" i="32"/>
  <c r="E203" i="30"/>
  <c r="I204" i="30" s="1"/>
  <c r="D204" i="30" s="1"/>
  <c r="N19" i="25"/>
  <c r="N13" i="25"/>
  <c r="I205" i="32"/>
  <c r="D10" i="33" s="1"/>
  <c r="N18" i="32"/>
  <c r="D204" i="32"/>
  <c r="N16" i="25"/>
  <c r="D203" i="27"/>
  <c r="E203" i="27"/>
  <c r="K203" i="24"/>
  <c r="G203" i="24" s="1"/>
  <c r="I203" i="24"/>
  <c r="J203" i="24"/>
  <c r="F203" i="24" s="1"/>
  <c r="K204" i="30"/>
  <c r="J203" i="26"/>
  <c r="F203" i="26" s="1"/>
  <c r="I203" i="26"/>
  <c r="K203" i="26"/>
  <c r="G203" i="26" s="1"/>
  <c r="E204" i="28"/>
  <c r="N18" i="28"/>
  <c r="D204" i="28"/>
  <c r="I205" i="28"/>
  <c r="D17" i="33" s="1"/>
  <c r="N13" i="28"/>
  <c r="G204" i="28"/>
  <c r="N20" i="28"/>
  <c r="N19" i="28"/>
  <c r="N12" i="28"/>
  <c r="F204" i="28"/>
  <c r="E202" i="23"/>
  <c r="I203" i="23" s="1"/>
  <c r="D203" i="23" s="1"/>
  <c r="D204" i="29"/>
  <c r="N18" i="29"/>
  <c r="I205" i="29"/>
  <c r="D7" i="33" s="1"/>
  <c r="E204" i="29"/>
  <c r="N12" i="29"/>
  <c r="N19" i="29"/>
  <c r="F204" i="29"/>
  <c r="N13" i="29"/>
  <c r="G204" i="29"/>
  <c r="N20" i="29"/>
  <c r="K203" i="21"/>
  <c r="G203" i="21" s="1"/>
  <c r="J203" i="21"/>
  <c r="F203" i="21" s="1"/>
  <c r="I203" i="21"/>
  <c r="J202" i="1"/>
  <c r="F202" i="1" s="1"/>
  <c r="I202" i="1"/>
  <c r="D202" i="1" s="1"/>
  <c r="D202" i="20" l="1"/>
  <c r="E202" i="20"/>
  <c r="J204" i="30"/>
  <c r="F204" i="30" s="1"/>
  <c r="E205" i="32"/>
  <c r="D28" i="33" s="1"/>
  <c r="K204" i="27"/>
  <c r="I204" i="27"/>
  <c r="J204" i="27"/>
  <c r="D203" i="24"/>
  <c r="E203" i="24"/>
  <c r="G204" i="30"/>
  <c r="N20" i="30"/>
  <c r="N13" i="30"/>
  <c r="N18" i="30"/>
  <c r="I205" i="30"/>
  <c r="D8" i="33" s="1"/>
  <c r="D203" i="26"/>
  <c r="E203" i="26"/>
  <c r="N16" i="28"/>
  <c r="E205" i="28"/>
  <c r="D35" i="33" s="1"/>
  <c r="J203" i="23"/>
  <c r="F203" i="23" s="1"/>
  <c r="K203" i="23"/>
  <c r="G203" i="23" s="1"/>
  <c r="N16" i="29"/>
  <c r="E205" i="29"/>
  <c r="D25" i="33" s="1"/>
  <c r="D203" i="21"/>
  <c r="E203" i="21"/>
  <c r="E202" i="1"/>
  <c r="I203" i="1" s="1"/>
  <c r="D203" i="1" s="1"/>
  <c r="E204" i="30" l="1"/>
  <c r="E205" i="30" s="1"/>
  <c r="D26" i="33" s="1"/>
  <c r="N19" i="30"/>
  <c r="N12" i="30"/>
  <c r="I203" i="20"/>
  <c r="J203" i="20"/>
  <c r="F203" i="20" s="1"/>
  <c r="K203" i="20"/>
  <c r="G203" i="20" s="1"/>
  <c r="E204" i="27"/>
  <c r="E205" i="27" s="1"/>
  <c r="D33" i="33" s="1"/>
  <c r="N19" i="27"/>
  <c r="F204" i="27"/>
  <c r="N12" i="27"/>
  <c r="I205" i="27"/>
  <c r="D15" i="33" s="1"/>
  <c r="N18" i="27"/>
  <c r="D204" i="27"/>
  <c r="G204" i="27"/>
  <c r="N20" i="27"/>
  <c r="N13" i="27"/>
  <c r="J204" i="24"/>
  <c r="I204" i="24"/>
  <c r="D204" i="24" s="1"/>
  <c r="K204" i="24"/>
  <c r="N16" i="30"/>
  <c r="K204" i="26"/>
  <c r="I204" i="26"/>
  <c r="J204" i="26"/>
  <c r="E203" i="23"/>
  <c r="K204" i="23" s="1"/>
  <c r="J204" i="21"/>
  <c r="I204" i="21"/>
  <c r="K204" i="21"/>
  <c r="J203" i="1"/>
  <c r="F203" i="1" s="1"/>
  <c r="K203" i="1"/>
  <c r="G203" i="1" s="1"/>
  <c r="E203" i="20" l="1"/>
  <c r="D203" i="20"/>
  <c r="N16" i="27"/>
  <c r="G204" i="24"/>
  <c r="N20" i="24"/>
  <c r="N13" i="24"/>
  <c r="I205" i="24"/>
  <c r="D14" i="33" s="1"/>
  <c r="N18" i="24"/>
  <c r="N11" i="24"/>
  <c r="N14" i="24" s="1"/>
  <c r="E204" i="24"/>
  <c r="N12" i="24"/>
  <c r="N19" i="24"/>
  <c r="F204" i="24"/>
  <c r="D204" i="26"/>
  <c r="I205" i="26"/>
  <c r="D16" i="33" s="1"/>
  <c r="E204" i="26"/>
  <c r="N18" i="26"/>
  <c r="N19" i="26"/>
  <c r="F204" i="26"/>
  <c r="N12" i="26"/>
  <c r="G204" i="26"/>
  <c r="N13" i="26"/>
  <c r="N20" i="26"/>
  <c r="J204" i="23"/>
  <c r="N12" i="23" s="1"/>
  <c r="I204" i="23"/>
  <c r="N20" i="23"/>
  <c r="N13" i="23"/>
  <c r="G204" i="23"/>
  <c r="G204" i="21"/>
  <c r="N13" i="21"/>
  <c r="N20" i="21"/>
  <c r="I205" i="21"/>
  <c r="D6" i="33" s="1"/>
  <c r="N18" i="21"/>
  <c r="E204" i="21"/>
  <c r="N11" i="21"/>
  <c r="N14" i="21" s="1"/>
  <c r="D204" i="21"/>
  <c r="N12" i="21"/>
  <c r="N19" i="21"/>
  <c r="F204" i="21"/>
  <c r="E203" i="1"/>
  <c r="J204" i="1" s="1"/>
  <c r="F204" i="1" s="1"/>
  <c r="J204" i="20" l="1"/>
  <c r="I204" i="20"/>
  <c r="K204" i="20"/>
  <c r="N16" i="24"/>
  <c r="E205" i="24"/>
  <c r="D32" i="33" s="1"/>
  <c r="N19" i="23"/>
  <c r="E204" i="23"/>
  <c r="N16" i="23" s="1"/>
  <c r="E205" i="26"/>
  <c r="D34" i="33" s="1"/>
  <c r="N16" i="26"/>
  <c r="F204" i="23"/>
  <c r="E205" i="23"/>
  <c r="D30" i="33" s="1"/>
  <c r="I205" i="23"/>
  <c r="D12" i="33" s="1"/>
  <c r="N18" i="23"/>
  <c r="N11" i="23"/>
  <c r="N14" i="23" s="1"/>
  <c r="D204" i="23"/>
  <c r="N19" i="1"/>
  <c r="N12" i="1"/>
  <c r="N16" i="21"/>
  <c r="E205" i="21"/>
  <c r="D24" i="33" s="1"/>
  <c r="K204" i="1"/>
  <c r="G204" i="1" s="1"/>
  <c r="I204" i="1"/>
  <c r="N18" i="1" s="1"/>
  <c r="I205" i="20" l="1"/>
  <c r="D5" i="33" s="1"/>
  <c r="D204" i="20"/>
  <c r="N11" i="20"/>
  <c r="N14" i="20" s="1"/>
  <c r="E204" i="20"/>
  <c r="N18" i="20"/>
  <c r="N20" i="20"/>
  <c r="G204" i="20"/>
  <c r="N13" i="20"/>
  <c r="N12" i="20"/>
  <c r="F204" i="20"/>
  <c r="N19" i="20"/>
  <c r="N11" i="1"/>
  <c r="N14" i="1" s="1"/>
  <c r="I205" i="1"/>
  <c r="D4" i="33" s="1"/>
  <c r="N13" i="1"/>
  <c r="D204" i="1"/>
  <c r="E204" i="1"/>
  <c r="E205" i="1" s="1"/>
  <c r="D22" i="33" s="1"/>
  <c r="N20" i="1"/>
  <c r="N16" i="1" l="1"/>
  <c r="N16" i="20"/>
  <c r="E205" i="20"/>
  <c r="D23" i="3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DB7307-1726-4F31-A9AB-F9277560516D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59088FB-95E7-4983-8E14-C5193AFAC4B5}" name="WorksheetConnection_Tabla13" type="102" refreshedVersion="6" minRefreshableVersion="5">
    <extLst>
      <ext xmlns:x15="http://schemas.microsoft.com/office/spreadsheetml/2010/11/main" uri="{DE250136-89BD-433C-8126-D09CA5730AF9}">
        <x15:connection id="Tabla13">
          <x15:rangePr sourceName="_xlcn.WorksheetConnection_Tabla131"/>
        </x15:connection>
      </ext>
    </extLst>
  </connection>
</connections>
</file>

<file path=xl/sharedStrings.xml><?xml version="1.0" encoding="utf-8"?>
<sst xmlns="http://schemas.openxmlformats.org/spreadsheetml/2006/main" count="429" uniqueCount="49">
  <si>
    <t>Periodo</t>
  </si>
  <si>
    <t>Susceptibles</t>
  </si>
  <si>
    <t>Infectados</t>
  </si>
  <si>
    <t>Recuperados</t>
  </si>
  <si>
    <t>Fallecidos</t>
  </si>
  <si>
    <t>#</t>
  </si>
  <si>
    <t>Contagios</t>
  </si>
  <si>
    <t>Duracion Media de la Enfermedad</t>
  </si>
  <si>
    <t>Tasa diaria de interaccion</t>
  </si>
  <si>
    <t>Probabilidad de Contagio</t>
  </si>
  <si>
    <t>Tasa de Recuperacion</t>
  </si>
  <si>
    <t xml:space="preserve">Mortalidad </t>
  </si>
  <si>
    <t>Poblacion Total Contagiada</t>
  </si>
  <si>
    <t>Poblacion Total Recuperda</t>
  </si>
  <si>
    <t>Poblacion Total Fallecida</t>
  </si>
  <si>
    <t>Poblacion No Afectada</t>
  </si>
  <si>
    <t>Max. Poblacion Infectada Simultaneamente</t>
  </si>
  <si>
    <t>Max. Contagios Diarios</t>
  </si>
  <si>
    <t>Max Recuperaciones Diarias</t>
  </si>
  <si>
    <t>Max. Fallecimientos Diarios</t>
  </si>
  <si>
    <t>Poblacion del Departamento N</t>
  </si>
  <si>
    <t>f</t>
  </si>
  <si>
    <t>β</t>
  </si>
  <si>
    <t>λ</t>
  </si>
  <si>
    <t>α</t>
  </si>
  <si>
    <t>μ</t>
  </si>
  <si>
    <t>Poblacion</t>
  </si>
  <si>
    <t>Diario</t>
  </si>
  <si>
    <t>El Salvador</t>
  </si>
  <si>
    <t>Santa Ana</t>
  </si>
  <si>
    <t>Sonsonate</t>
  </si>
  <si>
    <t>Usulutan</t>
  </si>
  <si>
    <t>San Miguel</t>
  </si>
  <si>
    <t>Morazan</t>
  </si>
  <si>
    <t>La Union</t>
  </si>
  <si>
    <t>La Libertad</t>
  </si>
  <si>
    <t>Chalatenango</t>
  </si>
  <si>
    <t>Cuscatlan</t>
  </si>
  <si>
    <t>San Salvador</t>
  </si>
  <si>
    <t>La Paz</t>
  </si>
  <si>
    <t>Cabañas</t>
  </si>
  <si>
    <t>San Vicente</t>
  </si>
  <si>
    <t>Pais</t>
  </si>
  <si>
    <t>Depto</t>
  </si>
  <si>
    <t>Ahuachapan</t>
  </si>
  <si>
    <t>Contagiados</t>
  </si>
  <si>
    <t>t</t>
  </si>
  <si>
    <t>Contagios Diarios</t>
  </si>
  <si>
    <t>Contagio Poblacional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</si>
</sst>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€_-;\-* #,##0.00\ _€_-;_-* &quot;-&quot;??\ _€_-;_-@_-"/>
    <numFmt numFmtId="165" formatCode="0.000"/>
    <numFmt numFmtId="166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5">
    <xf numFmtId="0" fontId="0" fillId="0" borderId="0" xfId="0"/>
    <xf numFmtId="14" fontId="0" fillId="0" borderId="0" xfId="0" applyNumberFormat="1"/>
    <xf numFmtId="0" fontId="0" fillId="0" borderId="1" xfId="0" applyBorder="1" applyAlignment="1">
      <alignment horizontal="left" vertical="center"/>
    </xf>
    <xf numFmtId="2" fontId="0" fillId="0" borderId="1" xfId="1" applyNumberFormat="1" applyFont="1" applyBorder="1" applyAlignment="1">
      <alignment horizontal="right" vertical="center"/>
    </xf>
    <xf numFmtId="10" fontId="0" fillId="0" borderId="1" xfId="0" applyNumberFormat="1" applyBorder="1" applyAlignment="1">
      <alignment horizontal="right" vertical="center"/>
    </xf>
    <xf numFmtId="10" fontId="0" fillId="0" borderId="1" xfId="0" applyNumberFormat="1" applyBorder="1"/>
    <xf numFmtId="0" fontId="0" fillId="0" borderId="0" xfId="0" applyAlignment="1">
      <alignment horizontal="center" vertical="center"/>
    </xf>
    <xf numFmtId="3" fontId="0" fillId="0" borderId="1" xfId="0" applyNumberFormat="1" applyBorder="1"/>
    <xf numFmtId="3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 vertical="center"/>
    </xf>
    <xf numFmtId="14" fontId="0" fillId="0" borderId="1" xfId="0" applyNumberFormat="1" applyBorder="1"/>
    <xf numFmtId="1" fontId="0" fillId="0" borderId="1" xfId="0" applyNumberFormat="1" applyBorder="1"/>
    <xf numFmtId="14" fontId="0" fillId="2" borderId="1" xfId="0" applyNumberFormat="1" applyFill="1" applyBorder="1"/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/>
    <xf numFmtId="0" fontId="0" fillId="0" borderId="1" xfId="0" applyBorder="1" applyAlignment="1">
      <alignment horizontal="left"/>
    </xf>
    <xf numFmtId="0" fontId="2" fillId="3" borderId="2" xfId="0" applyFont="1" applyFill="1" applyBorder="1"/>
    <xf numFmtId="1" fontId="0" fillId="0" borderId="1" xfId="0" applyNumberFormat="1" applyBorder="1" applyAlignment="1">
      <alignment horizontal="right" vertical="center"/>
    </xf>
    <xf numFmtId="0" fontId="0" fillId="0" borderId="6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1" xfId="0" applyNumberFormat="1" applyFill="1" applyBorder="1"/>
    <xf numFmtId="1" fontId="0" fillId="0" borderId="0" xfId="0" applyNumberFormat="1"/>
    <xf numFmtId="0" fontId="0" fillId="0" borderId="7" xfId="0" applyBorder="1"/>
    <xf numFmtId="0" fontId="0" fillId="2" borderId="1" xfId="0" applyFill="1" applyBorder="1"/>
    <xf numFmtId="0" fontId="0" fillId="0" borderId="8" xfId="0" applyBorder="1"/>
    <xf numFmtId="0" fontId="0" fillId="2" borderId="8" xfId="0" applyFill="1" applyBorder="1"/>
    <xf numFmtId="0" fontId="0" fillId="0" borderId="0" xfId="0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" fontId="0" fillId="0" borderId="1" xfId="0" applyNumberFormat="1" applyBorder="1" applyAlignment="1">
      <alignment horizontal="center" vertical="center"/>
    </xf>
    <xf numFmtId="0" fontId="0" fillId="0" borderId="0" xfId="0" applyBorder="1"/>
    <xf numFmtId="1" fontId="0" fillId="0" borderId="0" xfId="0" applyNumberFormat="1" applyBorder="1"/>
    <xf numFmtId="1" fontId="0" fillId="0" borderId="8" xfId="0" applyNumberFormat="1" applyBorder="1" applyAlignment="1">
      <alignment horizontal="center" vertical="center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 applyAlignment="1" applyProtection="1">
      <alignment horizontal="center" vertical="center"/>
      <protection locked="0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0" xfId="0" applyNumberFormat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8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owerPivotData" Target="model/item.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/>
              <a:t>Ahuchapan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Ahuchapan!$I$3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Pt>
            <c:idx val="52"/>
            <c:marker>
              <c:symbol val="circle"/>
              <c:size val="5"/>
              <c:spPr>
                <a:solidFill>
                  <a:schemeClr val="accent1"/>
                </a:solidFill>
                <a:ln cap="flat">
                  <a:solidFill>
                    <a:schemeClr val="tx1">
                      <a:lumMod val="15000"/>
                      <a:lumOff val="85000"/>
                    </a:schemeClr>
                  </a:solidFill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ABB-4367-90D4-4D0E3FC4BAA0}"/>
              </c:ext>
            </c:extLst>
          </c:dPt>
          <c:cat>
            <c:strRef>
              <c:f>Ahuchapan!$C$3:$C$204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Ahuchapan!$I$4:$I$204</c:f>
              <c:numCache>
                <c:formatCode>0</c:formatCode>
                <c:ptCount val="201"/>
                <c:pt idx="1">
                  <c:v>0.32499898279833755</c:v>
                </c:pt>
                <c:pt idx="2">
                  <c:v>0.41978959737037025</c:v>
                </c:pt>
                <c:pt idx="3">
                  <c:v>0.54222695608865346</c:v>
                </c:pt>
                <c:pt idx="4">
                  <c:v>0.70037434219786954</c:v>
                </c:pt>
                <c:pt idx="5">
                  <c:v>0.9046465944921549</c:v>
                </c:pt>
                <c:pt idx="6">
                  <c:v>1.1684958200139919</c:v>
                </c:pt>
                <c:pt idx="7">
                  <c:v>1.5092970008122475</c:v>
                </c:pt>
                <c:pt idx="8">
                  <c:v>1.9494917266706751</c:v>
                </c:pt>
                <c:pt idx="9">
                  <c:v>2.5180652228887874</c:v>
                </c:pt>
                <c:pt idx="10">
                  <c:v>3.2524536878772432</c:v>
                </c:pt>
                <c:pt idx="11">
                  <c:v>4.2010071201259311</c:v>
                </c:pt>
                <c:pt idx="12">
                  <c:v>5.4261691059967241</c:v>
                </c:pt>
                <c:pt idx="13">
                  <c:v>7.0085817706671545</c:v>
                </c:pt>
                <c:pt idx="14">
                  <c:v>9.0523842115364523</c:v>
                </c:pt>
                <c:pt idx="15">
                  <c:v>11.69204997813195</c:v>
                </c:pt>
                <c:pt idx="16">
                  <c:v>15.101208259541437</c:v>
                </c:pt>
                <c:pt idx="17">
                  <c:v>19.504020311606489</c:v>
                </c:pt>
                <c:pt idx="18">
                  <c:v>25.189844650262565</c:v>
                </c:pt>
                <c:pt idx="19">
                  <c:v>32.532130646872162</c:v>
                </c:pt>
                <c:pt idx="20">
                  <c:v>42.012741170991298</c:v>
                </c:pt>
                <c:pt idx="21">
                  <c:v>54.253233388207022</c:v>
                </c:pt>
                <c:pt idx="22">
                  <c:v>70.055036666008291</c:v>
                </c:pt>
                <c:pt idx="23">
                  <c:v>90.450971987669874</c:v>
                </c:pt>
                <c:pt idx="24">
                  <c:v>116.77117046333829</c:v>
                </c:pt>
                <c:pt idx="25">
                  <c:v>150.72717491110461</c:v>
                </c:pt>
                <c:pt idx="26">
                  <c:v>194.51883837022172</c:v>
                </c:pt>
                <c:pt idx="27">
                  <c:v>250.96952709203609</c:v>
                </c:pt>
                <c:pt idx="28">
                  <c:v>323.69599788850911</c:v>
                </c:pt>
                <c:pt idx="29">
                  <c:v>417.31995789566582</c:v>
                </c:pt>
                <c:pt idx="30">
                  <c:v>537.72836999678191</c:v>
                </c:pt>
                <c:pt idx="31">
                  <c:v>692.38840709092597</c:v>
                </c:pt>
                <c:pt idx="32">
                  <c:v>890.71951491224138</c:v>
                </c:pt>
                <c:pt idx="33">
                  <c:v>1144.5175789236559</c:v>
                </c:pt>
                <c:pt idx="34">
                  <c:v>1468.4119918301403</c:v>
                </c:pt>
                <c:pt idx="35">
                  <c:v>1880.3114473714668</c:v>
                </c:pt>
                <c:pt idx="36">
                  <c:v>2401.7529354907729</c:v>
                </c:pt>
                <c:pt idx="37">
                  <c:v>3058.0037135091807</c:v>
                </c:pt>
                <c:pt idx="38">
                  <c:v>3877.6710909429585</c:v>
                </c:pt>
                <c:pt idx="39">
                  <c:v>4891.4470638485618</c:v>
                </c:pt>
                <c:pt idx="40">
                  <c:v>6129.4651225482939</c:v>
                </c:pt>
                <c:pt idx="41">
                  <c:v>7616.6169254537144</c:v>
                </c:pt>
                <c:pt idx="42">
                  <c:v>9365.1668327375864</c:v>
                </c:pt>
                <c:pt idx="43">
                  <c:v>11364.299232232388</c:v>
                </c:pt>
                <c:pt idx="44">
                  <c:v>13567.112716805981</c:v>
                </c:pt>
                <c:pt idx="45">
                  <c:v>15877.308151610956</c:v>
                </c:pt>
                <c:pt idx="46">
                  <c:v>18140.384738884324</c:v>
                </c:pt>
                <c:pt idx="47">
                  <c:v>20146.727603071497</c:v>
                </c:pt>
                <c:pt idx="48">
                  <c:v>21654.420002113246</c:v>
                </c:pt>
                <c:pt idx="49">
                  <c:v>22434.960038662848</c:v>
                </c:pt>
                <c:pt idx="50">
                  <c:v>22333.895719392349</c:v>
                </c:pt>
                <c:pt idx="51">
                  <c:v>21324.770554185256</c:v>
                </c:pt>
                <c:pt idx="52">
                  <c:v>19529.197043230164</c:v>
                </c:pt>
                <c:pt idx="53">
                  <c:v>17187.879751479068</c:v>
                </c:pt>
                <c:pt idx="54">
                  <c:v>14593.196482704951</c:v>
                </c:pt>
                <c:pt idx="55">
                  <c:v>12014.781517398513</c:v>
                </c:pt>
                <c:pt idx="56">
                  <c:v>9648.9590186186979</c:v>
                </c:pt>
                <c:pt idx="57">
                  <c:v>7603.9278764837309</c:v>
                </c:pt>
                <c:pt idx="58">
                  <c:v>5912.7923626797738</c:v>
                </c:pt>
                <c:pt idx="59">
                  <c:v>4558.5442593228981</c:v>
                </c:pt>
                <c:pt idx="60">
                  <c:v>3498.2296383054004</c:v>
                </c:pt>
                <c:pt idx="61">
                  <c:v>2680.4395120957365</c:v>
                </c:pt>
                <c:pt idx="62">
                  <c:v>2055.5388454459835</c:v>
                </c:pt>
                <c:pt idx="63">
                  <c:v>1580.4027776184373</c:v>
                </c:pt>
                <c:pt idx="64">
                  <c:v>1219.7789184099431</c:v>
                </c:pt>
                <c:pt idx="65">
                  <c:v>945.91243507408717</c:v>
                </c:pt>
                <c:pt idx="66">
                  <c:v>737.45996561276013</c:v>
                </c:pt>
                <c:pt idx="67">
                  <c:v>578.24540980094923</c:v>
                </c:pt>
                <c:pt idx="68">
                  <c:v>456.11261982301113</c:v>
                </c:pt>
                <c:pt idx="69">
                  <c:v>361.96590897501733</c:v>
                </c:pt>
                <c:pt idx="70">
                  <c:v>289.00924760620421</c:v>
                </c:pt>
                <c:pt idx="71">
                  <c:v>232.16167145190911</c:v>
                </c:pt>
                <c:pt idx="72">
                  <c:v>187.61656777912987</c:v>
                </c:pt>
                <c:pt idx="73">
                  <c:v>152.51319596058593</c:v>
                </c:pt>
                <c:pt idx="74">
                  <c:v>124.69342445685682</c:v>
                </c:pt>
                <c:pt idx="75">
                  <c:v>102.52212185363967</c:v>
                </c:pt>
                <c:pt idx="76">
                  <c:v>84.754637051076386</c:v>
                </c:pt>
                <c:pt idx="77">
                  <c:v>70.438929174826768</c:v>
                </c:pt>
                <c:pt idx="78">
                  <c:v>58.843133440997086</c:v>
                </c:pt>
                <c:pt idx="79">
                  <c:v>49.401793399197004</c:v>
                </c:pt>
                <c:pt idx="80">
                  <c:v>41.675807298695169</c:v>
                </c:pt>
                <c:pt idx="81">
                  <c:v>35.322472165916992</c:v>
                </c:pt>
                <c:pt idx="82">
                  <c:v>30.072984595826455</c:v>
                </c:pt>
                <c:pt idx="83">
                  <c:v>25.715467046450389</c:v>
                </c:pt>
                <c:pt idx="84">
                  <c:v>22.082104291522043</c:v>
                </c:pt>
                <c:pt idx="85">
                  <c:v>19.03934974325286</c:v>
                </c:pt>
                <c:pt idx="86">
                  <c:v>16.480434442685173</c:v>
                </c:pt>
                <c:pt idx="87">
                  <c:v>14.319610808846496</c:v>
                </c:pt>
                <c:pt idx="88">
                  <c:v>12.487709098864748</c:v>
                </c:pt>
                <c:pt idx="89">
                  <c:v>10.928691638641366</c:v>
                </c:pt>
                <c:pt idx="90">
                  <c:v>9.5969688184294988</c:v>
                </c:pt>
                <c:pt idx="91">
                  <c:v>8.455299242983024</c:v>
                </c:pt>
                <c:pt idx="92">
                  <c:v>7.4731397982347634</c:v>
                </c:pt>
                <c:pt idx="93">
                  <c:v>6.6253437418153709</c:v>
                </c:pt>
                <c:pt idx="94">
                  <c:v>5.8911291461536104</c:v>
                </c:pt>
                <c:pt idx="95">
                  <c:v>5.2532582360777083</c:v>
                </c:pt>
                <c:pt idx="96">
                  <c:v>4.6973819149464262</c:v>
                </c:pt>
                <c:pt idx="97">
                  <c:v>4.2115141999181791</c:v>
                </c:pt>
                <c:pt idx="98">
                  <c:v>3.7856092245587032</c:v>
                </c:pt>
                <c:pt idx="99">
                  <c:v>3.4112195342209568</c:v>
                </c:pt>
                <c:pt idx="100">
                  <c:v>3.0812190557561001</c:v>
                </c:pt>
                <c:pt idx="101">
                  <c:v>2.7895777103924013</c:v>
                </c:pt>
                <c:pt idx="102">
                  <c:v>2.5311774131162115</c:v>
                </c:pt>
                <c:pt idx="103">
                  <c:v>2.3016613559270431</c:v>
                </c:pt>
                <c:pt idx="104">
                  <c:v>2.0973101509196339</c:v>
                </c:pt>
                <c:pt idx="105">
                  <c:v>1.9149397220116757</c:v>
                </c:pt>
                <c:pt idx="106">
                  <c:v>1.7518168646563719</c:v>
                </c:pt>
                <c:pt idx="107">
                  <c:v>1.6055892046247722</c:v>
                </c:pt>
                <c:pt idx="108">
                  <c:v>1.4742269285651397</c:v>
                </c:pt>
                <c:pt idx="109">
                  <c:v>1.3559741679134194</c:v>
                </c:pt>
                <c:pt idx="110">
                  <c:v>1.2493083226433435</c:v>
                </c:pt>
                <c:pt idx="111">
                  <c:v>1.1529059345861148</c:v>
                </c:pt>
                <c:pt idx="112">
                  <c:v>1.0656139789098598</c:v>
                </c:pt>
                <c:pt idx="113">
                  <c:v>0.98642565029435669</c:v>
                </c:pt>
                <c:pt idx="114">
                  <c:v>0.91445988788863519</c:v>
                </c:pt>
                <c:pt idx="115">
                  <c:v>0.84894401854542911</c:v>
                </c:pt>
                <c:pt idx="116">
                  <c:v>0.78919900757270356</c:v>
                </c:pt>
                <c:pt idx="117">
                  <c:v>0.73462689544446114</c:v>
                </c:pt>
                <c:pt idx="118">
                  <c:v>0.68470007161851243</c:v>
                </c:pt>
                <c:pt idx="119">
                  <c:v>0.63895209603021419</c:v>
                </c:pt>
                <c:pt idx="120">
                  <c:v>0.59696982752506833</c:v>
                </c:pt>
                <c:pt idx="121">
                  <c:v>0.55838665850040448</c:v>
                </c:pt>
                <c:pt idx="122">
                  <c:v>0.52287668798075249</c:v>
                </c:pt>
                <c:pt idx="123">
                  <c:v>0.49014969256430208</c:v>
                </c:pt>
                <c:pt idx="124">
                  <c:v>0.45994677720442334</c:v>
                </c:pt>
                <c:pt idx="125">
                  <c:v>0.4320366064823386</c:v>
                </c:pt>
                <c:pt idx="126">
                  <c:v>0.40621213257385352</c:v>
                </c:pt>
                <c:pt idx="127">
                  <c:v>0.38228774907355084</c:v>
                </c:pt>
                <c:pt idx="128">
                  <c:v>0.36009681066867277</c:v>
                </c:pt>
                <c:pt idx="129">
                  <c:v>0.33948946772261773</c:v>
                </c:pt>
                <c:pt idx="130">
                  <c:v>0.32033077243742047</c:v>
                </c:pt>
                <c:pt idx="131">
                  <c:v>0.30249901966381326</c:v>
                </c:pt>
                <c:pt idx="132">
                  <c:v>0.28588429082012401</c:v>
                </c:pt>
                <c:pt idx="133">
                  <c:v>0.27038717393496275</c:v>
                </c:pt>
                <c:pt idx="134">
                  <c:v>0.25591763668153589</c:v>
                </c:pt>
                <c:pt idx="135">
                  <c:v>0.24239403253777866</c:v>
                </c:pt>
                <c:pt idx="136">
                  <c:v>0.22974222298088223</c:v>
                </c:pt>
                <c:pt idx="137">
                  <c:v>0.21789480098575276</c:v>
                </c:pt>
                <c:pt idx="138">
                  <c:v>0.20679040310979718</c:v>
                </c:pt>
                <c:pt idx="139">
                  <c:v>0.19637309916558876</c:v>
                </c:pt>
                <c:pt idx="140">
                  <c:v>0.18659184995391126</c:v>
                </c:pt>
                <c:pt idx="141">
                  <c:v>0.17740002479042233</c:v>
                </c:pt>
                <c:pt idx="142">
                  <c:v>0.16875497164160566</c:v>
                </c:pt>
                <c:pt idx="143">
                  <c:v>0.16061763361657572</c:v>
                </c:pt>
                <c:pt idx="144">
                  <c:v>0.15295220636318685</c:v>
                </c:pt>
                <c:pt idx="145">
                  <c:v>0.14572583160877139</c:v>
                </c:pt>
                <c:pt idx="146">
                  <c:v>0.13890832268373673</c:v>
                </c:pt>
                <c:pt idx="147">
                  <c:v>0.13247191838374198</c:v>
                </c:pt>
                <c:pt idx="148">
                  <c:v>0.12639106197476427</c:v>
                </c:pt>
                <c:pt idx="149">
                  <c:v>0.12064220253479861</c:v>
                </c:pt>
                <c:pt idx="150">
                  <c:v>0.11520361616452023</c:v>
                </c:pt>
                <c:pt idx="151">
                  <c:v>0.11005524489403415</c:v>
                </c:pt>
                <c:pt idx="152">
                  <c:v>0.10517855136987551</c:v>
                </c:pt>
                <c:pt idx="153">
                  <c:v>0.10055638763085223</c:v>
                </c:pt>
                <c:pt idx="154">
                  <c:v>9.6172876477545327E-2</c:v>
                </c:pt>
                <c:pt idx="155">
                  <c:v>9.2013304112079169E-2</c:v>
                </c:pt>
                <c:pt idx="156">
                  <c:v>8.8064022875381481E-2</c:v>
                </c:pt>
                <c:pt idx="157">
                  <c:v>8.4312363041358473E-2</c:v>
                </c:pt>
                <c:pt idx="158">
                  <c:v>8.07465527436102E-2</c:v>
                </c:pt>
                <c:pt idx="159">
                  <c:v>7.7355645212571961E-2</c:v>
                </c:pt>
                <c:pt idx="160">
                  <c:v>7.4129452591071204E-2</c:v>
                </c:pt>
                <c:pt idx="161">
                  <c:v>7.1058485675780561E-2</c:v>
                </c:pt>
                <c:pt idx="162">
                  <c:v>6.813389900225697E-2</c:v>
                </c:pt>
                <c:pt idx="163">
                  <c:v>6.534744075334363E-2</c:v>
                </c:pt>
                <c:pt idx="164">
                  <c:v>6.2691407025678006E-2</c:v>
                </c:pt>
                <c:pt idx="165">
                  <c:v>6.015860003776647E-2</c:v>
                </c:pt>
                <c:pt idx="166">
                  <c:v>5.7742289906314956E-2</c:v>
                </c:pt>
                <c:pt idx="167">
                  <c:v>5.5436179655904881E-2</c:v>
                </c:pt>
                <c:pt idx="168">
                  <c:v>5.3234373161250195E-2</c:v>
                </c:pt>
                <c:pt idx="169">
                  <c:v>5.1131345751669624E-2</c:v>
                </c:pt>
                <c:pt idx="170">
                  <c:v>4.9121917234498068E-2</c:v>
                </c:pt>
                <c:pt idx="171">
                  <c:v>4.7201227118324959E-2</c:v>
                </c:pt>
                <c:pt idx="172">
                  <c:v>4.536471183852734E-2</c:v>
                </c:pt>
                <c:pt idx="173">
                  <c:v>4.3608083806853444E-2</c:v>
                </c:pt>
                <c:pt idx="174">
                  <c:v>4.1927312124070928E-2</c:v>
                </c:pt>
                <c:pt idx="175">
                  <c:v>4.0318604810150975E-2</c:v>
                </c:pt>
                <c:pt idx="176">
                  <c:v>3.8778392420315881E-2</c:v>
                </c:pt>
                <c:pt idx="177">
                  <c:v>3.7303312927711704E-2</c:v>
                </c:pt>
                <c:pt idx="178">
                  <c:v>3.5890197764634604E-2</c:v>
                </c:pt>
                <c:pt idx="179">
                  <c:v>3.4536058924278808E-2</c:v>
                </c:pt>
                <c:pt idx="180">
                  <c:v>3.3238077034006559E-2</c:v>
                </c:pt>
                <c:pt idx="181">
                  <c:v>3.1993590319275761E-2</c:v>
                </c:pt>
                <c:pt idx="182">
                  <c:v>3.0800084384692412E-2</c:v>
                </c:pt>
                <c:pt idx="183">
                  <c:v>2.9655182745270285E-2</c:v>
                </c:pt>
                <c:pt idx="184">
                  <c:v>2.855663804695208E-2</c:v>
                </c:pt>
                <c:pt idx="185">
                  <c:v>2.750232392084332E-2</c:v>
                </c:pt>
                <c:pt idx="186">
                  <c:v>2.6490227420490862E-2</c:v>
                </c:pt>
                <c:pt idx="187">
                  <c:v>2.5518441995955665E-2</c:v>
                </c:pt>
                <c:pt idx="188">
                  <c:v>2.4585160962431036E-2</c:v>
                </c:pt>
                <c:pt idx="189">
                  <c:v>2.3688671424785278E-2</c:v>
                </c:pt>
                <c:pt idx="190">
                  <c:v>2.2827348622698796E-2</c:v>
                </c:pt>
                <c:pt idx="191">
                  <c:v>2.1999650664054078E-2</c:v>
                </c:pt>
                <c:pt idx="192">
                  <c:v>2.120411361695184E-2</c:v>
                </c:pt>
                <c:pt idx="193">
                  <c:v>2.0439346933195636E-2</c:v>
                </c:pt>
                <c:pt idx="194">
                  <c:v>1.9704029178333662E-2</c:v>
                </c:pt>
                <c:pt idx="195">
                  <c:v>1.8996904045392213E-2</c:v>
                </c:pt>
                <c:pt idx="196">
                  <c:v>1.8316776631299134E-2</c:v>
                </c:pt>
                <c:pt idx="197">
                  <c:v>1.7662509956695861E-2</c:v>
                </c:pt>
                <c:pt idx="198">
                  <c:v>1.7033021711387257E-2</c:v>
                </c:pt>
                <c:pt idx="199">
                  <c:v>1.6427281209095167E-2</c:v>
                </c:pt>
                <c:pt idx="200">
                  <c:v>1.5844306536475665E-2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BB-4367-90D4-4D0E3FC4BAA0}"/>
            </c:ext>
          </c:extLst>
        </c:ser>
        <c:ser>
          <c:idx val="1"/>
          <c:order val="1"/>
          <c:tx>
            <c:strRef>
              <c:f>Ahuchapan!$J$3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diamond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Ahuchapan!$C$3:$C$204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Ahuchapan!$J$4:$J$204</c:f>
              <c:numCache>
                <c:formatCode>0</c:formatCode>
                <c:ptCount val="201"/>
                <c:pt idx="1">
                  <c:v>3.1666666666666662E-2</c:v>
                </c:pt>
                <c:pt idx="2">
                  <c:v>4.0902745566391799E-2</c:v>
                </c:pt>
                <c:pt idx="3">
                  <c:v>5.2832657964240456E-2</c:v>
                </c:pt>
                <c:pt idx="4">
                  <c:v>6.8242089641573148E-2</c:v>
                </c:pt>
                <c:pt idx="5">
                  <c:v>8.8145874156453238E-2</c:v>
                </c:pt>
                <c:pt idx="6">
                  <c:v>0.11385482051015638</c:v>
                </c:pt>
                <c:pt idx="7">
                  <c:v>0.14706202746026092</c:v>
                </c:pt>
                <c:pt idx="8">
                  <c:v>0.18995436490397341</c:v>
                </c:pt>
                <c:pt idx="9">
                  <c:v>0.24535645741841233</c:v>
                </c:pt>
                <c:pt idx="10">
                  <c:v>0.31691664089594351</c:v>
                </c:pt>
                <c:pt idx="11">
                  <c:v>0.40934711964885817</c:v>
                </c:pt>
                <c:pt idx="12">
                  <c:v>0.52873410779788399</c:v>
                </c:pt>
                <c:pt idx="13">
                  <c:v>0.68293832589451742</c:v>
                </c:pt>
                <c:pt idx="14">
                  <c:v>0.8821121377691602</c:v>
                </c:pt>
                <c:pt idx="15">
                  <c:v>1.1393672332088427</c:v>
                </c:pt>
                <c:pt idx="16">
                  <c:v>1.4716365747427258</c:v>
                </c:pt>
                <c:pt idx="17">
                  <c:v>1.900786950470114</c:v>
                </c:pt>
                <c:pt idx="18">
                  <c:v>2.4550546953219818</c:v>
                </c:pt>
                <c:pt idx="19">
                  <c:v>3.1708979527362309</c:v>
                </c:pt>
                <c:pt idx="20">
                  <c:v>4.0953854914626415</c:v>
                </c:pt>
                <c:pt idx="21">
                  <c:v>5.2892761121619438</c:v>
                </c:pt>
                <c:pt idx="22">
                  <c:v>6.830985965716434</c:v>
                </c:pt>
                <c:pt idx="23">
                  <c:v>8.8216959279494827</c:v>
                </c:pt>
                <c:pt idx="24">
                  <c:v>11.391920176627378</c:v>
                </c:pt>
                <c:pt idx="25">
                  <c:v>14.70994323541218</c:v>
                </c:pt>
                <c:pt idx="26">
                  <c:v>18.992638999750081</c:v>
                </c:pt>
                <c:pt idx="27">
                  <c:v>24.519314248148767</c:v>
                </c:pt>
                <c:pt idx="28">
                  <c:v>31.649372131124949</c:v>
                </c:pt>
                <c:pt idx="29">
                  <c:v>40.844766326556901</c:v>
                </c:pt>
                <c:pt idx="30">
                  <c:v>52.69840611570109</c:v>
                </c:pt>
                <c:pt idx="31">
                  <c:v>67.969857628409144</c:v>
                </c:pt>
                <c:pt idx="32">
                  <c:v>87.629828598674848</c:v>
                </c:pt>
                <c:pt idx="33">
                  <c:v>112.91495228427333</c:v>
                </c:pt>
                <c:pt idx="34">
                  <c:v>145.39417720737998</c:v>
                </c:pt>
                <c:pt idx="35">
                  <c:v>187.04741770842173</c:v>
                </c:pt>
                <c:pt idx="36">
                  <c:v>240.35569961823745</c:v>
                </c:pt>
                <c:pt idx="37">
                  <c:v>308.39935258817064</c:v>
                </c:pt>
                <c:pt idx="38">
                  <c:v>394.95615842968903</c:v>
                </c:pt>
                <c:pt idx="39">
                  <c:v>504.58387102855971</c:v>
                </c:pt>
                <c:pt idx="40">
                  <c:v>642.66023234947875</c:v>
                </c:pt>
                <c:pt idx="41">
                  <c:v>815.3379534851922</c:v>
                </c:pt>
                <c:pt idx="42">
                  <c:v>1029.3528910083869</c:v>
                </c:pt>
                <c:pt idx="43">
                  <c:v>1291.6047443447976</c:v>
                </c:pt>
                <c:pt idx="44">
                  <c:v>1608.4207285539965</c:v>
                </c:pt>
                <c:pt idx="45">
                  <c:v>1984.4319403010527</c:v>
                </c:pt>
                <c:pt idx="46">
                  <c:v>2421.0656337586979</c:v>
                </c:pt>
                <c:pt idx="47">
                  <c:v>2914.8089626980782</c:v>
                </c:pt>
                <c:pt idx="48">
                  <c:v>3455.6283713720727</c:v>
                </c:pt>
                <c:pt idx="49">
                  <c:v>4026.1640590599227</c:v>
                </c:pt>
                <c:pt idx="50">
                  <c:v>4602.3989916489163</c:v>
                </c:pt>
                <c:pt idx="51">
                  <c:v>5156.2257230413761</c:v>
                </c:pt>
                <c:pt idx="52">
                  <c:v>5659.6359331558624</c:v>
                </c:pt>
                <c:pt idx="53">
                  <c:v>6089.4059750862898</c:v>
                </c:pt>
                <c:pt idx="54">
                  <c:v>6430.7086347135828</c:v>
                </c:pt>
                <c:pt idx="55">
                  <c:v>6678.4695688421207</c:v>
                </c:pt>
                <c:pt idx="56">
                  <c:v>6836.32199793167</c:v>
                </c:pt>
                <c:pt idx="57">
                  <c:v>6913.9949669235402</c:v>
                </c:pt>
                <c:pt idx="58">
                  <c:v>6924.3195174480743</c:v>
                </c:pt>
                <c:pt idx="59">
                  <c:v>6880.7472916846646</c:v>
                </c:pt>
                <c:pt idx="60">
                  <c:v>6795.7429501737333</c:v>
                </c:pt>
                <c:pt idx="61">
                  <c:v>6679.9954570476129</c:v>
                </c:pt>
                <c:pt idx="62">
                  <c:v>6542.2095263623905</c:v>
                </c:pt>
                <c:pt idx="63">
                  <c:v>6389.227938922767</c:v>
                </c:pt>
                <c:pt idx="64">
                  <c:v>6226.2997622499252</c:v>
                </c:pt>
                <c:pt idx="65">
                  <c:v>6057.3827692579089</c:v>
                </c:pt>
                <c:pt idx="66">
                  <c:v>5885.4239040599914</c:v>
                </c:pt>
                <c:pt idx="67">
                  <c:v>5712.5960061690621</c:v>
                </c:pt>
                <c:pt idx="68">
                  <c:v>5540.4872439404571</c:v>
                </c:pt>
                <c:pt idx="69">
                  <c:v>5370.2479021035042</c:v>
                </c:pt>
                <c:pt idx="70">
                  <c:v>5202.7018924842623</c:v>
                </c:pt>
                <c:pt idx="71">
                  <c:v>5038.4304555756507</c:v>
                </c:pt>
                <c:pt idx="72">
                  <c:v>4877.834559985773</c:v>
                </c:pt>
                <c:pt idx="73">
                  <c:v>4721.181265965919</c:v>
                </c:pt>
                <c:pt idx="74">
                  <c:v>4568.6381416391396</c:v>
                </c:pt>
                <c:pt idx="75">
                  <c:v>4420.2988286923028</c:v>
                </c:pt>
                <c:pt idx="76">
                  <c:v>4276.2020682612574</c:v>
                </c:pt>
                <c:pt idx="77">
                  <c:v>4136.3458961591659</c:v>
                </c:pt>
                <c:pt idx="78">
                  <c:v>4000.698265711063</c:v>
                </c:pt>
                <c:pt idx="79">
                  <c:v>3869.2050227463255</c:v>
                </c:pt>
                <c:pt idx="80">
                  <c:v>3741.7959121124227</c:v>
                </c:pt>
                <c:pt idx="81">
                  <c:v>3618.3891156064669</c:v>
                </c:pt>
                <c:pt idx="82">
                  <c:v>3498.8946900381725</c:v>
                </c:pt>
                <c:pt idx="83">
                  <c:v>3383.2171782157684</c:v>
                </c:pt>
                <c:pt idx="84">
                  <c:v>3271.2575953983805</c:v>
                </c:pt>
                <c:pt idx="85">
                  <c:v>3162.9149421876659</c:v>
                </c:pt>
                <c:pt idx="86">
                  <c:v>3058.087356856614</c:v>
                </c:pt>
                <c:pt idx="87">
                  <c:v>2956.6729920520784</c:v>
                </c:pt>
                <c:pt idx="88">
                  <c:v>2858.570679992622</c:v>
                </c:pt>
                <c:pt idx="89">
                  <c:v>2763.6804347809984</c:v>
                </c:pt>
                <c:pt idx="90">
                  <c:v>2671.9038288568559</c:v>
                </c:pt>
                <c:pt idx="91">
                  <c:v>2583.144271907544</c:v>
                </c:pt>
                <c:pt idx="92">
                  <c:v>2497.3072139866545</c:v>
                </c:pt>
                <c:pt idx="93">
                  <c:v>2414.3002896140433</c:v>
                </c:pt>
                <c:pt idx="94">
                  <c:v>2334.0334158453993</c:v>
                </c:pt>
                <c:pt idx="95">
                  <c:v>2256.4188544068475</c:v>
                </c:pt>
                <c:pt idx="96">
                  <c:v>2181.3712457707616</c:v>
                </c:pt>
                <c:pt idx="97">
                  <c:v>2108.8076213390427</c:v>
                </c:pt>
                <c:pt idx="98">
                  <c:v>2038.6473985774057</c:v>
                </c:pt>
                <c:pt idx="99">
                  <c:v>1970.8123629169363</c:v>
                </c:pt>
                <c:pt idx="100">
                  <c:v>1905.2266394382889</c:v>
                </c:pt>
                <c:pt idx="101">
                  <c:v>1841.8166567271114</c:v>
                </c:pt>
                <c:pt idx="102">
                  <c:v>1780.511104797037</c:v>
                </c:pt>
                <c:pt idx="103">
                  <c:v>1721.2408885885511</c:v>
                </c:pt>
                <c:pt idx="104">
                  <c:v>1663.9390782452037</c:v>
                </c:pt>
                <c:pt idx="105">
                  <c:v>1608.540857125143</c:v>
                </c:pt>
                <c:pt idx="106">
                  <c:v>1554.9834683121685</c:v>
                </c:pt>
                <c:pt idx="107">
                  <c:v>1503.2061602358106</c:v>
                </c:pt>
                <c:pt idx="108">
                  <c:v>1453.1501318860967</c:v>
                </c:pt>
                <c:pt idx="109">
                  <c:v>1404.758478009298</c:v>
                </c:pt>
                <c:pt idx="110">
                  <c:v>1357.9761345909722</c:v>
                </c:pt>
                <c:pt idx="111">
                  <c:v>1312.7498248681566</c:v>
                </c:pt>
                <c:pt idx="112">
                  <c:v>1269.0280060604798</c:v>
                </c:pt>
                <c:pt idx="113">
                  <c:v>1226.7608169677962</c:v>
                </c:pt>
                <c:pt idx="114">
                  <c:v>1185.9000265477957</c:v>
                </c:pt>
                <c:pt idx="115">
                  <c:v>1146.398983559319</c:v>
                </c:pt>
                <c:pt idx="116">
                  <c:v>1108.2125673345956</c:v>
                </c:pt>
                <c:pt idx="117">
                  <c:v>1071.2971397253491</c:v>
                </c:pt>
                <c:pt idx="118">
                  <c:v>1035.6104982528598</c:v>
                </c:pt>
                <c:pt idx="119">
                  <c:v>1001.1118304800325</c:v>
                </c:pt>
                <c:pt idx="120">
                  <c:v>967.76166961373895</c:v>
                </c:pt>
                <c:pt idx="121">
                  <c:v>935.52185133781916</c:v>
                </c:pt>
                <c:pt idx="122">
                  <c:v>904.35547187074428</c:v>
                </c:pt>
                <c:pt idx="123">
                  <c:v>874.22684723683892</c:v>
                </c:pt>
                <c:pt idx="124">
                  <c:v>845.1014737358754</c:v>
                </c:pt>
                <c:pt idx="125">
                  <c:v>816.94598959262453</c:v>
                </c:pt>
                <c:pt idx="126">
                  <c:v>789.72813776540897</c:v>
                </c:pt>
                <c:pt idx="127">
                  <c:v>763.41672989076005</c:v>
                </c:pt>
                <c:pt idx="128">
                  <c:v>737.98161133978886</c:v>
                </c:pt>
                <c:pt idx="129">
                  <c:v>713.39362736080034</c:v>
                </c:pt>
                <c:pt idx="130">
                  <c:v>689.62459028191813</c:v>
                </c:pt>
                <c:pt idx="131">
                  <c:v>666.64724774698152</c:v>
                </c:pt>
                <c:pt idx="132">
                  <c:v>644.43525195770474</c:v>
                </c:pt>
                <c:pt idx="133">
                  <c:v>622.96312989499063</c:v>
                </c:pt>
                <c:pt idx="134">
                  <c:v>602.20625449233228</c:v>
                </c:pt>
                <c:pt idx="135">
                  <c:v>582.14081673441603</c:v>
                </c:pt>
                <c:pt idx="136">
                  <c:v>562.74379865429921</c:v>
                </c:pt>
                <c:pt idx="137">
                  <c:v>543.99294720288356</c:v>
                </c:pt>
                <c:pt idx="138">
                  <c:v>525.86674896481861</c:v>
                </c:pt>
                <c:pt idx="139">
                  <c:v>508.34440569542318</c:v>
                </c:pt>
                <c:pt idx="140">
                  <c:v>491.40581065371595</c:v>
                </c:pt>
                <c:pt idx="141">
                  <c:v>475.03152570717396</c:v>
                </c:pt>
                <c:pt idx="142">
                  <c:v>459.20275918438648</c:v>
                </c:pt>
                <c:pt idx="143">
                  <c:v>443.90134445234219</c:v>
                </c:pt>
                <c:pt idx="144">
                  <c:v>429.10971919566202</c:v>
                </c:pt>
                <c:pt idx="145">
                  <c:v>414.81090537567474</c:v>
                </c:pt>
                <c:pt idx="146">
                  <c:v>400.98848984782001</c:v>
                </c:pt>
                <c:pt idx="147">
                  <c:v>387.62660561644429</c:v>
                </c:pt>
                <c:pt idx="148">
                  <c:v>374.70991370664501</c:v>
                </c:pt>
                <c:pt idx="149">
                  <c:v>362.22358563338605</c:v>
                </c:pt>
                <c:pt idx="150">
                  <c:v>350.1532864486868</c:v>
                </c:pt>
                <c:pt idx="151">
                  <c:v>338.48515834824241</c:v>
                </c:pt>
                <c:pt idx="152">
                  <c:v>327.20580481938924</c:v>
                </c:pt>
                <c:pt idx="153">
                  <c:v>316.30227531286971</c:v>
                </c:pt>
                <c:pt idx="154">
                  <c:v>305.76205042138241</c:v>
                </c:pt>
                <c:pt idx="155">
                  <c:v>295.57302754842476</c:v>
                </c:pt>
                <c:pt idx="156">
                  <c:v>285.72350705144078</c:v>
                </c:pt>
                <c:pt idx="157">
                  <c:v>276.20217884378377</c:v>
                </c:pt>
                <c:pt idx="158">
                  <c:v>266.99810944048727</c:v>
                </c:pt>
                <c:pt idx="159">
                  <c:v>258.10072943330789</c:v>
                </c:pt>
                <c:pt idx="160">
                  <c:v>249.49982138096271</c:v>
                </c:pt>
                <c:pt idx="161">
                  <c:v>241.18550810092933</c:v>
                </c:pt>
                <c:pt idx="162">
                  <c:v>233.14824134961145</c:v>
                </c:pt>
                <c:pt idx="163">
                  <c:v>225.37879087809281</c:v>
                </c:pt>
                <c:pt idx="164">
                  <c:v>217.86823385111356</c:v>
                </c:pt>
                <c:pt idx="165">
                  <c:v>210.60794461729893</c:v>
                </c:pt>
                <c:pt idx="166">
                  <c:v>203.58958481905682</c:v>
                </c:pt>
                <c:pt idx="167">
                  <c:v>196.80509383093531</c:v>
                </c:pt>
                <c:pt idx="168">
                  <c:v>190.24667951559326</c:v>
                </c:pt>
                <c:pt idx="169">
                  <c:v>183.90680928689025</c:v>
                </c:pt>
                <c:pt idx="170">
                  <c:v>177.77820146994273</c:v>
                </c:pt>
                <c:pt idx="171">
                  <c:v>171.8538169483237</c:v>
                </c:pt>
                <c:pt idx="172">
                  <c:v>166.12685108890503</c:v>
                </c:pt>
                <c:pt idx="173">
                  <c:v>160.59072593514975</c:v>
                </c:pt>
                <c:pt idx="174">
                  <c:v>155.23908265996531</c:v>
                </c:pt>
                <c:pt idx="175">
                  <c:v>150.06577426951708</c:v>
                </c:pt>
                <c:pt idx="176">
                  <c:v>145.06485854968551</c:v>
                </c:pt>
                <c:pt idx="177">
                  <c:v>140.23059124712262</c:v>
                </c:pt>
                <c:pt idx="178">
                  <c:v>135.55741947712789</c:v>
                </c:pt>
                <c:pt idx="179">
                  <c:v>131.0399753508195</c:v>
                </c:pt>
                <c:pt idx="180">
                  <c:v>126.67306981432482</c:v>
                </c:pt>
                <c:pt idx="181">
                  <c:v>122.45168669295342</c:v>
                </c:pt>
                <c:pt idx="182">
                  <c:v>118.37097693354841</c:v>
                </c:pt>
                <c:pt idx="183">
                  <c:v>114.42625303843563</c:v>
                </c:pt>
                <c:pt idx="184">
                  <c:v>110.61298368460804</c:v>
                </c:pt>
                <c:pt idx="185">
                  <c:v>106.92678852199261</c:v>
                </c:pt>
                <c:pt idx="186">
                  <c:v>103.36343314485036</c:v>
                </c:pt>
                <c:pt idx="187">
                  <c:v>99.918824230557007</c:v>
                </c:pt>
                <c:pt idx="188">
                  <c:v>96.589004840201639</c:v>
                </c:pt>
                <c:pt idx="189">
                  <c:v>93.370149875625415</c:v>
                </c:pt>
                <c:pt idx="190">
                  <c:v>90.258561687699682</c:v>
                </c:pt>
                <c:pt idx="191">
                  <c:v>87.250665830816089</c:v>
                </c:pt>
                <c:pt idx="192">
                  <c:v>84.343006958726562</c:v>
                </c:pt>
                <c:pt idx="193">
                  <c:v>81.532244857033547</c:v>
                </c:pt>
                <c:pt idx="194">
                  <c:v>78.815150607785299</c:v>
                </c:pt>
                <c:pt idx="195">
                  <c:v>76.188602881783098</c:v>
                </c:pt>
                <c:pt idx="196">
                  <c:v>73.649584354351788</c:v>
                </c:pt>
                <c:pt idx="197">
                  <c:v>71.195178240466703</c:v>
                </c:pt>
                <c:pt idx="198">
                  <c:v>68.82256494526645</c:v>
                </c:pt>
                <c:pt idx="199">
                  <c:v>66.529018826111766</c:v>
                </c:pt>
                <c:pt idx="200">
                  <c:v>64.311905062479653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BB-4367-90D4-4D0E3FC4BAA0}"/>
            </c:ext>
          </c:extLst>
        </c:ser>
        <c:ser>
          <c:idx val="2"/>
          <c:order val="2"/>
          <c:tx>
            <c:strRef>
              <c:f>Ahuchapan!$K$3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Ahuchapan!$C$3:$C$204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Ahuchapan!$K$4:$K$204</c:f>
              <c:numCache>
                <c:formatCode>0</c:formatCode>
                <c:ptCount val="201"/>
                <c:pt idx="1">
                  <c:v>1.6666666666666681E-3</c:v>
                </c:pt>
                <c:pt idx="2">
                  <c:v>2.1527760824416754E-3</c:v>
                </c:pt>
                <c:pt idx="3">
                  <c:v>2.7806662086442375E-3</c:v>
                </c:pt>
                <c:pt idx="4">
                  <c:v>3.5916889285038528E-3</c:v>
                </c:pt>
                <c:pt idx="5">
                  <c:v>4.6392565345501754E-3</c:v>
                </c:pt>
                <c:pt idx="6">
                  <c:v>5.9923589742187627E-3</c:v>
                </c:pt>
                <c:pt idx="7">
                  <c:v>7.7401067084347935E-3</c:v>
                </c:pt>
                <c:pt idx="8">
                  <c:v>9.9975981528407139E-3</c:v>
                </c:pt>
                <c:pt idx="9">
                  <c:v>1.291349775886382E-2</c:v>
                </c:pt>
                <c:pt idx="10">
                  <c:v>1.6679823205049675E-2</c:v>
                </c:pt>
                <c:pt idx="11">
                  <c:v>2.1544585244676766E-2</c:v>
                </c:pt>
                <c:pt idx="12">
                  <c:v>2.7828110936730766E-2</c:v>
                </c:pt>
                <c:pt idx="13">
                  <c:v>3.5944122415500955E-2</c:v>
                </c:pt>
                <c:pt idx="14">
                  <c:v>4.6426954619429521E-2</c:v>
                </c:pt>
                <c:pt idx="15">
                  <c:v>5.996669648467598E-2</c:v>
                </c:pt>
                <c:pt idx="16">
                  <c:v>7.7454556565406701E-2</c:v>
                </c:pt>
                <c:pt idx="17">
                  <c:v>0.10004141844579557</c:v>
                </c:pt>
                <c:pt idx="18">
                  <c:v>0.12921340501694653</c:v>
                </c:pt>
                <c:pt idx="19">
                  <c:v>0.16688936593348599</c:v>
                </c:pt>
                <c:pt idx="20">
                  <c:v>0.2155466048138234</c:v>
                </c:pt>
                <c:pt idx="21">
                  <c:v>0.2783829532716815</c:v>
                </c:pt>
                <c:pt idx="22">
                  <c:v>0.35952557714297051</c:v>
                </c:pt>
                <c:pt idx="23">
                  <c:v>0.46429978568155211</c:v>
                </c:pt>
                <c:pt idx="24">
                  <c:v>0.59957474613828365</c:v>
                </c:pt>
                <c:pt idx="25">
                  <c:v>0.77420753870590497</c:v>
                </c:pt>
                <c:pt idx="26">
                  <c:v>0.99961257893421573</c:v>
                </c:pt>
                <c:pt idx="27">
                  <c:v>1.2904902235867786</c:v>
                </c:pt>
                <c:pt idx="28">
                  <c:v>1.6657564279539463</c:v>
                </c:pt>
                <c:pt idx="29">
                  <c:v>2.1497245435029972</c:v>
                </c:pt>
                <c:pt idx="30">
                  <c:v>2.7736003218790075</c:v>
                </c:pt>
                <c:pt idx="31">
                  <c:v>3.5773609278110117</c:v>
                </c:pt>
                <c:pt idx="32">
                  <c:v>4.6120962420355225</c:v>
                </c:pt>
                <c:pt idx="33">
                  <c:v>5.9428922254880758</c:v>
                </c:pt>
                <c:pt idx="34">
                  <c:v>7.6523251161779013</c:v>
                </c:pt>
                <c:pt idx="35">
                  <c:v>9.8446009320222068</c:v>
                </c:pt>
                <c:pt idx="36">
                  <c:v>12.650299979907247</c:v>
                </c:pt>
                <c:pt idx="37">
                  <c:v>16.23154487306163</c:v>
                </c:pt>
                <c:pt idx="38">
                  <c:v>20.787166233141544</c:v>
                </c:pt>
                <c:pt idx="39">
                  <c:v>26.557045843608428</c:v>
                </c:pt>
                <c:pt idx="40">
                  <c:v>33.824222755235759</c:v>
                </c:pt>
                <c:pt idx="41">
                  <c:v>42.912523867641738</c:v>
                </c:pt>
                <c:pt idx="42">
                  <c:v>54.176467947809883</c:v>
                </c:pt>
                <c:pt idx="43">
                  <c:v>67.979197070778881</c:v>
                </c:pt>
                <c:pt idx="44">
                  <c:v>84.653722555473593</c:v>
                </c:pt>
                <c:pt idx="45">
                  <c:v>104.44378633163447</c:v>
                </c:pt>
                <c:pt idx="46">
                  <c:v>127.42450703993157</c:v>
                </c:pt>
                <c:pt idx="47">
                  <c:v>153.41099803674109</c:v>
                </c:pt>
                <c:pt idx="48">
                  <c:v>181.87517744063558</c:v>
                </c:pt>
                <c:pt idx="49">
                  <c:v>211.90337152946984</c:v>
                </c:pt>
                <c:pt idx="50">
                  <c:v>242.23152587625893</c:v>
                </c:pt>
                <c:pt idx="51">
                  <c:v>271.38030121270424</c:v>
                </c:pt>
                <c:pt idx="52">
                  <c:v>297.87557542925617</c:v>
                </c:pt>
                <c:pt idx="53">
                  <c:v>320.4950513203313</c:v>
                </c:pt>
                <c:pt idx="54">
                  <c:v>338.45834919545206</c:v>
                </c:pt>
                <c:pt idx="55">
                  <c:v>351.49839836011199</c:v>
                </c:pt>
                <c:pt idx="56">
                  <c:v>359.80642094377248</c:v>
                </c:pt>
                <c:pt idx="57">
                  <c:v>363.89447194334457</c:v>
                </c:pt>
                <c:pt idx="58">
                  <c:v>364.43786933937264</c:v>
                </c:pt>
                <c:pt idx="59">
                  <c:v>362.14459429919322</c:v>
                </c:pt>
                <c:pt idx="60">
                  <c:v>357.67068158809155</c:v>
                </c:pt>
                <c:pt idx="61">
                  <c:v>351.5787082656642</c:v>
                </c:pt>
                <c:pt idx="62">
                  <c:v>344.32681717696829</c:v>
                </c:pt>
                <c:pt idx="63">
                  <c:v>336.27515468014593</c:v>
                </c:pt>
                <c:pt idx="64">
                  <c:v>327.69998748683849</c:v>
                </c:pt>
                <c:pt idx="65">
                  <c:v>318.80961943462711</c:v>
                </c:pt>
                <c:pt idx="66">
                  <c:v>309.75915284526303</c:v>
                </c:pt>
                <c:pt idx="67">
                  <c:v>300.66294769310883</c:v>
                </c:pt>
                <c:pt idx="68">
                  <c:v>291.60459178634017</c:v>
                </c:pt>
                <c:pt idx="69">
                  <c:v>282.64462642650051</c:v>
                </c:pt>
                <c:pt idx="70">
                  <c:v>273.82641539390886</c:v>
                </c:pt>
                <c:pt idx="71">
                  <c:v>265.18055029345555</c:v>
                </c:pt>
                <c:pt idx="72">
                  <c:v>256.72813473609358</c:v>
                </c:pt>
                <c:pt idx="73">
                  <c:v>248.48322452452231</c:v>
                </c:pt>
                <c:pt idx="74">
                  <c:v>240.45463903363915</c:v>
                </c:pt>
                <c:pt idx="75">
                  <c:v>232.64730677327927</c:v>
                </c:pt>
                <c:pt idx="76">
                  <c:v>225.0632667505927</c:v>
                </c:pt>
                <c:pt idx="77">
                  <c:v>217.70241558732471</c:v>
                </c:pt>
                <c:pt idx="78">
                  <c:v>210.56306661637194</c:v>
                </c:pt>
                <c:pt idx="79">
                  <c:v>203.64236961822786</c:v>
                </c:pt>
                <c:pt idx="80">
                  <c:v>196.93662695328561</c:v>
                </c:pt>
                <c:pt idx="81">
                  <c:v>190.44153240034058</c:v>
                </c:pt>
                <c:pt idx="82">
                  <c:v>184.15235210727241</c:v>
                </c:pt>
                <c:pt idx="83">
                  <c:v>178.06406201135638</c:v>
                </c:pt>
                <c:pt idx="84">
                  <c:v>172.17145238938863</c:v>
                </c:pt>
                <c:pt idx="85">
                  <c:v>166.46920748356152</c:v>
                </c:pt>
                <c:pt idx="86">
                  <c:v>160.95196615034823</c:v>
                </c:pt>
                <c:pt idx="87">
                  <c:v>155.61436800274112</c:v>
                </c:pt>
                <c:pt idx="88">
                  <c:v>150.45108842066446</c:v>
                </c:pt>
                <c:pt idx="89">
                  <c:v>145.45686498847374</c:v>
                </c:pt>
                <c:pt idx="90">
                  <c:v>140.6265173082557</c:v>
                </c:pt>
                <c:pt idx="91">
                  <c:v>135.95496167934456</c:v>
                </c:pt>
                <c:pt idx="92">
                  <c:v>131.43722178877138</c:v>
                </c:pt>
                <c:pt idx="93">
                  <c:v>127.06843629547606</c:v>
                </c:pt>
                <c:pt idx="94">
                  <c:v>122.84386399186323</c:v>
                </c:pt>
                <c:pt idx="95">
                  <c:v>118.75888707404472</c:v>
                </c:pt>
                <c:pt idx="96">
                  <c:v>114.80901293530336</c:v>
                </c:pt>
                <c:pt idx="97">
                  <c:v>110.98987480731815</c:v>
                </c:pt>
                <c:pt idx="98">
                  <c:v>107.29723150407408</c:v>
                </c:pt>
                <c:pt idx="99">
                  <c:v>103.72696646931254</c:v>
                </c:pt>
                <c:pt idx="100">
                  <c:v>100.27508628622581</c:v>
                </c:pt>
                <c:pt idx="101">
                  <c:v>96.937718775111222</c:v>
                </c:pt>
                <c:pt idx="102">
                  <c:v>93.711110778791493</c:v>
                </c:pt>
                <c:pt idx="103">
                  <c:v>90.591625715186993</c:v>
                </c:pt>
                <c:pt idx="104">
                  <c:v>87.575740960273976</c:v>
                </c:pt>
                <c:pt idx="105">
                  <c:v>84.660045111849712</c:v>
                </c:pt>
                <c:pt idx="106">
                  <c:v>81.841235174324737</c:v>
                </c:pt>
                <c:pt idx="107">
                  <c:v>79.116113696621667</c:v>
                </c:pt>
                <c:pt idx="108">
                  <c:v>76.481585888742003</c:v>
                </c:pt>
                <c:pt idx="109">
                  <c:v>73.934656737331537</c:v>
                </c:pt>
                <c:pt idx="110">
                  <c:v>71.472428136367014</c:v>
                </c:pt>
                <c:pt idx="111">
                  <c:v>69.092096045692514</c:v>
                </c:pt>
                <c:pt idx="112">
                  <c:v>66.790947687393739</c:v>
                </c:pt>
                <c:pt idx="113">
                  <c:v>64.566358787778825</c:v>
                </c:pt>
                <c:pt idx="114">
                  <c:v>62.415790870936675</c:v>
                </c:pt>
                <c:pt idx="115">
                  <c:v>60.33678860838527</c:v>
                </c:pt>
                <c:pt idx="116">
                  <c:v>58.32697722813667</c:v>
                </c:pt>
                <c:pt idx="117">
                  <c:v>56.384059985544738</c:v>
                </c:pt>
                <c:pt idx="118">
                  <c:v>54.505815697518983</c:v>
                </c:pt>
                <c:pt idx="119">
                  <c:v>52.690096341054392</c:v>
                </c:pt>
                <c:pt idx="120">
                  <c:v>50.934824716512622</c:v>
                </c:pt>
                <c:pt idx="121">
                  <c:v>49.237992175674748</c:v>
                </c:pt>
                <c:pt idx="122">
                  <c:v>47.597656414249748</c:v>
                </c:pt>
                <c:pt idx="123">
                  <c:v>46.011939328254719</c:v>
                </c:pt>
                <c:pt idx="124">
                  <c:v>44.479024933467166</c:v>
                </c:pt>
                <c:pt idx="125">
                  <c:v>42.997157346980281</c:v>
                </c:pt>
                <c:pt idx="126">
                  <c:v>41.564638829758408</c:v>
                </c:pt>
                <c:pt idx="127">
                  <c:v>40.179827888987418</c:v>
                </c:pt>
                <c:pt idx="128">
                  <c:v>38.841137438936286</c:v>
                </c:pt>
                <c:pt idx="129">
                  <c:v>37.547033018989531</c:v>
                </c:pt>
                <c:pt idx="130">
                  <c:v>36.296031067469407</c:v>
                </c:pt>
                <c:pt idx="131">
                  <c:v>35.086697249841158</c:v>
                </c:pt>
                <c:pt idx="132">
                  <c:v>33.91764483987923</c:v>
                </c:pt>
                <c:pt idx="133">
                  <c:v>32.787533152367956</c:v>
                </c:pt>
                <c:pt idx="134">
                  <c:v>31.695066025912254</c:v>
                </c:pt>
                <c:pt idx="135">
                  <c:v>30.638990354442978</c:v>
                </c:pt>
                <c:pt idx="136">
                  <c:v>29.618094666015779</c:v>
                </c:pt>
                <c:pt idx="137">
                  <c:v>28.631207747520214</c:v>
                </c:pt>
                <c:pt idx="138">
                  <c:v>27.67719731393785</c:v>
                </c:pt>
                <c:pt idx="139">
                  <c:v>26.754968720811771</c:v>
                </c:pt>
                <c:pt idx="140">
                  <c:v>25.863463718616654</c:v>
                </c:pt>
                <c:pt idx="141">
                  <c:v>25.001659247746023</c:v>
                </c:pt>
                <c:pt idx="142">
                  <c:v>24.168566272862467</c:v>
                </c:pt>
                <c:pt idx="143">
                  <c:v>23.363228655386454</c:v>
                </c:pt>
                <c:pt idx="144">
                  <c:v>22.5847220629296</c:v>
                </c:pt>
                <c:pt idx="145">
                  <c:v>21.832152914509219</c:v>
                </c:pt>
                <c:pt idx="146">
                  <c:v>21.104657360411597</c:v>
                </c:pt>
                <c:pt idx="147">
                  <c:v>20.40140029560235</c:v>
                </c:pt>
                <c:pt idx="148">
                  <c:v>19.721574405612913</c:v>
                </c:pt>
                <c:pt idx="149">
                  <c:v>19.064399243862439</c:v>
                </c:pt>
                <c:pt idx="150">
                  <c:v>18.429120339404584</c:v>
                </c:pt>
                <c:pt idx="151">
                  <c:v>17.815008334118037</c:v>
                </c:pt>
                <c:pt idx="152">
                  <c:v>17.221358148388923</c:v>
                </c:pt>
                <c:pt idx="153">
                  <c:v>16.64748817436158</c:v>
                </c:pt>
                <c:pt idx="154">
                  <c:v>16.092739495862244</c:v>
                </c:pt>
                <c:pt idx="155">
                  <c:v>15.556475134127632</c:v>
                </c:pt>
                <c:pt idx="156">
                  <c:v>15.038079318496898</c:v>
                </c:pt>
                <c:pt idx="157">
                  <c:v>14.53695678125179</c:v>
                </c:pt>
                <c:pt idx="158">
                  <c:v>14.052532075815133</c:v>
                </c:pt>
                <c:pt idx="159">
                  <c:v>13.584248917542535</c:v>
                </c:pt>
                <c:pt idx="160">
                  <c:v>13.131569546366471</c:v>
                </c:pt>
                <c:pt idx="161">
                  <c:v>12.693974110575239</c:v>
                </c:pt>
                <c:pt idx="162">
                  <c:v>12.270960071032192</c:v>
                </c:pt>
                <c:pt idx="163">
                  <c:v>11.86204162516279</c:v>
                </c:pt>
                <c:pt idx="164">
                  <c:v>11.466749150058622</c:v>
                </c:pt>
                <c:pt idx="165">
                  <c:v>11.084628664068374</c:v>
                </c:pt>
                <c:pt idx="166">
                  <c:v>10.71524130626616</c:v>
                </c:pt>
                <c:pt idx="167">
                  <c:v>10.358162833207132</c:v>
                </c:pt>
                <c:pt idx="168">
                  <c:v>10.012983132399654</c:v>
                </c:pt>
                <c:pt idx="169">
                  <c:v>9.6793057519416017</c:v>
                </c:pt>
                <c:pt idx="170">
                  <c:v>9.3567474457864659</c:v>
                </c:pt>
                <c:pt idx="171">
                  <c:v>9.0449377341223087</c:v>
                </c:pt>
                <c:pt idx="172">
                  <c:v>8.7435184783634305</c:v>
                </c:pt>
                <c:pt idx="173">
                  <c:v>8.4521434702710465</c:v>
                </c:pt>
                <c:pt idx="174">
                  <c:v>8.170478034735023</c:v>
                </c:pt>
                <c:pt idx="175">
                  <c:v>7.8981986457640643</c:v>
                </c:pt>
                <c:pt idx="176">
                  <c:v>7.6349925552466118</c:v>
                </c:pt>
                <c:pt idx="177">
                  <c:v>7.3805574340590931</c:v>
                </c:pt>
                <c:pt idx="178">
                  <c:v>7.1346010251120022</c:v>
                </c:pt>
                <c:pt idx="179">
                  <c:v>6.8968408079378758</c:v>
                </c:pt>
                <c:pt idx="180">
                  <c:v>6.6670036744381536</c:v>
                </c:pt>
                <c:pt idx="181">
                  <c:v>6.4448256154186065</c:v>
                </c:pt>
                <c:pt idx="182">
                  <c:v>6.2300514175551855</c:v>
                </c:pt>
                <c:pt idx="183">
                  <c:v>6.0224343704439871</c:v>
                </c:pt>
                <c:pt idx="184">
                  <c:v>5.821735983400429</c:v>
                </c:pt>
                <c:pt idx="185">
                  <c:v>5.6277257116838264</c:v>
                </c:pt>
                <c:pt idx="186">
                  <c:v>5.4401806918342341</c:v>
                </c:pt>
                <c:pt idx="187">
                  <c:v>5.2588854858187943</c:v>
                </c:pt>
                <c:pt idx="188">
                  <c:v>5.0836318336948283</c:v>
                </c:pt>
                <c:pt idx="189">
                  <c:v>4.914218414506605</c:v>
                </c:pt>
                <c:pt idx="190">
                  <c:v>4.7504506151420935</c:v>
                </c:pt>
                <c:pt idx="191">
                  <c:v>4.592140306885061</c:v>
                </c:pt>
                <c:pt idx="192">
                  <c:v>4.439105629406666</c:v>
                </c:pt>
                <c:pt idx="193">
                  <c:v>4.2911707819491376</c:v>
                </c:pt>
                <c:pt idx="194">
                  <c:v>4.1481658214623884</c:v>
                </c:pt>
                <c:pt idx="195">
                  <c:v>4.0099264674622725</c:v>
                </c:pt>
                <c:pt idx="196">
                  <c:v>3.876293913386939</c:v>
                </c:pt>
                <c:pt idx="197">
                  <c:v>3.7471146442350931</c:v>
                </c:pt>
                <c:pt idx="198">
                  <c:v>3.6222402602771848</c:v>
                </c:pt>
                <c:pt idx="199">
                  <c:v>3.5015273066374646</c:v>
                </c:pt>
                <c:pt idx="200">
                  <c:v>3.3848371085515643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BB-4367-90D4-4D0E3FC4B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919272"/>
        <c:axId val="614916320"/>
      </c:lineChart>
      <c:catAx>
        <c:axId val="6149192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4916320"/>
        <c:crosses val="autoZero"/>
        <c:auto val="1"/>
        <c:lblAlgn val="ctr"/>
        <c:lblOffset val="100"/>
        <c:noMultiLvlLbl val="0"/>
      </c:catAx>
      <c:valAx>
        <c:axId val="6149163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4919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/>
              <a:t>Santa 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'Santa Ana'!$I$3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'Santa Ana'!$C$3:$C$204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'Santa Ana'!$I$4:$I$204</c:f>
              <c:numCache>
                <c:formatCode>0</c:formatCode>
                <c:ptCount val="201"/>
                <c:pt idx="1">
                  <c:v>0.32499937936355183</c:v>
                </c:pt>
                <c:pt idx="2">
                  <c:v>0.41979040410349583</c:v>
                </c:pt>
                <c:pt idx="3">
                  <c:v>0.54222849473816359</c:v>
                </c:pt>
                <c:pt idx="4">
                  <c:v>0.70037716498549107</c:v>
                </c:pt>
                <c:pt idx="5">
                  <c:v>0.90465164310342938</c:v>
                </c:pt>
                <c:pt idx="6">
                  <c:v>1.1685046924270548</c:v>
                </c:pt>
                <c:pt idx="7">
                  <c:v>1.5093123985356145</c:v>
                </c:pt>
                <c:pt idx="8">
                  <c:v>1.9495182036169372</c:v>
                </c:pt>
                <c:pt idx="9">
                  <c:v>2.5181104383303703</c:v>
                </c:pt>
                <c:pt idx="10">
                  <c:v>3.2525305014845221</c:v>
                </c:pt>
                <c:pt idx="11">
                  <c:v>4.201137093295757</c:v>
                </c:pt>
                <c:pt idx="12">
                  <c:v>5.4263883511195372</c:v>
                </c:pt>
                <c:pt idx="13">
                  <c:v>7.0089507196844538</c:v>
                </c:pt>
                <c:pt idx="14">
                  <c:v>9.053003925577995</c:v>
                </c:pt>
                <c:pt idx="15">
                  <c:v>11.693089372067403</c:v>
                </c:pt>
                <c:pt idx="16">
                  <c:v>15.102949537095977</c:v>
                </c:pt>
                <c:pt idx="17">
                  <c:v>19.50693477837401</c:v>
                </c:pt>
                <c:pt idx="18">
                  <c:v>25.194719192889565</c:v>
                </c:pt>
                <c:pt idx="19">
                  <c:v>32.540278700154758</c:v>
                </c:pt>
                <c:pt idx="20">
                  <c:v>42.026354539853962</c:v>
                </c:pt>
                <c:pt idx="21">
                  <c:v>54.275968831935209</c:v>
                </c:pt>
                <c:pt idx="22">
                  <c:v>70.092993624059133</c:v>
                </c:pt>
                <c:pt idx="23">
                  <c:v>90.514321707951126</c:v>
                </c:pt>
                <c:pt idx="24">
                  <c:v>116.87686936257033</c:v>
                </c:pt>
                <c:pt idx="25">
                  <c:v>150.90348130214812</c:v>
                </c:pt>
                <c:pt idx="26">
                  <c:v>194.81282590607825</c:v>
                </c:pt>
                <c:pt idx="27">
                  <c:v>251.45957203701647</c:v>
                </c:pt>
                <c:pt idx="28">
                  <c:v>324.51250905575171</c:v>
                </c:pt>
                <c:pt idx="29">
                  <c:v>418.67973921002499</c:v>
                </c:pt>
                <c:pt idx="30">
                  <c:v>539.9914719766565</c:v>
                </c:pt>
                <c:pt idx="31">
                  <c:v>696.15195247375812</c:v>
                </c:pt>
                <c:pt idx="32">
                  <c:v>896.97204803304805</c:v>
                </c:pt>
                <c:pt idx="33">
                  <c:v>1154.8919223229261</c:v>
                </c:pt>
                <c:pt idx="34">
                  <c:v>1485.5972318932434</c:v>
                </c:pt>
                <c:pt idx="35">
                  <c:v>1908.7194445976395</c:v>
                </c:pt>
                <c:pt idx="36">
                  <c:v>2448.5866222299164</c:v>
                </c:pt>
                <c:pt idx="37">
                  <c:v>3134.9485441032512</c:v>
                </c:pt>
                <c:pt idx="38">
                  <c:v>4003.5300027732251</c:v>
                </c:pt>
                <c:pt idx="39">
                  <c:v>5096.1569518518845</c:v>
                </c:pt>
                <c:pt idx="40">
                  <c:v>6460.0408343339732</c:v>
                </c:pt>
                <c:pt idx="41">
                  <c:v>8145.5934877971122</c:v>
                </c:pt>
                <c:pt idx="42">
                  <c:v>10201.89889587675</c:v>
                </c:pt>
                <c:pt idx="43">
                  <c:v>12668.762569648181</c:v>
                </c:pt>
                <c:pt idx="44">
                  <c:v>15564.266640161202</c:v>
                </c:pt>
                <c:pt idx="45">
                  <c:v>18867.29585106306</c:v>
                </c:pt>
                <c:pt idx="46">
                  <c:v>22496.025371359752</c:v>
                </c:pt>
                <c:pt idx="47">
                  <c:v>26286.30761609802</c:v>
                </c:pt>
                <c:pt idx="48">
                  <c:v>29978.168292345741</c:v>
                </c:pt>
                <c:pt idx="49">
                  <c:v>33222.729977007097</c:v>
                </c:pt>
                <c:pt idx="50">
                  <c:v>35622.196402597539</c:v>
                </c:pt>
                <c:pt idx="51">
                  <c:v>36807.169303566392</c:v>
                </c:pt>
                <c:pt idx="52">
                  <c:v>36536.637074576392</c:v>
                </c:pt>
                <c:pt idx="53">
                  <c:v>34783.922941775905</c:v>
                </c:pt>
                <c:pt idx="54">
                  <c:v>31764.386403745102</c:v>
                </c:pt>
                <c:pt idx="55">
                  <c:v>27882.461770050617</c:v>
                </c:pt>
                <c:pt idx="56">
                  <c:v>23618.480690294717</c:v>
                </c:pt>
                <c:pt idx="57">
                  <c:v>19408.033508782599</c:v>
                </c:pt>
                <c:pt idx="58">
                  <c:v>15562.974468493952</c:v>
                </c:pt>
                <c:pt idx="59">
                  <c:v>12251.012956607425</c:v>
                </c:pt>
                <c:pt idx="60">
                  <c:v>9519.2932807126908</c:v>
                </c:pt>
                <c:pt idx="61">
                  <c:v>7335.7989395952482</c:v>
                </c:pt>
                <c:pt idx="62">
                  <c:v>5628.3846975109191</c:v>
                </c:pt>
                <c:pt idx="63">
                  <c:v>4312.5767724892557</c:v>
                </c:pt>
                <c:pt idx="64">
                  <c:v>3307.5980506926494</c:v>
                </c:pt>
                <c:pt idx="65">
                  <c:v>2543.6388511343112</c:v>
                </c:pt>
                <c:pt idx="66">
                  <c:v>1963.8168986102276</c:v>
                </c:pt>
                <c:pt idx="67">
                  <c:v>1523.4379904385244</c:v>
                </c:pt>
                <c:pt idx="68">
                  <c:v>1188.1757275986802</c:v>
                </c:pt>
                <c:pt idx="69">
                  <c:v>932.03394553866133</c:v>
                </c:pt>
                <c:pt idx="70">
                  <c:v>735.4850127117669</c:v>
                </c:pt>
                <c:pt idx="71">
                  <c:v>583.92027416815984</c:v>
                </c:pt>
                <c:pt idx="72">
                  <c:v>466.42473395138791</c:v>
                </c:pt>
                <c:pt idx="73">
                  <c:v>374.8370934204882</c:v>
                </c:pt>
                <c:pt idx="74">
                  <c:v>303.0418394074656</c:v>
                </c:pt>
                <c:pt idx="75">
                  <c:v>246.44192099397873</c:v>
                </c:pt>
                <c:pt idx="76">
                  <c:v>201.56834742654866</c:v>
                </c:pt>
                <c:pt idx="77">
                  <c:v>165.79197449015592</c:v>
                </c:pt>
                <c:pt idx="78">
                  <c:v>137.11084932761435</c:v>
                </c:pt>
                <c:pt idx="79">
                  <c:v>113.99313981169739</c:v>
                </c:pt>
                <c:pt idx="80">
                  <c:v>95.260864616588634</c:v>
                </c:pt>
                <c:pt idx="81">
                  <c:v>80.00356634778889</c:v>
                </c:pt>
                <c:pt idx="82">
                  <c:v>67.51398641832499</c:v>
                </c:pt>
                <c:pt idx="83">
                  <c:v>57.239942765988552</c:v>
                </c:pt>
                <c:pt idx="84">
                  <c:v>48.748175347158259</c:v>
                </c:pt>
                <c:pt idx="85">
                  <c:v>41.697062145995524</c:v>
                </c:pt>
                <c:pt idx="86">
                  <c:v>35.815935364715564</c:v>
                </c:pt>
                <c:pt idx="87">
                  <c:v>30.889328715160012</c:v>
                </c:pt>
                <c:pt idx="88">
                  <c:v>26.744924575095776</c:v>
                </c:pt>
                <c:pt idx="89">
                  <c:v>23.244289362816005</c:v>
                </c:pt>
                <c:pt idx="90">
                  <c:v>20.275719439093788</c:v>
                </c:pt>
                <c:pt idx="91">
                  <c:v>17.748691683506774</c:v>
                </c:pt>
                <c:pt idx="92">
                  <c:v>15.58953956415856</c:v>
                </c:pt>
                <c:pt idx="93">
                  <c:v>13.738069256303339</c:v>
                </c:pt>
                <c:pt idx="94">
                  <c:v>12.14490000632836</c:v>
                </c:pt>
                <c:pt idx="95">
                  <c:v>10.769364887841814</c:v>
                </c:pt>
                <c:pt idx="96">
                  <c:v>9.5778470101546453</c:v>
                </c:pt>
                <c:pt idx="97">
                  <c:v>8.5424555087146778</c:v>
                </c:pt>
                <c:pt idx="98">
                  <c:v>7.6399677535629538</c:v>
                </c:pt>
                <c:pt idx="99">
                  <c:v>6.8509809773906953</c:v>
                </c:pt>
                <c:pt idx="100">
                  <c:v>6.1592292917021974</c:v>
                </c:pt>
                <c:pt idx="101">
                  <c:v>5.5510318209308265</c:v>
                </c:pt>
                <c:pt idx="102">
                  <c:v>5.014845177481086</c:v>
                </c:pt>
                <c:pt idx="103">
                  <c:v>4.5408992752587709</c:v>
                </c:pt>
                <c:pt idx="104">
                  <c:v>4.1208999466637275</c:v>
                </c:pt>
                <c:pt idx="105">
                  <c:v>3.7477852972947714</c:v>
                </c:pt>
                <c:pt idx="106">
                  <c:v>3.4155254368186307</c:v>
                </c:pt>
                <c:pt idx="107">
                  <c:v>3.1189573400209336</c:v>
                </c:pt>
                <c:pt idx="108">
                  <c:v>2.8536482530593026</c:v>
                </c:pt>
                <c:pt idx="109">
                  <c:v>2.6157823686339992</c:v>
                </c:pt>
                <c:pt idx="110">
                  <c:v>2.4020665284594194</c:v>
                </c:pt>
                <c:pt idx="111">
                  <c:v>2.2096515321988726</c:v>
                </c:pt>
                <c:pt idx="112">
                  <c:v>2.0360662852822591</c:v>
                </c:pt>
                <c:pt idx="113">
                  <c:v>1.8791625396344971</c:v>
                </c:pt>
                <c:pt idx="114">
                  <c:v>1.7370683991510494</c:v>
                </c:pt>
                <c:pt idx="115">
                  <c:v>1.6081490974586883</c:v>
                </c:pt>
                <c:pt idx="116">
                  <c:v>1.490973826047935</c:v>
                </c:pt>
                <c:pt idx="117">
                  <c:v>1.3842876095505019</c:v>
                </c:pt>
                <c:pt idx="118">
                  <c:v>1.286987402215152</c:v>
                </c:pt>
                <c:pt idx="119">
                  <c:v>1.1981017237571698</c:v>
                </c:pt>
                <c:pt idx="120">
                  <c:v>1.1167732702478566</c:v>
                </c:pt>
                <c:pt idx="121">
                  <c:v>1.042244031752587</c:v>
                </c:pt>
                <c:pt idx="122">
                  <c:v>0.97384252714387065</c:v>
                </c:pt>
                <c:pt idx="123">
                  <c:v>0.91097283120277717</c:v>
                </c:pt>
                <c:pt idx="124">
                  <c:v>0.85310512241463787</c:v>
                </c:pt>
                <c:pt idx="125">
                  <c:v>0.79976752387994487</c:v>
                </c:pt>
                <c:pt idx="126">
                  <c:v>0.75053904620286593</c:v>
                </c:pt>
                <c:pt idx="127">
                  <c:v>0.70504347146322355</c:v>
                </c:pt>
                <c:pt idx="128">
                  <c:v>0.66294404253624672</c:v>
                </c:pt>
                <c:pt idx="129">
                  <c:v>0.62393884300090319</c:v>
                </c:pt>
                <c:pt idx="130">
                  <c:v>0.58775677040672092</c:v>
                </c:pt>
                <c:pt idx="131">
                  <c:v>0.55415402034953976</c:v>
                </c:pt>
                <c:pt idx="132">
                  <c:v>0.52291101112808358</c:v>
                </c:pt>
                <c:pt idx="133">
                  <c:v>0.4938296891165822</c:v>
                </c:pt>
                <c:pt idx="134">
                  <c:v>0.46673116372316953</c:v>
                </c:pt>
                <c:pt idx="135">
                  <c:v>0.44145362818041273</c:v>
                </c:pt>
                <c:pt idx="136">
                  <c:v>0.41785052865659433</c:v>
                </c:pt>
                <c:pt idx="137">
                  <c:v>0.39578894946903886</c:v>
                </c:pt>
                <c:pt idx="138">
                  <c:v>0.37514818667689509</c:v>
                </c:pt>
                <c:pt idx="139">
                  <c:v>0.35581848615740458</c:v>
                </c:pt>
                <c:pt idx="140">
                  <c:v>0.33769992553251255</c:v>
                </c:pt>
                <c:pt idx="141">
                  <c:v>0.32070142209977692</c:v>
                </c:pt>
                <c:pt idx="142">
                  <c:v>0.30473985130651104</c:v>
                </c:pt>
                <c:pt idx="143">
                  <c:v>0.2897392623504973</c:v>
                </c:pt>
                <c:pt idx="144">
                  <c:v>0.27563017924607242</c:v>
                </c:pt>
                <c:pt idx="145">
                  <c:v>0.26234897720426437</c:v>
                </c:pt>
                <c:pt idx="146">
                  <c:v>0.24983732547643622</c:v>
                </c:pt>
                <c:pt idx="147">
                  <c:v>0.23804168893334829</c:v>
                </c:pt>
                <c:pt idx="148">
                  <c:v>0.22691288162164441</c:v>
                </c:pt>
                <c:pt idx="149">
                  <c:v>0.21640566637949787</c:v>
                </c:pt>
                <c:pt idx="150">
                  <c:v>0.20647839532114085</c:v>
                </c:pt>
                <c:pt idx="151">
                  <c:v>0.19709268663206339</c:v>
                </c:pt>
                <c:pt idx="152">
                  <c:v>0.18821313366624995</c:v>
                </c:pt>
                <c:pt idx="153">
                  <c:v>0.17980704281537843</c:v>
                </c:pt>
                <c:pt idx="154">
                  <c:v>0.17184419703720963</c:v>
                </c:pt>
                <c:pt idx="155">
                  <c:v>0.16429664229478935</c:v>
                </c:pt>
                <c:pt idx="156">
                  <c:v>0.15713849447671599</c:v>
                </c:pt>
                <c:pt idx="157">
                  <c:v>0.15034576464771895</c:v>
                </c:pt>
                <c:pt idx="158">
                  <c:v>0.14389620072339526</c:v>
                </c:pt>
                <c:pt idx="159">
                  <c:v>0.13776914387768943</c:v>
                </c:pt>
                <c:pt idx="160">
                  <c:v>0.13194539818045509</c:v>
                </c:pt>
                <c:pt idx="161">
                  <c:v>0.12640711212856379</c:v>
                </c:pt>
                <c:pt idx="162">
                  <c:v>0.12113767088041678</c:v>
                </c:pt>
                <c:pt idx="163">
                  <c:v>0.11612159813287289</c:v>
                </c:pt>
                <c:pt idx="164">
                  <c:v>0.11134446669369293</c:v>
                </c:pt>
                <c:pt idx="165">
                  <c:v>0.10679281690349718</c:v>
                </c:pt>
                <c:pt idx="166">
                  <c:v>0.10245408215056435</c:v>
                </c:pt>
                <c:pt idx="167">
                  <c:v>9.8316520800982271E-2</c:v>
                </c:pt>
                <c:pt idx="168">
                  <c:v>9.4369153936928671E-2</c:v>
                </c:pt>
                <c:pt idx="169">
                  <c:v>9.0601708358280783E-2</c:v>
                </c:pt>
                <c:pt idx="170">
                  <c:v>8.7004564358266992E-2</c:v>
                </c:pt>
                <c:pt idx="171">
                  <c:v>8.356870783329462E-2</c:v>
                </c:pt>
                <c:pt idx="172">
                  <c:v>8.0285686331134795E-2</c:v>
                </c:pt>
                <c:pt idx="173">
                  <c:v>7.7147568680938375E-2</c:v>
                </c:pt>
                <c:pt idx="174">
                  <c:v>7.4146907883648028E-2</c:v>
                </c:pt>
                <c:pt idx="175">
                  <c:v>7.127670697274037E-2</c:v>
                </c:pt>
                <c:pt idx="176">
                  <c:v>6.8530387583301683E-2</c:v>
                </c:pt>
                <c:pt idx="177">
                  <c:v>6.5901760992579966E-2</c:v>
                </c:pt>
                <c:pt idx="178">
                  <c:v>6.338500141769704E-2</c:v>
                </c:pt>
                <c:pt idx="179">
                  <c:v>6.0974621376429464E-2</c:v>
                </c:pt>
                <c:pt idx="180">
                  <c:v>5.8665448935134916E-2</c:v>
                </c:pt>
                <c:pt idx="181">
                  <c:v>5.6452606684233193E-2</c:v>
                </c:pt>
                <c:pt idx="182">
                  <c:v>5.4331492296347775E-2</c:v>
                </c:pt>
                <c:pt idx="183">
                  <c:v>5.2297760535449572E-2</c:v>
                </c:pt>
                <c:pt idx="184">
                  <c:v>5.0347306597276716E-2</c:v>
                </c:pt>
                <c:pt idx="185">
                  <c:v>4.8476250672067046E-2</c:v>
                </c:pt>
                <c:pt idx="186">
                  <c:v>4.6680923630360222E-2</c:v>
                </c:pt>
                <c:pt idx="187">
                  <c:v>4.4957853741409468E-2</c:v>
                </c:pt>
                <c:pt idx="188">
                  <c:v>4.3303754341686512E-2</c:v>
                </c:pt>
                <c:pt idx="189">
                  <c:v>4.1715512378154511E-2</c:v>
                </c:pt>
                <c:pt idx="190">
                  <c:v>4.0190177757496851E-2</c:v>
                </c:pt>
                <c:pt idx="191">
                  <c:v>3.8724953438395715E-2</c:v>
                </c:pt>
                <c:pt idx="192">
                  <c:v>3.7317186209311862E-2</c:v>
                </c:pt>
                <c:pt idx="193">
                  <c:v>3.5964358099082029E-2</c:v>
                </c:pt>
                <c:pt idx="194">
                  <c:v>3.4664078372070986E-2</c:v>
                </c:pt>
                <c:pt idx="195">
                  <c:v>3.3414076063634897E-2</c:v>
                </c:pt>
                <c:pt idx="196">
                  <c:v>3.2212193015310808E-2</c:v>
                </c:pt>
                <c:pt idx="197">
                  <c:v>3.1056377372477979E-2</c:v>
                </c:pt>
                <c:pt idx="198">
                  <c:v>2.9944677510272459E-2</c:v>
                </c:pt>
                <c:pt idx="199">
                  <c:v>2.8875236356304599E-2</c:v>
                </c:pt>
                <c:pt idx="200">
                  <c:v>2.7846286081255101E-2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3-43F7-9E35-B19E2FF2EB79}"/>
            </c:ext>
          </c:extLst>
        </c:ser>
        <c:ser>
          <c:idx val="1"/>
          <c:order val="1"/>
          <c:tx>
            <c:strRef>
              <c:f>'Santa Ana'!$J$3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'Santa Ana'!$C$3:$C$204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'Santa Ana'!$J$4:$J$204</c:f>
              <c:numCache>
                <c:formatCode>0</c:formatCode>
                <c:ptCount val="201"/>
                <c:pt idx="1">
                  <c:v>3.1666666666666662E-2</c:v>
                </c:pt>
                <c:pt idx="2">
                  <c:v>4.0902758124290242E-2</c:v>
                </c:pt>
                <c:pt idx="3">
                  <c:v>5.2832695650091271E-2</c:v>
                </c:pt>
                <c:pt idx="4">
                  <c:v>6.8242174795130076E-2</c:v>
                </c:pt>
                <c:pt idx="5">
                  <c:v>8.8146045859832947E-2</c:v>
                </c:pt>
                <c:pt idx="6">
                  <c:v>0.11385514636278045</c:v>
                </c:pt>
                <c:pt idx="7">
                  <c:v>0.14706262341087786</c:v>
                </c:pt>
                <c:pt idx="8">
                  <c:v>0.18995542858414305</c:v>
                </c:pt>
                <c:pt idx="9">
                  <c:v>0.24535832407920793</c:v>
                </c:pt>
                <c:pt idx="10">
                  <c:v>0.31691987715702941</c:v>
                </c:pt>
                <c:pt idx="11">
                  <c:v>0.40935268046547163</c:v>
                </c:pt>
                <c:pt idx="12">
                  <c:v>0.52874359907098822</c:v>
                </c:pt>
                <c:pt idx="13">
                  <c:v>0.68295444355407386</c:v>
                </c:pt>
                <c:pt idx="14">
                  <c:v>0.88213940155894577</c:v>
                </c:pt>
                <c:pt idx="15">
                  <c:v>1.1394132124836174</c:v>
                </c:pt>
                <c:pt idx="16">
                  <c:v>1.471713935516298</c:v>
                </c:pt>
                <c:pt idx="17">
                  <c:v>1.9009168730071273</c:v>
                </c:pt>
                <c:pt idx="18">
                  <c:v>2.4552725785553999</c:v>
                </c:pt>
                <c:pt idx="19">
                  <c:v>3.1712629337117226</c:v>
                </c:pt>
                <c:pt idx="20">
                  <c:v>4.0959963280928999</c:v>
                </c:pt>
                <c:pt idx="21">
                  <c:v>5.2902976775851789</c:v>
                </c:pt>
                <c:pt idx="22">
                  <c:v>6.8326934346769557</c:v>
                </c:pt>
                <c:pt idx="23">
                  <c:v>8.8245484516162627</c:v>
                </c:pt>
                <c:pt idx="24">
                  <c:v>11.396683690647505</c:v>
                </c:pt>
                <c:pt idx="25">
                  <c:v>14.71789509744065</c:v>
                </c:pt>
                <c:pt idx="26">
                  <c:v>19.005908835427316</c:v>
                </c:pt>
                <c:pt idx="27">
                  <c:v>24.541451361272216</c:v>
                </c:pt>
                <c:pt idx="28">
                  <c:v>31.686289430401999</c:v>
                </c:pt>
                <c:pt idx="29">
                  <c:v>40.906309236154065</c:v>
                </c:pt>
                <c:pt idx="30">
                  <c:v>52.800957336599723</c:v>
                </c:pt>
                <c:pt idx="31">
                  <c:v>68.140655371307176</c:v>
                </c:pt>
                <c:pt idx="32">
                  <c:v>87.914112020599276</c:v>
                </c:pt>
                <c:pt idx="33">
                  <c:v>113.38775647429247</c:v>
                </c:pt>
                <c:pt idx="34">
                  <c:v>146.17974213204204</c:v>
                </c:pt>
                <c:pt idx="35">
                  <c:v>188.35099640426003</c:v>
                </c:pt>
                <c:pt idx="36">
                  <c:v>242.51541226970994</c:v>
                </c:pt>
                <c:pt idx="37">
                  <c:v>311.97014156466696</c:v>
                </c:pt>
                <c:pt idx="38">
                  <c:v>400.84450740911433</c:v>
                </c:pt>
                <c:pt idx="39">
                  <c:v>514.26147391662937</c:v>
                </c:pt>
                <c:pt idx="40">
                  <c:v>658.49772826138462</c:v>
                </c:pt>
                <c:pt idx="41">
                  <c:v>841.11576373991431</c:v>
                </c:pt>
                <c:pt idx="42">
                  <c:v>1071.0223653954922</c:v>
                </c:pt>
                <c:pt idx="43">
                  <c:v>1358.3817515850731</c:v>
                </c:pt>
                <c:pt idx="44">
                  <c:v>1714.2798412377631</c:v>
                </c:pt>
                <c:pt idx="45">
                  <c:v>2150.0056234682761</c:v>
                </c:pt>
                <c:pt idx="46">
                  <c:v>2675.8031379696636</c:v>
                </c:pt>
                <c:pt idx="47">
                  <c:v>3298.9838367970669</c:v>
                </c:pt>
                <c:pt idx="48">
                  <c:v>4021.4174500802692</c:v>
                </c:pt>
                <c:pt idx="49">
                  <c:v>4836.6788643352074</c:v>
                </c:pt>
                <c:pt idx="50">
                  <c:v>5727.5093514625914</c:v>
                </c:pt>
                <c:pt idx="51">
                  <c:v>6664.628592496093</c:v>
                </c:pt>
                <c:pt idx="52">
                  <c:v>7608.0346673591584</c:v>
                </c:pt>
                <c:pt idx="53">
                  <c:v>8511.4270191421074</c:v>
                </c:pt>
                <c:pt idx="54">
                  <c:v>9329.2036783269414</c:v>
                </c:pt>
                <c:pt idx="55">
                  <c:v>10024.102458501304</c:v>
                </c:pt>
                <c:pt idx="56">
                  <c:v>10572.910332602863</c:v>
                </c:pt>
                <c:pt idx="57">
                  <c:v>10968.398543375435</c:v>
                </c:pt>
                <c:pt idx="58">
                  <c:v>11217.37298637437</c:v>
                </c:pt>
                <c:pt idx="59">
                  <c:v>11336.288078330866</c:v>
                </c:pt>
                <c:pt idx="60">
                  <c:v>11346.360552679072</c:v>
                </c:pt>
                <c:pt idx="61">
                  <c:v>11269.592821479007</c:v>
                </c:pt>
                <c:pt idx="62">
                  <c:v>11126.240027183556</c:v>
                </c:pt>
                <c:pt idx="63">
                  <c:v>10933.597541698617</c:v>
                </c:pt>
                <c:pt idx="64">
                  <c:v>10705.709221437488</c:v>
                </c:pt>
                <c:pt idx="65">
                  <c:v>10453.592852328173</c:v>
                </c:pt>
                <c:pt idx="66">
                  <c:v>10185.68832086982</c:v>
                </c:pt>
                <c:pt idx="67">
                  <c:v>9908.3529119634841</c:v>
                </c:pt>
                <c:pt idx="68">
                  <c:v>9626.3166845952546</c:v>
                </c:pt>
                <c:pt idx="69">
                  <c:v>9343.0650264827054</c:v>
                </c:pt>
                <c:pt idx="70">
                  <c:v>9061.1439338753407</c:v>
                </c:pt>
                <c:pt idx="71">
                  <c:v>8782.3961614820346</c:v>
                </c:pt>
                <c:pt idx="72">
                  <c:v>8508.1404314479569</c:v>
                </c:pt>
                <c:pt idx="73">
                  <c:v>8239.3058669748207</c:v>
                </c:pt>
                <c:pt idx="74">
                  <c:v>7976.5321793673083</c:v>
                </c:pt>
                <c:pt idx="75">
                  <c:v>7720.2440983029683</c:v>
                </c:pt>
                <c:pt idx="76">
                  <c:v>7470.7066225243452</c:v>
                </c:pt>
                <c:pt idx="77">
                  <c:v>7228.0660661087068</c:v>
                </c:pt>
                <c:pt idx="78">
                  <c:v>6992.3806097639381</c:v>
                </c:pt>
                <c:pt idx="79">
                  <c:v>6763.6430996671825</c:v>
                </c:pt>
                <c:pt idx="80">
                  <c:v>6541.7981124389798</c:v>
                </c:pt>
                <c:pt idx="81">
                  <c:v>6326.7547694038713</c:v>
                </c:pt>
                <c:pt idx="82">
                  <c:v>6118.3963900247563</c:v>
                </c:pt>
                <c:pt idx="83">
                  <c:v>5916.5877865938437</c:v>
                </c:pt>
                <c:pt idx="84">
                  <c:v>5721.1807918949717</c:v>
                </c:pt>
                <c:pt idx="85">
                  <c:v>5532.0184577177997</c:v>
                </c:pt>
                <c:pt idx="86">
                  <c:v>5348.9382494284964</c:v>
                </c:pt>
                <c:pt idx="87">
                  <c:v>5171.7744790674296</c:v>
                </c:pt>
                <c:pt idx="88">
                  <c:v>5000.3601585078295</c:v>
                </c:pt>
                <c:pt idx="89">
                  <c:v>4834.5284091691128</c:v>
                </c:pt>
                <c:pt idx="90">
                  <c:v>4674.1135313599643</c:v>
                </c:pt>
                <c:pt idx="91">
                  <c:v>4518.9518114302036</c:v>
                </c:pt>
                <c:pt idx="92">
                  <c:v>4368.8821262858419</c:v>
                </c:pt>
                <c:pt idx="93">
                  <c:v>4223.7463908291793</c:v>
                </c:pt>
                <c:pt idx="94">
                  <c:v>4083.3898833279891</c:v>
                </c:pt>
                <c:pt idx="95">
                  <c:v>3947.661475717257</c:v>
                </c:pt>
                <c:pt idx="96">
                  <c:v>3816.413789748131</c:v>
                </c:pt>
                <c:pt idx="97">
                  <c:v>3689.5032952451811</c:v>
                </c:pt>
                <c:pt idx="98">
                  <c:v>3566.7903631614513</c:v>
                </c:pt>
                <c:pt idx="99">
                  <c:v>3448.1392833682653</c:v>
                </c:pt>
                <c:pt idx="100">
                  <c:v>3333.4182549869415</c:v>
                </c:pt>
                <c:pt idx="101">
                  <c:v>3222.4993554149473</c:v>
                </c:pt>
                <c:pt idx="102">
                  <c:v>3115.258492908778</c:v>
                </c:pt>
                <c:pt idx="103">
                  <c:v>3011.575346575773</c:v>
                </c:pt>
                <c:pt idx="104">
                  <c:v>2911.3332968336308</c:v>
                </c:pt>
                <c:pt idx="105">
                  <c:v>2814.4193487708199</c:v>
                </c:pt>
                <c:pt idx="106">
                  <c:v>2720.7240503462072</c:v>
                </c:pt>
                <c:pt idx="107">
                  <c:v>2630.1414069734992</c:v>
                </c:pt>
                <c:pt idx="108">
                  <c:v>2542.5687937234834</c:v>
                </c:pt>
                <c:pt idx="109">
                  <c:v>2457.9068661273809</c:v>
                </c:pt>
                <c:pt idx="110">
                  <c:v>2376.0594703648089</c:v>
                </c:pt>
                <c:pt idx="111">
                  <c:v>2296.9335534593833</c:v>
                </c:pt>
                <c:pt idx="112">
                  <c:v>2220.4390739759237</c:v>
                </c:pt>
                <c:pt idx="113">
                  <c:v>2146.4889136090928</c:v>
                </c:pt>
                <c:pt idx="114">
                  <c:v>2074.9987899692119</c:v>
                </c:pt>
                <c:pt idx="115">
                  <c:v>2005.8871708028782</c:v>
                </c:pt>
                <c:pt idx="116">
                  <c:v>1939.0751898308686</c:v>
                </c:pt>
                <c:pt idx="117">
                  <c:v>1874.4865643409976</c:v>
                </c:pt>
                <c:pt idx="118">
                  <c:v>1812.0475146372667</c:v>
                </c:pt>
                <c:pt idx="119">
                  <c:v>1751.6866854170946</c:v>
                </c:pt>
                <c:pt idx="120">
                  <c:v>1693.3350691244436</c:v>
                </c:pt>
                <c:pt idx="121">
                  <c:v>1636.9259313071866</c:v>
                </c:pt>
                <c:pt idx="122">
                  <c:v>1582.3947379912861</c:v>
                </c:pt>
                <c:pt idx="123">
                  <c:v>1529.6790850716027</c:v>
                </c:pt>
                <c:pt idx="124">
                  <c:v>1478.7186297088706</c:v>
                </c:pt>
                <c:pt idx="125">
                  <c:v>1429.4550237141182</c:v>
                </c:pt>
                <c:pt idx="126">
                  <c:v>1381.831848895237</c:v>
                </c:pt>
                <c:pt idx="127">
                  <c:v>1335.7945543351923</c:v>
                </c:pt>
                <c:pt idx="128">
                  <c:v>1291.2903955672823</c:v>
                </c:pt>
                <c:pt idx="129">
                  <c:v>1248.2683756097199</c:v>
                </c:pt>
                <c:pt idx="130">
                  <c:v>1206.6791878194242</c:v>
                </c:pt>
                <c:pt idx="131">
                  <c:v>1166.4751605231731</c:v>
                </c:pt>
                <c:pt idx="132">
                  <c:v>1127.610203383045</c:v>
                </c:pt>
                <c:pt idx="133">
                  <c:v>1090.0397554522956</c:v>
                </c:pt>
                <c:pt idx="134">
                  <c:v>1053.7207348773745</c:v>
                </c:pt>
                <c:pt idx="135">
                  <c:v>1018.6114902016467</c:v>
                </c:pt>
                <c:pt idx="136">
                  <c:v>984.67175322648427</c:v>
                </c:pt>
                <c:pt idx="137">
                  <c:v>951.8625933856755</c:v>
                </c:pt>
                <c:pt idx="138">
                  <c:v>920.14637358955292</c:v>
                </c:pt>
                <c:pt idx="139">
                  <c:v>889.48670749581277</c:v>
                </c:pt>
                <c:pt idx="140">
                  <c:v>859.84841816468065</c:v>
                </c:pt>
                <c:pt idx="141">
                  <c:v>831.19749805683318</c:v>
                </c:pt>
                <c:pt idx="142">
                  <c:v>803.50107033330517</c:v>
                </c:pt>
                <c:pt idx="143">
                  <c:v>776.72735141748637</c:v>
                </c:pt>
                <c:pt idx="144">
                  <c:v>750.84561478021135</c:v>
                </c:pt>
                <c:pt idx="145">
                  <c:v>725.82615590988053</c:v>
                </c:pt>
                <c:pt idx="146">
                  <c:v>701.64025843049592</c:v>
                </c:pt>
                <c:pt idx="147">
                  <c:v>678.26016133145276</c:v>
                </c:pt>
                <c:pt idx="148">
                  <c:v>655.65902727388709</c:v>
                </c:pt>
                <c:pt idx="149">
                  <c:v>633.8109119393423</c:v>
                </c:pt>
                <c:pt idx="150">
                  <c:v>612.69073438746625</c:v>
                </c:pt>
                <c:pt idx="151">
                  <c:v>592.27424839040248</c:v>
                </c:pt>
                <c:pt idx="152">
                  <c:v>572.53801471246561</c:v>
                </c:pt>
                <c:pt idx="153">
                  <c:v>553.45937430461629</c:v>
                </c:pt>
                <c:pt idx="154">
                  <c:v>535.01642238415161</c:v>
                </c:pt>
                <c:pt idx="155">
                  <c:v>517.18798337091937</c:v>
                </c:pt>
                <c:pt idx="156">
                  <c:v>499.95358665222813</c:v>
                </c:pt>
                <c:pt idx="157">
                  <c:v>483.29344314947889</c:v>
                </c:pt>
                <c:pt idx="158">
                  <c:v>467.18842266037683</c:v>
                </c:pt>
                <c:pt idx="159">
                  <c:v>451.6200319513872</c:v>
                </c:pt>
                <c:pt idx="160">
                  <c:v>436.57039357589707</c:v>
                </c:pt>
                <c:pt idx="161">
                  <c:v>422.02222539430949</c:v>
                </c:pt>
                <c:pt idx="162">
                  <c:v>407.95882077304981</c:v>
                </c:pt>
                <c:pt idx="163">
                  <c:v>394.36402944019272</c:v>
                </c:pt>
                <c:pt idx="164">
                  <c:v>381.22223897612719</c:v>
                </c:pt>
                <c:pt idx="165">
                  <c:v>368.51835691836823</c:v>
                </c:pt>
                <c:pt idx="166">
                  <c:v>356.23779346029124</c:v>
                </c:pt>
                <c:pt idx="167">
                  <c:v>344.36644472421631</c:v>
                </c:pt>
                <c:pt idx="168">
                  <c:v>332.89067658990115</c:v>
                </c:pt>
                <c:pt idx="169">
                  <c:v>321.79730906011247</c:v>
                </c:pt>
                <c:pt idx="170">
                  <c:v>311.07360114554007</c:v>
                </c:pt>
                <c:pt idx="171">
                  <c:v>300.70723625189345</c:v>
                </c:pt>
                <c:pt idx="172">
                  <c:v>290.68630805257828</c:v>
                </c:pt>
                <c:pt idx="173">
                  <c:v>280.99930683089286</c:v>
                </c:pt>
                <c:pt idx="174">
                  <c:v>271.63510627620468</c:v>
                </c:pt>
                <c:pt idx="175">
                  <c:v>262.58295071908088</c:v>
                </c:pt>
                <c:pt idx="176">
                  <c:v>253.83244279083232</c:v>
                </c:pt>
                <c:pt idx="177">
                  <c:v>245.37353149341143</c:v>
                </c:pt>
                <c:pt idx="178">
                  <c:v>237.19650066606249</c:v>
                </c:pt>
                <c:pt idx="179">
                  <c:v>229.29195783557194</c:v>
                </c:pt>
                <c:pt idx="180">
                  <c:v>221.65082343739647</c:v>
                </c:pt>
                <c:pt idx="181">
                  <c:v>214.26432039536618</c:v>
                </c:pt>
                <c:pt idx="182">
                  <c:v>207.12396404806569</c:v>
                </c:pt>
                <c:pt idx="183">
                  <c:v>200.22155241038621</c:v>
                </c:pt>
                <c:pt idx="184">
                  <c:v>193.5491567591236</c:v>
                </c:pt>
                <c:pt idx="185">
                  <c:v>187.09911253186175</c:v>
                </c:pt>
                <c:pt idx="186">
                  <c:v>180.86401052873765</c:v>
                </c:pt>
                <c:pt idx="187">
                  <c:v>174.83668840702799</c:v>
                </c:pt>
                <c:pt idx="188">
                  <c:v>169.01022245882888</c:v>
                </c:pt>
                <c:pt idx="189">
                  <c:v>163.37791966242204</c:v>
                </c:pt>
                <c:pt idx="190">
                  <c:v>157.93330999823328</c:v>
                </c:pt>
                <c:pt idx="191">
                  <c:v>152.67013902058787</c:v>
                </c:pt>
                <c:pt idx="192">
                  <c:v>147.58236067676049</c:v>
                </c:pt>
                <c:pt idx="193">
                  <c:v>142.66413036509843</c:v>
                </c:pt>
                <c:pt idx="194">
                  <c:v>137.90979822426826</c:v>
                </c:pt>
                <c:pt idx="195">
                  <c:v>133.31390264594108</c:v>
                </c:pt>
                <c:pt idx="196">
                  <c:v>128.87116400348506</c:v>
                </c:pt>
                <c:pt idx="197">
                  <c:v>124.57647858948104</c:v>
                </c:pt>
                <c:pt idx="198">
                  <c:v>120.42491275511513</c:v>
                </c:pt>
                <c:pt idx="199">
                  <c:v>116.41169724473245</c:v>
                </c:pt>
                <c:pt idx="200">
                  <c:v>112.53222171905932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23-43F7-9E35-B19E2FF2EB79}"/>
            </c:ext>
          </c:extLst>
        </c:ser>
        <c:ser>
          <c:idx val="2"/>
          <c:order val="2"/>
          <c:tx>
            <c:strRef>
              <c:f>'Santa Ana'!$K$3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'Santa Ana'!$C$3:$C$204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'Santa Ana'!$K$4:$K$204</c:f>
              <c:numCache>
                <c:formatCode>0</c:formatCode>
                <c:ptCount val="201"/>
                <c:pt idx="1">
                  <c:v>1.6666666666666681E-3</c:v>
                </c:pt>
                <c:pt idx="2">
                  <c:v>2.1527767433836991E-3</c:v>
                </c:pt>
                <c:pt idx="3">
                  <c:v>2.7806681921100696E-3</c:v>
                </c:pt>
                <c:pt idx="4">
                  <c:v>3.5916934102700072E-3</c:v>
                </c:pt>
                <c:pt idx="5">
                  <c:v>4.6392655715701593E-3</c:v>
                </c:pt>
                <c:pt idx="6">
                  <c:v>5.9923761243568709E-3</c:v>
                </c:pt>
                <c:pt idx="7">
                  <c:v>7.7401380742567359E-3</c:v>
                </c:pt>
                <c:pt idx="8">
                  <c:v>9.9976541360075385E-3</c:v>
                </c:pt>
                <c:pt idx="9">
                  <c:v>1.2913596004168852E-2</c:v>
                </c:pt>
                <c:pt idx="10">
                  <c:v>1.6679993534580512E-2</c:v>
                </c:pt>
                <c:pt idx="11">
                  <c:v>2.1544877919235369E-2</c:v>
                </c:pt>
                <c:pt idx="12">
                  <c:v>2.7828610477420457E-2</c:v>
                </c:pt>
                <c:pt idx="13">
                  <c:v>3.594497071337234E-2</c:v>
                </c:pt>
                <c:pt idx="14">
                  <c:v>4.6428389555734029E-2</c:v>
                </c:pt>
                <c:pt idx="15">
                  <c:v>5.9969116446506231E-2</c:v>
                </c:pt>
                <c:pt idx="16">
                  <c:v>7.7458628185068393E-2</c:v>
                </c:pt>
                <c:pt idx="17">
                  <c:v>0.10004825647405943</c:v>
                </c:pt>
                <c:pt idx="18">
                  <c:v>0.12922487255554749</c:v>
                </c:pt>
                <c:pt idx="19">
                  <c:v>0.16690857545851187</c:v>
                </c:pt>
                <c:pt idx="20">
                  <c:v>0.21557875411015284</c:v>
                </c:pt>
                <c:pt idx="21">
                  <c:v>0.27843671987290447</c:v>
                </c:pt>
                <c:pt idx="22">
                  <c:v>0.35961544393036637</c:v>
                </c:pt>
                <c:pt idx="23">
                  <c:v>0.4644499185061195</c:v>
                </c:pt>
                <c:pt idx="24">
                  <c:v>0.59982545740250082</c:v>
                </c:pt>
                <c:pt idx="25">
                  <c:v>0.7746260577600349</c:v>
                </c:pt>
                <c:pt idx="26">
                  <c:v>1.0003109913382808</c:v>
                </c:pt>
                <c:pt idx="27">
                  <c:v>1.2916553348038022</c:v>
                </c:pt>
                <c:pt idx="28">
                  <c:v>1.66769944370537</c:v>
                </c:pt>
                <c:pt idx="29">
                  <c:v>2.152963644008111</c:v>
                </c:pt>
                <c:pt idx="30">
                  <c:v>2.7789977545578828</c:v>
                </c:pt>
                <c:pt idx="31">
                  <c:v>3.5863502827003808</c:v>
                </c:pt>
                <c:pt idx="32">
                  <c:v>4.6270585273999663</c:v>
                </c:pt>
                <c:pt idx="33">
                  <c:v>5.967776656541715</c:v>
                </c:pt>
                <c:pt idx="34">
                  <c:v>7.6936706385285349</c:v>
                </c:pt>
                <c:pt idx="35">
                  <c:v>9.9132103370663263</c:v>
                </c:pt>
                <c:pt idx="36">
                  <c:v>12.763969066826851</c:v>
                </c:pt>
                <c:pt idx="37">
                  <c:v>16.419481134982487</c:v>
                </c:pt>
                <c:pt idx="38">
                  <c:v>21.097079337321826</c:v>
                </c:pt>
                <c:pt idx="39">
                  <c:v>27.066393364033146</c:v>
                </c:pt>
                <c:pt idx="40">
                  <c:v>34.657775171651856</c:v>
                </c:pt>
                <c:pt idx="41">
                  <c:v>44.269250723153426</c:v>
                </c:pt>
                <c:pt idx="42">
                  <c:v>56.36959817871017</c:v>
                </c:pt>
                <c:pt idx="43">
                  <c:v>71.493776399214454</c:v>
                </c:pt>
                <c:pt idx="44">
                  <c:v>90.225254801987617</c:v>
                </c:pt>
                <c:pt idx="45">
                  <c:v>113.15819070885674</c:v>
                </c:pt>
                <c:pt idx="46">
                  <c:v>140.83174410366664</c:v>
                </c:pt>
                <c:pt idx="47">
                  <c:v>173.63072825247735</c:v>
                </c:pt>
                <c:pt idx="48">
                  <c:v>211.65355000422488</c:v>
                </c:pt>
                <c:pt idx="49">
                  <c:v>254.56204549132693</c:v>
                </c:pt>
                <c:pt idx="50">
                  <c:v>301.44786060329454</c:v>
                </c:pt>
                <c:pt idx="51">
                  <c:v>350.76992592084736</c:v>
                </c:pt>
                <c:pt idx="52">
                  <c:v>400.42287722942979</c:v>
                </c:pt>
                <c:pt idx="53">
                  <c:v>447.96984311274292</c:v>
                </c:pt>
                <c:pt idx="54">
                  <c:v>491.0107199119447</c:v>
                </c:pt>
                <c:pt idx="55">
                  <c:v>527.5843399211218</c:v>
                </c:pt>
                <c:pt idx="56">
                  <c:v>556.46896487383549</c:v>
                </c:pt>
                <c:pt idx="57">
                  <c:v>577.2841338618656</c:v>
                </c:pt>
                <c:pt idx="58">
                  <c:v>590.38805191444112</c:v>
                </c:pt>
                <c:pt idx="59">
                  <c:v>596.64674096478302</c:v>
                </c:pt>
                <c:pt idx="60">
                  <c:v>597.17687119363598</c:v>
                </c:pt>
                <c:pt idx="61">
                  <c:v>593.13646428836933</c:v>
                </c:pt>
                <c:pt idx="62">
                  <c:v>585.59158037808243</c:v>
                </c:pt>
                <c:pt idx="63">
                  <c:v>575.45250219466459</c:v>
                </c:pt>
                <c:pt idx="64">
                  <c:v>563.45838007565783</c:v>
                </c:pt>
                <c:pt idx="65">
                  <c:v>550.1890974909569</c:v>
                </c:pt>
                <c:pt idx="66">
                  <c:v>536.08885899314896</c:v>
                </c:pt>
                <c:pt idx="67">
                  <c:v>521.4922585243944</c:v>
                </c:pt>
                <c:pt idx="68">
                  <c:v>506.64824655764551</c:v>
                </c:pt>
                <c:pt idx="69">
                  <c:v>491.74026455172174</c:v>
                </c:pt>
                <c:pt idx="70">
                  <c:v>476.90231230922893</c:v>
                </c:pt>
                <c:pt idx="71">
                  <c:v>462.23137692010749</c:v>
                </c:pt>
                <c:pt idx="72">
                  <c:v>447.79686481305077</c:v>
                </c:pt>
                <c:pt idx="73">
                  <c:v>433.6476772092015</c:v>
                </c:pt>
                <c:pt idx="74">
                  <c:v>419.81748312459564</c:v>
                </c:pt>
                <c:pt idx="75">
                  <c:v>406.32863675278816</c:v>
                </c:pt>
                <c:pt idx="76">
                  <c:v>393.19508539601856</c:v>
                </c:pt>
                <c:pt idx="77">
                  <c:v>380.4245297951955</c:v>
                </c:pt>
                <c:pt idx="78">
                  <c:v>368.02003209283919</c:v>
                </c:pt>
                <c:pt idx="79">
                  <c:v>355.9812157719573</c:v>
                </c:pt>
                <c:pt idx="80">
                  <c:v>344.3051638125782</c:v>
                </c:pt>
                <c:pt idx="81">
                  <c:v>332.98709312651982</c:v>
                </c:pt>
                <c:pt idx="82">
                  <c:v>322.0208626328822</c:v>
                </c:pt>
                <c:pt idx="83">
                  <c:v>311.39935718914995</c:v>
                </c:pt>
                <c:pt idx="84">
                  <c:v>301.11477852078826</c:v>
                </c:pt>
                <c:pt idx="85">
                  <c:v>291.15886619567391</c:v>
                </c:pt>
                <c:pt idx="86">
                  <c:v>281.5230657593948</c:v>
                </c:pt>
                <c:pt idx="87">
                  <c:v>272.19865679302285</c:v>
                </c:pt>
                <c:pt idx="88">
                  <c:v>263.17685044778074</c:v>
                </c:pt>
                <c:pt idx="89">
                  <c:v>254.44886364047986</c:v>
                </c:pt>
                <c:pt idx="90">
                  <c:v>246.00597533473518</c:v>
                </c:pt>
                <c:pt idx="91">
                  <c:v>237.83956902264251</c:v>
                </c:pt>
                <c:pt idx="92">
                  <c:v>229.94116454136031</c:v>
                </c:pt>
                <c:pt idx="93">
                  <c:v>222.30244162258856</c:v>
                </c:pt>
                <c:pt idx="94">
                  <c:v>214.9152570172628</c:v>
                </c:pt>
                <c:pt idx="95">
                  <c:v>207.77165661669792</c:v>
                </c:pt>
                <c:pt idx="96">
                  <c:v>200.86388367095444</c:v>
                </c:pt>
                <c:pt idx="97">
                  <c:v>194.18438396027287</c:v>
                </c:pt>
                <c:pt idx="98">
                  <c:v>187.72580858744496</c:v>
                </c:pt>
                <c:pt idx="99">
                  <c:v>181.48101491411941</c:v>
                </c:pt>
                <c:pt idx="100">
                  <c:v>175.44306605194444</c:v>
                </c:pt>
                <c:pt idx="101">
                  <c:v>169.60522923236579</c:v>
                </c:pt>
                <c:pt idx="102">
                  <c:v>163.96097331098846</c:v>
                </c:pt>
                <c:pt idx="103">
                  <c:v>158.50396560925137</c:v>
                </c:pt>
                <c:pt idx="104">
                  <c:v>153.22806825440176</c:v>
                </c:pt>
                <c:pt idx="105">
                  <c:v>148.12733414583278</c:v>
                </c:pt>
                <c:pt idx="106">
                  <c:v>143.1960026498005</c:v>
                </c:pt>
                <c:pt idx="107">
                  <c:v>138.42849510386853</c:v>
                </c:pt>
                <c:pt idx="108">
                  <c:v>133.81941019597292</c:v>
                </c:pt>
                <c:pt idx="109">
                  <c:v>129.36351926986228</c:v>
                </c:pt>
                <c:pt idx="110">
                  <c:v>125.05576159814795</c:v>
                </c:pt>
                <c:pt idx="111">
                  <c:v>120.89123965575712</c:v>
                </c:pt>
                <c:pt idx="112">
                  <c:v>116.86521441978556</c:v>
                </c:pt>
                <c:pt idx="113">
                  <c:v>112.97310071626816</c:v>
                </c:pt>
                <c:pt idx="114">
                  <c:v>109.21046262995863</c:v>
                </c:pt>
                <c:pt idx="115">
                  <c:v>105.57300898962527</c:v>
                </c:pt>
                <c:pt idx="116">
                  <c:v>102.05658893846685</c:v>
                </c:pt>
                <c:pt idx="117">
                  <c:v>98.657187596894715</c:v>
                </c:pt>
                <c:pt idx="118">
                  <c:v>95.370921823014129</c:v>
                </c:pt>
                <c:pt idx="119">
                  <c:v>92.19403607458402</c:v>
                </c:pt>
                <c:pt idx="120">
                  <c:v>89.122898374970802</c:v>
                </c:pt>
                <c:pt idx="121">
                  <c:v>86.153996384588865</c:v>
                </c:pt>
                <c:pt idx="122">
                  <c:v>83.283933578488814</c:v>
                </c:pt>
                <c:pt idx="123">
                  <c:v>80.509425530084428</c:v>
                </c:pt>
                <c:pt idx="124">
                  <c:v>77.827296300466955</c:v>
                </c:pt>
                <c:pt idx="125">
                  <c:v>75.234474932322073</c:v>
                </c:pt>
                <c:pt idx="126">
                  <c:v>72.727992047117809</c:v>
                </c:pt>
                <c:pt idx="127">
                  <c:v>70.304976543957551</c:v>
                </c:pt>
                <c:pt idx="128">
                  <c:v>67.962652398278081</c:v>
                </c:pt>
                <c:pt idx="129">
                  <c:v>65.69833555840637</c:v>
                </c:pt>
                <c:pt idx="130">
                  <c:v>63.509430937864501</c:v>
                </c:pt>
                <c:pt idx="131">
                  <c:v>61.393429501219693</c:v>
                </c:pt>
                <c:pt idx="132">
                  <c:v>59.347905441212944</c:v>
                </c:pt>
                <c:pt idx="133">
                  <c:v>57.370513444857714</c:v>
                </c:pt>
                <c:pt idx="134">
                  <c:v>55.458986046177657</c:v>
                </c:pt>
                <c:pt idx="135">
                  <c:v>53.611131063244606</c:v>
                </c:pt>
                <c:pt idx="136">
                  <c:v>51.824829117183427</c:v>
                </c:pt>
                <c:pt idx="137">
                  <c:v>50.098031230825072</c:v>
                </c:pt>
                <c:pt idx="138">
                  <c:v>48.428756504713355</c:v>
                </c:pt>
                <c:pt idx="139">
                  <c:v>46.815089868200715</c:v>
                </c:pt>
                <c:pt idx="140">
                  <c:v>45.25517990340429</c:v>
                </c:pt>
                <c:pt idx="141">
                  <c:v>43.747236739833369</c:v>
                </c:pt>
                <c:pt idx="142">
                  <c:v>42.289530017542425</c:v>
                </c:pt>
                <c:pt idx="143">
                  <c:v>40.880386916709853</c:v>
                </c:pt>
                <c:pt idx="144">
                  <c:v>39.518190251590106</c:v>
                </c:pt>
                <c:pt idx="145">
                  <c:v>38.201376626835852</c:v>
                </c:pt>
                <c:pt idx="146">
                  <c:v>36.928434654236661</c:v>
                </c:pt>
                <c:pt idx="147">
                  <c:v>35.697903227971231</c:v>
                </c:pt>
                <c:pt idx="148">
                  <c:v>34.50836985652041</c:v>
                </c:pt>
                <c:pt idx="149">
                  <c:v>33.358469049439101</c:v>
                </c:pt>
                <c:pt idx="150">
                  <c:v>32.246880757235097</c:v>
                </c:pt>
                <c:pt idx="151">
                  <c:v>31.172328862652794</c:v>
                </c:pt>
                <c:pt idx="152">
                  <c:v>30.133579721708749</c:v>
                </c:pt>
                <c:pt idx="153">
                  <c:v>29.129440752874569</c:v>
                </c:pt>
                <c:pt idx="154">
                  <c:v>28.15875907285011</c:v>
                </c:pt>
                <c:pt idx="155">
                  <c:v>27.220420177416834</c:v>
                </c:pt>
                <c:pt idx="156">
                  <c:v>26.313346665906767</c:v>
                </c:pt>
                <c:pt idx="157">
                  <c:v>25.436497007867334</c:v>
                </c:pt>
                <c:pt idx="158">
                  <c:v>24.588864350546171</c:v>
                </c:pt>
                <c:pt idx="159">
                  <c:v>23.769475365862505</c:v>
                </c:pt>
                <c:pt idx="160">
                  <c:v>22.977389135573553</c:v>
                </c:pt>
                <c:pt idx="161">
                  <c:v>22.211696073384733</c:v>
                </c:pt>
                <c:pt idx="162">
                  <c:v>21.471516882792116</c:v>
                </c:pt>
                <c:pt idx="163">
                  <c:v>20.756001549483845</c:v>
                </c:pt>
                <c:pt idx="164">
                  <c:v>20.064328367164606</c:v>
                </c:pt>
                <c:pt idx="165">
                  <c:v>19.395702995703612</c:v>
                </c:pt>
                <c:pt idx="166">
                  <c:v>18.749357550541664</c:v>
                </c:pt>
                <c:pt idx="167">
                  <c:v>18.124549722327188</c:v>
                </c:pt>
                <c:pt idx="168">
                  <c:v>17.520561925784289</c:v>
                </c:pt>
                <c:pt idx="169">
                  <c:v>16.936700476848038</c:v>
                </c:pt>
                <c:pt idx="170">
                  <c:v>16.372294797133701</c:v>
                </c:pt>
                <c:pt idx="171">
                  <c:v>15.82669664483651</c:v>
                </c:pt>
                <c:pt idx="172">
                  <c:v>15.299279371188344</c:v>
                </c:pt>
                <c:pt idx="173">
                  <c:v>14.789437201625953</c:v>
                </c:pt>
                <c:pt idx="174">
                  <c:v>14.296584540852892</c:v>
                </c:pt>
                <c:pt idx="175">
                  <c:v>13.82015530100427</c:v>
                </c:pt>
                <c:pt idx="176">
                  <c:v>13.359602252149081</c:v>
                </c:pt>
                <c:pt idx="177">
                  <c:v>12.914396394390087</c:v>
                </c:pt>
                <c:pt idx="178">
                  <c:v>12.484026350845404</c:v>
                </c:pt>
                <c:pt idx="179">
                  <c:v>12.067997780819587</c:v>
                </c:pt>
                <c:pt idx="180">
                  <c:v>11.665832812494562</c:v>
                </c:pt>
                <c:pt idx="181">
                  <c:v>11.277069494492967</c:v>
                </c:pt>
                <c:pt idx="182">
                  <c:v>10.901261265687678</c:v>
                </c:pt>
                <c:pt idx="183">
                  <c:v>10.537976442651914</c:v>
                </c:pt>
                <c:pt idx="184">
                  <c:v>10.186797724164411</c:v>
                </c:pt>
                <c:pt idx="185">
                  <c:v>9.847321712203259</c:v>
                </c:pt>
                <c:pt idx="186">
                  <c:v>9.5191584488809369</c:v>
                </c:pt>
                <c:pt idx="187">
                  <c:v>9.2019309687909558</c:v>
                </c:pt>
                <c:pt idx="188">
                  <c:v>8.8952748662541605</c:v>
                </c:pt>
                <c:pt idx="189">
                  <c:v>8.5988378769695899</c:v>
                </c:pt>
                <c:pt idx="190">
                  <c:v>8.312279473591234</c:v>
                </c:pt>
                <c:pt idx="191">
                  <c:v>8.0352704747677901</c:v>
                </c:pt>
                <c:pt idx="192">
                  <c:v>7.7674926671979279</c:v>
                </c:pt>
                <c:pt idx="193">
                  <c:v>7.5086384402683448</c:v>
                </c:pt>
                <c:pt idx="194">
                  <c:v>7.2584104328562313</c:v>
                </c:pt>
                <c:pt idx="195">
                  <c:v>7.016521191891643</c:v>
                </c:pt>
                <c:pt idx="196">
                  <c:v>6.7826928422886938</c:v>
                </c:pt>
                <c:pt idx="197">
                  <c:v>6.5566567678674295</c:v>
                </c:pt>
                <c:pt idx="198">
                  <c:v>6.3381533029008024</c:v>
                </c:pt>
                <c:pt idx="199">
                  <c:v>6.1269314339332928</c:v>
                </c:pt>
                <c:pt idx="200">
                  <c:v>5.9227485115294431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23-43F7-9E35-B19E2FF2E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9871040"/>
        <c:axId val="809870056"/>
      </c:lineChart>
      <c:catAx>
        <c:axId val="8098710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9870056"/>
        <c:crosses val="autoZero"/>
        <c:auto val="1"/>
        <c:lblAlgn val="ctr"/>
        <c:lblOffset val="100"/>
        <c:noMultiLvlLbl val="0"/>
      </c:catAx>
      <c:valAx>
        <c:axId val="80987005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987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/>
              <a:t>Sonsonate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Sonsonate!$K$3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Sonsonate!$C$3:$C$204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Sonsonate!$K$4:$K$204</c:f>
              <c:numCache>
                <c:formatCode>0</c:formatCode>
                <c:ptCount val="201"/>
                <c:pt idx="1">
                  <c:v>1.6666666666666681E-3</c:v>
                </c:pt>
                <c:pt idx="2">
                  <c:v>2.1527765438033113E-3</c:v>
                </c:pt>
                <c:pt idx="3">
                  <c:v>2.7806675931755774E-3</c:v>
                </c:pt>
                <c:pt idx="4">
                  <c:v>3.5916920569393166E-3</c:v>
                </c:pt>
                <c:pt idx="5">
                  <c:v>4.6392628427170427E-3</c:v>
                </c:pt>
                <c:pt idx="6">
                  <c:v>5.9923709456327894E-3</c:v>
                </c:pt>
                <c:pt idx="7">
                  <c:v>7.7401286029014464E-3</c:v>
                </c:pt>
                <c:pt idx="8">
                  <c:v>9.9976372310800234E-3</c:v>
                </c:pt>
                <c:pt idx="9">
                  <c:v>1.2913566337541921E-2</c:v>
                </c:pt>
                <c:pt idx="10">
                  <c:v>1.6679942100973618E-2</c:v>
                </c:pt>
                <c:pt idx="11">
                  <c:v>2.1544789541500485E-2</c:v>
                </c:pt>
                <c:pt idx="12">
                  <c:v>2.7828459632780973E-2</c:v>
                </c:pt>
                <c:pt idx="13">
                  <c:v>3.5944714554834056E-2</c:v>
                </c:pt>
                <c:pt idx="14">
                  <c:v>4.6427956249482885E-2</c:v>
                </c:pt>
                <c:pt idx="15">
                  <c:v>5.9968385689029437E-2</c:v>
                </c:pt>
                <c:pt idx="16">
                  <c:v>7.7457398666521862E-2</c:v>
                </c:pt>
                <c:pt idx="17">
                  <c:v>0.10004619155602003</c:v>
                </c:pt>
                <c:pt idx="18">
                  <c:v>0.1292214095964192</c:v>
                </c:pt>
                <c:pt idx="19">
                  <c:v>0.16690277448960378</c:v>
                </c:pt>
                <c:pt idx="20">
                  <c:v>0.21556904534241061</c:v>
                </c:pt>
                <c:pt idx="21">
                  <c:v>0.27842048247246659</c:v>
                </c:pt>
                <c:pt idx="22">
                  <c:v>0.35958830343931764</c:v>
                </c:pt>
                <c:pt idx="23">
                  <c:v>0.46440457522367973</c:v>
                </c:pt>
                <c:pt idx="24">
                  <c:v>0.5997497330708278</c:v>
                </c:pt>
                <c:pt idx="25">
                  <c:v>0.77449963996215432</c:v>
                </c:pt>
                <c:pt idx="26">
                  <c:v>1.0001000093141772</c:v>
                </c:pt>
                <c:pt idx="27">
                  <c:v>1.2913033262512257</c:v>
                </c:pt>
                <c:pt idx="28">
                  <c:v>1.6671123198928344</c:v>
                </c:pt>
                <c:pt idx="29">
                  <c:v>2.1519846839590842</c:v>
                </c:pt>
                <c:pt idx="30">
                  <c:v>2.7773660547693448</c:v>
                </c:pt>
                <c:pt idx="31">
                  <c:v>3.583631799620846</c:v>
                </c:pt>
                <c:pt idx="32">
                  <c:v>4.6225318128556747</c:v>
                </c:pt>
                <c:pt idx="33">
                  <c:v>5.9602438994829035</c:v>
                </c:pt>
                <c:pt idx="34">
                  <c:v>7.6811460005807568</c:v>
                </c:pt>
                <c:pt idx="35">
                  <c:v>9.892407632397612</c:v>
                </c:pt>
                <c:pt idx="36">
                  <c:v>12.729463281820761</c:v>
                </c:pt>
                <c:pt idx="37">
                  <c:v>16.36234392935841</c:v>
                </c:pt>
                <c:pt idx="38">
                  <c:v>21.002674911062126</c:v>
                </c:pt>
                <c:pt idx="39">
                  <c:v>26.910852256920595</c:v>
                </c:pt>
                <c:pt idx="40">
                  <c:v>34.402423909168043</c:v>
                </c:pt>
                <c:pt idx="41">
                  <c:v>43.851957570724878</c:v>
                </c:pt>
                <c:pt idx="42">
                  <c:v>55.691621152365244</c:v>
                </c:pt>
                <c:pt idx="43">
                  <c:v>70.400358565826323</c:v>
                </c:pt>
                <c:pt idx="44">
                  <c:v>88.478126057889241</c:v>
                </c:pt>
                <c:pt idx="45">
                  <c:v>110.39874339893593</c:v>
                </c:pt>
                <c:pt idx="46">
                  <c:v>136.53566125482294</c:v>
                </c:pt>
                <c:pt idx="47">
                  <c:v>167.05912753855489</c:v>
                </c:pt>
                <c:pt idx="48">
                  <c:v>201.81277575622082</c:v>
                </c:pt>
                <c:pt idx="49">
                  <c:v>240.19308680654046</c:v>
                </c:pt>
                <c:pt idx="50">
                  <c:v>281.07289204481441</c:v>
                </c:pt>
                <c:pt idx="51">
                  <c:v>322.81994711510106</c:v>
                </c:pt>
                <c:pt idx="52">
                  <c:v>363.44892946942423</c:v>
                </c:pt>
                <c:pt idx="53">
                  <c:v>400.90136848283129</c:v>
                </c:pt>
                <c:pt idx="54">
                  <c:v>433.38586652946753</c:v>
                </c:pt>
                <c:pt idx="55">
                  <c:v>459.66792278407064</c:v>
                </c:pt>
                <c:pt idx="56">
                  <c:v>479.21150841945109</c:v>
                </c:pt>
                <c:pt idx="57">
                  <c:v>492.14194338049288</c:v>
                </c:pt>
                <c:pt idx="58">
                  <c:v>499.07655770507375</c:v>
                </c:pt>
                <c:pt idx="59">
                  <c:v>500.90761647554808</c:v>
                </c:pt>
                <c:pt idx="60">
                  <c:v>498.6101095227462</c:v>
                </c:pt>
                <c:pt idx="61">
                  <c:v>493.10977514435467</c:v>
                </c:pt>
                <c:pt idx="62">
                  <c:v>485.21313134395456</c:v>
                </c:pt>
                <c:pt idx="63">
                  <c:v>475.58403936133493</c:v>
                </c:pt>
                <c:pt idx="64">
                  <c:v>464.74821453025049</c:v>
                </c:pt>
                <c:pt idx="65">
                  <c:v>453.11100204816802</c:v>
                </c:pt>
                <c:pt idx="66">
                  <c:v>440.9791449731394</c:v>
                </c:pt>
                <c:pt idx="67">
                  <c:v>428.5816626237073</c:v>
                </c:pt>
                <c:pt idx="68">
                  <c:v>416.08778893244909</c:v>
                </c:pt>
                <c:pt idx="69">
                  <c:v>403.62147792239728</c:v>
                </c:pt>
                <c:pt idx="70">
                  <c:v>391.27271577118825</c:v>
                </c:pt>
                <c:pt idx="71">
                  <c:v>379.10614814667247</c:v>
                </c:pt>
                <c:pt idx="72">
                  <c:v>367.16757118973356</c:v>
                </c:pt>
                <c:pt idx="73">
                  <c:v>355.48877672319605</c:v>
                </c:pt>
                <c:pt idx="74">
                  <c:v>344.09115428611841</c:v>
                </c:pt>
                <c:pt idx="75">
                  <c:v>332.98836510835105</c:v>
                </c:pt>
                <c:pt idx="76">
                  <c:v>322.18832786476924</c:v>
                </c:pt>
                <c:pt idx="77">
                  <c:v>311.69469569753983</c:v>
                </c:pt>
                <c:pt idx="78">
                  <c:v>301.50795748969529</c:v>
                </c:pt>
                <c:pt idx="79">
                  <c:v>291.62626137338214</c:v>
                </c:pt>
                <c:pt idx="80">
                  <c:v>282.04603248796718</c:v>
                </c:pt>
                <c:pt idx="81">
                  <c:v>272.76243789705165</c:v>
                </c:pt>
                <c:pt idx="82">
                  <c:v>263.76973757941516</c:v>
                </c:pt>
                <c:pt idx="83">
                  <c:v>255.06155017831409</c:v>
                </c:pt>
                <c:pt idx="84">
                  <c:v>246.63105471442529</c:v>
                </c:pt>
                <c:pt idx="85">
                  <c:v>238.47114399296024</c:v>
                </c:pt>
                <c:pt idx="86">
                  <c:v>230.57454141894226</c:v>
                </c:pt>
                <c:pt idx="87">
                  <c:v>222.93388997930768</c:v>
                </c:pt>
                <c:pt idx="88">
                  <c:v>215.54181996858421</c:v>
                </c:pt>
                <c:pt idx="89">
                  <c:v>208.39100041795297</c:v>
                </c:pt>
                <c:pt idx="90">
                  <c:v>201.47417798444658</c:v>
                </c:pt>
                <c:pt idx="91">
                  <c:v>194.7842061582154</c:v>
                </c:pt>
                <c:pt idx="92">
                  <c:v>188.3140669714129</c:v>
                </c:pt>
                <c:pt idx="93">
                  <c:v>182.05688688409225</c:v>
                </c:pt>
                <c:pt idx="94">
                  <c:v>176.00594813794277</c:v>
                </c:pt>
                <c:pt idx="95">
                  <c:v>170.15469657641498</c:v>
                </c:pt>
                <c:pt idx="96">
                  <c:v>164.49674670668858</c:v>
                </c:pt>
                <c:pt idx="97">
                  <c:v>159.02588460793916</c:v>
                </c:pt>
                <c:pt idx="98">
                  <c:v>153.73606915874083</c:v>
                </c:pt>
                <c:pt idx="99">
                  <c:v>148.62143195472618</c:v>
                </c:pt>
                <c:pt idx="100">
                  <c:v>143.67627620870391</c:v>
                </c:pt>
                <c:pt idx="101">
                  <c:v>138.89507486395871</c:v>
                </c:pt>
                <c:pt idx="102">
                  <c:v>134.27246810339494</c:v>
                </c:pt>
                <c:pt idx="103">
                  <c:v>129.80326039946624</c:v>
                </c:pt>
                <c:pt idx="104">
                  <c:v>125.48241722012962</c:v>
                </c:pt>
                <c:pt idx="105">
                  <c:v>121.30506148258819</c:v>
                </c:pt>
                <c:pt idx="106">
                  <c:v>117.26646982797769</c:v>
                </c:pt>
                <c:pt idx="107">
                  <c:v>113.36206877534899</c:v>
                </c:pt>
                <c:pt idx="108">
                  <c:v>109.58743080149303</c:v>
                </c:pt>
                <c:pt idx="109">
                  <c:v>105.93827038370793</c:v>
                </c:pt>
                <c:pt idx="110">
                  <c:v>102.41044003503247</c:v>
                </c:pt>
                <c:pt idx="111">
                  <c:v>98.999926355377951</c:v>
                </c:pt>
                <c:pt idx="112">
                  <c:v>95.702846117081265</c:v>
                </c:pt>
                <c:pt idx="113">
                  <c:v>92.515442399437305</c:v>
                </c:pt>
                <c:pt idx="114">
                  <c:v>89.434080783561726</c:v>
                </c:pt>
                <c:pt idx="115">
                  <c:v>86.455245616336711</c:v>
                </c:pt>
                <c:pt idx="116">
                  <c:v>83.57553635008442</c:v>
                </c:pt>
                <c:pt idx="117">
                  <c:v>80.791663962901694</c:v>
                </c:pt>
                <c:pt idx="118">
                  <c:v>78.100447463199785</c:v>
                </c:pt>
                <c:pt idx="119">
                  <c:v>75.498810480864023</c:v>
                </c:pt>
                <c:pt idx="120">
                  <c:v>72.983777946531362</c:v>
                </c:pt>
                <c:pt idx="121">
                  <c:v>70.55247285974184</c:v>
                </c:pt>
                <c:pt idx="122">
                  <c:v>68.202113146117384</c:v>
                </c:pt>
                <c:pt idx="123">
                  <c:v>65.930008603237042</c:v>
                </c:pt>
                <c:pt idx="124">
                  <c:v>63.733557934487408</c:v>
                </c:pt>
                <c:pt idx="125">
                  <c:v>61.610245869855106</c:v>
                </c:pt>
                <c:pt idx="126">
                  <c:v>59.557640372380931</c:v>
                </c:pt>
                <c:pt idx="127">
                  <c:v>57.573389928800893</c:v>
                </c:pt>
                <c:pt idx="128">
                  <c:v>55.655220922748477</c:v>
                </c:pt>
                <c:pt idx="129">
                  <c:v>53.800935088778083</c:v>
                </c:pt>
                <c:pt idx="130">
                  <c:v>52.008407045384111</c:v>
                </c:pt>
                <c:pt idx="131">
                  <c:v>50.275581905130331</c:v>
                </c:pt>
                <c:pt idx="132">
                  <c:v>48.60047295996339</c:v>
                </c:pt>
                <c:pt idx="133">
                  <c:v>46.981159439760702</c:v>
                </c:pt>
                <c:pt idx="134">
                  <c:v>45.415784342153223</c:v>
                </c:pt>
                <c:pt idx="135">
                  <c:v>43.902552331664545</c:v>
                </c:pt>
                <c:pt idx="136">
                  <c:v>42.439727706218058</c:v>
                </c:pt>
                <c:pt idx="137">
                  <c:v>41.025632429081831</c:v>
                </c:pt>
                <c:pt idx="138">
                  <c:v>39.658644224344549</c:v>
                </c:pt>
                <c:pt idx="139">
                  <c:v>38.337194734044424</c:v>
                </c:pt>
                <c:pt idx="140">
                  <c:v>37.059767735105545</c:v>
                </c:pt>
                <c:pt idx="141">
                  <c:v>35.824897414271312</c:v>
                </c:pt>
                <c:pt idx="142">
                  <c:v>34.631166699262785</c:v>
                </c:pt>
                <c:pt idx="143">
                  <c:v>33.477205644428807</c:v>
                </c:pt>
                <c:pt idx="144">
                  <c:v>32.361689869195885</c:v>
                </c:pt>
                <c:pt idx="145">
                  <c:v>31.283339047667152</c:v>
                </c:pt>
                <c:pt idx="146">
                  <c:v>30.240915447762024</c:v>
                </c:pt>
                <c:pt idx="147">
                  <c:v>29.233222518330468</c:v>
                </c:pt>
                <c:pt idx="148">
                  <c:v>28.259103522718014</c:v>
                </c:pt>
                <c:pt idx="149">
                  <c:v>27.31744021730017</c:v>
                </c:pt>
                <c:pt idx="150">
                  <c:v>26.407151573546308</c:v>
                </c:pt>
                <c:pt idx="151">
                  <c:v>25.527192542214767</c:v>
                </c:pt>
                <c:pt idx="152">
                  <c:v>24.676552858321593</c:v>
                </c:pt>
                <c:pt idx="153">
                  <c:v>23.854255885565394</c:v>
                </c:pt>
                <c:pt idx="154">
                  <c:v>23.059357498930339</c:v>
                </c:pt>
                <c:pt idx="155">
                  <c:v>22.290945004227737</c:v>
                </c:pt>
                <c:pt idx="156">
                  <c:v>21.54813609337463</c:v>
                </c:pt>
                <c:pt idx="157">
                  <c:v>20.830077834244648</c:v>
                </c:pt>
                <c:pt idx="158">
                  <c:v>20.135945693962405</c:v>
                </c:pt>
                <c:pt idx="159">
                  <c:v>19.464942594548003</c:v>
                </c:pt>
                <c:pt idx="160">
                  <c:v>18.816297999852363</c:v>
                </c:pt>
                <c:pt idx="161">
                  <c:v>18.189267032757634</c:v>
                </c:pt>
                <c:pt idx="162">
                  <c:v>17.583129621649082</c:v>
                </c:pt>
                <c:pt idx="163">
                  <c:v>16.997189675196928</c:v>
                </c:pt>
                <c:pt idx="164">
                  <c:v>16.430774284516808</c:v>
                </c:pt>
                <c:pt idx="165">
                  <c:v>15.883232951807608</c:v>
                </c:pt>
                <c:pt idx="166">
                  <c:v>15.353936844594392</c:v>
                </c:pt>
                <c:pt idx="167">
                  <c:v>14.842278074732064</c:v>
                </c:pt>
                <c:pt idx="168">
                  <c:v>14.347669001352847</c:v>
                </c:pt>
                <c:pt idx="169">
                  <c:v>13.869541556966963</c:v>
                </c:pt>
                <c:pt idx="170">
                  <c:v>13.407346595951726</c:v>
                </c:pt>
                <c:pt idx="171">
                  <c:v>12.960553264688883</c:v>
                </c:pt>
                <c:pt idx="172">
                  <c:v>12.528648392634329</c:v>
                </c:pt>
                <c:pt idx="173">
                  <c:v>12.111135903627616</c:v>
                </c:pt>
                <c:pt idx="174">
                  <c:v>11.707536246771232</c:v>
                </c:pt>
                <c:pt idx="175">
                  <c:v>11.317385846231645</c:v>
                </c:pt>
                <c:pt idx="176">
                  <c:v>10.940236569335264</c:v>
                </c:pt>
                <c:pt idx="177">
                  <c:v>10.575655212353018</c:v>
                </c:pt>
                <c:pt idx="178">
                  <c:v>10.223223003387211</c:v>
                </c:pt>
                <c:pt idx="179">
                  <c:v>9.8825351217935218</c:v>
                </c:pt>
                <c:pt idx="180">
                  <c:v>9.5532002335896724</c:v>
                </c:pt>
                <c:pt idx="181">
                  <c:v>9.2348400423204069</c:v>
                </c:pt>
                <c:pt idx="182">
                  <c:v>8.9270888548657652</c:v>
                </c:pt>
                <c:pt idx="183">
                  <c:v>8.6295931616967074</c:v>
                </c:pt>
                <c:pt idx="184">
                  <c:v>8.3420112310983594</c:v>
                </c:pt>
                <c:pt idx="185">
                  <c:v>8.0640127168970732</c:v>
                </c:pt>
                <c:pt idx="186">
                  <c:v>7.795278279242785</c:v>
                </c:pt>
                <c:pt idx="187">
                  <c:v>7.5354992180129639</c:v>
                </c:pt>
                <c:pt idx="188">
                  <c:v>7.2843771184187966</c:v>
                </c:pt>
                <c:pt idx="189">
                  <c:v>7.0416235084081364</c:v>
                </c:pt>
                <c:pt idx="190">
                  <c:v>6.8069595274731283</c:v>
                </c:pt>
                <c:pt idx="191">
                  <c:v>6.5801156064834139</c:v>
                </c:pt>
                <c:pt idx="192">
                  <c:v>6.3608311581784047</c:v>
                </c:pt>
                <c:pt idx="193">
                  <c:v>6.1488542779642046</c:v>
                </c:pt>
                <c:pt idx="194">
                  <c:v>5.9439414546725349</c:v>
                </c:pt>
                <c:pt idx="195">
                  <c:v>5.7458572909503802</c:v>
                </c:pt>
                <c:pt idx="196">
                  <c:v>5.5543742329600301</c:v>
                </c:pt>
                <c:pt idx="197">
                  <c:v>5.3692723090798431</c:v>
                </c:pt>
                <c:pt idx="198">
                  <c:v>5.190338877306317</c:v>
                </c:pt>
                <c:pt idx="199">
                  <c:v>5.0173683810679917</c:v>
                </c:pt>
                <c:pt idx="200">
                  <c:v>4.8501621131713106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90-44B3-B1E4-DC550F293A64}"/>
            </c:ext>
          </c:extLst>
        </c:ser>
        <c:ser>
          <c:idx val="0"/>
          <c:order val="1"/>
          <c:tx>
            <c:strRef>
              <c:f>Sonsonate!$I$3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Sonsonate!$C$3:$C$204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Sonsonate!$I$4:$I$204</c:f>
              <c:numCache>
                <c:formatCode>0</c:formatCode>
                <c:ptCount val="201"/>
                <c:pt idx="1">
                  <c:v>0.32499925961531906</c:v>
                </c:pt>
                <c:pt idx="2">
                  <c:v>0.41979016049942547</c:v>
                </c:pt>
                <c:pt idx="3">
                  <c:v>0.54222803012175502</c:v>
                </c:pt>
                <c:pt idx="4">
                  <c:v>0.70037631260542133</c:v>
                </c:pt>
                <c:pt idx="5">
                  <c:v>0.90465011860378797</c:v>
                </c:pt>
                <c:pt idx="6">
                  <c:v>1.1685020132738486</c:v>
                </c:pt>
                <c:pt idx="7">
                  <c:v>1.5093077489651749</c:v>
                </c:pt>
                <c:pt idx="8">
                  <c:v>1.9495102084987359</c:v>
                </c:pt>
                <c:pt idx="9">
                  <c:v>2.5180967848098539</c:v>
                </c:pt>
                <c:pt idx="10">
                  <c:v>3.252507306335592</c:v>
                </c:pt>
                <c:pt idx="11">
                  <c:v>4.2010978455982997</c:v>
                </c:pt>
                <c:pt idx="12">
                  <c:v>5.4263221458874638</c:v>
                </c:pt>
                <c:pt idx="13">
                  <c:v>7.0088393078859701</c:v>
                </c:pt>
                <c:pt idx="14">
                  <c:v>9.0528167887175837</c:v>
                </c:pt>
                <c:pt idx="15">
                  <c:v>11.692775500276028</c:v>
                </c:pt>
                <c:pt idx="16">
                  <c:v>15.102423707029342</c:v>
                </c:pt>
                <c:pt idx="17">
                  <c:v>19.5060546553599</c:v>
                </c:pt>
                <c:pt idx="18">
                  <c:v>25.193247127839079</c:v>
                </c:pt>
                <c:pt idx="19">
                  <c:v>32.537818001476168</c:v>
                </c:pt>
                <c:pt idx="20">
                  <c:v>42.022243184881781</c:v>
                </c:pt>
                <c:pt idx="21">
                  <c:v>54.269102229559891</c:v>
                </c:pt>
                <c:pt idx="22">
                  <c:v>70.081529139403528</c:v>
                </c:pt>
                <c:pt idx="23">
                  <c:v>90.495186212762377</c:v>
                </c:pt>
                <c:pt idx="24">
                  <c:v>116.84493879621236</c:v>
                </c:pt>
                <c:pt idx="25">
                  <c:v>150.85021441045669</c:v>
                </c:pt>
                <c:pt idx="26">
                  <c:v>194.72399034851256</c:v>
                </c:pt>
                <c:pt idx="27">
                  <c:v>251.31146270998951</c:v>
                </c:pt>
                <c:pt idx="28">
                  <c:v>324.2656648376061</c:v>
                </c:pt>
                <c:pt idx="29">
                  <c:v>418.26851616533753</c:v>
                </c:pt>
                <c:pt idx="30">
                  <c:v>539.30676800628669</c:v>
                </c:pt>
                <c:pt idx="31">
                  <c:v>695.01264393331405</c:v>
                </c:pt>
                <c:pt idx="32">
                  <c:v>895.07788823344993</c:v>
                </c:pt>
                <c:pt idx="33">
                  <c:v>1151.7461386483694</c:v>
                </c:pt>
                <c:pt idx="34">
                  <c:v>1480.3798991017263</c:v>
                </c:pt>
                <c:pt idx="35">
                  <c:v>1900.0815423018407</c:v>
                </c:pt>
                <c:pt idx="36">
                  <c:v>2434.3176541590024</c:v>
                </c:pt>
                <c:pt idx="37">
                  <c:v>3111.4454676093956</c:v>
                </c:pt>
                <c:pt idx="38">
                  <c:v>3964.9599057363207</c:v>
                </c:pt>
                <c:pt idx="39">
                  <c:v>5033.1600364868773</c:v>
                </c:pt>
                <c:pt idx="40">
                  <c:v>6357.7686751174579</c:v>
                </c:pt>
                <c:pt idx="41">
                  <c:v>7980.837300398709</c:v>
                </c:pt>
                <c:pt idx="42">
                  <c:v>9939.0748711239321</c:v>
                </c:pt>
                <c:pt idx="43">
                  <c:v>12254.667666554262</c:v>
                </c:pt>
                <c:pt idx="44">
                  <c:v>14921.932925785797</c:v>
                </c:pt>
                <c:pt idx="45">
                  <c:v>17890.125581510907</c:v>
                </c:pt>
                <c:pt idx="46">
                  <c:v>21044.7929953356</c:v>
                </c:pt>
                <c:pt idx="47">
                  <c:v>24193.371481370643</c:v>
                </c:pt>
                <c:pt idx="48">
                  <c:v>27064.442145316152</c:v>
                </c:pt>
                <c:pt idx="49">
                  <c:v>29331.744879095164</c:v>
                </c:pt>
                <c:pt idx="50">
                  <c:v>30669.690883068241</c:v>
                </c:pt>
                <c:pt idx="51">
                  <c:v>30833.788354895896</c:v>
                </c:pt>
                <c:pt idx="52">
                  <c:v>29740.441997432714</c:v>
                </c:pt>
                <c:pt idx="53">
                  <c:v>27508.72619763836</c:v>
                </c:pt>
                <c:pt idx="54">
                  <c:v>24436.951083351221</c:v>
                </c:pt>
                <c:pt idx="55">
                  <c:v>20919.509836909572</c:v>
                </c:pt>
                <c:pt idx="56">
                  <c:v>17342.491145014061</c:v>
                </c:pt>
                <c:pt idx="57">
                  <c:v>14003.607462358357</c:v>
                </c:pt>
                <c:pt idx="58">
                  <c:v>11080.166416386091</c:v>
                </c:pt>
                <c:pt idx="59">
                  <c:v>8639.6481578298317</c:v>
                </c:pt>
                <c:pt idx="60">
                  <c:v>6672.0015634199972</c:v>
                </c:pt>
                <c:pt idx="61">
                  <c:v>5124.2092226470713</c:v>
                </c:pt>
                <c:pt idx="62">
                  <c:v>3926.8074373073123</c:v>
                </c:pt>
                <c:pt idx="63">
                  <c:v>3010.1858885760998</c:v>
                </c:pt>
                <c:pt idx="64">
                  <c:v>2312.6368013554847</c:v>
                </c:pt>
                <c:pt idx="65">
                  <c:v>1783.1057959462821</c:v>
                </c:pt>
                <c:pt idx="66">
                  <c:v>1381.0934898034961</c:v>
                </c:pt>
                <c:pt idx="67">
                  <c:v>1075.3090377192061</c:v>
                </c:pt>
                <c:pt idx="68">
                  <c:v>841.96917261790247</c:v>
                </c:pt>
                <c:pt idx="69">
                  <c:v>663.17226772252445</c:v>
                </c:pt>
                <c:pt idx="70">
                  <c:v>525.51374071432576</c:v>
                </c:pt>
                <c:pt idx="71">
                  <c:v>418.97678877010623</c:v>
                </c:pt>
                <c:pt idx="72">
                  <c:v>336.07474387215223</c:v>
                </c:pt>
                <c:pt idx="73">
                  <c:v>271.20207221729345</c:v>
                </c:pt>
                <c:pt idx="74">
                  <c:v>220.14957906196162</c:v>
                </c:pt>
                <c:pt idx="75">
                  <c:v>179.74495601792418</c:v>
                </c:pt>
                <c:pt idx="76">
                  <c:v>147.58725695773504</c:v>
                </c:pt>
                <c:pt idx="77">
                  <c:v>121.85098924407295</c:v>
                </c:pt>
                <c:pt idx="78">
                  <c:v>101.14148000602525</c:v>
                </c:pt>
                <c:pt idx="79">
                  <c:v>84.387896218673987</c:v>
                </c:pt>
                <c:pt idx="80">
                  <c:v>70.763895210028537</c:v>
                </c:pt>
                <c:pt idx="81">
                  <c:v>59.628567359112395</c:v>
                </c:pt>
                <c:pt idx="82">
                  <c:v>50.482310927713485</c:v>
                </c:pt>
                <c:pt idx="83">
                  <c:v>42.933725232987129</c:v>
                </c:pt>
                <c:pt idx="84">
                  <c:v>36.674661409476492</c:v>
                </c:pt>
                <c:pt idx="85">
                  <c:v>31.461335448414037</c:v>
                </c:pt>
                <c:pt idx="86">
                  <c:v>27.099964598074894</c:v>
                </c:pt>
                <c:pt idx="87">
                  <c:v>23.435793152070374</c:v>
                </c:pt>
                <c:pt idx="88">
                  <c:v>20.344668992928817</c:v>
                </c:pt>
                <c:pt idx="89">
                  <c:v>17.726548255222717</c:v>
                </c:pt>
                <c:pt idx="90">
                  <c:v>15.500463950224891</c:v>
                </c:pt>
                <c:pt idx="91">
                  <c:v>13.600611082813998</c:v>
                </c:pt>
                <c:pt idx="92">
                  <c:v>11.973287035851854</c:v>
                </c:pt>
                <c:pt idx="93">
                  <c:v>10.574489992172154</c:v>
                </c:pt>
                <c:pt idx="94">
                  <c:v>9.3680258421736404</c:v>
                </c:pt>
                <c:pt idx="95">
                  <c:v>8.3240096924583131</c:v>
                </c:pt>
                <c:pt idx="96">
                  <c:v>7.4176748841302933</c:v>
                </c:pt>
                <c:pt idx="97">
                  <c:v>6.6284226397673622</c:v>
                </c:pt>
                <c:pt idx="98">
                  <c:v>5.939060766032374</c:v>
                </c:pt>
                <c:pt idx="99">
                  <c:v>5.3351914811679615</c:v>
                </c:pt>
                <c:pt idx="100">
                  <c:v>4.8047173269632415</c:v>
                </c:pt>
                <c:pt idx="101">
                  <c:v>4.3374409409013683</c:v>
                </c:pt>
                <c:pt idx="102">
                  <c:v>3.9247397106842556</c:v>
                </c:pt>
                <c:pt idx="103">
                  <c:v>3.5593003873492308</c:v>
                </c:pt>
                <c:pt idx="104">
                  <c:v>3.2349018777510601</c:v>
                </c:pt>
                <c:pt idx="105">
                  <c:v>2.9462368854613481</c:v>
                </c:pt>
                <c:pt idx="106">
                  <c:v>2.6887649823293471</c:v>
                </c:pt>
                <c:pt idx="107">
                  <c:v>2.4585911933998381</c:v>
                </c:pt>
                <c:pt idx="108">
                  <c:v>2.2523653588026269</c:v>
                </c:pt>
                <c:pt idx="109">
                  <c:v>2.0671984688844112</c:v>
                </c:pt>
                <c:pt idx="110">
                  <c:v>1.9005929079411514</c:v>
                </c:pt>
                <c:pt idx="111">
                  <c:v>1.7503841295497946</c:v>
                </c:pt>
                <c:pt idx="112">
                  <c:v>1.6146917552464308</c:v>
                </c:pt>
                <c:pt idx="113">
                  <c:v>1.4918784633998319</c:v>
                </c:pt>
                <c:pt idx="114">
                  <c:v>1.3805153362297407</c:v>
                </c:pt>
                <c:pt idx="115">
                  <c:v>1.2793525753552191</c:v>
                </c:pt>
                <c:pt idx="116">
                  <c:v>1.1872946920428415</c:v>
                </c:pt>
                <c:pt idx="117">
                  <c:v>1.10337943689673</c:v>
                </c:pt>
                <c:pt idx="118">
                  <c:v>1.0267598625327081</c:v>
                </c:pt>
                <c:pt idx="119">
                  <c:v>0.95668901768973802</c:v>
                </c:pt>
                <c:pt idx="120">
                  <c:v>0.89250685691840836</c:v>
                </c:pt>
                <c:pt idx="121">
                  <c:v>0.83362902015897999</c:v>
                </c:pt>
                <c:pt idx="122">
                  <c:v>0.77953719414005929</c:v>
                </c:pt>
                <c:pt idx="123">
                  <c:v>0.72977081496094487</c:v>
                </c:pt>
                <c:pt idx="124">
                  <c:v>0.68391991036521071</c:v>
                </c:pt>
                <c:pt idx="125">
                  <c:v>0.64161891259773751</c:v>
                </c:pt>
                <c:pt idx="126">
                  <c:v>0.60254129959415959</c:v>
                </c:pt>
                <c:pt idx="127">
                  <c:v>0.56639494457673256</c:v>
                </c:pt>
                <c:pt idx="128">
                  <c:v>0.5329180727315429</c:v>
                </c:pt>
                <c:pt idx="129">
                  <c:v>0.50187573917512129</c:v>
                </c:pt>
                <c:pt idx="130">
                  <c:v>0.47305675541861153</c:v>
                </c:pt>
                <c:pt idx="131">
                  <c:v>0.44627100244144347</c:v>
                </c:pt>
                <c:pt idx="132">
                  <c:v>0.42134707765144125</c:v>
                </c:pt>
                <c:pt idx="133">
                  <c:v>0.39813023072786441</c:v>
                </c:pt>
                <c:pt idx="134">
                  <c:v>0.37648054985926604</c:v>
                </c:pt>
                <c:pt idx="135">
                  <c:v>0.3562713653981387</c:v>
                </c:pt>
                <c:pt idx="136">
                  <c:v>0.33738784262337213</c:v>
                </c:pt>
                <c:pt idx="137">
                  <c:v>0.3197257392655668</c:v>
                </c:pt>
                <c:pt idx="138">
                  <c:v>0.30319030682205012</c:v>
                </c:pt>
                <c:pt idx="139">
                  <c:v>0.28769531756181976</c:v>
                </c:pt>
                <c:pt idx="140">
                  <c:v>0.27316220157371984</c:v>
                </c:pt>
                <c:pt idx="141">
                  <c:v>0.25951928030914717</c:v>
                </c:pt>
                <c:pt idx="142">
                  <c:v>0.24670108486803161</c:v>
                </c:pt>
                <c:pt idx="143">
                  <c:v>0.23464774881942232</c:v>
                </c:pt>
                <c:pt idx="144">
                  <c:v>0.22330446667411752</c:v>
                </c:pt>
                <c:pt idx="145">
                  <c:v>0.2126210102686493</c:v>
                </c:pt>
                <c:pt idx="146">
                  <c:v>0.20255129630478053</c:v>
                </c:pt>
                <c:pt idx="147">
                  <c:v>0.19305299913942114</c:v>
                </c:pt>
                <c:pt idx="148">
                  <c:v>0.18408720365594017</c:v>
                </c:pt>
                <c:pt idx="149">
                  <c:v>0.17561809368567252</c:v>
                </c:pt>
                <c:pt idx="150">
                  <c:v>0.16761267200194085</c:v>
                </c:pt>
                <c:pt idx="151">
                  <c:v>0.16004050838998249</c:v>
                </c:pt>
                <c:pt idx="152">
                  <c:v>0.15287351271488875</c:v>
                </c:pt>
                <c:pt idx="153">
                  <c:v>0.14608573027462032</c:v>
                </c:pt>
                <c:pt idx="154">
                  <c:v>0.13965315704371462</c:v>
                </c:pt>
                <c:pt idx="155">
                  <c:v>0.1335535726917278</c:v>
                </c:pt>
                <c:pt idx="156">
                  <c:v>0.12776638950414101</c:v>
                </c:pt>
                <c:pt idx="157">
                  <c:v>0.12227251554702528</c:v>
                </c:pt>
                <c:pt idx="158">
                  <c:v>0.11705423060416979</c:v>
                </c:pt>
                <c:pt idx="159">
                  <c:v>0.11209507358005134</c:v>
                </c:pt>
                <c:pt idx="160">
                  <c:v>0.10737974020689327</c:v>
                </c:pt>
                <c:pt idx="161">
                  <c:v>0.10289399002167976</c:v>
                </c:pt>
                <c:pt idx="162">
                  <c:v>9.8624561691537674E-2</c:v>
                </c:pt>
                <c:pt idx="163">
                  <c:v>9.4559095865279802E-2</c:v>
                </c:pt>
                <c:pt idx="164">
                  <c:v>9.0686064816760489E-2</c:v>
                </c:pt>
                <c:pt idx="165">
                  <c:v>8.6994708223453829E-2</c:v>
                </c:pt>
                <c:pt idx="166">
                  <c:v>8.3474974492567244E-2</c:v>
                </c:pt>
                <c:pt idx="167">
                  <c:v>8.011746710812416E-2</c:v>
                </c:pt>
                <c:pt idx="168">
                  <c:v>7.6913395526729281E-2</c:v>
                </c:pt>
                <c:pt idx="169">
                  <c:v>7.3854530197985879E-2</c:v>
                </c:pt>
                <c:pt idx="170">
                  <c:v>7.0933161328482111E-2</c:v>
                </c:pt>
                <c:pt idx="171">
                  <c:v>6.8142061046525121E-2</c:v>
                </c:pt>
                <c:pt idx="172">
                  <c:v>6.547444865892571E-2</c:v>
                </c:pt>
                <c:pt idx="173">
                  <c:v>6.2923958721600906E-2</c:v>
                </c:pt>
                <c:pt idx="174">
                  <c:v>6.048461167298623E-2</c:v>
                </c:pt>
                <c:pt idx="175">
                  <c:v>5.8150786803602278E-2</c:v>
                </c:pt>
                <c:pt idx="176">
                  <c:v>5.5917197356926955E-2</c:v>
                </c:pt>
                <c:pt idx="177">
                  <c:v>5.3778867576267889E-2</c:v>
                </c:pt>
                <c:pt idx="178">
                  <c:v>5.1731111529863594E-2</c:v>
                </c:pt>
                <c:pt idx="179">
                  <c:v>4.9769513562185203E-2</c:v>
                </c:pt>
                <c:pt idx="180">
                  <c:v>4.7889910233560699E-2</c:v>
                </c:pt>
                <c:pt idx="181">
                  <c:v>4.6088373622973071E-2</c:v>
                </c:pt>
                <c:pt idx="182">
                  <c:v>4.4361195880344359E-2</c:v>
                </c:pt>
                <c:pt idx="183">
                  <c:v>4.2704874924946082E-2</c:v>
                </c:pt>
                <c:pt idx="184">
                  <c:v>4.1116101195892069E-2</c:v>
                </c:pt>
                <c:pt idx="185">
                  <c:v>3.9591745369078543E-2</c:v>
                </c:pt>
                <c:pt idx="186">
                  <c:v>3.8128846962534081E-2</c:v>
                </c:pt>
                <c:pt idx="187">
                  <c:v>3.6724603759011411E-2</c:v>
                </c:pt>
                <c:pt idx="188">
                  <c:v>3.5376361980869402E-2</c:v>
                </c:pt>
                <c:pt idx="189">
                  <c:v>3.4081607157924097E-2</c:v>
                </c:pt>
                <c:pt idx="190">
                  <c:v>3.2837955634050127E-2</c:v>
                </c:pt>
                <c:pt idx="191">
                  <c:v>3.1643146662943017E-2</c:v>
                </c:pt>
                <c:pt idx="192">
                  <c:v>3.0495035047654336E-2</c:v>
                </c:pt>
                <c:pt idx="193">
                  <c:v>2.9391584282329467E-2</c:v>
                </c:pt>
                <c:pt idx="194">
                  <c:v>2.8330860158047103E-2</c:v>
                </c:pt>
                <c:pt idx="195">
                  <c:v>2.7311024797818158E-2</c:v>
                </c:pt>
                <c:pt idx="196">
                  <c:v>2.6330331088674816E-2</c:v>
                </c:pt>
                <c:pt idx="197">
                  <c:v>2.5387117481400663E-2</c:v>
                </c:pt>
                <c:pt idx="198">
                  <c:v>2.4479803130839681E-2</c:v>
                </c:pt>
                <c:pt idx="199">
                  <c:v>2.3606883351900948E-2</c:v>
                </c:pt>
                <c:pt idx="200">
                  <c:v>2.2766925368364419E-2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90-44B3-B1E4-DC550F293A64}"/>
            </c:ext>
          </c:extLst>
        </c:ser>
        <c:ser>
          <c:idx val="1"/>
          <c:order val="2"/>
          <c:tx>
            <c:strRef>
              <c:f>Sonsonate!$J$3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Sonsonate!$C$3:$C$204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Sonsonate!$J$4:$J$204</c:f>
              <c:numCache>
                <c:formatCode>0</c:formatCode>
                <c:ptCount val="201"/>
                <c:pt idx="1">
                  <c:v>3.1666666666666662E-2</c:v>
                </c:pt>
                <c:pt idx="2">
                  <c:v>4.0902754332262876E-2</c:v>
                </c:pt>
                <c:pt idx="3">
                  <c:v>5.2832684270335918E-2</c:v>
                </c:pt>
                <c:pt idx="4">
                  <c:v>6.8242149081846962E-2</c:v>
                </c:pt>
                <c:pt idx="5">
                  <c:v>8.8145994011623735E-2</c:v>
                </c:pt>
                <c:pt idx="6">
                  <c:v>0.11385504796702289</c:v>
                </c:pt>
                <c:pt idx="7">
                  <c:v>0.14706244345512734</c:v>
                </c:pt>
                <c:pt idx="8">
                  <c:v>0.18995510739052029</c:v>
                </c:pt>
                <c:pt idx="9">
                  <c:v>0.24535776041329624</c:v>
                </c:pt>
                <c:pt idx="10">
                  <c:v>0.31691889991849842</c:v>
                </c:pt>
                <c:pt idx="11">
                  <c:v>0.40935100128850888</c:v>
                </c:pt>
                <c:pt idx="12">
                  <c:v>0.52874073302283808</c:v>
                </c:pt>
                <c:pt idx="13">
                  <c:v>0.6829495765418464</c:v>
                </c:pt>
                <c:pt idx="14">
                  <c:v>0.88213116874017394</c:v>
                </c:pt>
                <c:pt idx="15">
                  <c:v>1.1393993280915582</c:v>
                </c:pt>
                <c:pt idx="16">
                  <c:v>1.4716905746639137</c:v>
                </c:pt>
                <c:pt idx="17">
                  <c:v>1.9008776395643787</c:v>
                </c:pt>
                <c:pt idx="18">
                  <c:v>2.4552067823319628</c:v>
                </c:pt>
                <c:pt idx="19">
                  <c:v>3.1711527153024686</c:v>
                </c:pt>
                <c:pt idx="20">
                  <c:v>4.0958118615057977</c:v>
                </c:pt>
                <c:pt idx="21">
                  <c:v>5.2899891669768602</c:v>
                </c:pt>
                <c:pt idx="22">
                  <c:v>6.832177765347029</c:v>
                </c:pt>
                <c:pt idx="23">
                  <c:v>8.8236869292499058</c:v>
                </c:pt>
                <c:pt idx="24">
                  <c:v>11.395244928345717</c:v>
                </c:pt>
                <c:pt idx="25">
                  <c:v>14.715493159280918</c:v>
                </c:pt>
                <c:pt idx="26">
                  <c:v>19.001900176969347</c:v>
                </c:pt>
                <c:pt idx="27">
                  <c:v>24.534763198773263</c:v>
                </c:pt>
                <c:pt idx="28">
                  <c:v>31.675134077963822</c:v>
                </c:pt>
                <c:pt idx="29">
                  <c:v>40.887708995222553</c:v>
                </c:pt>
                <c:pt idx="30">
                  <c:v>52.769955040617496</c:v>
                </c:pt>
                <c:pt idx="31">
                  <c:v>68.089004192796011</c:v>
                </c:pt>
                <c:pt idx="32">
                  <c:v>87.828104444257761</c:v>
                </c:pt>
                <c:pt idx="33">
                  <c:v>113.24463409017507</c:v>
                </c:pt>
                <c:pt idx="34">
                  <c:v>145.94177401103425</c:v>
                </c:pt>
                <c:pt idx="35">
                  <c:v>187.95574501555444</c:v>
                </c:pt>
                <c:pt idx="36">
                  <c:v>241.85980235459425</c:v>
                </c:pt>
                <c:pt idx="37">
                  <c:v>310.88453465780947</c:v>
                </c:pt>
                <c:pt idx="38">
                  <c:v>399.05082331018002</c:v>
                </c:pt>
                <c:pt idx="39">
                  <c:v>511.3061928814908</c:v>
                </c:pt>
                <c:pt idx="40">
                  <c:v>653.64605427419212</c:v>
                </c:pt>
                <c:pt idx="41">
                  <c:v>833.18719384377198</c:v>
                </c:pt>
                <c:pt idx="42">
                  <c:v>1058.1408018949387</c:v>
                </c:pt>
                <c:pt idx="43">
                  <c:v>1337.6068127506987</c:v>
                </c:pt>
                <c:pt idx="44">
                  <c:v>1681.0843950998938</c:v>
                </c:pt>
                <c:pt idx="45">
                  <c:v>2097.5761245797808</c:v>
                </c:pt>
                <c:pt idx="46">
                  <c:v>2594.1775638416339</c:v>
                </c:pt>
                <c:pt idx="47">
                  <c:v>3174.1234232325396</c:v>
                </c:pt>
                <c:pt idx="48">
                  <c:v>3834.4427393681922</c:v>
                </c:pt>
                <c:pt idx="49">
                  <c:v>4563.6686493242642</c:v>
                </c:pt>
                <c:pt idx="50">
                  <c:v>5340.3849488514688</c:v>
                </c:pt>
                <c:pt idx="51">
                  <c:v>6133.5789951869137</c:v>
                </c:pt>
                <c:pt idx="52">
                  <c:v>6905.5296599190533</c:v>
                </c:pt>
                <c:pt idx="53">
                  <c:v>7617.1260011737877</c:v>
                </c:pt>
                <c:pt idx="54">
                  <c:v>8234.3314640598765</c:v>
                </c:pt>
                <c:pt idx="55">
                  <c:v>8733.6905328973335</c:v>
                </c:pt>
                <c:pt idx="56">
                  <c:v>9105.0186599695608</c:v>
                </c:pt>
                <c:pt idx="57">
                  <c:v>9350.6969242293562</c:v>
                </c:pt>
                <c:pt idx="58">
                  <c:v>9482.4545963963919</c:v>
                </c:pt>
                <c:pt idx="59">
                  <c:v>9517.2447130354049</c:v>
                </c:pt>
                <c:pt idx="60">
                  <c:v>9473.5920809321688</c:v>
                </c:pt>
                <c:pt idx="61">
                  <c:v>9369.0857277427294</c:v>
                </c:pt>
                <c:pt idx="62">
                  <c:v>9219.0494955351278</c:v>
                </c:pt>
                <c:pt idx="63">
                  <c:v>9036.0967478653547</c:v>
                </c:pt>
                <c:pt idx="64">
                  <c:v>8830.216076074752</c:v>
                </c:pt>
                <c:pt idx="65">
                  <c:v>8609.1090389151832</c:v>
                </c:pt>
                <c:pt idx="66">
                  <c:v>8378.6037544896426</c:v>
                </c:pt>
                <c:pt idx="67">
                  <c:v>8143.05158985043</c:v>
                </c:pt>
                <c:pt idx="68">
                  <c:v>7905.667989716525</c:v>
                </c:pt>
                <c:pt idx="69">
                  <c:v>7668.8080805255413</c:v>
                </c:pt>
                <c:pt idx="70">
                  <c:v>7434.1815996525693</c:v>
                </c:pt>
                <c:pt idx="71">
                  <c:v>7203.0168147867707</c:v>
                </c:pt>
                <c:pt idx="72">
                  <c:v>6976.1838526049314</c:v>
                </c:pt>
                <c:pt idx="73">
                  <c:v>6754.2867577407187</c:v>
                </c:pt>
                <c:pt idx="74">
                  <c:v>6537.731931436243</c:v>
                </c:pt>
                <c:pt idx="75">
                  <c:v>6326.7789370586643</c:v>
                </c:pt>
                <c:pt idx="76">
                  <c:v>6121.57822943061</c:v>
                </c:pt>
                <c:pt idx="77">
                  <c:v>5922.1992182532522</c:v>
                </c:pt>
                <c:pt idx="78">
                  <c:v>5728.6511923042044</c:v>
                </c:pt>
                <c:pt idx="79">
                  <c:v>5540.8989660942552</c:v>
                </c:pt>
                <c:pt idx="80">
                  <c:v>5358.8746172713727</c:v>
                </c:pt>
                <c:pt idx="81">
                  <c:v>5182.4863200439768</c:v>
                </c:pt>
                <c:pt idx="82">
                  <c:v>5011.6250140088823</c:v>
                </c:pt>
                <c:pt idx="83">
                  <c:v>4846.1694533879636</c:v>
                </c:pt>
                <c:pt idx="84">
                  <c:v>4685.990039574076</c:v>
                </c:pt>
                <c:pt idx="85">
                  <c:v>4530.9517358662406</c:v>
                </c:pt>
                <c:pt idx="86">
                  <c:v>4380.9162869598986</c:v>
                </c:pt>
                <c:pt idx="87">
                  <c:v>4235.743909606842</c:v>
                </c:pt>
                <c:pt idx="88">
                  <c:v>4095.2945794030961</c:v>
                </c:pt>
                <c:pt idx="89">
                  <c:v>3959.4290079411021</c:v>
                </c:pt>
                <c:pt idx="90">
                  <c:v>3828.0093817044813</c:v>
                </c:pt>
                <c:pt idx="91">
                  <c:v>3700.8999170060893</c:v>
                </c:pt>
                <c:pt idx="92">
                  <c:v>3577.9672724568418</c:v>
                </c:pt>
                <c:pt idx="93">
                  <c:v>3459.080850797749</c:v>
                </c:pt>
                <c:pt idx="94">
                  <c:v>3344.1130146209098</c:v>
                </c:pt>
                <c:pt idx="95">
                  <c:v>3232.9392349518812</c:v>
                </c:pt>
                <c:pt idx="96">
                  <c:v>3125.4381874270798</c:v>
                </c:pt>
                <c:pt idx="97">
                  <c:v>3021.4918075508413</c:v>
                </c:pt>
                <c:pt idx="98">
                  <c:v>2920.9853140160726</c:v>
                </c:pt>
                <c:pt idx="99">
                  <c:v>2823.8072071397951</c:v>
                </c:pt>
                <c:pt idx="100">
                  <c:v>2729.8492479653719</c:v>
                </c:pt>
                <c:pt idx="101">
                  <c:v>2639.0064224152134</c:v>
                </c:pt>
                <c:pt idx="102">
                  <c:v>2551.1768939645017</c:v>
                </c:pt>
                <c:pt idx="103">
                  <c:v>2466.2619475898559</c:v>
                </c:pt>
                <c:pt idx="104">
                  <c:v>2384.1659271824606</c:v>
                </c:pt>
                <c:pt idx="105">
                  <c:v>2304.7961681691736</c:v>
                </c:pt>
                <c:pt idx="106">
                  <c:v>2228.062926731574</c:v>
                </c:pt>
                <c:pt idx="107">
                  <c:v>2153.8793067316287</c:v>
                </c:pt>
                <c:pt idx="108">
                  <c:v>2082.1611852283654</c:v>
                </c:pt>
                <c:pt idx="109">
                  <c:v>2012.8271372904487</c:v>
                </c:pt>
                <c:pt idx="110">
                  <c:v>1945.7983606656151</c:v>
                </c:pt>
                <c:pt idx="111">
                  <c:v>1880.9986007521793</c:v>
                </c:pt>
                <c:pt idx="112">
                  <c:v>1818.3540762245425</c:v>
                </c:pt>
                <c:pt idx="113">
                  <c:v>1757.793405589307</c:v>
                </c:pt>
                <c:pt idx="114">
                  <c:v>1699.2475348876712</c:v>
                </c:pt>
                <c:pt idx="115">
                  <c:v>1642.6496667103961</c:v>
                </c:pt>
                <c:pt idx="116">
                  <c:v>1587.9351906516026</c:v>
                </c:pt>
                <c:pt idx="117">
                  <c:v>1535.0416152951304</c:v>
                </c:pt>
                <c:pt idx="118">
                  <c:v>1483.9085018007945</c:v>
                </c:pt>
                <c:pt idx="119">
                  <c:v>1434.4773991364152</c:v>
                </c:pt>
                <c:pt idx="120">
                  <c:v>1386.6917809840947</c:v>
                </c:pt>
                <c:pt idx="121">
                  <c:v>1340.4969843350939</c:v>
                </c:pt>
                <c:pt idx="122">
                  <c:v>1295.8401497762291</c:v>
                </c:pt>
                <c:pt idx="123">
                  <c:v>1252.6701634615024</c:v>
                </c:pt>
                <c:pt idx="124">
                  <c:v>1210.9376007552596</c:v>
                </c:pt>
                <c:pt idx="125">
                  <c:v>1170.594671527246</c:v>
                </c:pt>
                <c:pt idx="126">
                  <c:v>1131.5951670752368</c:v>
                </c:pt>
                <c:pt idx="127">
                  <c:v>1093.8944086472159</c:v>
                </c:pt>
                <c:pt idx="128">
                  <c:v>1057.4491975322201</c:v>
                </c:pt>
                <c:pt idx="129">
                  <c:v>1022.2177666867826</c:v>
                </c:pt>
                <c:pt idx="130">
                  <c:v>988.15973386229712</c:v>
                </c:pt>
                <c:pt idx="131">
                  <c:v>955.23605619747536</c:v>
                </c:pt>
                <c:pt idx="132">
                  <c:v>923.40898623930354</c:v>
                </c:pt>
                <c:pt idx="133">
                  <c:v>892.64202935545245</c:v>
                </c:pt>
                <c:pt idx="134">
                  <c:v>862.89990250091046</c:v>
                </c:pt>
                <c:pt idx="135">
                  <c:v>834.14849430162565</c:v>
                </c:pt>
                <c:pt idx="136">
                  <c:v>806.35482641814247</c:v>
                </c:pt>
                <c:pt idx="137">
                  <c:v>779.48701615255413</c:v>
                </c:pt>
                <c:pt idx="138">
                  <c:v>753.51424026254574</c:v>
                </c:pt>
                <c:pt idx="139">
                  <c:v>728.40669994684345</c:v>
                </c:pt>
                <c:pt idx="140">
                  <c:v>704.13558696700466</c:v>
                </c:pt>
                <c:pt idx="141">
                  <c:v>680.67305087115426</c:v>
                </c:pt>
                <c:pt idx="142">
                  <c:v>657.99216728599242</c:v>
                </c:pt>
                <c:pt idx="143">
                  <c:v>636.06690724414671</c:v>
                </c:pt>
                <c:pt idx="144">
                  <c:v>614.87210751472128</c:v>
                </c:pt>
                <c:pt idx="145">
                  <c:v>594.38344190567523</c:v>
                </c:pt>
                <c:pt idx="146">
                  <c:v>574.57739350747795</c:v>
                </c:pt>
                <c:pt idx="147">
                  <c:v>555.43122784827824</c:v>
                </c:pt>
                <c:pt idx="148">
                  <c:v>536.92296693164178</c:v>
                </c:pt>
                <c:pt idx="149">
                  <c:v>519.03136412870276</c:v>
                </c:pt>
                <c:pt idx="150">
                  <c:v>501.73587989737939</c:v>
                </c:pt>
                <c:pt idx="151">
                  <c:v>485.01665830208009</c:v>
                </c:pt>
                <c:pt idx="152">
                  <c:v>468.85450430810977</c:v>
                </c:pt>
                <c:pt idx="153">
                  <c:v>453.23086182574207</c:v>
                </c:pt>
                <c:pt idx="154">
                  <c:v>438.12779247967603</c:v>
                </c:pt>
                <c:pt idx="155">
                  <c:v>423.52795508032654</c:v>
                </c:pt>
                <c:pt idx="156">
                  <c:v>409.4145857741176</c:v>
                </c:pt>
                <c:pt idx="157">
                  <c:v>395.77147885064795</c:v>
                </c:pt>
                <c:pt idx="158">
                  <c:v>382.58296818528538</c:v>
                </c:pt>
                <c:pt idx="159">
                  <c:v>369.83390929641166</c:v>
                </c:pt>
                <c:pt idx="160">
                  <c:v>357.5096619971946</c:v>
                </c:pt>
                <c:pt idx="161">
                  <c:v>345.59607362239473</c:v>
                </c:pt>
                <c:pt idx="162">
                  <c:v>334.07946281133223</c:v>
                </c:pt>
                <c:pt idx="163">
                  <c:v>322.94660382874133</c:v>
                </c:pt>
                <c:pt idx="164">
                  <c:v>312.18471140581903</c:v>
                </c:pt>
                <c:pt idx="165">
                  <c:v>301.78142608434428</c:v>
                </c:pt>
                <c:pt idx="166">
                  <c:v>291.72480004729317</c:v>
                </c:pt>
                <c:pt idx="167">
                  <c:v>282.003283419909</c:v>
                </c:pt>
                <c:pt idx="168">
                  <c:v>272.60571102570378</c:v>
                </c:pt>
                <c:pt idx="169">
                  <c:v>263.52128958237205</c:v>
                </c:pt>
                <c:pt idx="170">
                  <c:v>254.73958532308254</c:v>
                </c:pt>
                <c:pt idx="171">
                  <c:v>246.25051202908853</c:v>
                </c:pt>
                <c:pt idx="172">
                  <c:v>238.04431946005204</c:v>
                </c:pt>
                <c:pt idx="173">
                  <c:v>230.11158216892449</c:v>
                </c:pt>
                <c:pt idx="174">
                  <c:v>222.44318868865318</c:v>
                </c:pt>
                <c:pt idx="175">
                  <c:v>215.03033107840105</c:v>
                </c:pt>
                <c:pt idx="176">
                  <c:v>207.8644948173698</c:v>
                </c:pt>
                <c:pt idx="177">
                  <c:v>200.93744903470716</c:v>
                </c:pt>
                <c:pt idx="178">
                  <c:v>194.24123706435682</c:v>
                </c:pt>
                <c:pt idx="179">
                  <c:v>187.76816731407672</c:v>
                </c:pt>
                <c:pt idx="180">
                  <c:v>181.51080443820362</c:v>
                </c:pt>
                <c:pt idx="181">
                  <c:v>175.46196080408757</c:v>
                </c:pt>
                <c:pt idx="182">
                  <c:v>169.6146882424494</c:v>
                </c:pt>
                <c:pt idx="183">
                  <c:v>163.96227007223726</c:v>
                </c:pt>
                <c:pt idx="184">
                  <c:v>158.49821339086867</c:v>
                </c:pt>
                <c:pt idx="185">
                  <c:v>153.21624162104425</c:v>
                </c:pt>
                <c:pt idx="186">
                  <c:v>148.11028730561279</c:v>
                </c:pt>
                <c:pt idx="187">
                  <c:v>143.1744851422462</c:v>
                </c:pt>
                <c:pt idx="188">
                  <c:v>138.403165249957</c:v>
                </c:pt>
                <c:pt idx="189">
                  <c:v>133.79084665975446</c:v>
                </c:pt>
                <c:pt idx="190">
                  <c:v>129.33223102198932</c:v>
                </c:pt>
                <c:pt idx="191">
                  <c:v>125.02219652318475</c:v>
                </c:pt>
                <c:pt idx="192">
                  <c:v>120.85579200538957</c:v>
                </c:pt>
                <c:pt idx="193">
                  <c:v>116.82823128131977</c:v>
                </c:pt>
                <c:pt idx="194">
                  <c:v>112.93488763877804</c:v>
                </c:pt>
                <c:pt idx="195">
                  <c:v>109.17128852805712</c:v>
                </c:pt>
                <c:pt idx="196">
                  <c:v>105.53311042624047</c:v>
                </c:pt>
                <c:pt idx="197">
                  <c:v>102.01617387251692</c:v>
                </c:pt>
                <c:pt idx="198">
                  <c:v>98.616438668819924</c:v>
                </c:pt>
                <c:pt idx="199">
                  <c:v>95.329999240291741</c:v>
                </c:pt>
                <c:pt idx="200">
                  <c:v>92.153080150254837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90-44B3-B1E4-DC550F293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653216"/>
        <c:axId val="560657152"/>
      </c:lineChart>
      <c:catAx>
        <c:axId val="5606532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0657152"/>
        <c:crosses val="autoZero"/>
        <c:auto val="1"/>
        <c:lblAlgn val="ctr"/>
        <c:lblOffset val="100"/>
        <c:noMultiLvlLbl val="0"/>
      </c:catAx>
      <c:valAx>
        <c:axId val="5606571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065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La Libertad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'La Libertad'!$I$3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Libertad'!$C$3:$C$204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Libertad'!$I$4:$I$204</c:f>
              <c:numCache>
                <c:formatCode>0</c:formatCode>
                <c:ptCount val="201"/>
                <c:pt idx="1">
                  <c:v>0.32499950806247774</c:v>
                </c:pt>
                <c:pt idx="2">
                  <c:v>0.41979066591606273</c:v>
                </c:pt>
                <c:pt idx="3">
                  <c:v>0.54222899408311309</c:v>
                </c:pt>
                <c:pt idx="4">
                  <c:v>0.70037808107861155</c:v>
                </c:pt>
                <c:pt idx="5">
                  <c:v>0.90465328155625402</c:v>
                </c:pt>
                <c:pt idx="6">
                  <c:v>1.1685075718437989</c:v>
                </c:pt>
                <c:pt idx="7">
                  <c:v>1.5093173956613433</c:v>
                </c:pt>
                <c:pt idx="8">
                  <c:v>1.9495267963820575</c:v>
                </c:pt>
                <c:pt idx="9">
                  <c:v>2.5181251124983155</c:v>
                </c:pt>
                <c:pt idx="10">
                  <c:v>3.252555430608711</c:v>
                </c:pt>
                <c:pt idx="11">
                  <c:v>4.2011792751198387</c:v>
                </c:pt>
                <c:pt idx="12">
                  <c:v>5.4264595060812955</c:v>
                </c:pt>
                <c:pt idx="13">
                  <c:v>7.0090704616179584</c:v>
                </c:pt>
                <c:pt idx="14">
                  <c:v>9.0532050557711994</c:v>
                </c:pt>
                <c:pt idx="15">
                  <c:v>11.693426716775878</c:v>
                </c:pt>
                <c:pt idx="16">
                  <c:v>15.103514697586766</c:v>
                </c:pt>
                <c:pt idx="17">
                  <c:v>19.507880745207977</c:v>
                </c:pt>
                <c:pt idx="18">
                  <c:v>25.196301415137324</c:v>
                </c:pt>
                <c:pt idx="19">
                  <c:v>32.542923599783173</c:v>
                </c:pt>
                <c:pt idx="20">
                  <c:v>42.030773794310974</c:v>
                </c:pt>
                <c:pt idx="21">
                  <c:v>54.283349965775798</c:v>
                </c:pt>
                <c:pt idx="22">
                  <c:v>70.105317799395692</c:v>
                </c:pt>
                <c:pt idx="23">
                  <c:v>90.534893477316572</c:v>
                </c:pt>
                <c:pt idx="24">
                  <c:v>116.91119949789106</c:v>
                </c:pt>
                <c:pt idx="25">
                  <c:v>150.96075747243566</c:v>
                </c:pt>
                <c:pt idx="26">
                  <c:v>194.90836147140888</c:v>
                </c:pt>
                <c:pt idx="27">
                  <c:v>251.61888100807565</c:v>
                </c:pt>
                <c:pt idx="28">
                  <c:v>324.77808181630076</c:v>
                </c:pt>
                <c:pt idx="29">
                  <c:v>419.12229767186966</c:v>
                </c:pt>
                <c:pt idx="30">
                  <c:v>540.7286412813279</c:v>
                </c:pt>
                <c:pt idx="31">
                  <c:v>697.3791844299717</c:v>
                </c:pt>
                <c:pt idx="32">
                  <c:v>899.01372434077405</c:v>
                </c:pt>
                <c:pt idx="33">
                  <c:v>1158.2855688551931</c:v>
                </c:pt>
                <c:pt idx="34">
                  <c:v>1491.2317909113356</c:v>
                </c:pt>
                <c:pt idx="35">
                  <c:v>1918.0612275131959</c:v>
                </c:pt>
                <c:pt idx="36">
                  <c:v>2464.0462582133173</c:v>
                </c:pt>
                <c:pt idx="37">
                  <c:v>3160.4720872993103</c:v>
                </c:pt>
                <c:pt idx="38">
                  <c:v>4045.5410222842197</c:v>
                </c:pt>
                <c:pt idx="39">
                  <c:v>5165.0369677803183</c:v>
                </c:pt>
                <c:pt idx="40">
                  <c:v>6572.4123498095969</c:v>
                </c:pt>
                <c:pt idx="41">
                  <c:v>8327.7523404770709</c:v>
                </c:pt>
                <c:pt idx="42">
                  <c:v>10494.796996334007</c:v>
                </c:pt>
                <c:pt idx="43">
                  <c:v>13134.890808536999</c:v>
                </c:pt>
                <c:pt idx="44">
                  <c:v>16296.483136865865</c:v>
                </c:pt>
                <c:pt idx="45">
                  <c:v>19998.853876686277</c:v>
                </c:pt>
                <c:pt idx="46">
                  <c:v>24209.504900108303</c:v>
                </c:pt>
                <c:pt idx="47">
                  <c:v>28816.728716779377</c:v>
                </c:pt>
                <c:pt idx="48">
                  <c:v>33602.759454035739</c:v>
                </c:pt>
                <c:pt idx="49">
                  <c:v>38228.39840911526</c:v>
                </c:pt>
                <c:pt idx="50">
                  <c:v>42244.982648677375</c:v>
                </c:pt>
                <c:pt idx="51">
                  <c:v>45149.209228695276</c:v>
                </c:pt>
                <c:pt idx="52">
                  <c:v>46484.529674828067</c:v>
                </c:pt>
                <c:pt idx="53">
                  <c:v>45967.958196533458</c:v>
                </c:pt>
                <c:pt idx="54">
                  <c:v>43593.950368407306</c:v>
                </c:pt>
                <c:pt idx="55">
                  <c:v>39660.451798307266</c:v>
                </c:pt>
                <c:pt idx="56">
                  <c:v>34693.159509157384</c:v>
                </c:pt>
                <c:pt idx="57">
                  <c:v>29298.790878751184</c:v>
                </c:pt>
                <c:pt idx="58">
                  <c:v>24015.582477292111</c:v>
                </c:pt>
                <c:pt idx="59">
                  <c:v>19220.259984551401</c:v>
                </c:pt>
                <c:pt idx="60">
                  <c:v>15108.595072232773</c:v>
                </c:pt>
                <c:pt idx="61">
                  <c:v>11728.603318441925</c:v>
                </c:pt>
                <c:pt idx="62">
                  <c:v>9033.3551352402119</c:v>
                </c:pt>
                <c:pt idx="63">
                  <c:v>6929.1784261205148</c:v>
                </c:pt>
                <c:pt idx="64">
                  <c:v>5309.2855762375084</c:v>
                </c:pt>
                <c:pt idx="65">
                  <c:v>4072.7876643287464</c:v>
                </c:pt>
                <c:pt idx="66">
                  <c:v>3133.0800306787419</c:v>
                </c:pt>
                <c:pt idx="67">
                  <c:v>2419.8843251182416</c:v>
                </c:pt>
                <c:pt idx="68">
                  <c:v>1878.1222994221373</c:v>
                </c:pt>
                <c:pt idx="69">
                  <c:v>1465.5600533793358</c:v>
                </c:pt>
                <c:pt idx="70">
                  <c:v>1150.2436426386457</c:v>
                </c:pt>
                <c:pt idx="71">
                  <c:v>908.18268660607669</c:v>
                </c:pt>
                <c:pt idx="72">
                  <c:v>721.43387741887955</c:v>
                </c:pt>
                <c:pt idx="73">
                  <c:v>576.59076750582824</c:v>
                </c:pt>
                <c:pt idx="74">
                  <c:v>463.62769237198438</c:v>
                </c:pt>
                <c:pt idx="75">
                  <c:v>375.03020200128117</c:v>
                </c:pt>
                <c:pt idx="76">
                  <c:v>305.1477970509423</c:v>
                </c:pt>
                <c:pt idx="77">
                  <c:v>249.71491122530603</c:v>
                </c:pt>
                <c:pt idx="78">
                  <c:v>205.49732483236414</c:v>
                </c:pt>
                <c:pt idx="79">
                  <c:v>170.03126506771542</c:v>
                </c:pt>
                <c:pt idx="80">
                  <c:v>141.4306703246566</c:v>
                </c:pt>
                <c:pt idx="81">
                  <c:v>118.24448434116668</c:v>
                </c:pt>
                <c:pt idx="82">
                  <c:v>99.350668767281448</c:v>
                </c:pt>
                <c:pt idx="83">
                  <c:v>83.877200476390527</c:v>
                </c:pt>
                <c:pt idx="84">
                  <c:v>71.14294626093789</c:v>
                </c:pt>
                <c:pt idx="85">
                  <c:v>60.613223830838848</c:v>
                </c:pt>
                <c:pt idx="86">
                  <c:v>51.866252008435808</c:v>
                </c:pt>
                <c:pt idx="87">
                  <c:v>44.567706104377208</c:v>
                </c:pt>
                <c:pt idx="88">
                  <c:v>38.451331146532539</c:v>
                </c:pt>
                <c:pt idx="89">
                  <c:v>33.304102201408483</c:v>
                </c:pt>
                <c:pt idx="90">
                  <c:v>28.954812774938809</c:v>
                </c:pt>
                <c:pt idx="91">
                  <c:v>25.26525914104138</c:v>
                </c:pt>
                <c:pt idx="92">
                  <c:v>22.123399211286603</c:v>
                </c:pt>
                <c:pt idx="93">
                  <c:v>19.438019980092541</c:v>
                </c:pt>
                <c:pt idx="94">
                  <c:v>17.134562631986046</c:v>
                </c:pt>
                <c:pt idx="95">
                  <c:v>15.151839906477463</c:v>
                </c:pt>
                <c:pt idx="96">
                  <c:v>13.439444127615101</c:v>
                </c:pt>
                <c:pt idx="97">
                  <c:v>11.955692121703001</c:v>
                </c:pt>
                <c:pt idx="98">
                  <c:v>10.665989226043562</c:v>
                </c:pt>
                <c:pt idx="99">
                  <c:v>9.5415217764156299</c:v>
                </c:pt>
                <c:pt idx="100">
                  <c:v>8.5582080856788334</c:v>
                </c:pt>
                <c:pt idx="101">
                  <c:v>7.6958536374450901</c:v>
                </c:pt>
                <c:pt idx="102">
                  <c:v>6.9374682359316253</c:v>
                </c:pt>
                <c:pt idx="103">
                  <c:v>6.268712081240337</c:v>
                </c:pt>
                <c:pt idx="104">
                  <c:v>5.6774448535269411</c:v>
                </c:pt>
                <c:pt idx="105">
                  <c:v>5.1533573952535559</c:v>
                </c:pt>
                <c:pt idx="106">
                  <c:v>4.6876698578016516</c:v>
                </c:pt>
                <c:pt idx="107">
                  <c:v>4.2728835137185728</c:v>
                </c:pt>
                <c:pt idx="108">
                  <c:v>3.9025760457912355</c:v>
                </c:pt>
                <c:pt idx="109">
                  <c:v>3.5712321739444119</c:v>
                </c:pt>
                <c:pt idx="110">
                  <c:v>3.2741030965075164</c:v>
                </c:pt>
                <c:pt idx="111">
                  <c:v>3.0070895000607214</c:v>
                </c:pt>
                <c:pt idx="112">
                  <c:v>2.7666439059266832</c:v>
                </c:pt>
                <c:pt idx="113">
                  <c:v>2.5496889285425652</c:v>
                </c:pt>
                <c:pt idx="114">
                  <c:v>2.3535486656384457</c:v>
                </c:pt>
                <c:pt idx="115">
                  <c:v>2.1758909566947633</c:v>
                </c:pt>
                <c:pt idx="116">
                  <c:v>2.0146786613043042</c:v>
                </c:pt>
                <c:pt idx="117">
                  <c:v>1.8681284437356216</c:v>
                </c:pt>
                <c:pt idx="118">
                  <c:v>1.7346758205859567</c:v>
                </c:pt>
                <c:pt idx="119">
                  <c:v>1.6129454478261287</c:v>
                </c:pt>
                <c:pt idx="120">
                  <c:v>1.5017258019612958</c:v>
                </c:pt>
                <c:pt idx="121">
                  <c:v>1.3999475555211751</c:v>
                </c:pt>
                <c:pt idx="122">
                  <c:v>1.3066650660519803</c:v>
                </c:pt>
                <c:pt idx="123">
                  <c:v>1.2210404953066072</c:v>
                </c:pt>
                <c:pt idx="124">
                  <c:v>1.1423301554897645</c:v>
                </c:pt>
                <c:pt idx="125">
                  <c:v>1.0698727454702948</c:v>
                </c:pt>
                <c:pt idx="126">
                  <c:v>1.0030791944414259</c:v>
                </c:pt>
                <c:pt idx="127">
                  <c:v>0.94142387569884733</c:v>
                </c:pt>
                <c:pt idx="128">
                  <c:v>0.88443699071790849</c:v>
                </c:pt>
                <c:pt idx="129">
                  <c:v>0.83169795492231513</c:v>
                </c:pt>
                <c:pt idx="130">
                  <c:v>0.78282964256517817</c:v>
                </c:pt>
                <c:pt idx="131">
                  <c:v>0.73749336989850589</c:v>
                </c:pt>
                <c:pt idx="132">
                  <c:v>0.69538451403078694</c:v>
                </c:pt>
                <c:pt idx="133">
                  <c:v>0.65622868017044667</c:v>
                </c:pt>
                <c:pt idx="134">
                  <c:v>0.6197783428223973</c:v>
                </c:pt>
                <c:pt idx="135">
                  <c:v>0.58580989735366151</c:v>
                </c:pt>
                <c:pt idx="136">
                  <c:v>0.55412106750794321</c:v>
                </c:pt>
                <c:pt idx="137">
                  <c:v>0.52452862220511276</c:v>
                </c:pt>
                <c:pt idx="138">
                  <c:v>0.49686636153895786</c:v>
                </c:pt>
                <c:pt idx="139">
                  <c:v>0.47098333747499116</c:v>
                </c:pt>
                <c:pt idx="140">
                  <c:v>0.44674227950722778</c:v>
                </c:pt>
                <c:pt idx="141">
                  <c:v>0.4240181995897333</c:v>
                </c:pt>
                <c:pt idx="142">
                  <c:v>0.40269715412471618</c:v>
                </c:pt>
                <c:pt idx="143">
                  <c:v>0.38267514375531109</c:v>
                </c:pt>
                <c:pt idx="144">
                  <c:v>0.36385713425438476</c:v>
                </c:pt>
                <c:pt idx="145">
                  <c:v>0.34615618398477166</c:v>
                </c:pt>
                <c:pt idx="146">
                  <c:v>0.32949266528517462</c:v>
                </c:pt>
                <c:pt idx="147">
                  <c:v>0.31379356875483855</c:v>
                </c:pt>
                <c:pt idx="148">
                  <c:v>0.29899188080723793</c:v>
                </c:pt>
                <c:pt idx="149">
                  <c:v>0.28502602607070476</c:v>
                </c:pt>
                <c:pt idx="150">
                  <c:v>0.27183936725944108</c:v>
                </c:pt>
                <c:pt idx="151">
                  <c:v>0.25937975604489549</c:v>
                </c:pt>
                <c:pt idx="152">
                  <c:v>0.24759912924466243</c:v>
                </c:pt>
                <c:pt idx="153">
                  <c:v>0.23645314533061287</c:v>
                </c:pt>
                <c:pt idx="154">
                  <c:v>0.225900856854135</c:v>
                </c:pt>
                <c:pt idx="155">
                  <c:v>0.21590441490627704</c:v>
                </c:pt>
                <c:pt idx="156">
                  <c:v>0.20642880218465173</c:v>
                </c:pt>
                <c:pt idx="157">
                  <c:v>0.19744159163604474</c:v>
                </c:pt>
                <c:pt idx="158">
                  <c:v>0.18891272799139838</c:v>
                </c:pt>
                <c:pt idx="159">
                  <c:v>0.18081432981474901</c:v>
                </c:pt>
                <c:pt idx="160">
                  <c:v>0.17312050995539957</c:v>
                </c:pt>
                <c:pt idx="161">
                  <c:v>0.16580721252795561</c:v>
                </c:pt>
                <c:pt idx="162">
                  <c:v>0.15885206475200314</c:v>
                </c:pt>
                <c:pt idx="163">
                  <c:v>0.15223424216577336</c:v>
                </c:pt>
                <c:pt idx="164">
                  <c:v>0.14593434588922846</c:v>
                </c:pt>
                <c:pt idx="165">
                  <c:v>0.13993429075431346</c:v>
                </c:pt>
                <c:pt idx="166">
                  <c:v>0.13421720324598674</c:v>
                </c:pt>
                <c:pt idx="167">
                  <c:v>0.12876732830909757</c:v>
                </c:pt>
                <c:pt idx="168">
                  <c:v>0.12356994417497956</c:v>
                </c:pt>
                <c:pt idx="169">
                  <c:v>0.11861128444931515</c:v>
                </c:pt>
                <c:pt idx="170">
                  <c:v>0.1138784667807307</c:v>
                </c:pt>
                <c:pt idx="171">
                  <c:v>0.10935942749886905</c:v>
                </c:pt>
                <c:pt idx="172">
                  <c:v>0.1050428616723804</c:v>
                </c:pt>
                <c:pt idx="173">
                  <c:v>0.10091816809225655</c:v>
                </c:pt>
                <c:pt idx="174">
                  <c:v>9.6975398734993307E-2</c:v>
                </c:pt>
                <c:pt idx="175">
                  <c:v>9.3205212303880722E-2</c:v>
                </c:pt>
                <c:pt idx="176">
                  <c:v>8.9598831485892164E-2</c:v>
                </c:pt>
                <c:pt idx="177">
                  <c:v>8.6148003596697068E-2</c:v>
                </c:pt>
                <c:pt idx="178">
                  <c:v>8.2844964317722092E-2</c:v>
                </c:pt>
                <c:pt idx="179">
                  <c:v>7.968240425733783E-2</c:v>
                </c:pt>
                <c:pt idx="180">
                  <c:v>7.6653438093515464E-2</c:v>
                </c:pt>
                <c:pt idx="181">
                  <c:v>7.3751576077992514E-2</c:v>
                </c:pt>
                <c:pt idx="182">
                  <c:v>7.0970697702393323E-2</c:v>
                </c:pt>
                <c:pt idx="183">
                  <c:v>6.8305027345112942E-2</c:v>
                </c:pt>
                <c:pt idx="184">
                  <c:v>6.5749111734313068E-2</c:v>
                </c:pt>
                <c:pt idx="185">
                  <c:v>6.3297799077288358E-2</c:v>
                </c:pt>
                <c:pt idx="186">
                  <c:v>6.0946219719914645E-2</c:v>
                </c:pt>
                <c:pt idx="187">
                  <c:v>5.8689768212038716E-2</c:v>
                </c:pt>
                <c:pt idx="188">
                  <c:v>5.6524086665647552E-2</c:v>
                </c:pt>
                <c:pt idx="189">
                  <c:v>5.4445049302585896E-2</c:v>
                </c:pt>
                <c:pt idx="190">
                  <c:v>5.2448748097580378E-2</c:v>
                </c:pt>
                <c:pt idx="191">
                  <c:v>5.053147943047203E-2</c:v>
                </c:pt>
                <c:pt idx="192">
                  <c:v>4.8689731668942852E-2</c:v>
                </c:pt>
                <c:pt idx="193">
                  <c:v>4.6920173609722005E-2</c:v>
                </c:pt>
                <c:pt idx="194">
                  <c:v>4.5219643712340302E-2</c:v>
                </c:pt>
                <c:pt idx="195">
                  <c:v>4.35851400650306E-2</c:v>
                </c:pt>
                <c:pt idx="196">
                  <c:v>4.2013811027398686E-2</c:v>
                </c:pt>
                <c:pt idx="197">
                  <c:v>4.0502946499064794E-2</c:v>
                </c:pt>
                <c:pt idx="198">
                  <c:v>3.9049969767642301E-2</c:v>
                </c:pt>
                <c:pt idx="199">
                  <c:v>3.7652429893217688E-2</c:v>
                </c:pt>
                <c:pt idx="200">
                  <c:v>3.6307994589958925E-2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6D-4B2C-BDE7-1760F4715DE2}"/>
            </c:ext>
          </c:extLst>
        </c:ser>
        <c:ser>
          <c:idx val="1"/>
          <c:order val="1"/>
          <c:tx>
            <c:strRef>
              <c:f>'La Libertad'!$J$3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Libertad'!$C$3:$C$204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Libertad'!$J$4:$J$204</c:f>
              <c:numCache>
                <c:formatCode>0</c:formatCode>
                <c:ptCount val="201"/>
                <c:pt idx="1">
                  <c:v>3.1666666666666662E-2</c:v>
                </c:pt>
                <c:pt idx="2">
                  <c:v>4.0902762199756228E-2</c:v>
                </c:pt>
                <c:pt idx="3">
                  <c:v>5.2832707880439672E-2</c:v>
                </c:pt>
                <c:pt idx="4">
                  <c:v>6.8242202430390281E-2</c:v>
                </c:pt>
                <c:pt idx="5">
                  <c:v>8.8146101583533282E-2</c:v>
                </c:pt>
                <c:pt idx="6">
                  <c:v>0.11385525211336356</c:v>
                </c:pt>
                <c:pt idx="7">
                  <c:v>0.1470628168179717</c:v>
                </c:pt>
                <c:pt idx="8">
                  <c:v>0.18995577378664852</c:v>
                </c:pt>
                <c:pt idx="9">
                  <c:v>0.24535892987919208</c:v>
                </c:pt>
                <c:pt idx="10">
                  <c:v>0.31692092744566563</c:v>
                </c:pt>
                <c:pt idx="11">
                  <c:v>0.4093544851667526</c:v>
                </c:pt>
                <c:pt idx="12">
                  <c:v>0.52874667937332243</c:v>
                </c:pt>
                <c:pt idx="13">
                  <c:v>0.6829596744201194</c:v>
                </c:pt>
                <c:pt idx="14">
                  <c:v>0.88214824989068419</c:v>
                </c:pt>
                <c:pt idx="15">
                  <c:v>1.1394281349937494</c:v>
                </c:pt>
                <c:pt idx="16">
                  <c:v>1.4717390431918604</c:v>
                </c:pt>
                <c:pt idx="17">
                  <c:v>1.9009590405090462</c:v>
                </c:pt>
                <c:pt idx="18">
                  <c:v>2.4553432960903305</c:v>
                </c:pt>
                <c:pt idx="19">
                  <c:v>3.1713813977000012</c:v>
                </c:pt>
                <c:pt idx="20">
                  <c:v>4.0961945984364672</c:v>
                </c:pt>
                <c:pt idx="21">
                  <c:v>5.2906292819751002</c:v>
                </c:pt>
                <c:pt idx="22">
                  <c:v>6.8332477214921648</c:v>
                </c:pt>
                <c:pt idx="23">
                  <c:v>8.8254745277566222</c:v>
                </c:pt>
                <c:pt idx="24">
                  <c:v>11.398230336946426</c:v>
                </c:pt>
                <c:pt idx="25">
                  <c:v>14.720477309814761</c:v>
                </c:pt>
                <c:pt idx="26">
                  <c:v>19.010218719448066</c:v>
                </c:pt>
                <c:pt idx="27">
                  <c:v>24.54864287539441</c:v>
                </c:pt>
                <c:pt idx="28">
                  <c:v>31.698286011470323</c:v>
                </c:pt>
                <c:pt idx="29">
                  <c:v>40.92631573527084</c:v>
                </c:pt>
                <c:pt idx="30">
                  <c:v>52.834311303704354</c:v>
                </c:pt>
                <c:pt idx="31">
                  <c:v>68.196241234156261</c:v>
                </c:pt>
                <c:pt idx="32">
                  <c:v>88.006707366633492</c:v>
                </c:pt>
                <c:pt idx="33">
                  <c:v>113.54191839187021</c:v>
                </c:pt>
                <c:pt idx="34">
                  <c:v>146.43623079255562</c:v>
                </c:pt>
                <c:pt idx="35">
                  <c:v>188.77736314499603</c:v>
                </c:pt>
                <c:pt idx="36">
                  <c:v>243.22338991141402</c:v>
                </c:pt>
                <c:pt idx="37">
                  <c:v>313.14407509112192</c:v>
                </c:pt>
                <c:pt idx="38">
                  <c:v>402.78755535256272</c:v>
                </c:pt>
                <c:pt idx="39">
                  <c:v>517.47010254647762</c:v>
                </c:pt>
                <c:pt idx="40">
                  <c:v>663.78060310797161</c:v>
                </c:pt>
                <c:pt idx="41">
                  <c:v>849.78097408167662</c:v>
                </c:pt>
                <c:pt idx="42">
                  <c:v>1085.1670990607281</c:v>
                </c:pt>
                <c:pt idx="43">
                  <c:v>1381.3301006426138</c:v>
                </c:pt>
                <c:pt idx="44">
                  <c:v>1751.2239728915315</c:v>
                </c:pt>
                <c:pt idx="45">
                  <c:v>2208.9051397958997</c:v>
                </c:pt>
                <c:pt idx="46">
                  <c:v>2768.5720078977688</c:v>
                </c:pt>
                <c:pt idx="47">
                  <c:v>3442.9205961379389</c:v>
                </c:pt>
                <c:pt idx="48">
                  <c:v>4240.6863189646874</c:v>
                </c:pt>
                <c:pt idx="49">
                  <c:v>5163.4174910436623</c:v>
                </c:pt>
                <c:pt idx="50">
                  <c:v>6201.8695242975245</c:v>
                </c:pt>
                <c:pt idx="51">
                  <c:v>7332.8983240290563</c:v>
                </c:pt>
                <c:pt idx="52">
                  <c:v>8518.1933388034377</c:v>
                </c:pt>
                <c:pt idx="53">
                  <c:v>9706.2636672128774</c:v>
                </c:pt>
                <c:pt idx="54">
                  <c:v>10838.37355452934</c:v>
                </c:pt>
                <c:pt idx="55">
                  <c:v>11857.569531044595</c:v>
                </c:pt>
                <c:pt idx="56">
                  <c:v>12718.231520289504</c:v>
                </c:pt>
                <c:pt idx="57">
                  <c:v>13392.907187403171</c:v>
                </c:pt>
                <c:pt idx="58">
                  <c:v>13874.271992316852</c:v>
                </c:pt>
                <c:pt idx="59">
                  <c:v>14172.289704353874</c:v>
                </c:pt>
                <c:pt idx="60">
                  <c:v>14308.52161371954</c:v>
                </c:pt>
                <c:pt idx="61">
                  <c:v>14310.009737216258</c:v>
                </c:pt>
                <c:pt idx="62">
                  <c:v>14204.415184393043</c:v>
                </c:pt>
                <c:pt idx="63">
                  <c:v>14016.990924195881</c:v>
                </c:pt>
                <c:pt idx="64">
                  <c:v>13769.181876883165</c:v>
                </c:pt>
                <c:pt idx="65">
                  <c:v>13478.336524234583</c:v>
                </c:pt>
                <c:pt idx="66">
                  <c:v>13158.03024946384</c:v>
                </c:pt>
                <c:pt idx="67">
                  <c:v>12818.643442119872</c:v>
                </c:pt>
                <c:pt idx="68">
                  <c:v>12467.984997677955</c:v>
                </c:pt>
                <c:pt idx="69">
                  <c:v>12111.85937057039</c:v>
                </c:pt>
                <c:pt idx="70">
                  <c:v>11754.540126575057</c:v>
                </c:pt>
                <c:pt idx="71">
                  <c:v>11399.146504372779</c:v>
                </c:pt>
                <c:pt idx="72">
                  <c:v>11047.934072636213</c:v>
                </c:pt>
                <c:pt idx="73">
                  <c:v>10702.515009666602</c:v>
                </c:pt>
                <c:pt idx="74">
                  <c:v>10364.023216982068</c:v>
                </c:pt>
                <c:pt idx="75">
                  <c:v>10033.237320007778</c:v>
                </c:pt>
                <c:pt idx="76">
                  <c:v>9710.6720324042253</c:v>
                </c:pt>
                <c:pt idx="77">
                  <c:v>9396.6459782306993</c:v>
                </c:pt>
                <c:pt idx="78">
                  <c:v>9091.3320844784776</c:v>
                </c:pt>
                <c:pt idx="79">
                  <c:v>8794.7950969488866</c:v>
                </c:pt>
                <c:pt idx="80">
                  <c:v>8507.0195837777337</c:v>
                </c:pt>
                <c:pt idx="81">
                  <c:v>8227.9309022120906</c:v>
                </c:pt>
                <c:pt idx="82">
                  <c:v>7957.4109474758243</c:v>
                </c:pt>
                <c:pt idx="83">
                  <c:v>7695.3100204042612</c:v>
                </c:pt>
                <c:pt idx="84">
                  <c:v>7441.4557977392051</c:v>
                </c:pt>
                <c:pt idx="85">
                  <c:v>7195.6601311128288</c:v>
                </c:pt>
                <c:pt idx="86">
                  <c:v>6957.7242121637109</c:v>
                </c:pt>
                <c:pt idx="87">
                  <c:v>6727.4425030718539</c:v>
                </c:pt>
                <c:pt idx="88">
                  <c:v>6504.605730329431</c:v>
                </c:pt>
                <c:pt idx="89">
                  <c:v>6289.003164804757</c:v>
                </c:pt>
                <c:pt idx="90">
                  <c:v>6080.4243558809767</c:v>
                </c:pt>
                <c:pt idx="91">
                  <c:v>5878.6604464228167</c:v>
                </c:pt>
                <c:pt idx="92">
                  <c:v>5683.5051647481896</c:v>
                </c:pt>
                <c:pt idx="93">
                  <c:v>5494.7555668982732</c:v>
                </c:pt>
                <c:pt idx="94">
                  <c:v>5312.2125853010348</c:v>
                </c:pt>
                <c:pt idx="95">
                  <c:v>5135.6814269410133</c:v>
                </c:pt>
                <c:pt idx="96">
                  <c:v>4964.9718543066847</c:v>
                </c:pt>
                <c:pt idx="97">
                  <c:v>4799.8983748938363</c:v>
                </c:pt>
                <c:pt idx="98">
                  <c:v>4640.2803593145627</c:v>
                </c:pt>
                <c:pt idx="99">
                  <c:v>4485.9421036629028</c:v>
                </c:pt>
                <c:pt idx="100">
                  <c:v>4336.7128483970591</c:v>
                </c:pt>
                <c:pt idx="101">
                  <c:v>4192.4267633732043</c:v>
                </c:pt>
                <c:pt idx="102">
                  <c:v>4052.9229066259491</c:v>
                </c:pt>
                <c:pt idx="103">
                  <c:v>3918.0451628992223</c:v>
                </c:pt>
                <c:pt idx="104">
                  <c:v>3787.6421666851538</c:v>
                </c:pt>
                <c:pt idx="105">
                  <c:v>3661.5672135493442</c:v>
                </c:pt>
                <c:pt idx="106">
                  <c:v>3539.6781627485493</c:v>
                </c:pt>
                <c:pt idx="107">
                  <c:v>3421.8373335357614</c:v>
                </c:pt>
                <c:pt idx="108">
                  <c:v>3307.911397062504</c:v>
                </c:pt>
                <c:pt idx="109">
                  <c:v>3197.7712654018706</c:v>
                </c:pt>
                <c:pt idx="110">
                  <c:v>3091.2919789073162</c:v>
                </c:pt>
                <c:pt idx="111">
                  <c:v>2988.3525928751287</c:v>
                </c:pt>
                <c:pt idx="112">
                  <c:v>2888.8360642801258</c:v>
                </c:pt>
                <c:pt idx="113">
                  <c:v>2792.629139194476</c:v>
                </c:pt>
                <c:pt idx="114">
                  <c:v>2699.6222413707301</c:v>
                </c:pt>
                <c:pt idx="115">
                  <c:v>2609.7093623661176</c:v>
                </c:pt>
                <c:pt idx="116">
                  <c:v>2522.7879535008756</c:v>
                </c:pt>
                <c:pt idx="117">
                  <c:v>2438.7588198751214</c:v>
                </c:pt>
                <c:pt idx="118">
                  <c:v>2357.5260166133357</c:v>
                </c:pt>
                <c:pt idx="119">
                  <c:v>2278.9967474605428</c:v>
                </c:pt>
                <c:pt idx="120">
                  <c:v>2203.081265817706</c:v>
                </c:pt>
                <c:pt idx="121">
                  <c:v>2129.6927782741777</c:v>
                </c:pt>
                <c:pt idx="122">
                  <c:v>2058.7473506709634</c:v>
                </c:pt>
                <c:pt idx="123">
                  <c:v>1990.163816709023</c:v>
                </c:pt>
                <c:pt idx="124">
                  <c:v>1923.8636891010735</c:v>
                </c:pt>
                <c:pt idx="125">
                  <c:v>1859.7710732526282</c:v>
                </c:pt>
                <c:pt idx="126">
                  <c:v>1797.8125834478139</c:v>
                </c:pt>
                <c:pt idx="127">
                  <c:v>1737.9172615073778</c:v>
                </c:pt>
                <c:pt idx="128">
                  <c:v>1680.0164978798625</c:v>
                </c:pt>
                <c:pt idx="129">
                  <c:v>1624.0439551219063</c:v>
                </c:pt>
                <c:pt idx="130">
                  <c:v>1569.9354937197486</c:v>
                </c:pt>
                <c:pt idx="131">
                  <c:v>1517.6291002011048</c:v>
                </c:pt>
                <c:pt idx="132">
                  <c:v>1467.064817484448</c:v>
                </c:pt>
                <c:pt idx="133">
                  <c:v>1418.1846774112441</c:v>
                </c:pt>
                <c:pt idx="134">
                  <c:v>1370.9326354057414</c:v>
                </c:pt>
                <c:pt idx="135">
                  <c:v>1325.2545072064061</c:v>
                </c:pt>
                <c:pt idx="136">
                  <c:v>1281.0979076129418</c:v>
                </c:pt>
                <c:pt idx="137">
                  <c:v>1238.4121911929817</c:v>
                </c:pt>
                <c:pt idx="138">
                  <c:v>1197.1483948929188</c:v>
                </c:pt>
                <c:pt idx="139">
                  <c:v>1157.2591824979365</c:v>
                </c:pt>
                <c:pt idx="140">
                  <c:v>1118.6987908870253</c:v>
                </c:pt>
                <c:pt idx="141">
                  <c:v>1081.4229780296421</c:v>
                </c:pt>
                <c:pt idx="142">
                  <c:v>1045.3889726716411</c:v>
                </c:pt>
                <c:pt idx="143">
                  <c:v>1010.5554256591337</c:v>
                </c:pt>
                <c:pt idx="144">
                  <c:v>976.88236285004814</c:v>
                </c:pt>
                <c:pt idx="145">
                  <c:v>944.33113956429781</c:v>
                </c:pt>
                <c:pt idx="146">
                  <c:v>912.8643965246473</c:v>
                </c:pt>
                <c:pt idx="147">
                  <c:v>882.44601724155984</c:v>
                </c:pt>
                <c:pt idx="148">
                  <c:v>853.04108679651836</c:v>
                </c:pt>
                <c:pt idx="149">
                  <c:v>824.61585197952661</c:v>
                </c:pt>
                <c:pt idx="150">
                  <c:v>797.13768273770131</c:v>
                </c:pt>
                <c:pt idx="151">
                  <c:v>770.57503489307442</c:v>
                </c:pt>
                <c:pt idx="152">
                  <c:v>744.89741408891337</c:v>
                </c:pt>
                <c:pt idx="153">
                  <c:v>720.07534092504238</c:v>
                </c:pt>
                <c:pt idx="154">
                  <c:v>696.08031724380976</c:v>
                </c:pt>
                <c:pt idx="155">
                  <c:v>672.8847935294832</c:v>
                </c:pt>
                <c:pt idx="156">
                  <c:v>650.46213738497249</c:v>
                </c:pt>
                <c:pt idx="157">
                  <c:v>628.78660305087578</c:v>
                </c:pt>
                <c:pt idx="158">
                  <c:v>607.83330193291499</c:v>
                </c:pt>
                <c:pt idx="159">
                  <c:v>587.57817410487075</c:v>
                </c:pt>
                <c:pt idx="160">
                  <c:v>567.99796075515258</c:v>
                </c:pt>
                <c:pt idx="161">
                  <c:v>549.07017754612946</c:v>
                </c:pt>
                <c:pt idx="162">
                  <c:v>530.77308885632169</c:v>
                </c:pt>
                <c:pt idx="163">
                  <c:v>513.08568287649484</c:v>
                </c:pt>
                <c:pt idx="164">
                  <c:v>495.98764753161356</c:v>
                </c:pt>
                <c:pt idx="165">
                  <c:v>479.45934720151297</c:v>
                </c:pt>
                <c:pt idx="166">
                  <c:v>463.4818002140031</c:v>
                </c:pt>
                <c:pt idx="167">
                  <c:v>448.03665708497243</c:v>
                </c:pt>
                <c:pt idx="168">
                  <c:v>433.1061794808698</c:v>
                </c:pt>
                <c:pt idx="169">
                  <c:v>418.67321987973969</c:v>
                </c:pt>
                <c:pt idx="170">
                  <c:v>404.72120190775593</c:v>
                </c:pt>
                <c:pt idx="171">
                  <c:v>391.23410132894537</c:v>
                </c:pt>
                <c:pt idx="172">
                  <c:v>378.19642766651799</c:v>
                </c:pt>
                <c:pt idx="173">
                  <c:v>365.59320643492032</c:v>
                </c:pt>
                <c:pt idx="174">
                  <c:v>353.40996196241269</c:v>
                </c:pt>
                <c:pt idx="175">
                  <c:v>341.63270078462551</c:v>
                </c:pt>
                <c:pt idx="176">
                  <c:v>330.24789559019433</c:v>
                </c:pt>
                <c:pt idx="177">
                  <c:v>319.24246970018487</c:v>
                </c:pt>
                <c:pt idx="178">
                  <c:v>308.60378206362594</c:v>
                </c:pt>
                <c:pt idx="179">
                  <c:v>298.31961275204179</c:v>
                </c:pt>
                <c:pt idx="180">
                  <c:v>288.37814893644185</c:v>
                </c:pt>
                <c:pt idx="181">
                  <c:v>278.76797133076678</c:v>
                </c:pt>
                <c:pt idx="182">
                  <c:v>269.47804108631703</c:v>
                </c:pt>
                <c:pt idx="183">
                  <c:v>260.49768712220038</c:v>
                </c:pt>
                <c:pt idx="184">
                  <c:v>251.81659387732628</c:v>
                </c:pt>
                <c:pt idx="185">
                  <c:v>243.42478946995368</c:v>
                </c:pt>
                <c:pt idx="186">
                  <c:v>235.31263425125931</c:v>
                </c:pt>
                <c:pt idx="187">
                  <c:v>227.47080973984177</c:v>
                </c:pt>
                <c:pt idx="188">
                  <c:v>219.89030792450711</c:v>
                </c:pt>
                <c:pt idx="189">
                  <c:v>212.56242092310131</c:v>
                </c:pt>
                <c:pt idx="190">
                  <c:v>205.4787309855592</c:v>
                </c:pt>
                <c:pt idx="191">
                  <c:v>198.63110082973031</c:v>
                </c:pt>
                <c:pt idx="192">
                  <c:v>192.01166429892126</c:v>
                </c:pt>
                <c:pt idx="193">
                  <c:v>185.61281733046005</c:v>
                </c:pt>
                <c:pt idx="194">
                  <c:v>179.42720922494237</c:v>
                </c:pt>
                <c:pt idx="195">
                  <c:v>173.44773420616187</c:v>
                </c:pt>
                <c:pt idx="196">
                  <c:v>167.66752326205855</c:v>
                </c:pt>
                <c:pt idx="197">
                  <c:v>162.07993625733914</c:v>
                </c:pt>
                <c:pt idx="198">
                  <c:v>156.67855430873362</c:v>
                </c:pt>
                <c:pt idx="199">
                  <c:v>151.45717241415187</c:v>
                </c:pt>
                <c:pt idx="200">
                  <c:v>146.40979232729345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6D-4B2C-BDE7-1760F4715DE2}"/>
            </c:ext>
          </c:extLst>
        </c:ser>
        <c:ser>
          <c:idx val="2"/>
          <c:order val="2"/>
          <c:tx>
            <c:strRef>
              <c:f>'La Libertad'!$K$3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Libertad'!$C$3:$C$204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Libertad'!$K$4:$K$204</c:f>
              <c:numCache>
                <c:formatCode>0</c:formatCode>
                <c:ptCount val="201"/>
                <c:pt idx="1">
                  <c:v>1.6666666666666681E-3</c:v>
                </c:pt>
                <c:pt idx="2">
                  <c:v>2.1527769578819091E-3</c:v>
                </c:pt>
                <c:pt idx="3">
                  <c:v>2.7806688358126166E-3</c:v>
                </c:pt>
                <c:pt idx="4">
                  <c:v>3.5916948647573858E-3</c:v>
                </c:pt>
                <c:pt idx="5">
                  <c:v>4.6392685043964935E-3</c:v>
                </c:pt>
                <c:pt idx="6">
                  <c:v>5.9923816901770351E-3</c:v>
                </c:pt>
                <c:pt idx="7">
                  <c:v>7.740148253577466E-3</c:v>
                </c:pt>
                <c:pt idx="8">
                  <c:v>9.9976723045604576E-3</c:v>
                </c:pt>
                <c:pt idx="9">
                  <c:v>1.2913627888378541E-2</c:v>
                </c:pt>
                <c:pt idx="10">
                  <c:v>1.6680048812929785E-2</c:v>
                </c:pt>
                <c:pt idx="11">
                  <c:v>2.1544972903513315E-2</c:v>
                </c:pt>
                <c:pt idx="12">
                  <c:v>2.7828772598595945E-2</c:v>
                </c:pt>
                <c:pt idx="13">
                  <c:v>3.5945246022111584E-2</c:v>
                </c:pt>
                <c:pt idx="14">
                  <c:v>4.6428855257404471E-2</c:v>
                </c:pt>
                <c:pt idx="15">
                  <c:v>5.9969901841776335E-2</c:v>
                </c:pt>
                <c:pt idx="16">
                  <c:v>7.7459949641676948E-2</c:v>
                </c:pt>
                <c:pt idx="17">
                  <c:v>0.10005047581626568</c:v>
                </c:pt>
                <c:pt idx="18">
                  <c:v>0.12922859453107013</c:v>
                </c:pt>
                <c:pt idx="19">
                  <c:v>0.16691481040526338</c:v>
                </c:pt>
                <c:pt idx="20">
                  <c:v>0.21558918939139324</c:v>
                </c:pt>
                <c:pt idx="21">
                  <c:v>0.27845417273553186</c:v>
                </c:pt>
                <c:pt idx="22">
                  <c:v>0.35964461692064054</c:v>
                </c:pt>
                <c:pt idx="23">
                  <c:v>0.46449865935561208</c:v>
                </c:pt>
                <c:pt idx="24">
                  <c:v>0.59990685983928616</c:v>
                </c:pt>
                <c:pt idx="25">
                  <c:v>0.77476196367446193</c:v>
                </c:pt>
                <c:pt idx="26">
                  <c:v>1.0005378273393728</c:v>
                </c:pt>
                <c:pt idx="27">
                  <c:v>1.2920338355470755</c:v>
                </c:pt>
                <c:pt idx="28">
                  <c:v>1.6683308427089658</c:v>
                </c:pt>
                <c:pt idx="29">
                  <c:v>2.1540166176458357</c:v>
                </c:pt>
                <c:pt idx="30">
                  <c:v>2.7807532265107584</c:v>
                </c:pt>
                <c:pt idx="31">
                  <c:v>3.5892758544292804</c:v>
                </c:pt>
                <c:pt idx="32">
                  <c:v>4.6319319666649248</c:v>
                </c:pt>
                <c:pt idx="33">
                  <c:v>5.9758904416773841</c:v>
                </c:pt>
                <c:pt idx="34">
                  <c:v>7.7071700417134617</c:v>
                </c:pt>
                <c:pt idx="35">
                  <c:v>9.9356506918419072</c:v>
                </c:pt>
                <c:pt idx="36">
                  <c:v>12.801231047969171</c:v>
                </c:pt>
                <c:pt idx="37">
                  <c:v>16.481267110059065</c:v>
                </c:pt>
                <c:pt idx="38">
                  <c:v>21.199345018555952</c:v>
                </c:pt>
                <c:pt idx="39">
                  <c:v>27.235268555077791</c:v>
                </c:pt>
                <c:pt idx="40">
                  <c:v>34.935821216209071</c:v>
                </c:pt>
                <c:pt idx="41">
                  <c:v>44.725314425351442</c:v>
                </c:pt>
                <c:pt idx="42">
                  <c:v>57.114057845301531</c:v>
                </c:pt>
                <c:pt idx="43">
                  <c:v>72.701584244348169</c:v>
                </c:pt>
                <c:pt idx="44">
                  <c:v>92.169682783764912</c:v>
                </c:pt>
                <c:pt idx="45">
                  <c:v>116.25816525241589</c:v>
                </c:pt>
                <c:pt idx="46">
                  <c:v>145.71431620514585</c:v>
                </c:pt>
                <c:pt idx="47">
                  <c:v>181.20634716515485</c:v>
                </c:pt>
                <c:pt idx="48">
                  <c:v>223.19401678761537</c:v>
                </c:pt>
                <c:pt idx="49">
                  <c:v>271.75881531808778</c:v>
                </c:pt>
                <c:pt idx="50">
                  <c:v>326.41418548934365</c:v>
                </c:pt>
                <c:pt idx="51">
                  <c:v>385.94201705416123</c:v>
                </c:pt>
                <c:pt idx="52">
                  <c:v>448.32596520018137</c:v>
                </c:pt>
                <c:pt idx="53">
                  <c:v>510.85598248488878</c:v>
                </c:pt>
                <c:pt idx="54">
                  <c:v>570.44071339628169</c:v>
                </c:pt>
                <c:pt idx="55">
                  <c:v>624.08260689708447</c:v>
                </c:pt>
                <c:pt idx="56">
                  <c:v>669.38060633102714</c:v>
                </c:pt>
                <c:pt idx="57">
                  <c:v>704.88985196858846</c:v>
                </c:pt>
                <c:pt idx="58">
                  <c:v>730.22484170088762</c:v>
                </c:pt>
                <c:pt idx="59">
                  <c:v>745.90998443967828</c:v>
                </c:pt>
                <c:pt idx="60">
                  <c:v>753.08008493260797</c:v>
                </c:pt>
                <c:pt idx="61">
                  <c:v>753.15840722190899</c:v>
                </c:pt>
                <c:pt idx="62">
                  <c:v>747.60079917858206</c:v>
                </c:pt>
                <c:pt idx="63">
                  <c:v>737.73636443136286</c:v>
                </c:pt>
                <c:pt idx="64">
                  <c:v>724.69378299385141</c:v>
                </c:pt>
                <c:pt idx="65">
                  <c:v>709.38613285445228</c:v>
                </c:pt>
                <c:pt idx="66">
                  <c:v>692.5279078665186</c:v>
                </c:pt>
                <c:pt idx="67">
                  <c:v>674.66544432209912</c:v>
                </c:pt>
                <c:pt idx="68">
                  <c:v>656.20973671989293</c:v>
                </c:pt>
                <c:pt idx="69">
                  <c:v>637.46628266160008</c:v>
                </c:pt>
                <c:pt idx="70">
                  <c:v>618.66000666184561</c:v>
                </c:pt>
                <c:pt idx="71">
                  <c:v>599.95507917751524</c:v>
                </c:pt>
                <c:pt idx="72">
                  <c:v>581.47021434927478</c:v>
                </c:pt>
                <c:pt idx="73">
                  <c:v>563.29026366666392</c:v>
                </c:pt>
                <c:pt idx="74">
                  <c:v>545.47490615695142</c:v>
                </c:pt>
                <c:pt idx="75">
                  <c:v>528.06512210567291</c:v>
                </c:pt>
                <c:pt idx="76">
                  <c:v>511.08800170548608</c:v>
                </c:pt>
                <c:pt idx="77">
                  <c:v>494.56031464372148</c:v>
                </c:pt>
                <c:pt idx="78">
                  <c:v>478.49116234097289</c:v>
                </c:pt>
                <c:pt idx="79">
                  <c:v>462.88395247099447</c:v>
                </c:pt>
                <c:pt idx="80">
                  <c:v>447.73787283040747</c:v>
                </c:pt>
                <c:pt idx="81">
                  <c:v>433.04899485326837</c:v>
                </c:pt>
                <c:pt idx="82">
                  <c:v>418.81110249872802</c:v>
                </c:pt>
                <c:pt idx="83">
                  <c:v>405.01631686338254</c:v>
                </c:pt>
                <c:pt idx="84">
                  <c:v>391.65556830206373</c:v>
                </c:pt>
                <c:pt idx="85">
                  <c:v>378.71895426909657</c:v>
                </c:pt>
                <c:pt idx="86">
                  <c:v>366.19601116651143</c:v>
                </c:pt>
                <c:pt idx="87">
                  <c:v>354.07592121430844</c:v>
                </c:pt>
                <c:pt idx="88">
                  <c:v>342.34767001733877</c:v>
                </c:pt>
                <c:pt idx="89">
                  <c:v>331.00016656867166</c:v>
                </c:pt>
                <c:pt idx="90">
                  <c:v>320.02233452005174</c:v>
                </c:pt>
                <c:pt idx="91">
                  <c:v>309.40318139067489</c:v>
                </c:pt>
                <c:pt idx="92">
                  <c:v>299.1318507762208</c:v>
                </c:pt>
                <c:pt idx="93">
                  <c:v>289.19766141569892</c:v>
                </c:pt>
                <c:pt idx="94">
                  <c:v>279.59013606847572</c:v>
                </c:pt>
                <c:pt idx="95">
                  <c:v>270.29902247057987</c:v>
                </c:pt>
                <c:pt idx="96">
                  <c:v>261.31430812140468</c:v>
                </c:pt>
                <c:pt idx="97">
                  <c:v>252.6262302575706</c:v>
                </c:pt>
                <c:pt idx="98">
                  <c:v>244.22528206918776</c:v>
                </c:pt>
                <c:pt idx="99">
                  <c:v>236.10221598225826</c:v>
                </c:pt>
                <c:pt idx="100">
                  <c:v>228.24804465247701</c:v>
                </c:pt>
                <c:pt idx="101">
                  <c:v>220.65404017753724</c:v>
                </c:pt>
                <c:pt idx="102">
                  <c:v>213.31173192768173</c:v>
                </c:pt>
                <c:pt idx="103">
                  <c:v>206.21290331048559</c:v>
                </c:pt>
                <c:pt idx="104">
                  <c:v>199.34958772027144</c:v>
                </c:pt>
                <c:pt idx="105">
                  <c:v>192.71406387101831</c:v>
                </c:pt>
                <c:pt idx="106">
                  <c:v>186.29885067097646</c:v>
                </c:pt>
                <c:pt idx="107">
                  <c:v>180.09670176504022</c:v>
                </c:pt>
                <c:pt idx="108">
                  <c:v>174.10059984539512</c:v>
                </c:pt>
                <c:pt idx="109">
                  <c:v>168.30375081062493</c:v>
                </c:pt>
                <c:pt idx="110">
                  <c:v>162.69957783722734</c:v>
                </c:pt>
                <c:pt idx="111">
                  <c:v>157.2817154144806</c:v>
                </c:pt>
                <c:pt idx="112">
                  <c:v>152.04400338316466</c:v>
                </c:pt>
                <c:pt idx="113">
                  <c:v>146.98048101023571</c:v>
                </c:pt>
                <c:pt idx="114">
                  <c:v>142.08538112477541</c:v>
                </c:pt>
                <c:pt idx="115">
                  <c:v>137.35312433505894</c:v>
                </c:pt>
                <c:pt idx="116">
                  <c:v>132.77831334215148</c:v>
                </c:pt>
                <c:pt idx="117">
                  <c:v>128.35572736184861</c:v>
                </c:pt>
                <c:pt idx="118">
                  <c:v>124.08031666385988</c:v>
                </c:pt>
                <c:pt idx="119">
                  <c:v>119.94719723476551</c:v>
                </c:pt>
                <c:pt idx="120">
                  <c:v>115.95164556935305</c:v>
                </c:pt>
                <c:pt idx="121">
                  <c:v>112.08909359337788</c:v>
                </c:pt>
                <c:pt idx="122">
                  <c:v>108.35512371952449</c:v>
                </c:pt>
                <c:pt idx="123">
                  <c:v>104.74546403731709</c:v>
                </c:pt>
                <c:pt idx="124">
                  <c:v>101.2559836368987</c:v>
                </c:pt>
                <c:pt idx="125">
                  <c:v>97.882688065927894</c:v>
                </c:pt>
                <c:pt idx="126">
                  <c:v>94.621714918306097</c:v>
                </c:pt>
                <c:pt idx="127">
                  <c:v>91.469329553019961</c:v>
                </c:pt>
                <c:pt idx="128">
                  <c:v>88.421920941045471</c:v>
                </c:pt>
                <c:pt idx="129">
                  <c:v>85.47599763799515</c:v>
                </c:pt>
                <c:pt idx="130">
                  <c:v>82.628183879986835</c:v>
                </c:pt>
                <c:pt idx="131">
                  <c:v>79.875215800058214</c:v>
                </c:pt>
                <c:pt idx="132">
                  <c:v>77.213937762339441</c:v>
                </c:pt>
                <c:pt idx="133">
                  <c:v>74.641298811118176</c:v>
                </c:pt>
                <c:pt idx="134">
                  <c:v>72.154349231881199</c:v>
                </c:pt>
                <c:pt idx="135">
                  <c:v>69.750237221389852</c:v>
                </c:pt>
                <c:pt idx="136">
                  <c:v>67.426205663839113</c:v>
                </c:pt>
                <c:pt idx="137">
                  <c:v>65.179589010156988</c:v>
                </c:pt>
                <c:pt idx="138">
                  <c:v>63.007810257522088</c:v>
                </c:pt>
                <c:pt idx="139">
                  <c:v>60.908378026207252</c:v>
                </c:pt>
                <c:pt idx="140">
                  <c:v>58.878883730896128</c:v>
                </c:pt>
                <c:pt idx="141">
                  <c:v>56.916998843665425</c:v>
                </c:pt>
                <c:pt idx="142">
                  <c:v>55.020472245875901</c:v>
                </c:pt>
                <c:pt idx="143">
                  <c:v>53.187127666270243</c:v>
                </c:pt>
                <c:pt idx="144">
                  <c:v>51.414861202634157</c:v>
                </c:pt>
                <c:pt idx="145">
                  <c:v>49.701638924436779</c:v>
                </c:pt>
                <c:pt idx="146">
                  <c:v>48.045494553928847</c:v>
                </c:pt>
                <c:pt idx="147">
                  <c:v>46.44452722324003</c:v>
                </c:pt>
                <c:pt idx="148">
                  <c:v>44.896899305079955</c:v>
                </c:pt>
                <c:pt idx="149">
                  <c:v>43.400834314711965</c:v>
                </c:pt>
                <c:pt idx="150">
                  <c:v>41.954614880931686</c:v>
                </c:pt>
                <c:pt idx="151">
                  <c:v>40.556580783846059</c:v>
                </c:pt>
                <c:pt idx="152">
                  <c:v>39.205127057311266</c:v>
                </c:pt>
                <c:pt idx="153">
                  <c:v>37.898702153949635</c:v>
                </c:pt>
                <c:pt idx="154">
                  <c:v>36.635806170726859</c:v>
                </c:pt>
                <c:pt idx="155">
                  <c:v>35.414989133130724</c:v>
                </c:pt>
                <c:pt idx="156">
                  <c:v>34.234849336051212</c:v>
                </c:pt>
                <c:pt idx="157">
                  <c:v>33.094031739519806</c:v>
                </c:pt>
                <c:pt idx="158">
                  <c:v>31.991226417521872</c:v>
                </c:pt>
                <c:pt idx="159">
                  <c:v>30.925167058151125</c:v>
                </c:pt>
                <c:pt idx="160">
                  <c:v>29.894629513429113</c:v>
                </c:pt>
                <c:pt idx="161">
                  <c:v>28.898430397164734</c:v>
                </c:pt>
                <c:pt idx="162">
                  <c:v>27.935425729280116</c:v>
                </c:pt>
                <c:pt idx="163">
                  <c:v>27.0045096250787</c:v>
                </c:pt>
                <c:pt idx="164">
                  <c:v>26.104613027979685</c:v>
                </c:pt>
                <c:pt idx="165">
                  <c:v>25.234702484290178</c:v>
                </c:pt>
                <c:pt idx="166">
                  <c:v>24.393778958631763</c:v>
                </c:pt>
                <c:pt idx="167">
                  <c:v>23.580876688682782</c:v>
                </c:pt>
                <c:pt idx="168">
                  <c:v>22.795062077940539</c:v>
                </c:pt>
                <c:pt idx="169">
                  <c:v>22.035432625249477</c:v>
                </c:pt>
                <c:pt idx="170">
                  <c:v>21.30111588988191</c:v>
                </c:pt>
                <c:pt idx="171">
                  <c:v>20.591268490997145</c:v>
                </c:pt>
                <c:pt idx="172">
                  <c:v>19.905075140343072</c:v>
                </c:pt>
                <c:pt idx="173">
                  <c:v>19.241747707101091</c:v>
                </c:pt>
                <c:pt idx="174">
                  <c:v>18.60052431381121</c:v>
                </c:pt>
                <c:pt idx="175">
                  <c:v>17.980668462348728</c:v>
                </c:pt>
                <c:pt idx="176">
                  <c:v>17.381468188957612</c:v>
                </c:pt>
                <c:pt idx="177">
                  <c:v>16.802235247378167</c:v>
                </c:pt>
                <c:pt idx="178">
                  <c:v>16.242304319138224</c:v>
                </c:pt>
                <c:pt idx="179">
                  <c:v>15.701032250107479</c:v>
                </c:pt>
                <c:pt idx="180">
                  <c:v>15.177797312444321</c:v>
                </c:pt>
                <c:pt idx="181">
                  <c:v>14.671998491093001</c:v>
                </c:pt>
                <c:pt idx="182">
                  <c:v>14.183054794016698</c:v>
                </c:pt>
                <c:pt idx="183">
                  <c:v>13.71040458537898</c:v>
                </c:pt>
                <c:pt idx="184">
                  <c:v>13.253504940911922</c:v>
                </c:pt>
                <c:pt idx="185">
                  <c:v>12.811831024734415</c:v>
                </c:pt>
                <c:pt idx="186">
                  <c:v>12.384875486908395</c:v>
                </c:pt>
                <c:pt idx="187">
                  <c:v>11.972147881044316</c:v>
                </c:pt>
                <c:pt idx="188">
                  <c:v>11.57317410128986</c:v>
                </c:pt>
                <c:pt idx="189">
                  <c:v>11.187495838057973</c:v>
                </c:pt>
                <c:pt idx="190">
                  <c:v>10.814670051871547</c:v>
                </c:pt>
                <c:pt idx="191">
                  <c:v>10.454268464722658</c:v>
                </c:pt>
                <c:pt idx="192">
                  <c:v>10.105877068364286</c:v>
                </c:pt>
                <c:pt idx="193">
                  <c:v>9.7690956489715912</c:v>
                </c:pt>
                <c:pt idx="194">
                  <c:v>9.4435373276285546</c:v>
                </c:pt>
                <c:pt idx="195">
                  <c:v>9.128828116113791</c:v>
                </c:pt>
                <c:pt idx="196">
                  <c:v>8.8246064874767747</c:v>
                </c:pt>
                <c:pt idx="197">
                  <c:v>8.5305229609125952</c:v>
                </c:pt>
                <c:pt idx="198">
                  <c:v>8.2462397004596735</c:v>
                </c:pt>
                <c:pt idx="199">
                  <c:v>7.9714301270606311</c:v>
                </c:pt>
                <c:pt idx="200">
                  <c:v>7.7057785435417667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6D-4B2C-BDE7-1760F4715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Chalatenango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Chalatenango!$I$3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Chalatenango!$C$3:$C$204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Chalatenango!$I$4:$I$204</c:f>
              <c:numCache>
                <c:formatCode>0</c:formatCode>
                <c:ptCount val="201"/>
                <c:pt idx="1">
                  <c:v>0.32499831421917241</c:v>
                </c:pt>
                <c:pt idx="2">
                  <c:v>0.41978823728077003</c:v>
                </c:pt>
                <c:pt idx="3">
                  <c:v>0.54222436204904934</c:v>
                </c:pt>
                <c:pt idx="4">
                  <c:v>0.70036958321465181</c:v>
                </c:pt>
                <c:pt idx="5">
                  <c:v>0.9046380829804016</c:v>
                </c:pt>
                <c:pt idx="6">
                  <c:v>1.1684808619642739</c:v>
                </c:pt>
                <c:pt idx="7">
                  <c:v>1.5092710418262398</c:v>
                </c:pt>
                <c:pt idx="8">
                  <c:v>1.9494470895159863</c:v>
                </c:pt>
                <c:pt idx="9">
                  <c:v>2.5179889953292087</c:v>
                </c:pt>
                <c:pt idx="10">
                  <c:v>3.2523241910772187</c:v>
                </c:pt>
                <c:pt idx="11">
                  <c:v>4.2007880067250927</c:v>
                </c:pt>
                <c:pt idx="12">
                  <c:v>5.4257995009747066</c:v>
                </c:pt>
                <c:pt idx="13">
                  <c:v>7.0079598072646698</c:v>
                </c:pt>
                <c:pt idx="14">
                  <c:v>9.0513395452223993</c:v>
                </c:pt>
                <c:pt idx="15">
                  <c:v>11.69029791142291</c:v>
                </c:pt>
                <c:pt idx="16">
                  <c:v>15.098273192360752</c:v>
                </c:pt>
                <c:pt idx="17">
                  <c:v>19.499108035489503</c:v>
                </c:pt>
                <c:pt idx="18">
                  <c:v>25.181629349883906</c:v>
                </c:pt>
                <c:pt idx="19">
                  <c:v>32.51839973453572</c:v>
                </c:pt>
                <c:pt idx="20">
                  <c:v>41.989803239423559</c:v>
                </c:pt>
                <c:pt idx="21">
                  <c:v>54.214931641097685</c:v>
                </c:pt>
                <c:pt idx="22">
                  <c:v>69.991105646833901</c:v>
                </c:pt>
                <c:pt idx="23">
                  <c:v>90.344301976919809</c:v>
                </c:pt>
                <c:pt idx="24">
                  <c:v>116.59325659910985</c:v>
                </c:pt>
                <c:pt idx="25">
                  <c:v>150.43055317485675</c:v>
                </c:pt>
                <c:pt idx="26">
                  <c:v>194.02452775827769</c:v>
                </c:pt>
                <c:pt idx="27">
                  <c:v>250.14621160749155</c:v>
                </c:pt>
                <c:pt idx="28">
                  <c:v>322.32558042478519</c:v>
                </c:pt>
                <c:pt idx="29">
                  <c:v>415.04070432581545</c:v>
                </c:pt>
                <c:pt idx="30">
                  <c:v>533.94136227508079</c:v>
                </c:pt>
                <c:pt idx="31">
                  <c:v>686.10426207231944</c:v>
                </c:pt>
                <c:pt idx="32">
                  <c:v>880.30857260757591</c:v>
                </c:pt>
                <c:pt idx="33">
                  <c:v>1127.3056163535211</c:v>
                </c:pt>
                <c:pt idx="34">
                  <c:v>1440.0319282842092</c:v>
                </c:pt>
                <c:pt idx="35">
                  <c:v>1833.6762718648865</c:v>
                </c:pt>
                <c:pt idx="36">
                  <c:v>2325.4544344580186</c:v>
                </c:pt>
                <c:pt idx="37">
                  <c:v>2933.8689961463215</c:v>
                </c:pt>
                <c:pt idx="38">
                  <c:v>3677.141064213708</c:v>
                </c:pt>
                <c:pt idx="39">
                  <c:v>4570.4218547944029</c:v>
                </c:pt>
                <c:pt idx="40">
                  <c:v>5621.3830827669935</c:v>
                </c:pt>
                <c:pt idx="41">
                  <c:v>6823.9575292031868</c:v>
                </c:pt>
                <c:pt idx="42">
                  <c:v>8150.5201002296862</c:v>
                </c:pt>
                <c:pt idx="43">
                  <c:v>9543.8307246628956</c:v>
                </c:pt>
                <c:pt idx="44">
                  <c:v>10911.599720282078</c:v>
                </c:pt>
                <c:pt idx="45">
                  <c:v>12128.099281067669</c:v>
                </c:pt>
                <c:pt idx="46">
                  <c:v>13047.571998623496</c:v>
                </c:pt>
                <c:pt idx="47">
                  <c:v>13531.479928210329</c:v>
                </c:pt>
                <c:pt idx="48">
                  <c:v>13484.990555213322</c:v>
                </c:pt>
                <c:pt idx="49">
                  <c:v>12889.847252912692</c:v>
                </c:pt>
                <c:pt idx="50">
                  <c:v>11817.18866673408</c:v>
                </c:pt>
                <c:pt idx="51">
                  <c:v>10410.829363182751</c:v>
                </c:pt>
                <c:pt idx="52">
                  <c:v>8846.9754480442607</c:v>
                </c:pt>
                <c:pt idx="53">
                  <c:v>7289.1620671206001</c:v>
                </c:pt>
                <c:pt idx="54">
                  <c:v>5857.2130287748905</c:v>
                </c:pt>
                <c:pt idx="55">
                  <c:v>4617.7584858096325</c:v>
                </c:pt>
                <c:pt idx="56">
                  <c:v>3591.7773451810926</c:v>
                </c:pt>
                <c:pt idx="57">
                  <c:v>2769.5982007028765</c:v>
                </c:pt>
                <c:pt idx="58">
                  <c:v>2125.5571574155183</c:v>
                </c:pt>
                <c:pt idx="59">
                  <c:v>1628.6713851197953</c:v>
                </c:pt>
                <c:pt idx="60">
                  <c:v>1248.915141694469</c:v>
                </c:pt>
                <c:pt idx="61">
                  <c:v>960.14729156205942</c:v>
                </c:pt>
                <c:pt idx="62">
                  <c:v>740.97228802413179</c:v>
                </c:pt>
                <c:pt idx="63">
                  <c:v>574.53198174975478</c:v>
                </c:pt>
                <c:pt idx="64">
                  <c:v>447.85623851841018</c:v>
                </c:pt>
                <c:pt idx="65">
                  <c:v>351.11213511458971</c:v>
                </c:pt>
                <c:pt idx="66">
                  <c:v>276.90914617236342</c:v>
                </c:pt>
                <c:pt idx="67">
                  <c:v>219.71700610799442</c:v>
                </c:pt>
                <c:pt idx="68">
                  <c:v>175.40362998465855</c:v>
                </c:pt>
                <c:pt idx="69">
                  <c:v>140.87983206221509</c:v>
                </c:pt>
                <c:pt idx="70">
                  <c:v>113.83138175672799</c:v>
                </c:pt>
                <c:pt idx="71">
                  <c:v>92.519250535085078</c:v>
                </c:pt>
                <c:pt idx="72">
                  <c:v>75.631662557908996</c:v>
                </c:pt>
                <c:pt idx="73">
                  <c:v>62.174853890943233</c:v>
                </c:pt>
                <c:pt idx="74">
                  <c:v>51.392472471035063</c:v>
                </c:pt>
                <c:pt idx="75">
                  <c:v>42.706054906366063</c:v>
                </c:pt>
                <c:pt idx="76">
                  <c:v>35.670976036883431</c:v>
                </c:pt>
                <c:pt idx="77">
                  <c:v>29.943753160742531</c:v>
                </c:pt>
                <c:pt idx="78">
                  <c:v>25.257692121855314</c:v>
                </c:pt>
                <c:pt idx="79">
                  <c:v>21.404675096103407</c:v>
                </c:pt>
                <c:pt idx="80">
                  <c:v>18.221483369790381</c:v>
                </c:pt>
                <c:pt idx="81">
                  <c:v>15.579480273406704</c:v>
                </c:pt>
                <c:pt idx="82">
                  <c:v>13.376793315095622</c:v>
                </c:pt>
                <c:pt idx="83">
                  <c:v>11.532362757968004</c:v>
                </c:pt>
                <c:pt idx="84">
                  <c:v>9.9813900332372008</c:v>
                </c:pt>
                <c:pt idx="85">
                  <c:v>8.6718406251274303</c:v>
                </c:pt>
                <c:pt idx="86">
                  <c:v>7.5617447934426059</c:v>
                </c:pt>
                <c:pt idx="87">
                  <c:v>6.6171046492228696</c:v>
                </c:pt>
                <c:pt idx="88">
                  <c:v>5.810264107359334</c:v>
                </c:pt>
                <c:pt idx="89">
                  <c:v>5.1186337526857191</c:v>
                </c:pt>
                <c:pt idx="90">
                  <c:v>4.5236890298047392</c:v>
                </c:pt>
                <c:pt idx="91">
                  <c:v>4.0101798332998699</c:v>
                </c:pt>
                <c:pt idx="92">
                  <c:v>3.5655043003336582</c:v>
                </c:pt>
                <c:pt idx="93">
                  <c:v>3.1792106790858239</c:v>
                </c:pt>
                <c:pt idx="94">
                  <c:v>2.8425995052320929</c:v>
                </c:pt>
                <c:pt idx="95">
                  <c:v>2.5484046554233024</c:v>
                </c:pt>
                <c:pt idx="96">
                  <c:v>2.2905366702869325</c:v>
                </c:pt>
                <c:pt idx="97">
                  <c:v>2.0638754260579231</c:v>
                </c:pt>
                <c:pt idx="98">
                  <c:v>1.8641020628170579</c:v>
                </c:pt>
                <c:pt idx="99">
                  <c:v>1.6875622565766397</c:v>
                </c:pt>
                <c:pt idx="100">
                  <c:v>1.5311546077836089</c:v>
                </c:pt>
                <c:pt idx="101">
                  <c:v>1.3922392271223578</c:v>
                </c:pt>
                <c:pt idx="102">
                  <c:v>1.2685626189316195</c:v>
                </c:pt>
                <c:pt idx="103">
                  <c:v>1.1581957598010837</c:v>
                </c:pt>
                <c:pt idx="104">
                  <c:v>1.0594828956494755</c:v>
                </c:pt>
                <c:pt idx="105">
                  <c:v>0.97099907343616221</c:v>
                </c:pt>
                <c:pt idx="106">
                  <c:v>0.89151481318375758</c:v>
                </c:pt>
                <c:pt idx="107">
                  <c:v>0.81996663489246202</c:v>
                </c:pt>
                <c:pt idx="108">
                  <c:v>0.75543240070576578</c:v>
                </c:pt>
                <c:pt idx="109">
                  <c:v>0.69711062887491904</c:v>
                </c:pt>
                <c:pt idx="110">
                  <c:v>0.644303093169037</c:v>
                </c:pt>
                <c:pt idx="111">
                  <c:v>0.59640014756736148</c:v>
                </c:pt>
                <c:pt idx="112">
                  <c:v>0.55286831773961809</c:v>
                </c:pt>
                <c:pt idx="113">
                  <c:v>0.51323978297773243</c:v>
                </c:pt>
                <c:pt idx="114">
                  <c:v>0.47710343882530815</c:v>
                </c:pt>
                <c:pt idx="115">
                  <c:v>0.44409728476618665</c:v>
                </c:pt>
                <c:pt idx="116">
                  <c:v>0.41390192543747528</c:v>
                </c:pt>
                <c:pt idx="117">
                  <c:v>0.38623500987559944</c:v>
                </c:pt>
                <c:pt idx="118">
                  <c:v>0.36084646283814326</c:v>
                </c:pt>
                <c:pt idx="119">
                  <c:v>0.3375143865081674</c:v>
                </c:pt>
                <c:pt idx="120">
                  <c:v>0.3160415308727863</c:v>
                </c:pt>
                <c:pt idx="121">
                  <c:v>0.29625224756982477</c:v>
                </c:pt>
                <c:pt idx="122">
                  <c:v>0.27798985565580525</c:v>
                </c:pt>
                <c:pt idx="123">
                  <c:v>0.26111435908214403</c:v>
                </c:pt>
                <c:pt idx="124">
                  <c:v>0.24550046509238016</c:v>
                </c:pt>
                <c:pt idx="125">
                  <c:v>0.2310358606106889</c:v>
                </c:pt>
                <c:pt idx="126">
                  <c:v>0.21761971025660984</c:v>
                </c:pt>
                <c:pt idx="127">
                  <c:v>0.20516134511766179</c:v>
                </c:pt>
                <c:pt idx="128">
                  <c:v>0.19357911602401931</c:v>
                </c:pt>
                <c:pt idx="129">
                  <c:v>0.18279938894813536</c:v>
                </c:pt>
                <c:pt idx="130">
                  <c:v>0.17275566342063153</c:v>
                </c:pt>
                <c:pt idx="131">
                  <c:v>0.16338779761357033</c:v>
                </c:pt>
                <c:pt idx="132">
                  <c:v>0.15464132607718201</c:v>
                </c:pt>
                <c:pt idx="133">
                  <c:v>0.14646685809550669</c:v>
                </c:pt>
                <c:pt idx="134">
                  <c:v>0.13881954630759685</c:v>
                </c:pt>
                <c:pt idx="135">
                  <c:v>0.13165861667151613</c:v>
                </c:pt>
                <c:pt idx="136">
                  <c:v>0.12494695206797241</c:v>
                </c:pt>
                <c:pt idx="137">
                  <c:v>0.11865072288202691</c:v>
                </c:pt>
                <c:pt idx="138">
                  <c:v>0.11273905879249362</c:v>
                </c:pt>
                <c:pt idx="139">
                  <c:v>0.10718375676242944</c:v>
                </c:pt>
                <c:pt idx="140">
                  <c:v>0.10195902087984911</c:v>
                </c:pt>
                <c:pt idx="141">
                  <c:v>9.7041230261705275E-2</c:v>
                </c:pt>
                <c:pt idx="142">
                  <c:v>9.2408731719914886E-2</c:v>
                </c:pt>
                <c:pt idx="143">
                  <c:v>8.8041654307293674E-2</c:v>
                </c:pt>
                <c:pt idx="144">
                  <c:v>8.3921743223406758E-2</c:v>
                </c:pt>
                <c:pt idx="145">
                  <c:v>8.0032210873774629E-2</c:v>
                </c:pt>
                <c:pt idx="146">
                  <c:v>7.6357603147558198E-2</c:v>
                </c:pt>
                <c:pt idx="147">
                  <c:v>7.2883679214697628E-2</c:v>
                </c:pt>
                <c:pt idx="148">
                  <c:v>6.9597303348525749E-2</c:v>
                </c:pt>
                <c:pt idx="149">
                  <c:v>6.6486347458399445E-2</c:v>
                </c:pt>
                <c:pt idx="150">
                  <c:v>6.3539603172542466E-2</c:v>
                </c:pt>
                <c:pt idx="151">
                  <c:v>6.0746702447191693E-2</c:v>
                </c:pt>
                <c:pt idx="152">
                  <c:v>5.8098045796955634E-2</c:v>
                </c:pt>
                <c:pt idx="153">
                  <c:v>5.5584737345313585E-2</c:v>
                </c:pt>
                <c:pt idx="154">
                  <c:v>5.3198525985373508E-2</c:v>
                </c:pt>
                <c:pt idx="155">
                  <c:v>5.0931752021049652E-2</c:v>
                </c:pt>
                <c:pt idx="156">
                  <c:v>4.8777298729171942E-2</c:v>
                </c:pt>
                <c:pt idx="157">
                  <c:v>4.6728548344948287E-2</c:v>
                </c:pt>
                <c:pt idx="158">
                  <c:v>4.4779342027749344E-2</c:v>
                </c:pt>
                <c:pt idx="159">
                  <c:v>4.2923943412306424E-2</c:v>
                </c:pt>
                <c:pt idx="160">
                  <c:v>4.1157005392914642E-2</c:v>
                </c:pt>
                <c:pt idx="161">
                  <c:v>3.9473539825816972E-2</c:v>
                </c:pt>
                <c:pt idx="162">
                  <c:v>3.7868889868216196E-2</c:v>
                </c:pt>
                <c:pt idx="163">
                  <c:v>3.6338704701851007E-2</c:v>
                </c:pt>
                <c:pt idx="164">
                  <c:v>3.4878916415237542E-2</c:v>
                </c:pt>
                <c:pt idx="165">
                  <c:v>3.3485718841919684E-2</c:v>
                </c:pt>
                <c:pt idx="166">
                  <c:v>3.2155548172738614E-2</c:v>
                </c:pt>
                <c:pt idx="167">
                  <c:v>3.0885065178530301E-2</c:v>
                </c:pt>
                <c:pt idx="168">
                  <c:v>2.9671138896053686E-2</c:v>
                </c:pt>
                <c:pt idx="169">
                  <c:v>2.8510831644577687E-2</c:v>
                </c:pt>
                <c:pt idx="170">
                  <c:v>2.7401385253613648E-2</c:v>
                </c:pt>
                <c:pt idx="171">
                  <c:v>2.634020839395285E-2</c:v>
                </c:pt>
                <c:pt idx="172">
                  <c:v>2.5324864914612489E-2</c:v>
                </c:pt>
                <c:pt idx="173">
                  <c:v>2.435306309764719E-2</c:v>
                </c:pt>
                <c:pt idx="174">
                  <c:v>2.3422645751167648E-2</c:v>
                </c:pt>
                <c:pt idx="175">
                  <c:v>2.2531581068432095E-2</c:v>
                </c:pt>
                <c:pt idx="176">
                  <c:v>2.1677954187633242E-2</c:v>
                </c:pt>
                <c:pt idx="177">
                  <c:v>2.0859959393077779E-2</c:v>
                </c:pt>
                <c:pt idx="178">
                  <c:v>2.0075892903920985E-2</c:v>
                </c:pt>
                <c:pt idx="179">
                  <c:v>1.9324146201540729E-2</c:v>
                </c:pt>
                <c:pt idx="180">
                  <c:v>1.8603199851071627E-2</c:v>
                </c:pt>
                <c:pt idx="181">
                  <c:v>1.7911617776621789E-2</c:v>
                </c:pt>
                <c:pt idx="182">
                  <c:v>1.7248041953308035E-2</c:v>
                </c:pt>
                <c:pt idx="183">
                  <c:v>1.6611187482510503E-2</c:v>
                </c:pt>
                <c:pt idx="184">
                  <c:v>1.5999838019700195E-2</c:v>
                </c:pt>
                <c:pt idx="185">
                  <c:v>1.5412841526865615E-2</c:v>
                </c:pt>
                <c:pt idx="186">
                  <c:v>1.4849106323985567E-2</c:v>
                </c:pt>
                <c:pt idx="187">
                  <c:v>1.4307597416189489E-2</c:v>
                </c:pt>
                <c:pt idx="188">
                  <c:v>1.378733307523791E-2</c:v>
                </c:pt>
                <c:pt idx="189">
                  <c:v>1.3287381655763006E-2</c:v>
                </c:pt>
                <c:pt idx="190">
                  <c:v>1.2806858628351823E-2</c:v>
                </c:pt>
                <c:pt idx="191">
                  <c:v>1.2344923813047887E-2</c:v>
                </c:pt>
                <c:pt idx="192">
                  <c:v>1.1900778798206011E-2</c:v>
                </c:pt>
                <c:pt idx="193">
                  <c:v>1.1473664530872393E-2</c:v>
                </c:pt>
                <c:pt idx="194">
                  <c:v>1.1062859065989535E-2</c:v>
                </c:pt>
                <c:pt idx="195">
                  <c:v>1.0667675462753818E-2</c:v>
                </c:pt>
                <c:pt idx="196">
                  <c:v>1.0287459817391653E-2</c:v>
                </c:pt>
                <c:pt idx="197">
                  <c:v>9.9215894224767322E-3</c:v>
                </c:pt>
                <c:pt idx="198">
                  <c:v>9.5694710436937547E-3</c:v>
                </c:pt>
                <c:pt idx="199">
                  <c:v>9.2305393056695759E-3</c:v>
                </c:pt>
                <c:pt idx="200">
                  <c:v>8.904255179147464E-3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C1-4B2D-AF6A-FBCD6CD98966}"/>
            </c:ext>
          </c:extLst>
        </c:ser>
        <c:ser>
          <c:idx val="1"/>
          <c:order val="1"/>
          <c:tx>
            <c:strRef>
              <c:f>Chalatenango!$J$3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Chalatenango!$C$3:$C$204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Chalatenango!$J$4:$J$204</c:f>
              <c:numCache>
                <c:formatCode>0</c:formatCode>
                <c:ptCount val="201"/>
                <c:pt idx="1">
                  <c:v>3.1666666666666662E-2</c:v>
                </c:pt>
                <c:pt idx="2">
                  <c:v>4.0902724394718232E-2</c:v>
                </c:pt>
                <c:pt idx="3">
                  <c:v>5.2832594428785337E-2</c:v>
                </c:pt>
                <c:pt idx="4">
                  <c:v>6.8241946079379057E-2</c:v>
                </c:pt>
                <c:pt idx="5">
                  <c:v>8.8145584678530398E-2</c:v>
                </c:pt>
                <c:pt idx="6">
                  <c:v>0.11385427115029211</c:v>
                </c:pt>
                <c:pt idx="7">
                  <c:v>0.1470610227408177</c:v>
                </c:pt>
                <c:pt idx="8">
                  <c:v>0.18995257164062135</c:v>
                </c:pt>
                <c:pt idx="9">
                  <c:v>0.24535331042060687</c:v>
                </c:pt>
                <c:pt idx="10">
                  <c:v>0.31691118492534492</c:v>
                </c:pt>
                <c:pt idx="11">
                  <c:v>0.4093377448119454</c:v>
                </c:pt>
                <c:pt idx="12">
                  <c:v>0.52871810686450837</c:v>
                </c:pt>
                <c:pt idx="13">
                  <c:v>0.68291115416655712</c:v>
                </c:pt>
                <c:pt idx="14">
                  <c:v>0.88206617625771955</c:v>
                </c:pt>
                <c:pt idx="15">
                  <c:v>1.1392897226478382</c:v>
                </c:pt>
                <c:pt idx="16">
                  <c:v>1.4715061657546358</c:v>
                </c:pt>
                <c:pt idx="17">
                  <c:v>1.9005679446542383</c:v>
                </c:pt>
                <c:pt idx="18">
                  <c:v>2.4546874342895979</c:v>
                </c:pt>
                <c:pt idx="19">
                  <c:v>3.1702827825596018</c:v>
                </c:pt>
                <c:pt idx="20">
                  <c:v>4.0943560147345792</c:v>
                </c:pt>
                <c:pt idx="21">
                  <c:v>5.2875545834918389</c:v>
                </c:pt>
                <c:pt idx="22">
                  <c:v>6.8281089326768711</c:v>
                </c:pt>
                <c:pt idx="23">
                  <c:v>8.8168903137373817</c:v>
                </c:pt>
                <c:pt idx="24">
                  <c:v>11.38389686588193</c:v>
                </c:pt>
                <c:pt idx="25">
                  <c:v>14.696553429324345</c:v>
                </c:pt>
                <c:pt idx="26">
                  <c:v>18.970302498883996</c:v>
                </c:pt>
                <c:pt idx="27">
                  <c:v>24.482069127933318</c:v>
                </c:pt>
                <c:pt idx="28">
                  <c:v>31.587296857906107</c:v>
                </c:pt>
                <c:pt idx="29">
                  <c:v>40.741363676094103</c:v>
                </c:pt>
                <c:pt idx="30">
                  <c:v>52.526273857208466</c:v>
                </c:pt>
                <c:pt idx="31">
                  <c:v>67.683541200679073</c:v>
                </c:pt>
                <c:pt idx="32">
                  <c:v>87.154058126279907</c:v>
                </c:pt>
                <c:pt idx="33">
                  <c:v>112.12536098797715</c:v>
                </c:pt>
                <c:pt idx="34">
                  <c:v>144.08586013957273</c:v>
                </c:pt>
                <c:pt idx="35">
                  <c:v>184.88400919725362</c:v>
                </c:pt>
                <c:pt idx="36">
                  <c:v>236.78762416639992</c:v>
                </c:pt>
                <c:pt idx="37">
                  <c:v>302.53409378535719</c:v>
                </c:pt>
                <c:pt idx="38">
                  <c:v>385.35547553714537</c:v>
                </c:pt>
                <c:pt idx="39">
                  <c:v>488.95309338600794</c:v>
                </c:pt>
                <c:pt idx="40">
                  <c:v>617.38468234163042</c:v>
                </c:pt>
                <c:pt idx="41">
                  <c:v>774.81565721786421</c:v>
                </c:pt>
                <c:pt idx="42">
                  <c:v>965.08045706870291</c:v>
                </c:pt>
                <c:pt idx="43">
                  <c:v>1191.0109116736865</c:v>
                </c:pt>
                <c:pt idx="44">
                  <c:v>1453.5318542322218</c:v>
                </c:pt>
                <c:pt idx="45">
                  <c:v>1750.6147835667471</c:v>
                </c:pt>
                <c:pt idx="46">
                  <c:v>2076.317434681665</c:v>
                </c:pt>
                <c:pt idx="47">
                  <c:v>2420.2799668153534</c:v>
                </c:pt>
                <c:pt idx="48">
                  <c:v>2768.1008323148349</c:v>
                </c:pt>
                <c:pt idx="49">
                  <c:v>3102.8555054860958</c:v>
                </c:pt>
                <c:pt idx="50">
                  <c:v>3407.6054849787938</c:v>
                </c:pt>
                <c:pt idx="51">
                  <c:v>3668.2296099260802</c:v>
                </c:pt>
                <c:pt idx="52">
                  <c:v>3875.6315527626648</c:v>
                </c:pt>
                <c:pt idx="53">
                  <c:v>4026.5980568586438</c:v>
                </c:pt>
                <c:pt idx="54">
                  <c:v>4123.2015870888408</c:v>
                </c:pt>
                <c:pt idx="55">
                  <c:v>4171.2399467637515</c:v>
                </c:pt>
                <c:pt idx="56">
                  <c:v>4178.4276339222652</c:v>
                </c:pt>
                <c:pt idx="57">
                  <c:v>4152.8863287222575</c:v>
                </c:pt>
                <c:pt idx="58">
                  <c:v>4102.1607274537728</c:v>
                </c:pt>
                <c:pt idx="59">
                  <c:v>4032.7313465234715</c:v>
                </c:pt>
                <c:pt idx="60">
                  <c:v>3949.8815621681492</c:v>
                </c:pt>
                <c:pt idx="61">
                  <c:v>3857.7678229162029</c:v>
                </c:pt>
                <c:pt idx="62">
                  <c:v>3759.5802263851278</c:v>
                </c:pt>
                <c:pt idx="63">
                  <c:v>3657.7250079597206</c:v>
                </c:pt>
                <c:pt idx="64">
                  <c:v>3553.9943537831391</c:v>
                </c:pt>
                <c:pt idx="65">
                  <c:v>3449.7099895434503</c:v>
                </c:pt>
                <c:pt idx="66">
                  <c:v>3345.838207503964</c:v>
                </c:pt>
                <c:pt idx="67">
                  <c:v>3243.0790568826228</c:v>
                </c:pt>
                <c:pt idx="68">
                  <c:v>3141.9341268466223</c:v>
                </c:pt>
                <c:pt idx="69">
                  <c:v>3042.757437567916</c:v>
                </c:pt>
                <c:pt idx="70">
                  <c:v>2945.7933843309556</c:v>
                </c:pt>
                <c:pt idx="71">
                  <c:v>2851.2049319422199</c:v>
                </c:pt>
                <c:pt idx="72">
                  <c:v>2759.0945438110898</c:v>
                </c:pt>
                <c:pt idx="73">
                  <c:v>2669.5197283317202</c:v>
                </c:pt>
                <c:pt idx="74">
                  <c:v>2582.504607760543</c:v>
                </c:pt>
                <c:pt idx="75">
                  <c:v>2498.0485491301079</c:v>
                </c:pt>
                <c:pt idx="76">
                  <c:v>2416.1326225644725</c:v>
                </c:pt>
                <c:pt idx="77">
                  <c:v>2336.7244493868247</c:v>
                </c:pt>
                <c:pt idx="78">
                  <c:v>2259.7818532573538</c:v>
                </c:pt>
                <c:pt idx="79">
                  <c:v>2185.2556183993006</c:v>
                </c:pt>
                <c:pt idx="80">
                  <c:v>2113.0915791640336</c:v>
                </c:pt>
                <c:pt idx="81">
                  <c:v>2043.2322068319429</c:v>
                </c:pt>
                <c:pt idx="82">
                  <c:v>1975.6178168128693</c:v>
                </c:pt>
                <c:pt idx="83">
                  <c:v>1910.1874880407515</c:v>
                </c:pt>
                <c:pt idx="84">
                  <c:v>1846.8797632600624</c:v>
                </c:pt>
                <c:pt idx="85">
                  <c:v>1785.6331818357794</c:v>
                </c:pt>
                <c:pt idx="86">
                  <c:v>1726.3866840610492</c:v>
                </c:pt>
                <c:pt idx="87">
                  <c:v>1669.0799165108065</c:v>
                </c:pt>
                <c:pt idx="88">
                  <c:v>1613.6534609410051</c:v>
                </c:pt>
                <c:pt idx="89">
                  <c:v>1560.0490039397043</c:v>
                </c:pt>
                <c:pt idx="90">
                  <c:v>1508.2094605438826</c:v>
                </c:pt>
                <c:pt idx="91">
                  <c:v>1458.079062011697</c:v>
                </c:pt>
                <c:pt idx="92">
                  <c:v>1409.6034156393616</c:v>
                </c:pt>
                <c:pt idx="93">
                  <c:v>1362.7295427542269</c:v>
                </c:pt>
                <c:pt idx="94">
                  <c:v>1317.4058996672572</c:v>
                </c:pt>
                <c:pt idx="95">
                  <c:v>1273.5823853293475</c:v>
                </c:pt>
                <c:pt idx="96">
                  <c:v>1231.2103386324577</c:v>
                </c:pt>
                <c:pt idx="97">
                  <c:v>1190.2425276726015</c:v>
                </c:pt>
                <c:pt idx="98">
                  <c:v>1150.6331328053398</c:v>
                </c:pt>
                <c:pt idx="99">
                  <c:v>1112.3377249438176</c:v>
                </c:pt>
                <c:pt idx="100">
                  <c:v>1075.3132402504821</c:v>
                </c:pt>
                <c:pt idx="101">
                  <c:v>1039.5179521380458</c:v>
                </c:pt>
                <c:pt idx="102">
                  <c:v>1004.9114413089698</c:v>
                </c:pt>
                <c:pt idx="103">
                  <c:v>971.45456441493684</c:v>
                </c:pt>
                <c:pt idx="104">
                  <c:v>939.10942180016605</c:v>
                </c:pt>
                <c:pt idx="105">
                  <c:v>907.83932469852277</c:v>
                </c:pt>
                <c:pt idx="106">
                  <c:v>877.60876217923078</c:v>
                </c:pt>
                <c:pt idx="107">
                  <c:v>848.38336807567396</c:v>
                </c:pt>
                <c:pt idx="108">
                  <c:v>820.12988808325645</c:v>
                </c:pt>
                <c:pt idx="109">
                  <c:v>792.81614717317041</c:v>
                </c:pt>
                <c:pt idx="110">
                  <c:v>766.41101743731247</c:v>
                </c:pt>
                <c:pt idx="111">
                  <c:v>740.88438645401914</c:v>
                </c:pt>
                <c:pt idx="112">
                  <c:v>716.20712624355815</c:v>
                </c:pt>
                <c:pt idx="113">
                  <c:v>692.35106286550138</c:v>
                </c:pt>
                <c:pt idx="114">
                  <c:v>669.28894669644558</c:v>
                </c:pt>
                <c:pt idx="115">
                  <c:v>646.99442341546023</c:v>
                </c:pt>
                <c:pt idx="116">
                  <c:v>625.44200571562919</c:v>
                </c:pt>
                <c:pt idx="117">
                  <c:v>604.60704575274701</c:v>
                </c:pt>
                <c:pt idx="118">
                  <c:v>584.46570833630153</c:v>
                </c:pt>
                <c:pt idx="119">
                  <c:v>564.9949448630814</c:v>
                </c:pt>
                <c:pt idx="120">
                  <c:v>546.17246798988481</c:v>
                </c:pt>
                <c:pt idx="121">
                  <c:v>527.97672703869966</c:v>
                </c:pt>
                <c:pt idx="122">
                  <c:v>510.38688412524937</c:v>
                </c:pt>
                <c:pt idx="123">
                  <c:v>493.38279099983686</c:v>
                </c:pt>
                <c:pt idx="124">
                  <c:v>476.94496658787989</c:v>
                </c:pt>
                <c:pt idx="125">
                  <c:v>461.05457521634514</c:v>
                </c:pt>
                <c:pt idx="126">
                  <c:v>445.69340551138629</c:v>
                </c:pt>
                <c:pt idx="127">
                  <c:v>430.84384995183149</c:v>
                </c:pt>
                <c:pt idx="128">
                  <c:v>416.48888506269924</c:v>
                </c:pt>
                <c:pt idx="129">
                  <c:v>402.61205223261669</c:v>
                </c:pt>
                <c:pt idx="130">
                  <c:v>389.19743913884616</c:v>
                </c:pt>
                <c:pt idx="131">
                  <c:v>376.22966176355959</c:v>
                </c:pt>
                <c:pt idx="132">
                  <c:v>363.69384698503205</c:v>
                </c:pt>
                <c:pt idx="133">
                  <c:v>351.57561572752343</c:v>
                </c:pt>
                <c:pt idx="134">
                  <c:v>339.86106665377901</c:v>
                </c:pt>
                <c:pt idx="135">
                  <c:v>328.53676038428614</c:v>
                </c:pt>
                <c:pt idx="136">
                  <c:v>317.58970422767118</c:v>
                </c:pt>
                <c:pt idx="137">
                  <c:v>307.00733740689765</c:v>
                </c:pt>
                <c:pt idx="138">
                  <c:v>296.77751676622563</c:v>
                </c:pt>
                <c:pt idx="139">
                  <c:v>286.8885029442132</c:v>
                </c:pt>
                <c:pt idx="140">
                  <c:v>277.32894699837021</c:v>
                </c:pt>
                <c:pt idx="141">
                  <c:v>268.0878774674191</c:v>
                </c:pt>
                <c:pt idx="142">
                  <c:v>259.15468785746344</c:v>
                </c:pt>
                <c:pt idx="143">
                  <c:v>250.5191245387191</c:v>
                </c:pt>
                <c:pt idx="144">
                  <c:v>242.1712750398149</c:v>
                </c:pt>
                <c:pt idx="145">
                  <c:v>234.10155672702314</c:v>
                </c:pt>
                <c:pt idx="146">
                  <c:v>226.30070585613336</c:v>
                </c:pt>
                <c:pt idx="147">
                  <c:v>218.75976698502856</c:v>
                </c:pt>
                <c:pt idx="148">
                  <c:v>211.47008273536943</c:v>
                </c:pt>
                <c:pt idx="149">
                  <c:v>204.42328389212983</c:v>
                </c:pt>
                <c:pt idx="150">
                  <c:v>197.61127983006173</c:v>
                </c:pt>
                <c:pt idx="151">
                  <c:v>191.02624925649343</c:v>
                </c:pt>
                <c:pt idx="152">
                  <c:v>184.66063126018784</c:v>
                </c:pt>
                <c:pt idx="153">
                  <c:v>178.50711665629845</c:v>
                </c:pt>
                <c:pt idx="154">
                  <c:v>172.55863961777109</c:v>
                </c:pt>
                <c:pt idx="155">
                  <c:v>166.80836958383489</c:v>
                </c:pt>
                <c:pt idx="156">
                  <c:v>161.24970343652106</c:v>
                </c:pt>
                <c:pt idx="157">
                  <c:v>155.87625793643011</c:v>
                </c:pt>
                <c:pt idx="158">
                  <c:v>150.68186240924666</c:v>
                </c:pt>
                <c:pt idx="159">
                  <c:v>145.66055167476935</c:v>
                </c:pt>
                <c:pt idx="160">
                  <c:v>140.80655921048506</c:v>
                </c:pt>
                <c:pt idx="161">
                  <c:v>136.11431054197303</c:v>
                </c:pt>
                <c:pt idx="162">
                  <c:v>131.5784168526684</c:v>
                </c:pt>
                <c:pt idx="163">
                  <c:v>127.19366880575859</c:v>
                </c:pt>
                <c:pt idx="164">
                  <c:v>122.95503057121553</c:v>
                </c:pt>
                <c:pt idx="165">
                  <c:v>118.85763405119484</c:v>
                </c:pt>
                <c:pt idx="166">
                  <c:v>114.89677329725167</c:v>
                </c:pt>
                <c:pt idx="167">
                  <c:v>111.06789911303541</c:v>
                </c:pt>
                <c:pt idx="168">
                  <c:v>107.36661383633155</c:v>
                </c:pt>
                <c:pt idx="169">
                  <c:v>103.78866629451889</c:v>
                </c:pt>
                <c:pt idx="170">
                  <c:v>100.32994692770369</c:v>
                </c:pt>
                <c:pt idx="171">
                  <c:v>96.98648307397994</c:v>
                </c:pt>
                <c:pt idx="172">
                  <c:v>93.754434411446411</c:v>
                </c:pt>
                <c:pt idx="173">
                  <c:v>90.630088551787168</c:v>
                </c:pt>
                <c:pt idx="174">
                  <c:v>87.609856780392363</c:v>
                </c:pt>
                <c:pt idx="175">
                  <c:v>84.690269938161393</c:v>
                </c:pt>
                <c:pt idx="176">
                  <c:v>81.867974440289842</c:v>
                </c:pt>
                <c:pt idx="177">
                  <c:v>79.139728427496109</c:v>
                </c:pt>
                <c:pt idx="178">
                  <c:v>76.502398045293674</c:v>
                </c:pt>
                <c:pt idx="179">
                  <c:v>73.952953847059177</c:v>
                </c:pt>
                <c:pt idx="180">
                  <c:v>71.488467316786924</c:v>
                </c:pt>
                <c:pt idx="181">
                  <c:v>69.106107507555947</c:v>
                </c:pt>
                <c:pt idx="182">
                  <c:v>66.80313779186703</c:v>
                </c:pt>
                <c:pt idx="183">
                  <c:v>64.576912720133308</c:v>
                </c:pt>
                <c:pt idx="184">
                  <c:v>62.424874983732472</c:v>
                </c:pt>
                <c:pt idx="185">
                  <c:v>60.344552479145349</c:v>
                </c:pt>
                <c:pt idx="186">
                  <c:v>58.333555469822187</c:v>
                </c:pt>
                <c:pt idx="187">
                  <c:v>56.389573842528378</c:v>
                </c:pt>
                <c:pt idx="188">
                  <c:v>54.510374455028945</c:v>
                </c:pt>
                <c:pt idx="189">
                  <c:v>52.693798572075366</c:v>
                </c:pt>
                <c:pt idx="190">
                  <c:v>50.937759386758621</c:v>
                </c:pt>
                <c:pt idx="191">
                  <c:v>49.240239624389893</c:v>
                </c:pt>
                <c:pt idx="192">
                  <c:v>47.599289226164309</c:v>
                </c:pt>
                <c:pt idx="193">
                  <c:v>46.013023109954119</c:v>
                </c:pt>
                <c:pt idx="194">
                  <c:v>44.479619005665796</c:v>
                </c:pt>
                <c:pt idx="195">
                  <c:v>42.997315362680688</c:v>
                </c:pt>
                <c:pt idx="196">
                  <c:v>41.564409326980993</c:v>
                </c:pt>
                <c:pt idx="197">
                  <c:v>40.179254785642506</c:v>
                </c:pt>
                <c:pt idx="198">
                  <c:v>38.840260476452798</c:v>
                </c:pt>
                <c:pt idx="199">
                  <c:v>37.545888160487422</c:v>
                </c:pt>
                <c:pt idx="200">
                  <c:v>36.294650855549186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C1-4B2D-AF6A-FBCD6CD98966}"/>
            </c:ext>
          </c:extLst>
        </c:ser>
        <c:ser>
          <c:idx val="2"/>
          <c:order val="2"/>
          <c:tx>
            <c:strRef>
              <c:f>Chalatenango!$K$3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Chalatenango!$C$3:$C$204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Chalatenango!$K$4:$K$204</c:f>
              <c:numCache>
                <c:formatCode>0</c:formatCode>
                <c:ptCount val="201"/>
                <c:pt idx="1">
                  <c:v>1.6666666666666681E-3</c:v>
                </c:pt>
                <c:pt idx="2">
                  <c:v>2.1527749681430671E-3</c:v>
                </c:pt>
                <c:pt idx="3">
                  <c:v>2.780662864672915E-3</c:v>
                </c:pt>
                <c:pt idx="4">
                  <c:v>3.5916813725989007E-3</c:v>
                </c:pt>
                <c:pt idx="5">
                  <c:v>4.6392412988700256E-3</c:v>
                </c:pt>
                <c:pt idx="6">
                  <c:v>5.9923300605416955E-3</c:v>
                </c:pt>
                <c:pt idx="7">
                  <c:v>7.7400538284640979E-3</c:v>
                </c:pt>
                <c:pt idx="8">
                  <c:v>9.9975037705590276E-3</c:v>
                </c:pt>
                <c:pt idx="9">
                  <c:v>1.2913332127400373E-2</c:v>
                </c:pt>
                <c:pt idx="10">
                  <c:v>1.6679536048702381E-2</c:v>
                </c:pt>
                <c:pt idx="11">
                  <c:v>2.1544091832207672E-2</c:v>
                </c:pt>
                <c:pt idx="12">
                  <c:v>2.7827268782342575E-2</c:v>
                </c:pt>
                <c:pt idx="13">
                  <c:v>3.5942692324555672E-2</c:v>
                </c:pt>
                <c:pt idx="14">
                  <c:v>4.6424535592511598E-2</c:v>
                </c:pt>
                <c:pt idx="15">
                  <c:v>5.9962616981465232E-2</c:v>
                </c:pt>
                <c:pt idx="16">
                  <c:v>7.7447692934454582E-2</c:v>
                </c:pt>
                <c:pt idx="17">
                  <c:v>0.10002989182390737</c:v>
                </c:pt>
                <c:pt idx="18">
                  <c:v>0.12919407548892634</c:v>
                </c:pt>
                <c:pt idx="19">
                  <c:v>0.16685698855576866</c:v>
                </c:pt>
                <c:pt idx="20">
                  <c:v>0.21549242182813594</c:v>
                </c:pt>
                <c:pt idx="21">
                  <c:v>0.27829234649957074</c:v>
                </c:pt>
                <c:pt idx="22">
                  <c:v>0.35937415435141457</c:v>
                </c:pt>
                <c:pt idx="23">
                  <c:v>0.46404685861775735</c:v>
                </c:pt>
                <c:pt idx="24">
                  <c:v>0.59915246662536537</c:v>
                </c:pt>
                <c:pt idx="25">
                  <c:v>0.77350281206970306</c:v>
                </c:pt>
                <c:pt idx="26">
                  <c:v>0.99843697362547423</c:v>
                </c:pt>
                <c:pt idx="27">
                  <c:v>1.2885299541017547</c:v>
                </c:pt>
                <c:pt idx="28">
                  <c:v>1.6624893083108494</c:v>
                </c:pt>
                <c:pt idx="29">
                  <c:v>2.1442822987417971</c:v>
                </c:pt>
                <c:pt idx="30">
                  <c:v>2.7645407293267636</c:v>
                </c:pt>
                <c:pt idx="31">
                  <c:v>3.5622916421410076</c:v>
                </c:pt>
                <c:pt idx="32">
                  <c:v>4.5870556908568414</c:v>
                </c:pt>
                <c:pt idx="33">
                  <c:v>5.9013347888409085</c:v>
                </c:pt>
                <c:pt idx="34">
                  <c:v>7.5834663231354149</c:v>
                </c:pt>
                <c:pt idx="35">
                  <c:v>9.7307373261712531</c:v>
                </c:pt>
                <c:pt idx="36">
                  <c:v>12.462506535073691</c:v>
                </c:pt>
                <c:pt idx="37">
                  <c:v>15.922847041334602</c:v>
                </c:pt>
                <c:pt idx="38">
                  <c:v>20.281867133533986</c:v>
                </c:pt>
                <c:pt idx="39">
                  <c:v>25.734373336105705</c:v>
                </c:pt>
                <c:pt idx="40">
                  <c:v>32.493930649559523</c:v>
                </c:pt>
                <c:pt idx="41">
                  <c:v>40.779771432519205</c:v>
                </c:pt>
                <c:pt idx="42">
                  <c:v>50.793708266773891</c:v>
                </c:pt>
                <c:pt idx="43">
                  <c:v>62.684784824930922</c:v>
                </c:pt>
                <c:pt idx="44">
                  <c:v>76.501676538538064</c:v>
                </c:pt>
                <c:pt idx="45">
                  <c:v>92.137620187723613</c:v>
                </c:pt>
                <c:pt idx="46">
                  <c:v>109.27986498324563</c:v>
                </c:pt>
                <c:pt idx="47">
                  <c:v>127.38315614817661</c:v>
                </c:pt>
                <c:pt idx="48">
                  <c:v>145.68951749025462</c:v>
                </c:pt>
                <c:pt idx="49">
                  <c:v>163.30818449926835</c:v>
                </c:pt>
                <c:pt idx="50">
                  <c:v>179.34765710414723</c:v>
                </c:pt>
                <c:pt idx="51">
                  <c:v>193.06471631189916</c:v>
                </c:pt>
                <c:pt idx="52">
                  <c:v>203.98060804014045</c:v>
                </c:pt>
                <c:pt idx="53">
                  <c:v>211.92621351887615</c:v>
                </c:pt>
                <c:pt idx="54">
                  <c:v>217.01060984678134</c:v>
                </c:pt>
                <c:pt idx="55">
                  <c:v>219.53894456651341</c:v>
                </c:pt>
                <c:pt idx="56">
                  <c:v>219.91724389064572</c:v>
                </c:pt>
                <c:pt idx="57">
                  <c:v>218.57296466959272</c:v>
                </c:pt>
                <c:pt idx="58">
                  <c:v>215.90319618177773</c:v>
                </c:pt>
                <c:pt idx="59">
                  <c:v>212.24901823807764</c:v>
                </c:pt>
                <c:pt idx="60">
                  <c:v>207.88850327200805</c:v>
                </c:pt>
                <c:pt idx="61">
                  <c:v>203.04041173243192</c:v>
                </c:pt>
                <c:pt idx="62">
                  <c:v>197.87264349395429</c:v>
                </c:pt>
                <c:pt idx="63">
                  <c:v>192.511842524196</c:v>
                </c:pt>
                <c:pt idx="64">
                  <c:v>187.05233440963909</c:v>
                </c:pt>
                <c:pt idx="65">
                  <c:v>181.56368366018177</c:v>
                </c:pt>
                <c:pt idx="66">
                  <c:v>176.09674776336669</c:v>
                </c:pt>
                <c:pt idx="67">
                  <c:v>170.68837141487504</c:v>
                </c:pt>
                <c:pt idx="68">
                  <c:v>165.3649540445592</c:v>
                </c:pt>
                <c:pt idx="69">
                  <c:v>160.14512829304834</c:v>
                </c:pt>
                <c:pt idx="70">
                  <c:v>155.04175707005044</c:v>
                </c:pt>
                <c:pt idx="71">
                  <c:v>150.06341747064329</c:v>
                </c:pt>
                <c:pt idx="72">
                  <c:v>145.215502305847</c:v>
                </c:pt>
                <c:pt idx="73">
                  <c:v>140.5010383332486</c:v>
                </c:pt>
                <c:pt idx="74">
                  <c:v>135.92129514529185</c:v>
                </c:pt>
                <c:pt idx="75">
                  <c:v>131.47623942790054</c:v>
                </c:pt>
                <c:pt idx="76">
                  <c:v>127.16487487181445</c:v>
                </c:pt>
                <c:pt idx="77">
                  <c:v>122.98549733614877</c:v>
                </c:pt>
                <c:pt idx="78">
                  <c:v>118.93588701354506</c:v>
                </c:pt>
                <c:pt idx="79">
                  <c:v>115.0134535999633</c:v>
                </c:pt>
                <c:pt idx="80">
                  <c:v>111.21534627179135</c:v>
                </c:pt>
                <c:pt idx="81">
                  <c:v>107.53853720168129</c:v>
                </c:pt>
                <c:pt idx="82">
                  <c:v>103.97988509541428</c:v>
                </c:pt>
                <c:pt idx="83">
                  <c:v>100.53618358109227</c:v>
                </c:pt>
                <c:pt idx="84">
                  <c:v>97.204198066319165</c:v>
                </c:pt>
                <c:pt idx="85">
                  <c:v>93.980693780830578</c:v>
                </c:pt>
                <c:pt idx="86">
                  <c:v>90.862457055844772</c:v>
                </c:pt>
                <c:pt idx="87">
                  <c:v>87.84631139530569</c:v>
                </c:pt>
                <c:pt idx="88">
                  <c:v>84.929129523210861</c:v>
                </c:pt>
                <c:pt idx="89">
                  <c:v>82.1078423126161</c:v>
                </c:pt>
                <c:pt idx="90">
                  <c:v>79.379445291783384</c:v>
                </c:pt>
                <c:pt idx="91">
                  <c:v>76.741003263773592</c:v>
                </c:pt>
                <c:pt idx="92">
                  <c:v>74.189653454703318</c:v>
                </c:pt>
                <c:pt idx="93">
                  <c:v>71.722607513380424</c:v>
                </c:pt>
                <c:pt idx="94">
                  <c:v>69.337152614066241</c:v>
                </c:pt>
                <c:pt idx="95">
                  <c:v>67.030651859439402</c:v>
                </c:pt>
                <c:pt idx="96">
                  <c:v>64.800544138550478</c:v>
                </c:pt>
                <c:pt idx="97">
                  <c:v>62.644343561715921</c:v>
                </c:pt>
                <c:pt idx="98">
                  <c:v>60.559638568702162</c:v>
                </c:pt>
                <c:pt idx="99">
                  <c:v>58.544090786516783</c:v>
                </c:pt>
                <c:pt idx="100">
                  <c:v>56.595433697393851</c:v>
                </c:pt>
                <c:pt idx="101">
                  <c:v>54.711471165160354</c:v>
                </c:pt>
                <c:pt idx="102">
                  <c:v>52.890075858366878</c:v>
                </c:pt>
                <c:pt idx="103">
                  <c:v>51.129187600786196</c:v>
                </c:pt>
                <c:pt idx="104">
                  <c:v>49.426811673693003</c:v>
                </c:pt>
                <c:pt idx="105">
                  <c:v>47.781017089395981</c:v>
                </c:pt>
                <c:pt idx="106">
                  <c:v>46.18993485153851</c:v>
                </c:pt>
                <c:pt idx="107">
                  <c:v>44.651756214509199</c:v>
                </c:pt>
                <c:pt idx="108">
                  <c:v>43.164730951750379</c:v>
                </c:pt>
                <c:pt idx="109">
                  <c:v>41.727165640693215</c:v>
                </c:pt>
                <c:pt idx="110">
                  <c:v>40.337421970384902</c:v>
                </c:pt>
                <c:pt idx="111">
                  <c:v>38.993915076527365</c:v>
                </c:pt>
                <c:pt idx="112">
                  <c:v>37.695111907555727</c:v>
                </c:pt>
                <c:pt idx="113">
                  <c:v>36.439529624500103</c:v>
                </c:pt>
                <c:pt idx="114">
                  <c:v>35.225734036655062</c:v>
                </c:pt>
                <c:pt idx="115">
                  <c:v>34.052338074497939</c:v>
                </c:pt>
                <c:pt idx="116">
                  <c:v>32.918000300822619</c:v>
                </c:pt>
                <c:pt idx="117">
                  <c:v>31.821423460670925</c:v>
                </c:pt>
                <c:pt idx="118">
                  <c:v>30.761353070331687</c:v>
                </c:pt>
                <c:pt idx="119">
                  <c:v>29.736576045425362</c:v>
                </c:pt>
                <c:pt idx="120">
                  <c:v>28.7459193678887</c:v>
                </c:pt>
                <c:pt idx="121">
                  <c:v>27.788248791510533</c:v>
                </c:pt>
                <c:pt idx="122">
                  <c:v>26.862467585539466</c:v>
                </c:pt>
                <c:pt idx="123">
                  <c:v>25.967515315780911</c:v>
                </c:pt>
                <c:pt idx="124">
                  <c:v>25.102366662520016</c:v>
                </c:pt>
                <c:pt idx="125">
                  <c:v>24.266030274544505</c:v>
                </c:pt>
                <c:pt idx="126">
                  <c:v>23.457547658494036</c:v>
                </c:pt>
                <c:pt idx="127">
                  <c:v>22.675992102727996</c:v>
                </c:pt>
                <c:pt idx="128">
                  <c:v>21.920467634878928</c:v>
                </c:pt>
                <c:pt idx="129">
                  <c:v>21.190108012243005</c:v>
                </c:pt>
                <c:pt idx="130">
                  <c:v>20.48407574414982</c:v>
                </c:pt>
                <c:pt idx="131">
                  <c:v>19.801561145450528</c:v>
                </c:pt>
                <c:pt idx="132">
                  <c:v>19.141781420264863</c:v>
                </c:pt>
                <c:pt idx="133">
                  <c:v>18.50397977513283</c:v>
                </c:pt>
                <c:pt idx="134">
                  <c:v>17.887424560725226</c:v>
                </c:pt>
                <c:pt idx="135">
                  <c:v>17.291408441278232</c:v>
                </c:pt>
                <c:pt idx="136">
                  <c:v>16.71524759093008</c:v>
                </c:pt>
                <c:pt idx="137">
                  <c:v>16.15828091615252</c:v>
                </c:pt>
                <c:pt idx="138">
                  <c:v>15.619869303485574</c:v>
                </c:pt>
                <c:pt idx="139">
                  <c:v>15.099394891800706</c:v>
                </c:pt>
                <c:pt idx="140">
                  <c:v>14.596260368335289</c:v>
                </c:pt>
                <c:pt idx="141">
                  <c:v>14.109888287758913</c:v>
                </c:pt>
                <c:pt idx="142">
                  <c:v>13.63972041355072</c:v>
                </c:pt>
                <c:pt idx="143">
                  <c:v>13.185217080985229</c:v>
                </c:pt>
                <c:pt idx="144">
                  <c:v>12.745856581042903</c:v>
                </c:pt>
                <c:pt idx="145">
                  <c:v>12.321134564580177</c:v>
                </c:pt>
                <c:pt idx="146">
                  <c:v>11.910563466112292</c:v>
                </c:pt>
                <c:pt idx="147">
                  <c:v>11.513671946580464</c:v>
                </c:pt>
                <c:pt idx="148">
                  <c:v>11.130004354493138</c:v>
                </c:pt>
                <c:pt idx="149">
                  <c:v>10.75912020484895</c:v>
                </c:pt>
                <c:pt idx="150">
                  <c:v>10.400593675266414</c:v>
                </c:pt>
                <c:pt idx="151">
                  <c:v>10.054013118762821</c:v>
                </c:pt>
                <c:pt idx="152">
                  <c:v>9.7189805926414738</c:v>
                </c:pt>
                <c:pt idx="153">
                  <c:v>9.3951114029630851</c:v>
                </c:pt>
                <c:pt idx="154">
                  <c:v>9.082033664093224</c:v>
                </c:pt>
                <c:pt idx="155">
                  <c:v>8.7793878728334231</c:v>
                </c:pt>
                <c:pt idx="156">
                  <c:v>8.4868264966590115</c:v>
                </c:pt>
                <c:pt idx="157">
                  <c:v>8.2040135756015911</c:v>
                </c:pt>
                <c:pt idx="158">
                  <c:v>7.9306243373287799</c:v>
                </c:pt>
                <c:pt idx="159">
                  <c:v>7.6663448249878678</c:v>
                </c:pt>
                <c:pt idx="160">
                  <c:v>7.4108715373939589</c:v>
                </c:pt>
                <c:pt idx="161">
                  <c:v>7.1639110811564821</c:v>
                </c:pt>
                <c:pt idx="162">
                  <c:v>6.9251798343509741</c:v>
                </c:pt>
                <c:pt idx="163">
                  <c:v>6.6944036213557219</c:v>
                </c:pt>
                <c:pt idx="164">
                  <c:v>6.4713173984850334</c:v>
                </c:pt>
                <c:pt idx="165">
                  <c:v>6.2556649500628918</c:v>
                </c:pt>
                <c:pt idx="166">
                  <c:v>6.0471985945921984</c:v>
                </c:pt>
                <c:pt idx="167">
                  <c:v>5.8456789006860799</c:v>
                </c:pt>
                <c:pt idx="168">
                  <c:v>5.6508744124385091</c:v>
                </c:pt>
                <c:pt idx="169">
                  <c:v>5.4625613839220515</c:v>
                </c:pt>
                <c:pt idx="170">
                  <c:v>5.2805235225107241</c:v>
                </c:pt>
                <c:pt idx="171">
                  <c:v>5.1045517407357899</c:v>
                </c:pt>
                <c:pt idx="172">
                  <c:v>4.9344439163919214</c:v>
                </c:pt>
                <c:pt idx="173">
                  <c:v>4.7700046606203816</c:v>
                </c:pt>
                <c:pt idx="174">
                  <c:v>4.611045093704865</c:v>
                </c:pt>
                <c:pt idx="175">
                  <c:v>4.4573826283242877</c:v>
                </c:pt>
                <c:pt idx="176">
                  <c:v>4.3088407600152587</c:v>
                </c:pt>
                <c:pt idx="177">
                  <c:v>4.1652488646050632</c:v>
                </c:pt>
                <c:pt idx="178">
                  <c:v>4.0264420023838818</c:v>
                </c:pt>
                <c:pt idx="179">
                  <c:v>3.8922607287925919</c:v>
                </c:pt>
                <c:pt idx="180">
                  <c:v>3.762550911409841</c:v>
                </c:pt>
                <c:pt idx="181">
                  <c:v>3.6371635530292639</c:v>
                </c:pt>
                <c:pt idx="182">
                  <c:v>3.5159546206245835</c:v>
                </c:pt>
                <c:pt idx="183">
                  <c:v>3.3987848800070193</c:v>
                </c:pt>
                <c:pt idx="184">
                  <c:v>3.2855197359859227</c:v>
                </c:pt>
                <c:pt idx="185">
                  <c:v>3.176029077849758</c:v>
                </c:pt>
                <c:pt idx="186">
                  <c:v>3.0701871299906442</c:v>
                </c:pt>
                <c:pt idx="187">
                  <c:v>2.9678723075014961</c:v>
                </c:pt>
                <c:pt idx="188">
                  <c:v>2.8689670765804736</c:v>
                </c:pt>
                <c:pt idx="189">
                  <c:v>2.7733578195829165</c:v>
                </c:pt>
                <c:pt idx="190">
                  <c:v>2.6809347045662455</c:v>
                </c:pt>
                <c:pt idx="191">
                  <c:v>2.591591559178418</c:v>
                </c:pt>
                <c:pt idx="192">
                  <c:v>2.5052257487454925</c:v>
                </c:pt>
                <c:pt idx="193">
                  <c:v>2.4217380584186401</c:v>
                </c:pt>
                <c:pt idx="194">
                  <c:v>2.3410325792455704</c:v>
                </c:pt>
                <c:pt idx="195">
                  <c:v>2.2630165980358274</c:v>
                </c:pt>
                <c:pt idx="196">
                  <c:v>2.1876004908937383</c:v>
                </c:pt>
                <c:pt idx="197">
                  <c:v>2.1146976202969761</c:v>
                </c:pt>
                <c:pt idx="198">
                  <c:v>2.0442242356027807</c:v>
                </c:pt>
                <c:pt idx="199">
                  <c:v>1.976099376867761</c:v>
                </c:pt>
                <c:pt idx="200">
                  <c:v>1.9102447818710115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C1-4B2D-AF6A-FBCD6CD9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San Salvador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'San Salvador'!$I$3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Salvador'!$C$3:$C$204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Salvador'!$I$4:$I$204</c:f>
              <c:numCache>
                <c:formatCode>0</c:formatCode>
                <c:ptCount val="201"/>
                <c:pt idx="1">
                  <c:v>0.32499979261809775</c:v>
                </c:pt>
                <c:pt idx="2">
                  <c:v>0.41979124478862284</c:v>
                </c:pt>
                <c:pt idx="3">
                  <c:v>0.54223009814500511</c:v>
                </c:pt>
                <c:pt idx="4">
                  <c:v>0.70038010658091365</c:v>
                </c:pt>
                <c:pt idx="5">
                  <c:v>0.90465690421583655</c:v>
                </c:pt>
                <c:pt idx="6">
                  <c:v>1.1685139383140157</c:v>
                </c:pt>
                <c:pt idx="7">
                  <c:v>1.5093284444646349</c:v>
                </c:pt>
                <c:pt idx="8">
                  <c:v>1.9495457953021136</c:v>
                </c:pt>
                <c:pt idx="9">
                  <c:v>2.5181575577216093</c:v>
                </c:pt>
                <c:pt idx="10">
                  <c:v>3.2526105502009628</c:v>
                </c:pt>
                <c:pt idx="11">
                  <c:v>4.2012725418008721</c:v>
                </c:pt>
                <c:pt idx="12">
                  <c:v>5.4266168352292183</c:v>
                </c:pt>
                <c:pt idx="13">
                  <c:v>7.0093352225699546</c:v>
                </c:pt>
                <c:pt idx="14">
                  <c:v>9.0536497788617574</c:v>
                </c:pt>
                <c:pt idx="15">
                  <c:v>11.694172637097981</c:v>
                </c:pt>
                <c:pt idx="16">
                  <c:v>15.104764375954693</c:v>
                </c:pt>
                <c:pt idx="17">
                  <c:v>19.509972508829957</c:v>
                </c:pt>
                <c:pt idx="18">
                  <c:v>25.199800201385294</c:v>
                </c:pt>
                <c:pt idx="19">
                  <c:v>32.548772526918832</c:v>
                </c:pt>
                <c:pt idx="20">
                  <c:v>42.040547023994741</c:v>
                </c:pt>
                <c:pt idx="21">
                  <c:v>54.299674496406574</c:v>
                </c:pt>
                <c:pt idx="22">
                  <c:v>70.132576951351325</c:v>
                </c:pt>
                <c:pt idx="23">
                  <c:v>90.580400007045654</c:v>
                </c:pt>
                <c:pt idx="24">
                  <c:v>116.98715147232365</c:v>
                </c:pt>
                <c:pt idx="25">
                  <c:v>151.08749841519946</c:v>
                </c:pt>
                <c:pt idx="26">
                  <c:v>195.11981288719448</c:v>
                </c:pt>
                <c:pt idx="27">
                  <c:v>251.9715913538881</c:v>
                </c:pt>
                <c:pt idx="28">
                  <c:v>325.36629198401607</c:v>
                </c:pt>
                <c:pt idx="29">
                  <c:v>420.10300741493762</c:v>
                </c:pt>
                <c:pt idx="30">
                  <c:v>542.36328159783579</c:v>
                </c:pt>
                <c:pt idx="31">
                  <c:v>700.10282426758079</c:v>
                </c:pt>
                <c:pt idx="32">
                  <c:v>903.54984862870594</c:v>
                </c:pt>
                <c:pt idx="33">
                  <c:v>1165.8361019894464</c:v>
                </c:pt>
                <c:pt idx="34">
                  <c:v>1503.7909807070123</c:v>
                </c:pt>
                <c:pt idx="35">
                  <c:v>1938.9325994761814</c:v>
                </c:pt>
                <c:pt idx="36">
                  <c:v>2498.690771151952</c:v>
                </c:pt>
                <c:pt idx="37">
                  <c:v>3217.8927886150304</c:v>
                </c:pt>
                <c:pt idx="38">
                  <c:v>4140.528985226264</c:v>
                </c:pt>
                <c:pt idx="39">
                  <c:v>5321.7835797765501</c:v>
                </c:pt>
                <c:pt idx="40">
                  <c:v>6830.2551378653488</c:v>
                </c:pt>
                <c:pt idx="41">
                  <c:v>8750.181823537263</c:v>
                </c:pt>
                <c:pt idx="42">
                  <c:v>11183.303642508648</c:v>
                </c:pt>
                <c:pt idx="43">
                  <c:v>14249.704023364338</c:v>
                </c:pt>
                <c:pt idx="44">
                  <c:v>18086.5413629145</c:v>
                </c:pt>
                <c:pt idx="45">
                  <c:v>22842.987460906301</c:v>
                </c:pt>
                <c:pt idx="46">
                  <c:v>28668.96796857423</c:v>
                </c:pt>
                <c:pt idx="47">
                  <c:v>35694.613941150848</c:v>
                </c:pt>
                <c:pt idx="48">
                  <c:v>43997.099718910002</c:v>
                </c:pt>
                <c:pt idx="49">
                  <c:v>53552.576597432329</c:v>
                </c:pt>
                <c:pt idx="50">
                  <c:v>64174.488091520121</c:v>
                </c:pt>
                <c:pt idx="51">
                  <c:v>75447.086090140103</c:v>
                </c:pt>
                <c:pt idx="52">
                  <c:v>86674.846672909378</c:v>
                </c:pt>
                <c:pt idx="53">
                  <c:v>96881.727317693032</c:v>
                </c:pt>
                <c:pt idx="54">
                  <c:v>104899.82059017873</c:v>
                </c:pt>
                <c:pt idx="55">
                  <c:v>109570.60100122592</c:v>
                </c:pt>
                <c:pt idx="56">
                  <c:v>110033.52415569504</c:v>
                </c:pt>
                <c:pt idx="57">
                  <c:v>106009.01857840535</c:v>
                </c:pt>
                <c:pt idx="58">
                  <c:v>97942.112010117969</c:v>
                </c:pt>
                <c:pt idx="59">
                  <c:v>86911.988934410823</c:v>
                </c:pt>
                <c:pt idx="60">
                  <c:v>74330.8045545762</c:v>
                </c:pt>
                <c:pt idx="61">
                  <c:v>61571.387237871342</c:v>
                </c:pt>
                <c:pt idx="62">
                  <c:v>49685.47262559818</c:v>
                </c:pt>
                <c:pt idx="63">
                  <c:v>39294.216937922669</c:v>
                </c:pt>
                <c:pt idx="64">
                  <c:v>30629.189474303726</c:v>
                </c:pt>
                <c:pt idx="65">
                  <c:v>23648.704654218425</c:v>
                </c:pt>
                <c:pt idx="66">
                  <c:v>18160.765170600989</c:v>
                </c:pt>
                <c:pt idx="67">
                  <c:v>13916.739295011059</c:v>
                </c:pt>
                <c:pt idx="68">
                  <c:v>10668.610905799209</c:v>
                </c:pt>
                <c:pt idx="69">
                  <c:v>8197.0547066275158</c:v>
                </c:pt>
                <c:pt idx="70">
                  <c:v>6320.8731819662553</c:v>
                </c:pt>
                <c:pt idx="71">
                  <c:v>4896.4593434073095</c:v>
                </c:pt>
                <c:pt idx="72">
                  <c:v>3812.9215802368003</c:v>
                </c:pt>
                <c:pt idx="73">
                  <c:v>2986.0035226728764</c:v>
                </c:pt>
                <c:pt idx="74">
                  <c:v>2352.2980080237871</c:v>
                </c:pt>
                <c:pt idx="75">
                  <c:v>1864.3307400063786</c:v>
                </c:pt>
                <c:pt idx="76">
                  <c:v>1486.6264850486004</c:v>
                </c:pt>
                <c:pt idx="77">
                  <c:v>1192.669864387964</c:v>
                </c:pt>
                <c:pt idx="78">
                  <c:v>962.6065543973649</c:v>
                </c:pt>
                <c:pt idx="79">
                  <c:v>781.52657348673972</c:v>
                </c:pt>
                <c:pt idx="80">
                  <c:v>638.19160629036151</c:v>
                </c:pt>
                <c:pt idx="81">
                  <c:v>524.09494956936305</c:v>
                </c:pt>
                <c:pt idx="82">
                  <c:v>432.76792519499492</c:v>
                </c:pt>
                <c:pt idx="83">
                  <c:v>359.26780622012291</c:v>
                </c:pt>
                <c:pt idx="84">
                  <c:v>299.79903073747056</c:v>
                </c:pt>
                <c:pt idx="85">
                  <c:v>251.43222297892231</c:v>
                </c:pt>
                <c:pt idx="86">
                  <c:v>211.89504841503847</c:v>
                </c:pt>
                <c:pt idx="87">
                  <c:v>179.41593187419033</c:v>
                </c:pt>
                <c:pt idx="88">
                  <c:v>152.60678632836687</c:v>
                </c:pt>
                <c:pt idx="89">
                  <c:v>130.37462664326242</c:v>
                </c:pt>
                <c:pt idx="90">
                  <c:v>111.85465138113014</c:v>
                </c:pt>
                <c:pt idx="91">
                  <c:v>96.359344796880293</c:v>
                </c:pt>
                <c:pt idx="92">
                  <c:v>83.339584306138249</c:v>
                </c:pt>
                <c:pt idx="93">
                  <c:v>72.354784017785519</c:v>
                </c:pt>
                <c:pt idx="94">
                  <c:v>63.049869476172645</c:v>
                </c:pt>
                <c:pt idx="95">
                  <c:v>55.137439765940563</c:v>
                </c:pt>
                <c:pt idx="96">
                  <c:v>48.38388624995067</c:v>
                </c:pt>
                <c:pt idx="97">
                  <c:v>42.598542578123045</c:v>
                </c:pt>
                <c:pt idx="98">
                  <c:v>37.625167217834637</c:v>
                </c:pt>
                <c:pt idx="99">
                  <c:v>33.335228607928428</c:v>
                </c:pt>
                <c:pt idx="100">
                  <c:v>29.622589369238604</c:v>
                </c:pt>
                <c:pt idx="101">
                  <c:v>26.399280914369445</c:v>
                </c:pt>
                <c:pt idx="102">
                  <c:v>23.592131399194553</c:v>
                </c:pt>
                <c:pt idx="103">
                  <c:v>21.140064196458273</c:v>
                </c:pt>
                <c:pt idx="104">
                  <c:v>18.99192532647108</c:v>
                </c:pt>
                <c:pt idx="105">
                  <c:v>17.104729786485255</c:v>
                </c:pt>
                <c:pt idx="106">
                  <c:v>15.442240878707612</c:v>
                </c:pt>
                <c:pt idx="107">
                  <c:v>13.973815234035092</c:v>
                </c:pt>
                <c:pt idx="108">
                  <c:v>12.673460600329134</c:v>
                </c:pt>
                <c:pt idx="109">
                  <c:v>11.519064612849565</c:v>
                </c:pt>
                <c:pt idx="110">
                  <c:v>10.491761445551104</c:v>
                </c:pt>
                <c:pt idx="111">
                  <c:v>9.5754100264040485</c:v>
                </c:pt>
                <c:pt idx="112">
                  <c:v>8.7561628212452725</c:v>
                </c:pt>
                <c:pt idx="113">
                  <c:v>8.0221083791922467</c:v>
                </c:pt>
                <c:pt idx="114">
                  <c:v>7.3629741409450515</c:v>
                </c:pt>
                <c:pt idx="115">
                  <c:v>6.7698786332139527</c:v>
                </c:pt>
                <c:pt idx="116">
                  <c:v>6.2351242573543049</c:v>
                </c:pt>
                <c:pt idx="117">
                  <c:v>5.7520235434731015</c:v>
                </c:pt>
                <c:pt idx="118">
                  <c:v>5.3147530722994523</c:v>
                </c:pt>
                <c:pt idx="119">
                  <c:v>4.9182303356398034</c:v>
                </c:pt>
                <c:pt idx="120">
                  <c:v>4.5580096666537058</c:v>
                </c:pt>
                <c:pt idx="121">
                  <c:v>4.230194066089406</c:v>
                </c:pt>
                <c:pt idx="122">
                  <c:v>3.9313603134882329</c:v>
                </c:pt>
                <c:pt idx="123">
                  <c:v>3.6584952095933421</c:v>
                </c:pt>
                <c:pt idx="124">
                  <c:v>3.4089411686486311</c:v>
                </c:pt>
                <c:pt idx="125">
                  <c:v>3.180349683497409</c:v>
                </c:pt>
                <c:pt idx="126">
                  <c:v>2.9706414355515189</c:v>
                </c:pt>
                <c:pt idx="127">
                  <c:v>2.7779720263014784</c:v>
                </c:pt>
                <c:pt idx="128">
                  <c:v>2.6007024754779757</c:v>
                </c:pt>
                <c:pt idx="129">
                  <c:v>2.437373769993961</c:v>
                </c:pt>
                <c:pt idx="130">
                  <c:v>2.2866848628161169</c:v>
                </c:pt>
                <c:pt idx="131">
                  <c:v>2.1474736163069625</c:v>
                </c:pt>
                <c:pt idx="132">
                  <c:v>2.0187002638802896</c:v>
                </c:pt>
                <c:pt idx="133">
                  <c:v>1.8994330298896396</c:v>
                </c:pt>
                <c:pt idx="134">
                  <c:v>1.7888356028520984</c:v>
                </c:pt>
                <c:pt idx="135">
                  <c:v>1.6861562032962969</c:v>
                </c:pt>
                <c:pt idx="136">
                  <c:v>1.5907180262645939</c:v>
                </c:pt>
                <c:pt idx="137">
                  <c:v>1.5019108710645386</c:v>
                </c:pt>
                <c:pt idx="138">
                  <c:v>1.4191837982954094</c:v>
                </c:pt>
                <c:pt idx="139">
                  <c:v>1.3420386773287609</c:v>
                </c:pt>
                <c:pt idx="140">
                  <c:v>1.2700245070036325</c:v>
                </c:pt>
                <c:pt idx="141">
                  <c:v>1.2027324088908418</c:v>
                </c:pt>
                <c:pt idx="142">
                  <c:v>1.1397912065696134</c:v>
                </c:pt>
                <c:pt idx="143">
                  <c:v>1.0808635163443756</c:v>
                </c:pt>
                <c:pt idx="144">
                  <c:v>1.0256422850431033</c:v>
                </c:pt>
                <c:pt idx="145">
                  <c:v>0.97384771925858238</c:v>
                </c:pt>
                <c:pt idx="146">
                  <c:v>0.92522455785209612</c:v>
                </c:pt>
                <c:pt idx="147">
                  <c:v>0.87953964592905709</c:v>
                </c:pt>
                <c:pt idx="148">
                  <c:v>0.83657977398035499</c:v>
                </c:pt>
                <c:pt idx="149">
                  <c:v>0.79614975059801074</c:v>
                </c:pt>
                <c:pt idx="150">
                  <c:v>0.75807068123370791</c:v>
                </c:pt>
                <c:pt idx="151">
                  <c:v>0.72217842897059947</c:v>
                </c:pt>
                <c:pt idx="152">
                  <c:v>0.68832223630392664</c:v>
                </c:pt>
                <c:pt idx="153">
                  <c:v>0.65636348954346535</c:v>
                </c:pt>
                <c:pt idx="154">
                  <c:v>0.62617460971901029</c:v>
                </c:pt>
                <c:pt idx="155">
                  <c:v>0.59763805583858953</c:v>
                </c:pt>
                <c:pt idx="156">
                  <c:v>0.57064542806001928</c:v>
                </c:pt>
                <c:pt idx="157">
                  <c:v>0.54509665982560018</c:v>
                </c:pt>
                <c:pt idx="158">
                  <c:v>0.5208992893078116</c:v>
                </c:pt>
                <c:pt idx="159">
                  <c:v>0.49796780164690985</c:v>
                </c:pt>
                <c:pt idx="160">
                  <c:v>0.47622303445169806</c:v>
                </c:pt>
                <c:pt idx="161">
                  <c:v>0.45559163990155899</c:v>
                </c:pt>
                <c:pt idx="162">
                  <c:v>0.43600559754755303</c:v>
                </c:pt>
                <c:pt idx="163">
                  <c:v>0.41740177257707123</c:v>
                </c:pt>
                <c:pt idx="164">
                  <c:v>0.39972151489235569</c:v>
                </c:pt>
                <c:pt idx="165">
                  <c:v>0.38291029486860767</c:v>
                </c:pt>
                <c:pt idx="166">
                  <c:v>0.36691737211142017</c:v>
                </c:pt>
                <c:pt idx="167">
                  <c:v>0.35169549393371002</c:v>
                </c:pt>
                <c:pt idx="168">
                  <c:v>0.33720062062591877</c:v>
                </c:pt>
                <c:pt idx="169">
                  <c:v>0.32339167490585263</c:v>
                </c:pt>
                <c:pt idx="170">
                  <c:v>0.31023031321122591</c:v>
                </c:pt>
                <c:pt idx="171">
                  <c:v>0.29768071674313823</c:v>
                </c:pt>
                <c:pt idx="172">
                  <c:v>0.28570940038622172</c:v>
                </c:pt>
                <c:pt idx="173">
                  <c:v>0.27428503782434449</c:v>
                </c:pt>
                <c:pt idx="174">
                  <c:v>0.26337830134248652</c:v>
                </c:pt>
                <c:pt idx="175">
                  <c:v>0.25296171495824082</c:v>
                </c:pt>
                <c:pt idx="176">
                  <c:v>0.24300951966256512</c:v>
                </c:pt>
                <c:pt idx="177">
                  <c:v>0.23349754967085021</c:v>
                </c:pt>
                <c:pt idx="178">
                  <c:v>0.22440311869380233</c:v>
                </c:pt>
                <c:pt idx="179">
                  <c:v>0.21570491533452613</c:v>
                </c:pt>
                <c:pt idx="180">
                  <c:v>0.20738290680487909</c:v>
                </c:pt>
                <c:pt idx="181">
                  <c:v>0.19941825023178097</c:v>
                </c:pt>
                <c:pt idx="182">
                  <c:v>0.19179321089372919</c:v>
                </c:pt>
                <c:pt idx="183">
                  <c:v>0.18449108679017878</c:v>
                </c:pt>
                <c:pt idx="184">
                  <c:v>0.17749613900249081</c:v>
                </c:pt>
                <c:pt idx="185">
                  <c:v>0.1707935273555205</c:v>
                </c:pt>
                <c:pt idx="186">
                  <c:v>0.16436925093423094</c:v>
                </c:pt>
                <c:pt idx="187">
                  <c:v>0.15821009305051723</c:v>
                </c:pt>
                <c:pt idx="188">
                  <c:v>0.1523035702921956</c:v>
                </c:pt>
                <c:pt idx="189">
                  <c:v>0.14663788531927405</c:v>
                </c:pt>
                <c:pt idx="190">
                  <c:v>0.14120188310255946</c:v>
                </c:pt>
                <c:pt idx="191">
                  <c:v>0.13598501032670549</c:v>
                </c:pt>
                <c:pt idx="192">
                  <c:v>0.13097727770426082</c:v>
                </c:pt>
                <c:pt idx="193">
                  <c:v>0.12616922496941338</c:v>
                </c:pt>
                <c:pt idx="194">
                  <c:v>0.12155188834016926</c:v>
                </c:pt>
                <c:pt idx="195">
                  <c:v>0.11711677025587647</c:v>
                </c:pt>
                <c:pt idx="196">
                  <c:v>0.11285581121348282</c:v>
                </c:pt>
                <c:pt idx="197">
                  <c:v>0.10876136354088085</c:v>
                </c:pt>
                <c:pt idx="198">
                  <c:v>0.10482616695928315</c:v>
                </c:pt>
                <c:pt idx="199">
                  <c:v>0.10104332579892919</c:v>
                </c:pt>
                <c:pt idx="200">
                  <c:v>9.7406287743667982E-2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1C-4E0B-88A4-EA7EA70B2A5A}"/>
            </c:ext>
          </c:extLst>
        </c:ser>
        <c:ser>
          <c:idx val="1"/>
          <c:order val="1"/>
          <c:tx>
            <c:strRef>
              <c:f>'San Salvador'!$J$3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Salvador'!$C$3:$C$204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Salvador'!$J$4:$J$204</c:f>
              <c:numCache>
                <c:formatCode>0</c:formatCode>
                <c:ptCount val="201"/>
                <c:pt idx="1">
                  <c:v>3.1666666666666662E-2</c:v>
                </c:pt>
                <c:pt idx="2">
                  <c:v>4.0902771210684204E-2</c:v>
                </c:pt>
                <c:pt idx="3">
                  <c:v>5.2832734921967793E-2</c:v>
                </c:pt>
                <c:pt idx="4">
                  <c:v>6.8242263532494032E-2</c:v>
                </c:pt>
                <c:pt idx="5">
                  <c:v>8.8146224789806507E-2</c:v>
                </c:pt>
                <c:pt idx="6">
                  <c:v>0.11385548593031446</c:v>
                </c:pt>
                <c:pt idx="7">
                  <c:v>0.14706324444591443</c:v>
                </c:pt>
                <c:pt idx="8">
                  <c:v>0.1899565370390974</c:v>
                </c:pt>
                <c:pt idx="9">
                  <c:v>0.2453602693223611</c:v>
                </c:pt>
                <c:pt idx="10">
                  <c:v>0.3169232496728</c:v>
                </c:pt>
                <c:pt idx="11">
                  <c:v>0.40935847544007042</c:v>
                </c:pt>
                <c:pt idx="12">
                  <c:v>0.52875349008242911</c:v>
                </c:pt>
                <c:pt idx="13">
                  <c:v>0.68297124019527344</c:v>
                </c:pt>
                <c:pt idx="14">
                  <c:v>0.8821678142368129</c:v>
                </c:pt>
                <c:pt idx="15">
                  <c:v>1.1394611300928748</c:v>
                </c:pt>
                <c:pt idx="16">
                  <c:v>1.4717945592645483</c:v>
                </c:pt>
                <c:pt idx="17">
                  <c:v>1.9010522791942954</c:v>
                </c:pt>
                <c:pt idx="18">
                  <c:v>2.4554996660007675</c:v>
                </c:pt>
                <c:pt idx="19">
                  <c:v>3.1716433501779431</c:v>
                </c:pt>
                <c:pt idx="20">
                  <c:v>4.0966330351911084</c:v>
                </c:pt>
                <c:pt idx="21">
                  <c:v>5.2913625897779051</c:v>
                </c:pt>
                <c:pt idx="22">
                  <c:v>6.8344735291715155</c:v>
                </c:pt>
                <c:pt idx="23">
                  <c:v>8.8275226816585892</c:v>
                </c:pt>
                <c:pt idx="24">
                  <c:v>11.401651259159747</c:v>
                </c:pt>
                <c:pt idx="25">
                  <c:v>14.726189347144672</c:v>
                </c:pt>
                <c:pt idx="26">
                  <c:v>19.019753818721163</c:v>
                </c:pt>
                <c:pt idx="27">
                  <c:v>24.564556099524953</c:v>
                </c:pt>
                <c:pt idx="28">
                  <c:v>31.724837955747248</c:v>
                </c:pt>
                <c:pt idx="29">
                  <c:v>40.970609270049508</c:v>
                </c:pt>
                <c:pt idx="30">
                  <c:v>52.908184195854219</c:v>
                </c:pt>
                <c:pt idx="31">
                  <c:v>68.319415306590543</c:v>
                </c:pt>
                <c:pt idx="32">
                  <c:v>88.21202423151091</c:v>
                </c:pt>
                <c:pt idx="33">
                  <c:v>113.88403529703623</c:v>
                </c:pt>
                <c:pt idx="34">
                  <c:v>147.00604401680081</c:v>
                </c:pt>
                <c:pt idx="35">
                  <c:v>189.72589027196284</c:v>
                </c:pt>
                <c:pt idx="36">
                  <c:v>244.80122624630982</c:v>
                </c:pt>
                <c:pt idx="37">
                  <c:v>315.76639312457803</c:v>
                </c:pt>
                <c:pt idx="38">
                  <c:v>407.14078499323466</c:v>
                </c:pt>
                <c:pt idx="39">
                  <c:v>524.68617669229184</c:v>
                </c:pt>
                <c:pt idx="40">
                  <c:v>675.7197841621396</c:v>
                </c:pt>
                <c:pt idx="41">
                  <c:v>869.48720405580434</c:v>
                </c:pt>
                <c:pt idx="42">
                  <c:v>1117.5933883326243</c:v>
                </c:pt>
                <c:pt idx="43">
                  <c:v>1434.4782240676439</c:v>
                </c:pt>
                <c:pt idx="44">
                  <c:v>1837.902910671927</c:v>
                </c:pt>
                <c:pt idx="45">
                  <c:v>2349.3799568084883</c:v>
                </c:pt>
                <c:pt idx="46">
                  <c:v>2994.4285611769042</c:v>
                </c:pt>
                <c:pt idx="47">
                  <c:v>3802.464928142525</c:v>
                </c:pt>
                <c:pt idx="48">
                  <c:v>4806.0455386742169</c:v>
                </c:pt>
                <c:pt idx="49">
                  <c:v>6039.0855118172267</c:v>
                </c:pt>
                <c:pt idx="50">
                  <c:v>7533.6142536753432</c:v>
                </c:pt>
                <c:pt idx="51">
                  <c:v>9314.6859014509719</c:v>
                </c:pt>
                <c:pt idx="52">
                  <c:v>11393.354097590374</c:v>
                </c:pt>
                <c:pt idx="53">
                  <c:v>13758.279105646157</c:v>
                </c:pt>
                <c:pt idx="54">
                  <c:v>16367.591167184899</c:v>
                </c:pt>
                <c:pt idx="55">
                  <c:v>19143.832446967728</c:v>
                </c:pt>
                <c:pt idx="56">
                  <c:v>21975.440397107624</c:v>
                </c:pt>
                <c:pt idx="57">
                  <c:v>24727.320648801044</c:v>
                </c:pt>
                <c:pt idx="58">
                  <c:v>27260.028882157178</c:v>
                </c:pt>
                <c:pt idx="59">
                  <c:v>29452.861466405673</c:v>
                </c:pt>
                <c:pt idx="60">
                  <c:v>31223.312400448493</c:v>
                </c:pt>
                <c:pt idx="61">
                  <c:v>32536.34413132846</c:v>
                </c:pt>
                <c:pt idx="62">
                  <c:v>33401.55992281677</c:v>
                </c:pt>
                <c:pt idx="63">
                  <c:v>33861.547891866816</c:v>
                </c:pt>
                <c:pt idx="64">
                  <c:v>33977.14649850547</c:v>
                </c:pt>
                <c:pt idx="65">
                  <c:v>33814.49928190824</c:v>
                </c:pt>
                <c:pt idx="66">
                  <c:v>33436.224953228222</c:v>
                </c:pt>
                <c:pt idx="67">
                  <c:v>32896.775018522974</c:v>
                </c:pt>
                <c:pt idx="68">
                  <c:v>32240.912595580892</c:v>
                </c:pt>
                <c:pt idx="69">
                  <c:v>31504.054854411832</c:v>
                </c:pt>
                <c:pt idx="70">
                  <c:v>30713.493091641307</c:v>
                </c:pt>
                <c:pt idx="71">
                  <c:v>29889.870972682194</c:v>
                </c:pt>
                <c:pt idx="72">
                  <c:v>29048.596486134022</c:v>
                </c:pt>
                <c:pt idx="73">
                  <c:v>28201.052453303721</c:v>
                </c:pt>
                <c:pt idx="74">
                  <c:v>27355.574149744909</c:v>
                </c:pt>
                <c:pt idx="75">
                  <c:v>26518.211115007496</c:v>
                </c:pt>
                <c:pt idx="76">
                  <c:v>25693.30788460745</c:v>
                </c:pt>
                <c:pt idx="77">
                  <c:v>24883.940793813734</c:v>
                </c:pt>
                <c:pt idx="78">
                  <c:v>24092.243979725561</c:v>
                </c:pt>
                <c:pt idx="79">
                  <c:v>23319.651721290626</c:v>
                </c:pt>
                <c:pt idx="80">
                  <c:v>22567.07833874135</c:v>
                </c:pt>
                <c:pt idx="81">
                  <c:v>21835.051794982504</c:v>
                </c:pt>
                <c:pt idx="82">
                  <c:v>21123.813075219452</c:v>
                </c:pt>
                <c:pt idx="83">
                  <c:v>20433.390290343315</c:v>
                </c:pt>
                <c:pt idx="84">
                  <c:v>19763.654094528836</c:v>
                </c:pt>
                <c:pt idx="85">
                  <c:v>19114.359260684567</c:v>
                </c:pt>
                <c:pt idx="86">
                  <c:v>18485.17597238941</c:v>
                </c:pt>
                <c:pt idx="87">
                  <c:v>17875.713449842904</c:v>
                </c:pt>
                <c:pt idx="88">
                  <c:v>17285.537839357494</c:v>
                </c:pt>
                <c:pt idx="89">
                  <c:v>16714.185792945977</c:v>
                </c:pt>
                <c:pt idx="90">
                  <c:v>16161.174796358146</c:v>
                </c:pt>
                <c:pt idx="91">
                  <c:v>15626.011033773277</c:v>
                </c:pt>
                <c:pt idx="92">
                  <c:v>15108.195378566068</c:v>
                </c:pt>
                <c:pt idx="93">
                  <c:v>14607.227952783558</c:v>
                </c:pt>
                <c:pt idx="94">
                  <c:v>14122.611589184669</c:v>
                </c:pt>
                <c:pt idx="95">
                  <c:v>13653.85444874526</c:v>
                </c:pt>
                <c:pt idx="96">
                  <c:v>13200.471986046339</c:v>
                </c:pt>
                <c:pt idx="97">
                  <c:v>12761.988409576043</c:v>
                </c:pt>
                <c:pt idx="98">
                  <c:v>12337.937749771814</c:v>
                </c:pt>
                <c:pt idx="99">
                  <c:v>11927.864621741321</c:v>
                </c:pt>
                <c:pt idx="100">
                  <c:v>11531.324749922525</c:v>
                </c:pt>
                <c:pt idx="101">
                  <c:v>11147.8853069218</c:v>
                </c:pt>
                <c:pt idx="102">
                  <c:v>10777.125107253365</c:v>
                </c:pt>
                <c:pt idx="103">
                  <c:v>10418.634687839227</c:v>
                </c:pt>
                <c:pt idx="104">
                  <c:v>10072.016300277473</c:v>
                </c:pt>
                <c:pt idx="105">
                  <c:v>9736.8838345702279</c:v>
                </c:pt>
                <c:pt idx="106">
                  <c:v>9412.8626898611237</c:v>
                </c:pt>
                <c:pt idx="107">
                  <c:v>9099.5896044935798</c:v>
                </c:pt>
                <c:pt idx="108">
                  <c:v>8796.7124551595389</c:v>
                </c:pt>
                <c:pt idx="109">
                  <c:v>8503.8900329065636</c:v>
                </c:pt>
                <c:pt idx="110">
                  <c:v>8220.7918021890873</c:v>
                </c:pt>
                <c:pt idx="111">
                  <c:v>7947.0976478952271</c:v>
                </c:pt>
                <c:pt idx="112">
                  <c:v>7682.4976142828909</c:v>
                </c:pt>
                <c:pt idx="113">
                  <c:v>7426.6916389628013</c:v>
                </c:pt>
                <c:pt idx="114">
                  <c:v>7179.3892844293823</c:v>
                </c:pt>
                <c:pt idx="115">
                  <c:v>6940.3094691295319</c:v>
                </c:pt>
                <c:pt idx="116">
                  <c:v>6709.1801996485992</c:v>
                </c:pt>
                <c:pt idx="117">
                  <c:v>6485.7383052617952</c:v>
                </c:pt>
                <c:pt idx="118">
                  <c:v>6269.7291758319452</c:v>
                </c:pt>
                <c:pt idx="119">
                  <c:v>6060.9065038181707</c:v>
                </c:pt>
                <c:pt idx="120">
                  <c:v>5859.0320309848603</c:v>
                </c:pt>
                <c:pt idx="121">
                  <c:v>5663.8753002581416</c:v>
                </c:pt>
                <c:pt idx="122">
                  <c:v>5475.2134130616305</c:v>
                </c:pt>
                <c:pt idx="123">
                  <c:v>5292.8307923695038</c:v>
                </c:pt>
                <c:pt idx="124">
                  <c:v>5116.5189516388236</c:v>
                </c:pt>
                <c:pt idx="125">
                  <c:v>4946.0762697212031</c:v>
                </c:pt>
                <c:pt idx="126">
                  <c:v>4781.3077718038076</c:v>
                </c:pt>
                <c:pt idx="127">
                  <c:v>4622.0249163891403</c:v>
                </c:pt>
                <c:pt idx="128">
                  <c:v>4468.0453882903348</c:v>
                </c:pt>
                <c:pt idx="129">
                  <c:v>4319.1928975923802</c:v>
                </c:pt>
                <c:pt idx="130">
                  <c:v>4175.2969845086836</c:v>
                </c:pt>
                <c:pt idx="131">
                  <c:v>4036.1928300457166</c:v>
                </c:pt>
                <c:pt idx="132">
                  <c:v>3901.721072375376</c:v>
                </c:pt>
                <c:pt idx="133">
                  <c:v>3771.7276288045532</c:v>
                </c:pt>
                <c:pt idx="134">
                  <c:v>3646.0635232236809</c:v>
                </c:pt>
                <c:pt idx="135">
                  <c:v>3524.5847189103151</c:v>
                </c:pt>
                <c:pt idx="136">
                  <c:v>3407.1519565597423</c:v>
                </c:pt>
                <c:pt idx="137">
                  <c:v>3293.6305974119159</c:v>
                </c:pt>
                <c:pt idx="138">
                  <c:v>3183.8904713424358</c:v>
                </c:pt>
                <c:pt idx="139">
                  <c:v>3077.8057297846335</c:v>
                </c:pt>
                <c:pt idx="140">
                  <c:v>2975.2547033499281</c:v>
                </c:pt>
                <c:pt idx="141">
                  <c:v>2876.1197640143191</c:v>
                </c:pt>
                <c:pt idx="142">
                  <c:v>2780.2871917401226</c:v>
                </c:pt>
                <c:pt idx="143">
                  <c:v>2687.6470454036603</c:v>
                </c:pt>
                <c:pt idx="144">
                  <c:v>2598.0930379015554</c:v>
                </c:pt>
                <c:pt idx="145">
                  <c:v>2511.5224153105301</c:v>
                </c:pt>
                <c:pt idx="146">
                  <c:v>2427.8358399779559</c:v>
                </c:pt>
                <c:pt idx="147">
                  <c:v>2346.9372774230228</c:v>
                </c:pt>
                <c:pt idx="148">
                  <c:v>2268.7338869310429</c:v>
                </c:pt>
                <c:pt idx="149">
                  <c:v>2193.1359157261841</c:v>
                </c:pt>
                <c:pt idx="150">
                  <c:v>2120.0565966107465</c:v>
                </c:pt>
                <c:pt idx="151">
                  <c:v>2049.4120489619609</c:v>
                </c:pt>
                <c:pt idx="152">
                  <c:v>1981.1211829801462</c:v>
                </c:pt>
                <c:pt idx="153">
                  <c:v>1915.1056070849575</c:v>
                </c:pt>
                <c:pt idx="154">
                  <c:v>1851.2895383592943</c:v>
                </c:pt>
                <c:pt idx="155">
                  <c:v>1789.5997159432925</c:v>
                </c:pt>
                <c:pt idx="156">
                  <c:v>1729.9653172836174</c:v>
                </c:pt>
                <c:pt idx="157">
                  <c:v>1672.3178771460516</c:v>
                </c:pt>
                <c:pt idx="158">
                  <c:v>1616.5912093020779</c:v>
                </c:pt>
                <c:pt idx="159">
                  <c:v>1562.7213308028367</c:v>
                </c:pt>
                <c:pt idx="160">
                  <c:v>1510.646388756461</c:v>
                </c:pt>
                <c:pt idx="161">
                  <c:v>1460.3065895273364</c:v>
                </c:pt>
                <c:pt idx="162">
                  <c:v>1411.6441302783555</c:v>
                </c:pt>
                <c:pt idx="163">
                  <c:v>1364.6031327796659</c:v>
                </c:pt>
                <c:pt idx="164">
                  <c:v>1319.1295794098085</c:v>
                </c:pt>
                <c:pt idx="165">
                  <c:v>1275.1712512774532</c:v>
                </c:pt>
                <c:pt idx="166">
                  <c:v>1232.6776683942087</c:v>
                </c:pt>
                <c:pt idx="167">
                  <c:v>1191.6000318311853</c:v>
                </c:pt>
                <c:pt idx="168">
                  <c:v>1151.8911677941205</c:v>
                </c:pt>
                <c:pt idx="169">
                  <c:v>1113.5054735539695</c:v>
                </c:pt>
                <c:pt idx="170">
                  <c:v>1076.398865171876</c:v>
                </c:pt>
                <c:pt idx="171">
                  <c:v>1040.5287269593985</c:v>
                </c:pt>
                <c:pt idx="172">
                  <c:v>1005.8538626167821</c:v>
                </c:pt>
                <c:pt idx="173">
                  <c:v>972.33444799390134</c:v>
                </c:pt>
                <c:pt idx="174">
                  <c:v>939.93198542030245</c:v>
                </c:pt>
                <c:pt idx="175">
                  <c:v>908.60925955250161</c:v>
                </c:pt>
                <c:pt idx="176">
                  <c:v>878.33029468839186</c:v>
                </c:pt>
                <c:pt idx="177">
                  <c:v>849.06031350023466</c:v>
                </c:pt>
                <c:pt idx="178">
                  <c:v>820.76569713929973</c:v>
                </c:pt>
                <c:pt idx="179">
                  <c:v>793.4139466667483</c:v>
                </c:pt>
                <c:pt idx="180">
                  <c:v>766.97364576684242</c:v>
                </c:pt>
                <c:pt idx="181">
                  <c:v>741.4144246999964</c:v>
                </c:pt>
                <c:pt idx="182">
                  <c:v>716.70692545458724</c:v>
                </c:pt>
                <c:pt idx="183">
                  <c:v>692.8227680577794</c:v>
                </c:pt>
                <c:pt idx="184">
                  <c:v>669.73451800693499</c:v>
                </c:pt>
                <c:pt idx="185">
                  <c:v>647.41565478443897</c:v>
                </c:pt>
                <c:pt idx="186">
                  <c:v>625.84054141999047</c:v>
                </c:pt>
                <c:pt idx="187">
                  <c:v>604.98439506560374</c:v>
                </c:pt>
                <c:pt idx="188">
                  <c:v>584.82325854969702</c:v>
                </c:pt>
                <c:pt idx="189">
                  <c:v>565.33397287776643</c:v>
                </c:pt>
                <c:pt idx="190">
                  <c:v>546.49415064820926</c:v>
                </c:pt>
                <c:pt idx="191">
                  <c:v>528.28215035290043</c:v>
                </c:pt>
                <c:pt idx="192">
                  <c:v>510.67705153313068</c:v>
                </c:pt>
                <c:pt idx="193">
                  <c:v>493.65863076248695</c:v>
                </c:pt>
                <c:pt idx="194">
                  <c:v>477.20733842919475</c:v>
                </c:pt>
                <c:pt idx="195">
                  <c:v>461.30427629135232</c:v>
                </c:pt>
                <c:pt idx="196">
                  <c:v>445.93117577936545</c:v>
                </c:pt>
                <c:pt idx="197">
                  <c:v>431.07037702074166</c:v>
                </c:pt>
                <c:pt idx="198">
                  <c:v>416.70480856322899</c:v>
                </c:pt>
                <c:pt idx="199">
                  <c:v>402.81796777307505</c:v>
                </c:pt>
                <c:pt idx="200">
                  <c:v>389.39390188595627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1C-4E0B-88A4-EA7EA70B2A5A}"/>
            </c:ext>
          </c:extLst>
        </c:ser>
        <c:ser>
          <c:idx val="2"/>
          <c:order val="2"/>
          <c:tx>
            <c:strRef>
              <c:f>'San Salvador'!$K$3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Salvador'!$C$3:$C$204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Salvador'!$K$4:$K$204</c:f>
              <c:numCache>
                <c:formatCode>0</c:formatCode>
                <c:ptCount val="201"/>
                <c:pt idx="1">
                  <c:v>1.6666666666666681E-3</c:v>
                </c:pt>
                <c:pt idx="2">
                  <c:v>2.1527774321412761E-3</c:v>
                </c:pt>
                <c:pt idx="3">
                  <c:v>2.780670259050939E-3</c:v>
                </c:pt>
                <c:pt idx="4">
                  <c:v>3.5916980806575838E-3</c:v>
                </c:pt>
                <c:pt idx="5">
                  <c:v>4.6392749889371887E-3</c:v>
                </c:pt>
                <c:pt idx="6">
                  <c:v>5.9923939963323451E-3</c:v>
                </c:pt>
                <c:pt idx="7">
                  <c:v>7.7401707603112933E-3</c:v>
                </c:pt>
                <c:pt idx="8">
                  <c:v>9.9977124757419777E-3</c:v>
                </c:pt>
                <c:pt idx="9">
                  <c:v>1.2913698385387438E-2</c:v>
                </c:pt>
                <c:pt idx="10">
                  <c:v>1.668017103541054E-2</c:v>
                </c:pt>
                <c:pt idx="11">
                  <c:v>2.1545182917898465E-2</c:v>
                </c:pt>
                <c:pt idx="12">
                  <c:v>2.7829131056969981E-2</c:v>
                </c:pt>
                <c:pt idx="13">
                  <c:v>3.5945854747119685E-2</c:v>
                </c:pt>
                <c:pt idx="14">
                  <c:v>4.6429884959832309E-2</c:v>
                </c:pt>
                <c:pt idx="15">
                  <c:v>5.9971638425940839E-2</c:v>
                </c:pt>
                <c:pt idx="16">
                  <c:v>7.7462871540239453E-2</c:v>
                </c:pt>
                <c:pt idx="17">
                  <c:v>0.10005538311548932</c:v>
                </c:pt>
                <c:pt idx="18">
                  <c:v>0.12923682452635632</c:v>
                </c:pt>
                <c:pt idx="19">
                  <c:v>0.16692859737778662</c:v>
                </c:pt>
                <c:pt idx="20">
                  <c:v>0.21561226501005853</c:v>
                </c:pt>
                <c:pt idx="21">
                  <c:v>0.27849276788304789</c:v>
                </c:pt>
                <c:pt idx="22">
                  <c:v>0.35970913311429065</c:v>
                </c:pt>
                <c:pt idx="23">
                  <c:v>0.46460645692939989</c:v>
                </c:pt>
                <c:pt idx="24">
                  <c:v>0.60008690837682943</c:v>
                </c:pt>
                <c:pt idx="25">
                  <c:v>0.77506259721814141</c:v>
                </c:pt>
                <c:pt idx="26">
                  <c:v>1.0010396746695358</c:v>
                </c:pt>
                <c:pt idx="27">
                  <c:v>1.2928713736592092</c:v>
                </c:pt>
                <c:pt idx="28">
                  <c:v>1.6697283134603829</c:v>
                </c:pt>
                <c:pt idx="29">
                  <c:v>2.1563478563183973</c:v>
                </c:pt>
                <c:pt idx="30">
                  <c:v>2.784641273466014</c:v>
                </c:pt>
                <c:pt idx="31">
                  <c:v>3.5957587003468734</c:v>
                </c:pt>
                <c:pt idx="32">
                  <c:v>4.642738117447947</c:v>
                </c:pt>
                <c:pt idx="33">
                  <c:v>5.9938965945808595</c:v>
                </c:pt>
                <c:pt idx="34">
                  <c:v>7.7371602114105764</c:v>
                </c:pt>
                <c:pt idx="35">
                  <c:v>9.9855731722085785</c:v>
                </c:pt>
                <c:pt idx="36">
                  <c:v>12.884275065595265</c:v>
                </c:pt>
                <c:pt idx="37">
                  <c:v>16.619283848662018</c:v>
                </c:pt>
                <c:pt idx="38">
                  <c:v>21.428462368065006</c:v>
                </c:pt>
                <c:pt idx="39">
                  <c:v>27.615061931173283</c:v>
                </c:pt>
                <c:pt idx="40">
                  <c:v>35.564199166428438</c:v>
                </c:pt>
                <c:pt idx="41">
                  <c:v>45.76248442398974</c:v>
                </c:pt>
                <c:pt idx="42">
                  <c:v>58.820704649085542</c:v>
                </c:pt>
                <c:pt idx="43">
                  <c:v>75.498853898297114</c:v>
                </c:pt>
                <c:pt idx="44">
                  <c:v>96.731732140627813</c:v>
                </c:pt>
                <c:pt idx="45">
                  <c:v>123.65157667413108</c:v>
                </c:pt>
                <c:pt idx="46">
                  <c:v>157.60150321983721</c:v>
                </c:pt>
                <c:pt idx="47">
                  <c:v>200.12973306013311</c:v>
                </c:pt>
                <c:pt idx="48">
                  <c:v>252.9497651933801</c:v>
                </c:pt>
                <c:pt idx="49">
                  <c:v>317.84660588511741</c:v>
                </c:pt>
                <c:pt idx="50">
                  <c:v>396.50601335133422</c:v>
                </c:pt>
                <c:pt idx="51">
                  <c:v>490.24662639215683</c:v>
                </c:pt>
                <c:pt idx="52">
                  <c:v>599.65021566265182</c:v>
                </c:pt>
                <c:pt idx="53">
                  <c:v>724.11995292874587</c:v>
                </c:pt>
                <c:pt idx="54">
                  <c:v>861.4521666939429</c:v>
                </c:pt>
                <c:pt idx="55">
                  <c:v>1007.5701287877761</c:v>
                </c:pt>
                <c:pt idx="56">
                  <c:v>1156.6021261635603</c:v>
                </c:pt>
                <c:pt idx="57">
                  <c:v>1301.4379288842667</c:v>
                </c:pt>
                <c:pt idx="58">
                  <c:v>1434.7383622188001</c:v>
                </c:pt>
                <c:pt idx="59">
                  <c:v>1550.1506034950369</c:v>
                </c:pt>
                <c:pt idx="60">
                  <c:v>1643.332231602554</c:v>
                </c:pt>
                <c:pt idx="61">
                  <c:v>1712.4391648067626</c:v>
                </c:pt>
                <c:pt idx="62">
                  <c:v>1757.9768380429894</c:v>
                </c:pt>
                <c:pt idx="63">
                  <c:v>1782.1867311508868</c:v>
                </c:pt>
                <c:pt idx="64">
                  <c:v>1788.270868342395</c:v>
                </c:pt>
                <c:pt idx="65">
                  <c:v>1779.7104885214881</c:v>
                </c:pt>
                <c:pt idx="66">
                  <c:v>1759.8013133278027</c:v>
                </c:pt>
                <c:pt idx="67">
                  <c:v>1731.4092115012108</c:v>
                </c:pt>
                <c:pt idx="68">
                  <c:v>1696.8901366095222</c:v>
                </c:pt>
                <c:pt idx="69">
                  <c:v>1658.1081502322033</c:v>
                </c:pt>
                <c:pt idx="70">
                  <c:v>1616.4996364021756</c:v>
                </c:pt>
                <c:pt idx="71">
                  <c:v>1573.1511038253802</c:v>
                </c:pt>
                <c:pt idx="72">
                  <c:v>1528.873499270213</c:v>
                </c:pt>
                <c:pt idx="73">
                  <c:v>1484.265918594934</c:v>
                </c:pt>
                <c:pt idx="74">
                  <c:v>1439.7670605128912</c:v>
                </c:pt>
                <c:pt idx="75">
                  <c:v>1395.695321842501</c:v>
                </c:pt>
                <c:pt idx="76">
                  <c:v>1352.2793623477617</c:v>
                </c:pt>
                <c:pt idx="77">
                  <c:v>1309.6810944112506</c:v>
                </c:pt>
                <c:pt idx="78">
                  <c:v>1268.0128410381885</c:v>
                </c:pt>
                <c:pt idx="79">
                  <c:v>1227.3500905942446</c:v>
                </c:pt>
                <c:pt idx="80">
                  <c:v>1187.7409651969142</c:v>
                </c:pt>
                <c:pt idx="81">
                  <c:v>1149.2132523675014</c:v>
                </c:pt>
                <c:pt idx="82">
                  <c:v>1111.7796355378669</c:v>
                </c:pt>
                <c:pt idx="83">
                  <c:v>1075.4415942285964</c:v>
                </c:pt>
                <c:pt idx="84">
                  <c:v>1040.1923207646767</c:v>
                </c:pt>
                <c:pt idx="85">
                  <c:v>1006.0189084570833</c:v>
                </c:pt>
                <c:pt idx="86">
                  <c:v>972.90399854681186</c:v>
                </c:pt>
                <c:pt idx="87">
                  <c:v>940.82702367594334</c:v>
                </c:pt>
                <c:pt idx="88">
                  <c:v>909.76514943986899</c:v>
                </c:pt>
                <c:pt idx="89">
                  <c:v>879.69398910242057</c:v>
                </c:pt>
                <c:pt idx="90">
                  <c:v>850.58814717674534</c:v>
                </c:pt>
                <c:pt idx="91">
                  <c:v>822.421633356489</c:v>
                </c:pt>
                <c:pt idx="92">
                  <c:v>795.16817781926738</c:v>
                </c:pt>
                <c:pt idx="93">
                  <c:v>768.80147119913534</c:v>
                </c:pt>
                <c:pt idx="94">
                  <c:v>743.29534679919379</c:v>
                </c:pt>
                <c:pt idx="95">
                  <c:v>718.62391835501433</c:v>
                </c:pt>
                <c:pt idx="96">
                  <c:v>694.76168347612372</c:v>
                </c:pt>
                <c:pt idx="97">
                  <c:v>671.68360050400292</c:v>
                </c:pt>
                <c:pt idx="98">
                  <c:v>649.36514472483293</c:v>
                </c:pt>
                <c:pt idx="99">
                  <c:v>627.78234851270156</c:v>
                </c:pt>
                <c:pt idx="100">
                  <c:v>606.91182894329143</c:v>
                </c:pt>
                <c:pt idx="101">
                  <c:v>586.73080562746372</c:v>
                </c:pt>
                <c:pt idx="102">
                  <c:v>567.2171109080723</c:v>
                </c:pt>
                <c:pt idx="103">
                  <c:v>548.34919409680185</c:v>
                </c:pt>
                <c:pt idx="104">
                  <c:v>530.1061210672359</c:v>
                </c:pt>
                <c:pt idx="105">
                  <c:v>512.46757024053875</c:v>
                </c:pt>
                <c:pt idx="106">
                  <c:v>495.41382578216491</c:v>
                </c:pt>
                <c:pt idx="107">
                  <c:v>478.92576865755723</c:v>
                </c:pt>
                <c:pt idx="108">
                  <c:v>462.98486606102875</c:v>
                </c:pt>
                <c:pt idx="109">
                  <c:v>447.57315962666172</c:v>
                </c:pt>
                <c:pt idx="110">
                  <c:v>432.6732527467945</c:v>
                </c:pt>
                <c:pt idx="111">
                  <c:v>418.26829725764395</c:v>
                </c:pt>
                <c:pt idx="112">
                  <c:v>404.34197969909991</c:v>
                </c:pt>
                <c:pt idx="113">
                  <c:v>390.87850731383202</c:v>
                </c:pt>
                <c:pt idx="114">
                  <c:v>377.86259391733626</c:v>
                </c:pt>
                <c:pt idx="115">
                  <c:v>365.27944574365995</c:v>
                </c:pt>
                <c:pt idx="116">
                  <c:v>353.11474734992663</c:v>
                </c:pt>
                <c:pt idx="117">
                  <c:v>341.35464764535794</c:v>
                </c:pt>
                <c:pt idx="118">
                  <c:v>329.9857460964185</c:v>
                </c:pt>
                <c:pt idx="119">
                  <c:v>318.99507914832509</c:v>
                </c:pt>
                <c:pt idx="120">
                  <c:v>308.37010689394026</c:v>
                </c:pt>
                <c:pt idx="121">
                  <c:v>298.09870001358672</c:v>
                </c:pt>
                <c:pt idx="122">
                  <c:v>288.169127003244</c:v>
                </c:pt>
                <c:pt idx="123">
                  <c:v>278.57004170365838</c:v>
                </c:pt>
                <c:pt idx="124">
                  <c:v>269.29047113888572</c:v>
                </c:pt>
                <c:pt idx="125">
                  <c:v>260.31980366953724</c:v>
                </c:pt>
                <c:pt idx="126">
                  <c:v>251.64777746335855</c:v>
                </c:pt>
                <c:pt idx="127">
                  <c:v>243.26446928363919</c:v>
                </c:pt>
                <c:pt idx="128">
                  <c:v>235.16028359422836</c:v>
                </c:pt>
                <c:pt idx="129">
                  <c:v>227.32594197854652</c:v>
                </c:pt>
                <c:pt idx="130">
                  <c:v>219.7524728688783</c:v>
                </c:pt>
                <c:pt idx="131">
                  <c:v>212.43120158135372</c:v>
                </c:pt>
                <c:pt idx="132">
                  <c:v>205.35374065133576</c:v>
                </c:pt>
                <c:pt idx="133">
                  <c:v>198.51198046339772</c:v>
                </c:pt>
                <c:pt idx="134">
                  <c:v>191.89808016966759</c:v>
                </c:pt>
                <c:pt idx="135">
                  <c:v>185.50445889001676</c:v>
                </c:pt>
                <c:pt idx="136">
                  <c:v>179.32378718735501</c:v>
                </c:pt>
                <c:pt idx="137">
                  <c:v>173.34897881115364</c:v>
                </c:pt>
                <c:pt idx="138">
                  <c:v>167.57318270223365</c:v>
                </c:pt>
                <c:pt idx="139">
                  <c:v>161.989775251823</c:v>
                </c:pt>
                <c:pt idx="140">
                  <c:v>156.5923528078911</c:v>
                </c:pt>
                <c:pt idx="141">
                  <c:v>151.37472442180641</c:v>
                </c:pt>
                <c:pt idx="142">
                  <c:v>146.33090482842766</c:v>
                </c:pt>
                <c:pt idx="143">
                  <c:v>141.45510765282435</c:v>
                </c:pt>
                <c:pt idx="144">
                  <c:v>136.7417388369241</c:v>
                </c:pt>
                <c:pt idx="145">
                  <c:v>132.18539027950172</c:v>
                </c:pt>
                <c:pt idx="146">
                  <c:v>127.78083368305043</c:v>
                </c:pt>
                <c:pt idx="147">
                  <c:v>123.52301460121184</c:v>
                </c:pt>
                <c:pt idx="148">
                  <c:v>119.40704668058132</c:v>
                </c:pt>
                <c:pt idx="149">
                  <c:v>115.4282060908519</c:v>
                </c:pt>
                <c:pt idx="150">
                  <c:v>111.58192613740782</c:v>
                </c:pt>
                <c:pt idx="151">
                  <c:v>107.86379205062961</c:v>
                </c:pt>
                <c:pt idx="152">
                  <c:v>104.26953594632359</c:v>
                </c:pt>
                <c:pt idx="153">
                  <c:v>100.79503195183996</c:v>
                </c:pt>
                <c:pt idx="154">
                  <c:v>97.436291492594535</c:v>
                </c:pt>
                <c:pt idx="155">
                  <c:v>94.189458733857592</c:v>
                </c:pt>
                <c:pt idx="156">
                  <c:v>91.05080617282205</c:v>
                </c:pt>
                <c:pt idx="157">
                  <c:v>88.016730376108072</c:v>
                </c:pt>
                <c:pt idx="158">
                  <c:v>85.083747858004187</c:v>
                </c:pt>
                <c:pt idx="159">
                  <c:v>82.248491094886219</c:v>
                </c:pt>
                <c:pt idx="160">
                  <c:v>79.507704671392759</c:v>
                </c:pt>
                <c:pt idx="161">
                  <c:v>76.858241554070418</c:v>
                </c:pt>
                <c:pt idx="162">
                  <c:v>74.297059488334568</c:v>
                </c:pt>
                <c:pt idx="163">
                  <c:v>71.821217514719322</c:v>
                </c:pt>
                <c:pt idx="164">
                  <c:v>69.427872600516309</c:v>
                </c:pt>
                <c:pt idx="165">
                  <c:v>67.114276383023906</c:v>
                </c:pt>
                <c:pt idx="166">
                  <c:v>64.877772020747884</c:v>
                </c:pt>
                <c:pt idx="167">
                  <c:v>62.71579114900981</c:v>
                </c:pt>
                <c:pt idx="168">
                  <c:v>60.625850936532714</c:v>
                </c:pt>
                <c:pt idx="169">
                  <c:v>58.605551239682661</c:v>
                </c:pt>
                <c:pt idx="170">
                  <c:v>56.652571851151414</c:v>
                </c:pt>
                <c:pt idx="171">
                  <c:v>54.764669839968384</c:v>
                </c:pt>
                <c:pt idx="172">
                  <c:v>52.939676979830679</c:v>
                </c:pt>
                <c:pt idx="173">
                  <c:v>51.175497262836963</c:v>
                </c:pt>
                <c:pt idx="174">
                  <c:v>49.470104495805444</c:v>
                </c:pt>
                <c:pt idx="175">
                  <c:v>47.821539976447497</c:v>
                </c:pt>
                <c:pt idx="176">
                  <c:v>46.227910246757503</c:v>
                </c:pt>
                <c:pt idx="177">
                  <c:v>44.687384921065025</c:v>
                </c:pt>
                <c:pt idx="178">
                  <c:v>43.19819458627898</c:v>
                </c:pt>
                <c:pt idx="179">
                  <c:v>41.758628771934163</c:v>
                </c:pt>
                <c:pt idx="180">
                  <c:v>40.36703398772859</c:v>
                </c:pt>
                <c:pt idx="181">
                  <c:v>39.021811826315641</c:v>
                </c:pt>
                <c:pt idx="182">
                  <c:v>37.721417129188829</c:v>
                </c:pt>
                <c:pt idx="183">
                  <c:v>36.46435621356737</c:v>
                </c:pt>
                <c:pt idx="184">
                  <c:v>35.249185158259777</c:v>
                </c:pt>
                <c:pt idx="185">
                  <c:v>34.074508146549448</c:v>
                </c:pt>
                <c:pt idx="186">
                  <c:v>32.938975864210057</c:v>
                </c:pt>
                <c:pt idx="187">
                  <c:v>31.841283950821278</c:v>
                </c:pt>
                <c:pt idx="188">
                  <c:v>30.780171502615659</c:v>
                </c:pt>
                <c:pt idx="189">
                  <c:v>29.754419625145626</c:v>
                </c:pt>
                <c:pt idx="190">
                  <c:v>28.762850034116298</c:v>
                </c:pt>
                <c:pt idx="191">
                  <c:v>27.804323702784259</c:v>
                </c:pt>
                <c:pt idx="192">
                  <c:v>26.877739554375321</c:v>
                </c:pt>
                <c:pt idx="193">
                  <c:v>25.982033198025654</c:v>
                </c:pt>
                <c:pt idx="194">
                  <c:v>25.116175706799748</c:v>
                </c:pt>
                <c:pt idx="195">
                  <c:v>24.27917243638699</c:v>
                </c:pt>
                <c:pt idx="196">
                  <c:v>23.470061883124519</c:v>
                </c:pt>
                <c:pt idx="197">
                  <c:v>22.687914580039056</c:v>
                </c:pt>
                <c:pt idx="198">
                  <c:v>21.931832029643655</c:v>
                </c:pt>
                <c:pt idx="199">
                  <c:v>21.200945672267132</c:v>
                </c:pt>
                <c:pt idx="200">
                  <c:v>20.494415888734562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1C-4E0B-88A4-EA7EA70B2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Cuscatlan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Cuscatlan!$I$3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Cuscatlan!$C$3:$C$204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Cuscatlan!$I$4:$I$204</c:f>
              <c:numCache>
                <c:formatCode>0</c:formatCode>
                <c:ptCount val="201"/>
                <c:pt idx="1">
                  <c:v>0.32499831421917241</c:v>
                </c:pt>
                <c:pt idx="2">
                  <c:v>0.41978823728077003</c:v>
                </c:pt>
                <c:pt idx="3">
                  <c:v>0.54222436204904934</c:v>
                </c:pt>
                <c:pt idx="4">
                  <c:v>0.70036958321465181</c:v>
                </c:pt>
                <c:pt idx="5">
                  <c:v>0.9046380829804016</c:v>
                </c:pt>
                <c:pt idx="6">
                  <c:v>1.1684808619642739</c:v>
                </c:pt>
                <c:pt idx="7">
                  <c:v>1.5092710418262398</c:v>
                </c:pt>
                <c:pt idx="8">
                  <c:v>1.9494470895159863</c:v>
                </c:pt>
                <c:pt idx="9">
                  <c:v>2.5179889953292087</c:v>
                </c:pt>
                <c:pt idx="10">
                  <c:v>3.2523241910772187</c:v>
                </c:pt>
                <c:pt idx="11">
                  <c:v>4.2007880067250927</c:v>
                </c:pt>
                <c:pt idx="12">
                  <c:v>5.4257995009747066</c:v>
                </c:pt>
                <c:pt idx="13">
                  <c:v>7.0079598072646698</c:v>
                </c:pt>
                <c:pt idx="14">
                  <c:v>9.0513395452223993</c:v>
                </c:pt>
                <c:pt idx="15">
                  <c:v>11.69029791142291</c:v>
                </c:pt>
                <c:pt idx="16">
                  <c:v>15.098273192360752</c:v>
                </c:pt>
                <c:pt idx="17">
                  <c:v>19.499108035489503</c:v>
                </c:pt>
                <c:pt idx="18">
                  <c:v>25.181629349883906</c:v>
                </c:pt>
                <c:pt idx="19">
                  <c:v>32.51839973453572</c:v>
                </c:pt>
                <c:pt idx="20">
                  <c:v>41.989803239423559</c:v>
                </c:pt>
                <c:pt idx="21">
                  <c:v>54.214931641097685</c:v>
                </c:pt>
                <c:pt idx="22">
                  <c:v>69.991105646833901</c:v>
                </c:pt>
                <c:pt idx="23">
                  <c:v>90.344301976919809</c:v>
                </c:pt>
                <c:pt idx="24">
                  <c:v>116.59325659910985</c:v>
                </c:pt>
                <c:pt idx="25">
                  <c:v>150.43055317485675</c:v>
                </c:pt>
                <c:pt idx="26">
                  <c:v>194.02452775827769</c:v>
                </c:pt>
                <c:pt idx="27">
                  <c:v>250.14621160749155</c:v>
                </c:pt>
                <c:pt idx="28">
                  <c:v>322.32558042478519</c:v>
                </c:pt>
                <c:pt idx="29">
                  <c:v>415.04070432581545</c:v>
                </c:pt>
                <c:pt idx="30">
                  <c:v>533.94136227508079</c:v>
                </c:pt>
                <c:pt idx="31">
                  <c:v>686.10426207231944</c:v>
                </c:pt>
                <c:pt idx="32">
                  <c:v>880.30857260757591</c:v>
                </c:pt>
                <c:pt idx="33">
                  <c:v>1127.3056163535211</c:v>
                </c:pt>
                <c:pt idx="34">
                  <c:v>1440.0319282842092</c:v>
                </c:pt>
                <c:pt idx="35">
                  <c:v>1833.6762718648865</c:v>
                </c:pt>
                <c:pt idx="36">
                  <c:v>2325.4544344580186</c:v>
                </c:pt>
                <c:pt idx="37">
                  <c:v>2933.8689961463215</c:v>
                </c:pt>
                <c:pt idx="38">
                  <c:v>3677.141064213708</c:v>
                </c:pt>
                <c:pt idx="39">
                  <c:v>4570.4218547944029</c:v>
                </c:pt>
                <c:pt idx="40">
                  <c:v>5621.3830827669935</c:v>
                </c:pt>
                <c:pt idx="41">
                  <c:v>6823.9575292031868</c:v>
                </c:pt>
                <c:pt idx="42">
                  <c:v>8150.5201002296862</c:v>
                </c:pt>
                <c:pt idx="43">
                  <c:v>9543.8307246628956</c:v>
                </c:pt>
                <c:pt idx="44">
                  <c:v>10911.599720282078</c:v>
                </c:pt>
                <c:pt idx="45">
                  <c:v>12128.099281067669</c:v>
                </c:pt>
                <c:pt idx="46">
                  <c:v>13047.571998623496</c:v>
                </c:pt>
                <c:pt idx="47">
                  <c:v>13531.479928210329</c:v>
                </c:pt>
                <c:pt idx="48">
                  <c:v>13484.990555213322</c:v>
                </c:pt>
                <c:pt idx="49">
                  <c:v>12889.847252912692</c:v>
                </c:pt>
                <c:pt idx="50">
                  <c:v>11817.18866673408</c:v>
                </c:pt>
                <c:pt idx="51">
                  <c:v>10410.829363182751</c:v>
                </c:pt>
                <c:pt idx="52">
                  <c:v>8846.9754480442607</c:v>
                </c:pt>
                <c:pt idx="53">
                  <c:v>7289.1620671206001</c:v>
                </c:pt>
                <c:pt idx="54">
                  <c:v>5857.2130287748905</c:v>
                </c:pt>
                <c:pt idx="55">
                  <c:v>4617.7584858096325</c:v>
                </c:pt>
                <c:pt idx="56">
                  <c:v>3591.7773451810926</c:v>
                </c:pt>
                <c:pt idx="57">
                  <c:v>2769.5982007028765</c:v>
                </c:pt>
                <c:pt idx="58">
                  <c:v>2125.5571574155183</c:v>
                </c:pt>
                <c:pt idx="59">
                  <c:v>1628.6713851197953</c:v>
                </c:pt>
                <c:pt idx="60">
                  <c:v>1248.915141694469</c:v>
                </c:pt>
                <c:pt idx="61">
                  <c:v>960.14729156205942</c:v>
                </c:pt>
                <c:pt idx="62">
                  <c:v>740.97228802413179</c:v>
                </c:pt>
                <c:pt idx="63">
                  <c:v>574.53198174975478</c:v>
                </c:pt>
                <c:pt idx="64">
                  <c:v>447.85623851841018</c:v>
                </c:pt>
                <c:pt idx="65">
                  <c:v>351.11213511458971</c:v>
                </c:pt>
                <c:pt idx="66">
                  <c:v>276.90914617236342</c:v>
                </c:pt>
                <c:pt idx="67">
                  <c:v>219.71700610799442</c:v>
                </c:pt>
                <c:pt idx="68">
                  <c:v>175.40362998465855</c:v>
                </c:pt>
                <c:pt idx="69">
                  <c:v>140.87983206221509</c:v>
                </c:pt>
                <c:pt idx="70">
                  <c:v>113.83138175672799</c:v>
                </c:pt>
                <c:pt idx="71">
                  <c:v>92.519250535085078</c:v>
                </c:pt>
                <c:pt idx="72">
                  <c:v>75.631662557908996</c:v>
                </c:pt>
                <c:pt idx="73">
                  <c:v>62.174853890943233</c:v>
                </c:pt>
                <c:pt idx="74">
                  <c:v>51.392472471035063</c:v>
                </c:pt>
                <c:pt idx="75">
                  <c:v>42.706054906366063</c:v>
                </c:pt>
                <c:pt idx="76">
                  <c:v>35.670976036883431</c:v>
                </c:pt>
                <c:pt idx="77">
                  <c:v>29.943753160742531</c:v>
                </c:pt>
                <c:pt idx="78">
                  <c:v>25.257692121855314</c:v>
                </c:pt>
                <c:pt idx="79">
                  <c:v>21.404675096103407</c:v>
                </c:pt>
                <c:pt idx="80">
                  <c:v>18.221483369790381</c:v>
                </c:pt>
                <c:pt idx="81">
                  <c:v>15.579480273406704</c:v>
                </c:pt>
                <c:pt idx="82">
                  <c:v>13.376793315095622</c:v>
                </c:pt>
                <c:pt idx="83">
                  <c:v>11.532362757968004</c:v>
                </c:pt>
                <c:pt idx="84">
                  <c:v>9.9813900332372008</c:v>
                </c:pt>
                <c:pt idx="85">
                  <c:v>8.6718406251274303</c:v>
                </c:pt>
                <c:pt idx="86">
                  <c:v>7.5617447934426059</c:v>
                </c:pt>
                <c:pt idx="87">
                  <c:v>6.6171046492228696</c:v>
                </c:pt>
                <c:pt idx="88">
                  <c:v>5.810264107359334</c:v>
                </c:pt>
                <c:pt idx="89">
                  <c:v>5.1186337526857191</c:v>
                </c:pt>
                <c:pt idx="90">
                  <c:v>4.5236890298047392</c:v>
                </c:pt>
                <c:pt idx="91">
                  <c:v>4.0101798332998699</c:v>
                </c:pt>
                <c:pt idx="92">
                  <c:v>3.5655043003336582</c:v>
                </c:pt>
                <c:pt idx="93">
                  <c:v>3.1792106790858239</c:v>
                </c:pt>
                <c:pt idx="94">
                  <c:v>2.8425995052320929</c:v>
                </c:pt>
                <c:pt idx="95">
                  <c:v>2.5484046554233024</c:v>
                </c:pt>
                <c:pt idx="96">
                  <c:v>2.2905366702869325</c:v>
                </c:pt>
                <c:pt idx="97">
                  <c:v>2.0638754260579231</c:v>
                </c:pt>
                <c:pt idx="98">
                  <c:v>1.8641020628170579</c:v>
                </c:pt>
                <c:pt idx="99">
                  <c:v>1.6875622565766397</c:v>
                </c:pt>
                <c:pt idx="100">
                  <c:v>1.5311546077836089</c:v>
                </c:pt>
                <c:pt idx="101">
                  <c:v>1.3922392271223578</c:v>
                </c:pt>
                <c:pt idx="102">
                  <c:v>1.2685626189316195</c:v>
                </c:pt>
                <c:pt idx="103">
                  <c:v>1.1581957598010837</c:v>
                </c:pt>
                <c:pt idx="104">
                  <c:v>1.0594828956494755</c:v>
                </c:pt>
                <c:pt idx="105">
                  <c:v>0.97099907343616221</c:v>
                </c:pt>
                <c:pt idx="106">
                  <c:v>0.89151481318375758</c:v>
                </c:pt>
                <c:pt idx="107">
                  <c:v>0.81996663489246202</c:v>
                </c:pt>
                <c:pt idx="108">
                  <c:v>0.75543240070576578</c:v>
                </c:pt>
                <c:pt idx="109">
                  <c:v>0.69711062887491904</c:v>
                </c:pt>
                <c:pt idx="110">
                  <c:v>0.644303093169037</c:v>
                </c:pt>
                <c:pt idx="111">
                  <c:v>0.59640014756736148</c:v>
                </c:pt>
                <c:pt idx="112">
                  <c:v>0.55286831773961809</c:v>
                </c:pt>
                <c:pt idx="113">
                  <c:v>0.51323978297773243</c:v>
                </c:pt>
                <c:pt idx="114">
                  <c:v>0.47710343882530815</c:v>
                </c:pt>
                <c:pt idx="115">
                  <c:v>0.44409728476618665</c:v>
                </c:pt>
                <c:pt idx="116">
                  <c:v>0.41390192543747528</c:v>
                </c:pt>
                <c:pt idx="117">
                  <c:v>0.38623500987559944</c:v>
                </c:pt>
                <c:pt idx="118">
                  <c:v>0.36084646283814326</c:v>
                </c:pt>
                <c:pt idx="119">
                  <c:v>0.3375143865081674</c:v>
                </c:pt>
                <c:pt idx="120">
                  <c:v>0.3160415308727863</c:v>
                </c:pt>
                <c:pt idx="121">
                  <c:v>0.29625224756982477</c:v>
                </c:pt>
                <c:pt idx="122">
                  <c:v>0.27798985565580525</c:v>
                </c:pt>
                <c:pt idx="123">
                  <c:v>0.26111435908214403</c:v>
                </c:pt>
                <c:pt idx="124">
                  <c:v>0.24550046509238016</c:v>
                </c:pt>
                <c:pt idx="125">
                  <c:v>0.2310358606106889</c:v>
                </c:pt>
                <c:pt idx="126">
                  <c:v>0.21761971025660984</c:v>
                </c:pt>
                <c:pt idx="127">
                  <c:v>0.20516134511766179</c:v>
                </c:pt>
                <c:pt idx="128">
                  <c:v>0.19357911602401931</c:v>
                </c:pt>
                <c:pt idx="129">
                  <c:v>0.18279938894813536</c:v>
                </c:pt>
                <c:pt idx="130">
                  <c:v>0.17275566342063153</c:v>
                </c:pt>
                <c:pt idx="131">
                  <c:v>0.16338779761357033</c:v>
                </c:pt>
                <c:pt idx="132">
                  <c:v>0.15464132607718201</c:v>
                </c:pt>
                <c:pt idx="133">
                  <c:v>0.14646685809550669</c:v>
                </c:pt>
                <c:pt idx="134">
                  <c:v>0.13881954630759685</c:v>
                </c:pt>
                <c:pt idx="135">
                  <c:v>0.13165861667151613</c:v>
                </c:pt>
                <c:pt idx="136">
                  <c:v>0.12494695206797241</c:v>
                </c:pt>
                <c:pt idx="137">
                  <c:v>0.11865072288202691</c:v>
                </c:pt>
                <c:pt idx="138">
                  <c:v>0.11273905879249362</c:v>
                </c:pt>
                <c:pt idx="139">
                  <c:v>0.10718375676242944</c:v>
                </c:pt>
                <c:pt idx="140">
                  <c:v>0.10195902087984911</c:v>
                </c:pt>
                <c:pt idx="141">
                  <c:v>9.7041230261705275E-2</c:v>
                </c:pt>
                <c:pt idx="142">
                  <c:v>9.2408731719914886E-2</c:v>
                </c:pt>
                <c:pt idx="143">
                  <c:v>8.8041654307293674E-2</c:v>
                </c:pt>
                <c:pt idx="144">
                  <c:v>8.3921743223406758E-2</c:v>
                </c:pt>
                <c:pt idx="145">
                  <c:v>8.0032210873774629E-2</c:v>
                </c:pt>
                <c:pt idx="146">
                  <c:v>7.6357603147558198E-2</c:v>
                </c:pt>
                <c:pt idx="147">
                  <c:v>7.2883679214697628E-2</c:v>
                </c:pt>
                <c:pt idx="148">
                  <c:v>6.9597303348525749E-2</c:v>
                </c:pt>
                <c:pt idx="149">
                  <c:v>6.6486347458399445E-2</c:v>
                </c:pt>
                <c:pt idx="150">
                  <c:v>6.3539603172542466E-2</c:v>
                </c:pt>
                <c:pt idx="151">
                  <c:v>6.0746702447191693E-2</c:v>
                </c:pt>
                <c:pt idx="152">
                  <c:v>5.8098045796955634E-2</c:v>
                </c:pt>
                <c:pt idx="153">
                  <c:v>5.5584737345313585E-2</c:v>
                </c:pt>
                <c:pt idx="154">
                  <c:v>5.3198525985373508E-2</c:v>
                </c:pt>
                <c:pt idx="155">
                  <c:v>5.0931752021049652E-2</c:v>
                </c:pt>
                <c:pt idx="156">
                  <c:v>4.8777298729171942E-2</c:v>
                </c:pt>
                <c:pt idx="157">
                  <c:v>4.6728548344948287E-2</c:v>
                </c:pt>
                <c:pt idx="158">
                  <c:v>4.4779342027749344E-2</c:v>
                </c:pt>
                <c:pt idx="159">
                  <c:v>4.2923943412306424E-2</c:v>
                </c:pt>
                <c:pt idx="160">
                  <c:v>4.1157005392914642E-2</c:v>
                </c:pt>
                <c:pt idx="161">
                  <c:v>3.9473539825816972E-2</c:v>
                </c:pt>
                <c:pt idx="162">
                  <c:v>3.7868889868216196E-2</c:v>
                </c:pt>
                <c:pt idx="163">
                  <c:v>3.6338704701851007E-2</c:v>
                </c:pt>
                <c:pt idx="164">
                  <c:v>3.4878916415237542E-2</c:v>
                </c:pt>
                <c:pt idx="165">
                  <c:v>3.3485718841919684E-2</c:v>
                </c:pt>
                <c:pt idx="166">
                  <c:v>3.2155548172738614E-2</c:v>
                </c:pt>
                <c:pt idx="167">
                  <c:v>3.0885065178530301E-2</c:v>
                </c:pt>
                <c:pt idx="168">
                  <c:v>2.9671138896053686E-2</c:v>
                </c:pt>
                <c:pt idx="169">
                  <c:v>2.8510831644577687E-2</c:v>
                </c:pt>
                <c:pt idx="170">
                  <c:v>2.7401385253613648E-2</c:v>
                </c:pt>
                <c:pt idx="171">
                  <c:v>2.634020839395285E-2</c:v>
                </c:pt>
                <c:pt idx="172">
                  <c:v>2.5324864914612489E-2</c:v>
                </c:pt>
                <c:pt idx="173">
                  <c:v>2.435306309764719E-2</c:v>
                </c:pt>
                <c:pt idx="174">
                  <c:v>2.3422645751167648E-2</c:v>
                </c:pt>
                <c:pt idx="175">
                  <c:v>2.2531581068432095E-2</c:v>
                </c:pt>
                <c:pt idx="176">
                  <c:v>2.1677954187633242E-2</c:v>
                </c:pt>
                <c:pt idx="177">
                  <c:v>2.0859959393077779E-2</c:v>
                </c:pt>
                <c:pt idx="178">
                  <c:v>2.0075892903920985E-2</c:v>
                </c:pt>
                <c:pt idx="179">
                  <c:v>1.9324146201540729E-2</c:v>
                </c:pt>
                <c:pt idx="180">
                  <c:v>1.8603199851071627E-2</c:v>
                </c:pt>
                <c:pt idx="181">
                  <c:v>1.7911617776621789E-2</c:v>
                </c:pt>
                <c:pt idx="182">
                  <c:v>1.7248041953308035E-2</c:v>
                </c:pt>
                <c:pt idx="183">
                  <c:v>1.6611187482510503E-2</c:v>
                </c:pt>
                <c:pt idx="184">
                  <c:v>1.5999838019700195E-2</c:v>
                </c:pt>
                <c:pt idx="185">
                  <c:v>1.5412841526865615E-2</c:v>
                </c:pt>
                <c:pt idx="186">
                  <c:v>1.4849106323985567E-2</c:v>
                </c:pt>
                <c:pt idx="187">
                  <c:v>1.4307597416189489E-2</c:v>
                </c:pt>
                <c:pt idx="188">
                  <c:v>1.378733307523791E-2</c:v>
                </c:pt>
                <c:pt idx="189">
                  <c:v>1.3287381655763006E-2</c:v>
                </c:pt>
                <c:pt idx="190">
                  <c:v>1.2806858628351823E-2</c:v>
                </c:pt>
                <c:pt idx="191">
                  <c:v>1.2344923813047887E-2</c:v>
                </c:pt>
                <c:pt idx="192">
                  <c:v>1.1900778798206011E-2</c:v>
                </c:pt>
                <c:pt idx="193">
                  <c:v>1.1473664530872393E-2</c:v>
                </c:pt>
                <c:pt idx="194">
                  <c:v>1.1062859065989535E-2</c:v>
                </c:pt>
                <c:pt idx="195">
                  <c:v>1.0667675462753818E-2</c:v>
                </c:pt>
                <c:pt idx="196">
                  <c:v>1.0287459817391653E-2</c:v>
                </c:pt>
                <c:pt idx="197">
                  <c:v>9.9215894224767322E-3</c:v>
                </c:pt>
                <c:pt idx="198">
                  <c:v>9.5694710436937547E-3</c:v>
                </c:pt>
                <c:pt idx="199">
                  <c:v>9.2305393056695759E-3</c:v>
                </c:pt>
                <c:pt idx="200">
                  <c:v>8.904255179147464E-3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F9-4669-AA8B-2F6C217378AA}"/>
            </c:ext>
          </c:extLst>
        </c:ser>
        <c:ser>
          <c:idx val="1"/>
          <c:order val="1"/>
          <c:tx>
            <c:strRef>
              <c:f>Cuscatlan!$J$3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Cuscatlan!$C$3:$C$204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Cuscatlan!$J$4:$J$204</c:f>
              <c:numCache>
                <c:formatCode>0</c:formatCode>
                <c:ptCount val="201"/>
                <c:pt idx="1">
                  <c:v>3.1666666666666662E-2</c:v>
                </c:pt>
                <c:pt idx="2">
                  <c:v>4.0902724394718232E-2</c:v>
                </c:pt>
                <c:pt idx="3">
                  <c:v>5.2832594428785337E-2</c:v>
                </c:pt>
                <c:pt idx="4">
                  <c:v>6.8241946079379057E-2</c:v>
                </c:pt>
                <c:pt idx="5">
                  <c:v>8.8145584678530398E-2</c:v>
                </c:pt>
                <c:pt idx="6">
                  <c:v>0.11385427115029211</c:v>
                </c:pt>
                <c:pt idx="7">
                  <c:v>0.1470610227408177</c:v>
                </c:pt>
                <c:pt idx="8">
                  <c:v>0.18995257164062135</c:v>
                </c:pt>
                <c:pt idx="9">
                  <c:v>0.24535331042060687</c:v>
                </c:pt>
                <c:pt idx="10">
                  <c:v>0.31691118492534492</c:v>
                </c:pt>
                <c:pt idx="11">
                  <c:v>0.4093377448119454</c:v>
                </c:pt>
                <c:pt idx="12">
                  <c:v>0.52871810686450837</c:v>
                </c:pt>
                <c:pt idx="13">
                  <c:v>0.68291115416655712</c:v>
                </c:pt>
                <c:pt idx="14">
                  <c:v>0.88206617625771955</c:v>
                </c:pt>
                <c:pt idx="15">
                  <c:v>1.1392897226478382</c:v>
                </c:pt>
                <c:pt idx="16">
                  <c:v>1.4715061657546358</c:v>
                </c:pt>
                <c:pt idx="17">
                  <c:v>1.9005679446542383</c:v>
                </c:pt>
                <c:pt idx="18">
                  <c:v>2.4546874342895979</c:v>
                </c:pt>
                <c:pt idx="19">
                  <c:v>3.1702827825596018</c:v>
                </c:pt>
                <c:pt idx="20">
                  <c:v>4.0943560147345792</c:v>
                </c:pt>
                <c:pt idx="21">
                  <c:v>5.2875545834918389</c:v>
                </c:pt>
                <c:pt idx="22">
                  <c:v>6.8281089326768711</c:v>
                </c:pt>
                <c:pt idx="23">
                  <c:v>8.8168903137373817</c:v>
                </c:pt>
                <c:pt idx="24">
                  <c:v>11.38389686588193</c:v>
                </c:pt>
                <c:pt idx="25">
                  <c:v>14.696553429324345</c:v>
                </c:pt>
                <c:pt idx="26">
                  <c:v>18.970302498883996</c:v>
                </c:pt>
                <c:pt idx="27">
                  <c:v>24.482069127933318</c:v>
                </c:pt>
                <c:pt idx="28">
                  <c:v>31.587296857906107</c:v>
                </c:pt>
                <c:pt idx="29">
                  <c:v>40.741363676094103</c:v>
                </c:pt>
                <c:pt idx="30">
                  <c:v>52.526273857208466</c:v>
                </c:pt>
                <c:pt idx="31">
                  <c:v>67.683541200679073</c:v>
                </c:pt>
                <c:pt idx="32">
                  <c:v>87.154058126279907</c:v>
                </c:pt>
                <c:pt idx="33">
                  <c:v>112.12536098797715</c:v>
                </c:pt>
                <c:pt idx="34">
                  <c:v>144.08586013957273</c:v>
                </c:pt>
                <c:pt idx="35">
                  <c:v>184.88400919725362</c:v>
                </c:pt>
                <c:pt idx="36">
                  <c:v>236.78762416639992</c:v>
                </c:pt>
                <c:pt idx="37">
                  <c:v>302.53409378535719</c:v>
                </c:pt>
                <c:pt idx="38">
                  <c:v>385.35547553714537</c:v>
                </c:pt>
                <c:pt idx="39">
                  <c:v>488.95309338600794</c:v>
                </c:pt>
                <c:pt idx="40">
                  <c:v>617.38468234163042</c:v>
                </c:pt>
                <c:pt idx="41">
                  <c:v>774.81565721786421</c:v>
                </c:pt>
                <c:pt idx="42">
                  <c:v>965.08045706870291</c:v>
                </c:pt>
                <c:pt idx="43">
                  <c:v>1191.0109116736865</c:v>
                </c:pt>
                <c:pt idx="44">
                  <c:v>1453.5318542322218</c:v>
                </c:pt>
                <c:pt idx="45">
                  <c:v>1750.6147835667471</c:v>
                </c:pt>
                <c:pt idx="46">
                  <c:v>2076.317434681665</c:v>
                </c:pt>
                <c:pt idx="47">
                  <c:v>2420.2799668153534</c:v>
                </c:pt>
                <c:pt idx="48">
                  <c:v>2768.1008323148349</c:v>
                </c:pt>
                <c:pt idx="49">
                  <c:v>3102.8555054860958</c:v>
                </c:pt>
                <c:pt idx="50">
                  <c:v>3407.6054849787938</c:v>
                </c:pt>
                <c:pt idx="51">
                  <c:v>3668.2296099260802</c:v>
                </c:pt>
                <c:pt idx="52">
                  <c:v>3875.6315527626648</c:v>
                </c:pt>
                <c:pt idx="53">
                  <c:v>4026.5980568586438</c:v>
                </c:pt>
                <c:pt idx="54">
                  <c:v>4123.2015870888408</c:v>
                </c:pt>
                <c:pt idx="55">
                  <c:v>4171.2399467637515</c:v>
                </c:pt>
                <c:pt idx="56">
                  <c:v>4178.4276339222652</c:v>
                </c:pt>
                <c:pt idx="57">
                  <c:v>4152.8863287222575</c:v>
                </c:pt>
                <c:pt idx="58">
                  <c:v>4102.1607274537728</c:v>
                </c:pt>
                <c:pt idx="59">
                  <c:v>4032.7313465234715</c:v>
                </c:pt>
                <c:pt idx="60">
                  <c:v>3949.8815621681492</c:v>
                </c:pt>
                <c:pt idx="61">
                  <c:v>3857.7678229162029</c:v>
                </c:pt>
                <c:pt idx="62">
                  <c:v>3759.5802263851278</c:v>
                </c:pt>
                <c:pt idx="63">
                  <c:v>3657.7250079597206</c:v>
                </c:pt>
                <c:pt idx="64">
                  <c:v>3553.9943537831391</c:v>
                </c:pt>
                <c:pt idx="65">
                  <c:v>3449.7099895434503</c:v>
                </c:pt>
                <c:pt idx="66">
                  <c:v>3345.838207503964</c:v>
                </c:pt>
                <c:pt idx="67">
                  <c:v>3243.0790568826228</c:v>
                </c:pt>
                <c:pt idx="68">
                  <c:v>3141.9341268466223</c:v>
                </c:pt>
                <c:pt idx="69">
                  <c:v>3042.757437567916</c:v>
                </c:pt>
                <c:pt idx="70">
                  <c:v>2945.7933843309556</c:v>
                </c:pt>
                <c:pt idx="71">
                  <c:v>2851.2049319422199</c:v>
                </c:pt>
                <c:pt idx="72">
                  <c:v>2759.0945438110898</c:v>
                </c:pt>
                <c:pt idx="73">
                  <c:v>2669.5197283317202</c:v>
                </c:pt>
                <c:pt idx="74">
                  <c:v>2582.504607760543</c:v>
                </c:pt>
                <c:pt idx="75">
                  <c:v>2498.0485491301079</c:v>
                </c:pt>
                <c:pt idx="76">
                  <c:v>2416.1326225644725</c:v>
                </c:pt>
                <c:pt idx="77">
                  <c:v>2336.7244493868247</c:v>
                </c:pt>
                <c:pt idx="78">
                  <c:v>2259.7818532573538</c:v>
                </c:pt>
                <c:pt idx="79">
                  <c:v>2185.2556183993006</c:v>
                </c:pt>
                <c:pt idx="80">
                  <c:v>2113.0915791640336</c:v>
                </c:pt>
                <c:pt idx="81">
                  <c:v>2043.2322068319429</c:v>
                </c:pt>
                <c:pt idx="82">
                  <c:v>1975.6178168128693</c:v>
                </c:pt>
                <c:pt idx="83">
                  <c:v>1910.1874880407515</c:v>
                </c:pt>
                <c:pt idx="84">
                  <c:v>1846.8797632600624</c:v>
                </c:pt>
                <c:pt idx="85">
                  <c:v>1785.6331818357794</c:v>
                </c:pt>
                <c:pt idx="86">
                  <c:v>1726.3866840610492</c:v>
                </c:pt>
                <c:pt idx="87">
                  <c:v>1669.0799165108065</c:v>
                </c:pt>
                <c:pt idx="88">
                  <c:v>1613.6534609410051</c:v>
                </c:pt>
                <c:pt idx="89">
                  <c:v>1560.0490039397043</c:v>
                </c:pt>
                <c:pt idx="90">
                  <c:v>1508.2094605438826</c:v>
                </c:pt>
                <c:pt idx="91">
                  <c:v>1458.079062011697</c:v>
                </c:pt>
                <c:pt idx="92">
                  <c:v>1409.6034156393616</c:v>
                </c:pt>
                <c:pt idx="93">
                  <c:v>1362.7295427542269</c:v>
                </c:pt>
                <c:pt idx="94">
                  <c:v>1317.4058996672572</c:v>
                </c:pt>
                <c:pt idx="95">
                  <c:v>1273.5823853293475</c:v>
                </c:pt>
                <c:pt idx="96">
                  <c:v>1231.2103386324577</c:v>
                </c:pt>
                <c:pt idx="97">
                  <c:v>1190.2425276726015</c:v>
                </c:pt>
                <c:pt idx="98">
                  <c:v>1150.6331328053398</c:v>
                </c:pt>
                <c:pt idx="99">
                  <c:v>1112.3377249438176</c:v>
                </c:pt>
                <c:pt idx="100">
                  <c:v>1075.3132402504821</c:v>
                </c:pt>
                <c:pt idx="101">
                  <c:v>1039.5179521380458</c:v>
                </c:pt>
                <c:pt idx="102">
                  <c:v>1004.9114413089698</c:v>
                </c:pt>
                <c:pt idx="103">
                  <c:v>971.45456441493684</c:v>
                </c:pt>
                <c:pt idx="104">
                  <c:v>939.10942180016605</c:v>
                </c:pt>
                <c:pt idx="105">
                  <c:v>907.83932469852277</c:v>
                </c:pt>
                <c:pt idx="106">
                  <c:v>877.60876217923078</c:v>
                </c:pt>
                <c:pt idx="107">
                  <c:v>848.38336807567396</c:v>
                </c:pt>
                <c:pt idx="108">
                  <c:v>820.12988808325645</c:v>
                </c:pt>
                <c:pt idx="109">
                  <c:v>792.81614717317041</c:v>
                </c:pt>
                <c:pt idx="110">
                  <c:v>766.41101743731247</c:v>
                </c:pt>
                <c:pt idx="111">
                  <c:v>740.88438645401914</c:v>
                </c:pt>
                <c:pt idx="112">
                  <c:v>716.20712624355815</c:v>
                </c:pt>
                <c:pt idx="113">
                  <c:v>692.35106286550138</c:v>
                </c:pt>
                <c:pt idx="114">
                  <c:v>669.28894669644558</c:v>
                </c:pt>
                <c:pt idx="115">
                  <c:v>646.99442341546023</c:v>
                </c:pt>
                <c:pt idx="116">
                  <c:v>625.44200571562919</c:v>
                </c:pt>
                <c:pt idx="117">
                  <c:v>604.60704575274701</c:v>
                </c:pt>
                <c:pt idx="118">
                  <c:v>584.46570833630153</c:v>
                </c:pt>
                <c:pt idx="119">
                  <c:v>564.9949448630814</c:v>
                </c:pt>
                <c:pt idx="120">
                  <c:v>546.17246798988481</c:v>
                </c:pt>
                <c:pt idx="121">
                  <c:v>527.97672703869966</c:v>
                </c:pt>
                <c:pt idx="122">
                  <c:v>510.38688412524937</c:v>
                </c:pt>
                <c:pt idx="123">
                  <c:v>493.38279099983686</c:v>
                </c:pt>
                <c:pt idx="124">
                  <c:v>476.94496658787989</c:v>
                </c:pt>
                <c:pt idx="125">
                  <c:v>461.05457521634514</c:v>
                </c:pt>
                <c:pt idx="126">
                  <c:v>445.69340551138629</c:v>
                </c:pt>
                <c:pt idx="127">
                  <c:v>430.84384995183149</c:v>
                </c:pt>
                <c:pt idx="128">
                  <c:v>416.48888506269924</c:v>
                </c:pt>
                <c:pt idx="129">
                  <c:v>402.61205223261669</c:v>
                </c:pt>
                <c:pt idx="130">
                  <c:v>389.19743913884616</c:v>
                </c:pt>
                <c:pt idx="131">
                  <c:v>376.22966176355959</c:v>
                </c:pt>
                <c:pt idx="132">
                  <c:v>363.69384698503205</c:v>
                </c:pt>
                <c:pt idx="133">
                  <c:v>351.57561572752343</c:v>
                </c:pt>
                <c:pt idx="134">
                  <c:v>339.86106665377901</c:v>
                </c:pt>
                <c:pt idx="135">
                  <c:v>328.53676038428614</c:v>
                </c:pt>
                <c:pt idx="136">
                  <c:v>317.58970422767118</c:v>
                </c:pt>
                <c:pt idx="137">
                  <c:v>307.00733740689765</c:v>
                </c:pt>
                <c:pt idx="138">
                  <c:v>296.77751676622563</c:v>
                </c:pt>
                <c:pt idx="139">
                  <c:v>286.8885029442132</c:v>
                </c:pt>
                <c:pt idx="140">
                  <c:v>277.32894699837021</c:v>
                </c:pt>
                <c:pt idx="141">
                  <c:v>268.0878774674191</c:v>
                </c:pt>
                <c:pt idx="142">
                  <c:v>259.15468785746344</c:v>
                </c:pt>
                <c:pt idx="143">
                  <c:v>250.5191245387191</c:v>
                </c:pt>
                <c:pt idx="144">
                  <c:v>242.1712750398149</c:v>
                </c:pt>
                <c:pt idx="145">
                  <c:v>234.10155672702314</c:v>
                </c:pt>
                <c:pt idx="146">
                  <c:v>226.30070585613336</c:v>
                </c:pt>
                <c:pt idx="147">
                  <c:v>218.75976698502856</c:v>
                </c:pt>
                <c:pt idx="148">
                  <c:v>211.47008273536943</c:v>
                </c:pt>
                <c:pt idx="149">
                  <c:v>204.42328389212983</c:v>
                </c:pt>
                <c:pt idx="150">
                  <c:v>197.61127983006173</c:v>
                </c:pt>
                <c:pt idx="151">
                  <c:v>191.02624925649343</c:v>
                </c:pt>
                <c:pt idx="152">
                  <c:v>184.66063126018784</c:v>
                </c:pt>
                <c:pt idx="153">
                  <c:v>178.50711665629845</c:v>
                </c:pt>
                <c:pt idx="154">
                  <c:v>172.55863961777109</c:v>
                </c:pt>
                <c:pt idx="155">
                  <c:v>166.80836958383489</c:v>
                </c:pt>
                <c:pt idx="156">
                  <c:v>161.24970343652106</c:v>
                </c:pt>
                <c:pt idx="157">
                  <c:v>155.87625793643011</c:v>
                </c:pt>
                <c:pt idx="158">
                  <c:v>150.68186240924666</c:v>
                </c:pt>
                <c:pt idx="159">
                  <c:v>145.66055167476935</c:v>
                </c:pt>
                <c:pt idx="160">
                  <c:v>140.80655921048506</c:v>
                </c:pt>
                <c:pt idx="161">
                  <c:v>136.11431054197303</c:v>
                </c:pt>
                <c:pt idx="162">
                  <c:v>131.5784168526684</c:v>
                </c:pt>
                <c:pt idx="163">
                  <c:v>127.19366880575859</c:v>
                </c:pt>
                <c:pt idx="164">
                  <c:v>122.95503057121553</c:v>
                </c:pt>
                <c:pt idx="165">
                  <c:v>118.85763405119484</c:v>
                </c:pt>
                <c:pt idx="166">
                  <c:v>114.89677329725167</c:v>
                </c:pt>
                <c:pt idx="167">
                  <c:v>111.06789911303541</c:v>
                </c:pt>
                <c:pt idx="168">
                  <c:v>107.36661383633155</c:v>
                </c:pt>
                <c:pt idx="169">
                  <c:v>103.78866629451889</c:v>
                </c:pt>
                <c:pt idx="170">
                  <c:v>100.32994692770369</c:v>
                </c:pt>
                <c:pt idx="171">
                  <c:v>96.98648307397994</c:v>
                </c:pt>
                <c:pt idx="172">
                  <c:v>93.754434411446411</c:v>
                </c:pt>
                <c:pt idx="173">
                  <c:v>90.630088551787168</c:v>
                </c:pt>
                <c:pt idx="174">
                  <c:v>87.609856780392363</c:v>
                </c:pt>
                <c:pt idx="175">
                  <c:v>84.690269938161393</c:v>
                </c:pt>
                <c:pt idx="176">
                  <c:v>81.867974440289842</c:v>
                </c:pt>
                <c:pt idx="177">
                  <c:v>79.139728427496109</c:v>
                </c:pt>
                <c:pt idx="178">
                  <c:v>76.502398045293674</c:v>
                </c:pt>
                <c:pt idx="179">
                  <c:v>73.952953847059177</c:v>
                </c:pt>
                <c:pt idx="180">
                  <c:v>71.488467316786924</c:v>
                </c:pt>
                <c:pt idx="181">
                  <c:v>69.106107507555947</c:v>
                </c:pt>
                <c:pt idx="182">
                  <c:v>66.80313779186703</c:v>
                </c:pt>
                <c:pt idx="183">
                  <c:v>64.576912720133308</c:v>
                </c:pt>
                <c:pt idx="184">
                  <c:v>62.424874983732472</c:v>
                </c:pt>
                <c:pt idx="185">
                  <c:v>60.344552479145349</c:v>
                </c:pt>
                <c:pt idx="186">
                  <c:v>58.333555469822187</c:v>
                </c:pt>
                <c:pt idx="187">
                  <c:v>56.389573842528378</c:v>
                </c:pt>
                <c:pt idx="188">
                  <c:v>54.510374455028945</c:v>
                </c:pt>
                <c:pt idx="189">
                  <c:v>52.693798572075366</c:v>
                </c:pt>
                <c:pt idx="190">
                  <c:v>50.937759386758621</c:v>
                </c:pt>
                <c:pt idx="191">
                  <c:v>49.240239624389893</c:v>
                </c:pt>
                <c:pt idx="192">
                  <c:v>47.599289226164309</c:v>
                </c:pt>
                <c:pt idx="193">
                  <c:v>46.013023109954119</c:v>
                </c:pt>
                <c:pt idx="194">
                  <c:v>44.479619005665796</c:v>
                </c:pt>
                <c:pt idx="195">
                  <c:v>42.997315362680688</c:v>
                </c:pt>
                <c:pt idx="196">
                  <c:v>41.564409326980993</c:v>
                </c:pt>
                <c:pt idx="197">
                  <c:v>40.179254785642506</c:v>
                </c:pt>
                <c:pt idx="198">
                  <c:v>38.840260476452798</c:v>
                </c:pt>
                <c:pt idx="199">
                  <c:v>37.545888160487422</c:v>
                </c:pt>
                <c:pt idx="200">
                  <c:v>36.294650855549186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F9-4669-AA8B-2F6C217378AA}"/>
            </c:ext>
          </c:extLst>
        </c:ser>
        <c:ser>
          <c:idx val="2"/>
          <c:order val="2"/>
          <c:tx>
            <c:strRef>
              <c:f>Cuscatlan!$K$3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Cuscatlan!$C$3:$C$204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Cuscatlan!$K$4:$K$204</c:f>
              <c:numCache>
                <c:formatCode>0</c:formatCode>
                <c:ptCount val="201"/>
                <c:pt idx="1">
                  <c:v>1.6666666666666681E-3</c:v>
                </c:pt>
                <c:pt idx="2">
                  <c:v>2.1527749681430671E-3</c:v>
                </c:pt>
                <c:pt idx="3">
                  <c:v>2.780662864672915E-3</c:v>
                </c:pt>
                <c:pt idx="4">
                  <c:v>3.5916813725989007E-3</c:v>
                </c:pt>
                <c:pt idx="5">
                  <c:v>4.6392412988700256E-3</c:v>
                </c:pt>
                <c:pt idx="6">
                  <c:v>5.9923300605416955E-3</c:v>
                </c:pt>
                <c:pt idx="7">
                  <c:v>7.7400538284640979E-3</c:v>
                </c:pt>
                <c:pt idx="8">
                  <c:v>9.9975037705590276E-3</c:v>
                </c:pt>
                <c:pt idx="9">
                  <c:v>1.2913332127400373E-2</c:v>
                </c:pt>
                <c:pt idx="10">
                  <c:v>1.6679536048702381E-2</c:v>
                </c:pt>
                <c:pt idx="11">
                  <c:v>2.1544091832207672E-2</c:v>
                </c:pt>
                <c:pt idx="12">
                  <c:v>2.7827268782342575E-2</c:v>
                </c:pt>
                <c:pt idx="13">
                  <c:v>3.5942692324555672E-2</c:v>
                </c:pt>
                <c:pt idx="14">
                  <c:v>4.6424535592511598E-2</c:v>
                </c:pt>
                <c:pt idx="15">
                  <c:v>5.9962616981465232E-2</c:v>
                </c:pt>
                <c:pt idx="16">
                  <c:v>7.7447692934454582E-2</c:v>
                </c:pt>
                <c:pt idx="17">
                  <c:v>0.10002989182390737</c:v>
                </c:pt>
                <c:pt idx="18">
                  <c:v>0.12919407548892634</c:v>
                </c:pt>
                <c:pt idx="19">
                  <c:v>0.16685698855576866</c:v>
                </c:pt>
                <c:pt idx="20">
                  <c:v>0.21549242182813594</c:v>
                </c:pt>
                <c:pt idx="21">
                  <c:v>0.27829234649957074</c:v>
                </c:pt>
                <c:pt idx="22">
                  <c:v>0.35937415435141457</c:v>
                </c:pt>
                <c:pt idx="23">
                  <c:v>0.46404685861775735</c:v>
                </c:pt>
                <c:pt idx="24">
                  <c:v>0.59915246662536537</c:v>
                </c:pt>
                <c:pt idx="25">
                  <c:v>0.77350281206970306</c:v>
                </c:pt>
                <c:pt idx="26">
                  <c:v>0.99843697362547423</c:v>
                </c:pt>
                <c:pt idx="27">
                  <c:v>1.2885299541017547</c:v>
                </c:pt>
                <c:pt idx="28">
                  <c:v>1.6624893083108494</c:v>
                </c:pt>
                <c:pt idx="29">
                  <c:v>2.1442822987417971</c:v>
                </c:pt>
                <c:pt idx="30">
                  <c:v>2.7645407293267636</c:v>
                </c:pt>
                <c:pt idx="31">
                  <c:v>3.5622916421410076</c:v>
                </c:pt>
                <c:pt idx="32">
                  <c:v>4.5870556908568414</c:v>
                </c:pt>
                <c:pt idx="33">
                  <c:v>5.9013347888409085</c:v>
                </c:pt>
                <c:pt idx="34">
                  <c:v>7.5834663231354149</c:v>
                </c:pt>
                <c:pt idx="35">
                  <c:v>9.7307373261712531</c:v>
                </c:pt>
                <c:pt idx="36">
                  <c:v>12.462506535073691</c:v>
                </c:pt>
                <c:pt idx="37">
                  <c:v>15.922847041334602</c:v>
                </c:pt>
                <c:pt idx="38">
                  <c:v>20.281867133533986</c:v>
                </c:pt>
                <c:pt idx="39">
                  <c:v>25.734373336105705</c:v>
                </c:pt>
                <c:pt idx="40">
                  <c:v>32.493930649559523</c:v>
                </c:pt>
                <c:pt idx="41">
                  <c:v>40.779771432519205</c:v>
                </c:pt>
                <c:pt idx="42">
                  <c:v>50.793708266773891</c:v>
                </c:pt>
                <c:pt idx="43">
                  <c:v>62.684784824930922</c:v>
                </c:pt>
                <c:pt idx="44">
                  <c:v>76.501676538538064</c:v>
                </c:pt>
                <c:pt idx="45">
                  <c:v>92.137620187723613</c:v>
                </c:pt>
                <c:pt idx="46">
                  <c:v>109.27986498324563</c:v>
                </c:pt>
                <c:pt idx="47">
                  <c:v>127.38315614817661</c:v>
                </c:pt>
                <c:pt idx="48">
                  <c:v>145.68951749025462</c:v>
                </c:pt>
                <c:pt idx="49">
                  <c:v>163.30818449926835</c:v>
                </c:pt>
                <c:pt idx="50">
                  <c:v>179.34765710414723</c:v>
                </c:pt>
                <c:pt idx="51">
                  <c:v>193.06471631189916</c:v>
                </c:pt>
                <c:pt idx="52">
                  <c:v>203.98060804014045</c:v>
                </c:pt>
                <c:pt idx="53">
                  <c:v>211.92621351887615</c:v>
                </c:pt>
                <c:pt idx="54">
                  <c:v>217.01060984678134</c:v>
                </c:pt>
                <c:pt idx="55">
                  <c:v>219.53894456651341</c:v>
                </c:pt>
                <c:pt idx="56">
                  <c:v>219.91724389064572</c:v>
                </c:pt>
                <c:pt idx="57">
                  <c:v>218.57296466959272</c:v>
                </c:pt>
                <c:pt idx="58">
                  <c:v>215.90319618177773</c:v>
                </c:pt>
                <c:pt idx="59">
                  <c:v>212.24901823807764</c:v>
                </c:pt>
                <c:pt idx="60">
                  <c:v>207.88850327200805</c:v>
                </c:pt>
                <c:pt idx="61">
                  <c:v>203.04041173243192</c:v>
                </c:pt>
                <c:pt idx="62">
                  <c:v>197.87264349395429</c:v>
                </c:pt>
                <c:pt idx="63">
                  <c:v>192.511842524196</c:v>
                </c:pt>
                <c:pt idx="64">
                  <c:v>187.05233440963909</c:v>
                </c:pt>
                <c:pt idx="65">
                  <c:v>181.56368366018177</c:v>
                </c:pt>
                <c:pt idx="66">
                  <c:v>176.09674776336669</c:v>
                </c:pt>
                <c:pt idx="67">
                  <c:v>170.68837141487504</c:v>
                </c:pt>
                <c:pt idx="68">
                  <c:v>165.3649540445592</c:v>
                </c:pt>
                <c:pt idx="69">
                  <c:v>160.14512829304834</c:v>
                </c:pt>
                <c:pt idx="70">
                  <c:v>155.04175707005044</c:v>
                </c:pt>
                <c:pt idx="71">
                  <c:v>150.06341747064329</c:v>
                </c:pt>
                <c:pt idx="72">
                  <c:v>145.215502305847</c:v>
                </c:pt>
                <c:pt idx="73">
                  <c:v>140.5010383332486</c:v>
                </c:pt>
                <c:pt idx="74">
                  <c:v>135.92129514529185</c:v>
                </c:pt>
                <c:pt idx="75">
                  <c:v>131.47623942790054</c:v>
                </c:pt>
                <c:pt idx="76">
                  <c:v>127.16487487181445</c:v>
                </c:pt>
                <c:pt idx="77">
                  <c:v>122.98549733614877</c:v>
                </c:pt>
                <c:pt idx="78">
                  <c:v>118.93588701354506</c:v>
                </c:pt>
                <c:pt idx="79">
                  <c:v>115.0134535999633</c:v>
                </c:pt>
                <c:pt idx="80">
                  <c:v>111.21534627179135</c:v>
                </c:pt>
                <c:pt idx="81">
                  <c:v>107.53853720168129</c:v>
                </c:pt>
                <c:pt idx="82">
                  <c:v>103.97988509541428</c:v>
                </c:pt>
                <c:pt idx="83">
                  <c:v>100.53618358109227</c:v>
                </c:pt>
                <c:pt idx="84">
                  <c:v>97.204198066319165</c:v>
                </c:pt>
                <c:pt idx="85">
                  <c:v>93.980693780830578</c:v>
                </c:pt>
                <c:pt idx="86">
                  <c:v>90.862457055844772</c:v>
                </c:pt>
                <c:pt idx="87">
                  <c:v>87.84631139530569</c:v>
                </c:pt>
                <c:pt idx="88">
                  <c:v>84.929129523210861</c:v>
                </c:pt>
                <c:pt idx="89">
                  <c:v>82.1078423126161</c:v>
                </c:pt>
                <c:pt idx="90">
                  <c:v>79.379445291783384</c:v>
                </c:pt>
                <c:pt idx="91">
                  <c:v>76.741003263773592</c:v>
                </c:pt>
                <c:pt idx="92">
                  <c:v>74.189653454703318</c:v>
                </c:pt>
                <c:pt idx="93">
                  <c:v>71.722607513380424</c:v>
                </c:pt>
                <c:pt idx="94">
                  <c:v>69.337152614066241</c:v>
                </c:pt>
                <c:pt idx="95">
                  <c:v>67.030651859439402</c:v>
                </c:pt>
                <c:pt idx="96">
                  <c:v>64.800544138550478</c:v>
                </c:pt>
                <c:pt idx="97">
                  <c:v>62.644343561715921</c:v>
                </c:pt>
                <c:pt idx="98">
                  <c:v>60.559638568702162</c:v>
                </c:pt>
                <c:pt idx="99">
                  <c:v>58.544090786516783</c:v>
                </c:pt>
                <c:pt idx="100">
                  <c:v>56.595433697393851</c:v>
                </c:pt>
                <c:pt idx="101">
                  <c:v>54.711471165160354</c:v>
                </c:pt>
                <c:pt idx="102">
                  <c:v>52.890075858366878</c:v>
                </c:pt>
                <c:pt idx="103">
                  <c:v>51.129187600786196</c:v>
                </c:pt>
                <c:pt idx="104">
                  <c:v>49.426811673693003</c:v>
                </c:pt>
                <c:pt idx="105">
                  <c:v>47.781017089395981</c:v>
                </c:pt>
                <c:pt idx="106">
                  <c:v>46.18993485153851</c:v>
                </c:pt>
                <c:pt idx="107">
                  <c:v>44.651756214509199</c:v>
                </c:pt>
                <c:pt idx="108">
                  <c:v>43.164730951750379</c:v>
                </c:pt>
                <c:pt idx="109">
                  <c:v>41.727165640693215</c:v>
                </c:pt>
                <c:pt idx="110">
                  <c:v>40.337421970384902</c:v>
                </c:pt>
                <c:pt idx="111">
                  <c:v>38.993915076527365</c:v>
                </c:pt>
                <c:pt idx="112">
                  <c:v>37.695111907555727</c:v>
                </c:pt>
                <c:pt idx="113">
                  <c:v>36.439529624500103</c:v>
                </c:pt>
                <c:pt idx="114">
                  <c:v>35.225734036655062</c:v>
                </c:pt>
                <c:pt idx="115">
                  <c:v>34.052338074497939</c:v>
                </c:pt>
                <c:pt idx="116">
                  <c:v>32.918000300822619</c:v>
                </c:pt>
                <c:pt idx="117">
                  <c:v>31.821423460670925</c:v>
                </c:pt>
                <c:pt idx="118">
                  <c:v>30.761353070331687</c:v>
                </c:pt>
                <c:pt idx="119">
                  <c:v>29.736576045425362</c:v>
                </c:pt>
                <c:pt idx="120">
                  <c:v>28.7459193678887</c:v>
                </c:pt>
                <c:pt idx="121">
                  <c:v>27.788248791510533</c:v>
                </c:pt>
                <c:pt idx="122">
                  <c:v>26.862467585539466</c:v>
                </c:pt>
                <c:pt idx="123">
                  <c:v>25.967515315780911</c:v>
                </c:pt>
                <c:pt idx="124">
                  <c:v>25.102366662520016</c:v>
                </c:pt>
                <c:pt idx="125">
                  <c:v>24.266030274544505</c:v>
                </c:pt>
                <c:pt idx="126">
                  <c:v>23.457547658494036</c:v>
                </c:pt>
                <c:pt idx="127">
                  <c:v>22.675992102727996</c:v>
                </c:pt>
                <c:pt idx="128">
                  <c:v>21.920467634878928</c:v>
                </c:pt>
                <c:pt idx="129">
                  <c:v>21.190108012243005</c:v>
                </c:pt>
                <c:pt idx="130">
                  <c:v>20.48407574414982</c:v>
                </c:pt>
                <c:pt idx="131">
                  <c:v>19.801561145450528</c:v>
                </c:pt>
                <c:pt idx="132">
                  <c:v>19.141781420264863</c:v>
                </c:pt>
                <c:pt idx="133">
                  <c:v>18.50397977513283</c:v>
                </c:pt>
                <c:pt idx="134">
                  <c:v>17.887424560725226</c:v>
                </c:pt>
                <c:pt idx="135">
                  <c:v>17.291408441278232</c:v>
                </c:pt>
                <c:pt idx="136">
                  <c:v>16.71524759093008</c:v>
                </c:pt>
                <c:pt idx="137">
                  <c:v>16.15828091615252</c:v>
                </c:pt>
                <c:pt idx="138">
                  <c:v>15.619869303485574</c:v>
                </c:pt>
                <c:pt idx="139">
                  <c:v>15.099394891800706</c:v>
                </c:pt>
                <c:pt idx="140">
                  <c:v>14.596260368335289</c:v>
                </c:pt>
                <c:pt idx="141">
                  <c:v>14.109888287758913</c:v>
                </c:pt>
                <c:pt idx="142">
                  <c:v>13.63972041355072</c:v>
                </c:pt>
                <c:pt idx="143">
                  <c:v>13.185217080985229</c:v>
                </c:pt>
                <c:pt idx="144">
                  <c:v>12.745856581042903</c:v>
                </c:pt>
                <c:pt idx="145">
                  <c:v>12.321134564580177</c:v>
                </c:pt>
                <c:pt idx="146">
                  <c:v>11.910563466112292</c:v>
                </c:pt>
                <c:pt idx="147">
                  <c:v>11.513671946580464</c:v>
                </c:pt>
                <c:pt idx="148">
                  <c:v>11.130004354493138</c:v>
                </c:pt>
                <c:pt idx="149">
                  <c:v>10.75912020484895</c:v>
                </c:pt>
                <c:pt idx="150">
                  <c:v>10.400593675266414</c:v>
                </c:pt>
                <c:pt idx="151">
                  <c:v>10.054013118762821</c:v>
                </c:pt>
                <c:pt idx="152">
                  <c:v>9.7189805926414738</c:v>
                </c:pt>
                <c:pt idx="153">
                  <c:v>9.3951114029630851</c:v>
                </c:pt>
                <c:pt idx="154">
                  <c:v>9.082033664093224</c:v>
                </c:pt>
                <c:pt idx="155">
                  <c:v>8.7793878728334231</c:v>
                </c:pt>
                <c:pt idx="156">
                  <c:v>8.4868264966590115</c:v>
                </c:pt>
                <c:pt idx="157">
                  <c:v>8.2040135756015911</c:v>
                </c:pt>
                <c:pt idx="158">
                  <c:v>7.9306243373287799</c:v>
                </c:pt>
                <c:pt idx="159">
                  <c:v>7.6663448249878678</c:v>
                </c:pt>
                <c:pt idx="160">
                  <c:v>7.4108715373939589</c:v>
                </c:pt>
                <c:pt idx="161">
                  <c:v>7.1639110811564821</c:v>
                </c:pt>
                <c:pt idx="162">
                  <c:v>6.9251798343509741</c:v>
                </c:pt>
                <c:pt idx="163">
                  <c:v>6.6944036213557219</c:v>
                </c:pt>
                <c:pt idx="164">
                  <c:v>6.4713173984850334</c:v>
                </c:pt>
                <c:pt idx="165">
                  <c:v>6.2556649500628918</c:v>
                </c:pt>
                <c:pt idx="166">
                  <c:v>6.0471985945921984</c:v>
                </c:pt>
                <c:pt idx="167">
                  <c:v>5.8456789006860799</c:v>
                </c:pt>
                <c:pt idx="168">
                  <c:v>5.6508744124385091</c:v>
                </c:pt>
                <c:pt idx="169">
                  <c:v>5.4625613839220515</c:v>
                </c:pt>
                <c:pt idx="170">
                  <c:v>5.2805235225107241</c:v>
                </c:pt>
                <c:pt idx="171">
                  <c:v>5.1045517407357899</c:v>
                </c:pt>
                <c:pt idx="172">
                  <c:v>4.9344439163919214</c:v>
                </c:pt>
                <c:pt idx="173">
                  <c:v>4.7700046606203816</c:v>
                </c:pt>
                <c:pt idx="174">
                  <c:v>4.611045093704865</c:v>
                </c:pt>
                <c:pt idx="175">
                  <c:v>4.4573826283242877</c:v>
                </c:pt>
                <c:pt idx="176">
                  <c:v>4.3088407600152587</c:v>
                </c:pt>
                <c:pt idx="177">
                  <c:v>4.1652488646050632</c:v>
                </c:pt>
                <c:pt idx="178">
                  <c:v>4.0264420023838818</c:v>
                </c:pt>
                <c:pt idx="179">
                  <c:v>3.8922607287925919</c:v>
                </c:pt>
                <c:pt idx="180">
                  <c:v>3.762550911409841</c:v>
                </c:pt>
                <c:pt idx="181">
                  <c:v>3.6371635530292639</c:v>
                </c:pt>
                <c:pt idx="182">
                  <c:v>3.5159546206245835</c:v>
                </c:pt>
                <c:pt idx="183">
                  <c:v>3.3987848800070193</c:v>
                </c:pt>
                <c:pt idx="184">
                  <c:v>3.2855197359859227</c:v>
                </c:pt>
                <c:pt idx="185">
                  <c:v>3.176029077849758</c:v>
                </c:pt>
                <c:pt idx="186">
                  <c:v>3.0701871299906442</c:v>
                </c:pt>
                <c:pt idx="187">
                  <c:v>2.9678723075014961</c:v>
                </c:pt>
                <c:pt idx="188">
                  <c:v>2.8689670765804736</c:v>
                </c:pt>
                <c:pt idx="189">
                  <c:v>2.7733578195829165</c:v>
                </c:pt>
                <c:pt idx="190">
                  <c:v>2.6809347045662455</c:v>
                </c:pt>
                <c:pt idx="191">
                  <c:v>2.591591559178418</c:v>
                </c:pt>
                <c:pt idx="192">
                  <c:v>2.5052257487454925</c:v>
                </c:pt>
                <c:pt idx="193">
                  <c:v>2.4217380584186401</c:v>
                </c:pt>
                <c:pt idx="194">
                  <c:v>2.3410325792455704</c:v>
                </c:pt>
                <c:pt idx="195">
                  <c:v>2.2630165980358274</c:v>
                </c:pt>
                <c:pt idx="196">
                  <c:v>2.1876004908937383</c:v>
                </c:pt>
                <c:pt idx="197">
                  <c:v>2.1146976202969761</c:v>
                </c:pt>
                <c:pt idx="198">
                  <c:v>2.0442242356027807</c:v>
                </c:pt>
                <c:pt idx="199">
                  <c:v>1.976099376867761</c:v>
                </c:pt>
                <c:pt idx="200">
                  <c:v>1.9102447818710115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F9-4669-AA8B-2F6C21737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Cabañas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Cabañas!$I$3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Cabañas!$C$3:$C$204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Cabañas!$I$4:$I$204</c:f>
              <c:numCache>
                <c:formatCode>0</c:formatCode>
                <c:ptCount val="201"/>
                <c:pt idx="1">
                  <c:v>0.32499782356841045</c:v>
                </c:pt>
                <c:pt idx="2">
                  <c:v>0.41978723915213795</c:v>
                </c:pt>
                <c:pt idx="3">
                  <c:v>0.54222245836530558</c:v>
                </c:pt>
                <c:pt idx="4">
                  <c:v>0.70036609075530254</c:v>
                </c:pt>
                <c:pt idx="5">
                  <c:v>0.90463183668404967</c:v>
                </c:pt>
                <c:pt idx="6">
                  <c:v>1.1684698848251882</c:v>
                </c:pt>
                <c:pt idx="7">
                  <c:v>1.5092519916177465</c:v>
                </c:pt>
                <c:pt idx="8">
                  <c:v>1.9494143323983311</c:v>
                </c:pt>
                <c:pt idx="9">
                  <c:v>2.5179330559650737</c:v>
                </c:pt>
                <c:pt idx="10">
                  <c:v>3.252229161281138</c:v>
                </c:pt>
                <c:pt idx="11">
                  <c:v>4.2006272150520525</c:v>
                </c:pt>
                <c:pt idx="12">
                  <c:v>5.4255282792167678</c:v>
                </c:pt>
                <c:pt idx="13">
                  <c:v>7.0075034119161383</c:v>
                </c:pt>
                <c:pt idx="14">
                  <c:v>9.0505729948971663</c:v>
                </c:pt>
                <c:pt idx="15">
                  <c:v>11.689012339053967</c:v>
                </c:pt>
                <c:pt idx="16">
                  <c:v>15.096119708005094</c:v>
                </c:pt>
                <c:pt idx="17">
                  <c:v>19.495504093969831</c:v>
                </c:pt>
                <c:pt idx="18">
                  <c:v>25.17560262569781</c:v>
                </c:pt>
                <c:pt idx="19">
                  <c:v>32.508327882471683</c:v>
                </c:pt>
                <c:pt idx="20">
                  <c:v>41.972980284290514</c:v>
                </c:pt>
                <c:pt idx="21">
                  <c:v>54.186845850637724</c:v>
                </c:pt>
                <c:pt idx="22">
                  <c:v>69.94423764758055</c:v>
                </c:pt>
                <c:pt idx="23">
                  <c:v>90.266125922248108</c:v>
                </c:pt>
                <c:pt idx="24">
                  <c:v>116.46291922056619</c:v>
                </c:pt>
                <c:pt idx="25">
                  <c:v>150.21336317969187</c:v>
                </c:pt>
                <c:pt idx="26">
                  <c:v>193.66282671090462</c:v>
                </c:pt>
                <c:pt idx="27">
                  <c:v>249.54428198635048</c:v>
                </c:pt>
                <c:pt idx="28">
                  <c:v>321.32476398582378</c:v>
                </c:pt>
                <c:pt idx="29">
                  <c:v>413.37852512965662</c:v>
                </c:pt>
                <c:pt idx="30">
                  <c:v>531.18467932162218</c:v>
                </c:pt>
                <c:pt idx="31">
                  <c:v>681.54060403556696</c:v>
                </c:pt>
                <c:pt idx="32">
                  <c:v>872.77087141263553</c:v>
                </c:pt>
                <c:pt idx="33">
                  <c:v>1114.8924095837071</c:v>
                </c:pt>
                <c:pt idx="34">
                  <c:v>1419.6667084482347</c:v>
                </c:pt>
                <c:pt idx="35">
                  <c:v>1800.4259417887806</c:v>
                </c:pt>
                <c:pt idx="36">
                  <c:v>2271.5005509316679</c:v>
                </c:pt>
                <c:pt idx="37">
                  <c:v>2847.0059760639665</c:v>
                </c:pt>
                <c:pt idx="38">
                  <c:v>3538.6848974122145</c:v>
                </c:pt>
                <c:pt idx="39">
                  <c:v>4352.4942732222462</c:v>
                </c:pt>
                <c:pt idx="40">
                  <c:v>5283.7596353991894</c:v>
                </c:pt>
                <c:pt idx="41">
                  <c:v>6311.120431513772</c:v>
                </c:pt>
                <c:pt idx="42">
                  <c:v>7390.2880005780662</c:v>
                </c:pt>
                <c:pt idx="43">
                  <c:v>8449.8295015117892</c:v>
                </c:pt>
                <c:pt idx="44">
                  <c:v>9392.4024388552625</c:v>
                </c:pt>
                <c:pt idx="45">
                  <c:v>10105.12094101675</c:v>
                </c:pt>
                <c:pt idx="46">
                  <c:v>10480.643364248592</c:v>
                </c:pt>
                <c:pt idx="47">
                  <c:v>10445.42715126055</c:v>
                </c:pt>
                <c:pt idx="48">
                  <c:v>9985.2062067098013</c:v>
                </c:pt>
                <c:pt idx="49">
                  <c:v>9154.9588013868342</c:v>
                </c:pt>
                <c:pt idx="50">
                  <c:v>8065.999393534471</c:v>
                </c:pt>
                <c:pt idx="51">
                  <c:v>6854.797928518462</c:v>
                </c:pt>
                <c:pt idx="52">
                  <c:v>5648.0677840127446</c:v>
                </c:pt>
                <c:pt idx="53">
                  <c:v>4538.6942899677942</c:v>
                </c:pt>
                <c:pt idx="54">
                  <c:v>3578.3602784598288</c:v>
                </c:pt>
                <c:pt idx="55">
                  <c:v>2783.3704308025522</c:v>
                </c:pt>
                <c:pt idx="56">
                  <c:v>2146.2662734063151</c:v>
                </c:pt>
                <c:pt idx="57">
                  <c:v>1647.1836453019878</c:v>
                </c:pt>
                <c:pt idx="58">
                  <c:v>1262.1265746652603</c:v>
                </c:pt>
                <c:pt idx="59">
                  <c:v>967.8341526506473</c:v>
                </c:pt>
                <c:pt idx="60">
                  <c:v>744.05191571373985</c:v>
                </c:pt>
                <c:pt idx="61">
                  <c:v>574.20088066885933</c:v>
                </c:pt>
                <c:pt idx="62">
                  <c:v>445.2172851091097</c:v>
                </c:pt>
                <c:pt idx="63">
                  <c:v>347.04993251037951</c:v>
                </c:pt>
                <c:pt idx="64">
                  <c:v>272.07864768266984</c:v>
                </c:pt>
                <c:pt idx="65">
                  <c:v>214.57596336953475</c:v>
                </c:pt>
                <c:pt idx="66">
                  <c:v>170.25604409984896</c:v>
                </c:pt>
                <c:pt idx="67">
                  <c:v>135.91661219232299</c:v>
                </c:pt>
                <c:pt idx="68">
                  <c:v>109.16362090951658</c:v>
                </c:pt>
                <c:pt idx="69">
                  <c:v>88.203604427537343</c:v>
                </c:pt>
                <c:pt idx="70">
                  <c:v>71.688871627815459</c:v>
                </c:pt>
                <c:pt idx="71">
                  <c:v>58.602846195035028</c:v>
                </c:pt>
                <c:pt idx="72">
                  <c:v>48.175405361011428</c:v>
                </c:pt>
                <c:pt idx="73">
                  <c:v>39.820415165925851</c:v>
                </c:pt>
                <c:pt idx="74">
                  <c:v>33.089600328133621</c:v>
                </c:pt>
                <c:pt idx="75">
                  <c:v>27.638405576055437</c:v>
                </c:pt>
                <c:pt idx="76">
                  <c:v>23.200656891719476</c:v>
                </c:pt>
                <c:pt idx="77">
                  <c:v>19.569687709503569</c:v>
                </c:pt>
                <c:pt idx="78">
                  <c:v>16.584224917920583</c:v>
                </c:pt>
                <c:pt idx="79">
                  <c:v>14.117789449506969</c:v>
                </c:pt>
                <c:pt idx="80">
                  <c:v>12.070700950512565</c:v>
                </c:pt>
                <c:pt idx="81">
                  <c:v>10.364019285916928</c:v>
                </c:pt>
                <c:pt idx="82">
                  <c:v>8.9349324940148591</c:v>
                </c:pt>
                <c:pt idx="83">
                  <c:v>7.7332295717585877</c:v>
                </c:pt>
                <c:pt idx="84">
                  <c:v>6.7185904374123586</c:v>
                </c:pt>
                <c:pt idx="85">
                  <c:v>5.8584941833147246</c:v>
                </c:pt>
                <c:pt idx="86">
                  <c:v>5.1265972225090497</c:v>
                </c:pt>
                <c:pt idx="87">
                  <c:v>4.5014701393417118</c:v>
                </c:pt>
                <c:pt idx="88">
                  <c:v>3.9656095760789025</c:v>
                </c:pt>
                <c:pt idx="89">
                  <c:v>3.5046619268276449</c:v>
                </c:pt>
                <c:pt idx="90">
                  <c:v>3.1068108510772254</c:v>
                </c:pt>
                <c:pt idx="91">
                  <c:v>2.7622920309190189</c:v>
                </c:pt>
                <c:pt idx="92">
                  <c:v>2.4630071760078511</c:v>
                </c:pt>
                <c:pt idx="93">
                  <c:v>2.2022157580282555</c:v>
                </c:pt>
                <c:pt idx="94">
                  <c:v>1.9742878671300463</c:v>
                </c:pt>
                <c:pt idx="95">
                  <c:v>1.7745053208120758</c:v>
                </c:pt>
                <c:pt idx="96">
                  <c:v>1.5989010126264822</c:v>
                </c:pt>
                <c:pt idx="97">
                  <c:v>1.4441286802740789</c:v>
                </c:pt>
                <c:pt idx="98">
                  <c:v>1.3073569614406255</c:v>
                </c:pt>
                <c:pt idx="99">
                  <c:v>1.1861829117305875</c:v>
                </c:pt>
                <c:pt idx="100">
                  <c:v>1.0785611728934603</c:v>
                </c:pt>
                <c:pt idx="101">
                  <c:v>0.98274576951156167</c:v>
                </c:pt>
                <c:pt idx="102">
                  <c:v>0.89724213011655374</c:v>
                </c:pt>
                <c:pt idx="103">
                  <c:v>0.82076741358812311</c:v>
                </c:pt>
                <c:pt idx="104">
                  <c:v>0.75221760359815837</c:v>
                </c:pt>
                <c:pt idx="105">
                  <c:v>0.69064013570520144</c:v>
                </c:pt>
                <c:pt idx="106">
                  <c:v>0.63521106107019065</c:v>
                </c:pt>
                <c:pt idx="107">
                  <c:v>0.58521594121513032</c:v>
                </c:pt>
                <c:pt idx="108">
                  <c:v>0.54003382026855828</c:v>
                </c:pt>
                <c:pt idx="109">
                  <c:v>0.49912374287442557</c:v>
                </c:pt>
                <c:pt idx="110">
                  <c:v>0.46201338372188339</c:v>
                </c:pt>
                <c:pt idx="111">
                  <c:v>0.42828943343386822</c:v>
                </c:pt>
                <c:pt idx="112">
                  <c:v>0.39758944921312167</c:v>
                </c:pt>
                <c:pt idx="113">
                  <c:v>0.36959493023687839</c:v>
                </c:pt>
                <c:pt idx="114">
                  <c:v>0.34402541972271267</c:v>
                </c:pt>
                <c:pt idx="115">
                  <c:v>0.32063346976214857</c:v>
                </c:pt>
                <c:pt idx="116">
                  <c:v>0.29920033294661597</c:v>
                </c:pt>
                <c:pt idx="117">
                  <c:v>0.27953226769474315</c:v>
                </c:pt>
                <c:pt idx="118">
                  <c:v>0.26145736299064604</c:v>
                </c:pt>
                <c:pt idx="119">
                  <c:v>0.24482280372806273</c:v>
                </c:pt>
                <c:pt idx="120">
                  <c:v>0.22949251064150897</c:v>
                </c:pt>
                <c:pt idx="121">
                  <c:v>0.21534509938936419</c:v>
                </c:pt>
                <c:pt idx="122">
                  <c:v>0.20227211213539109</c:v>
                </c:pt>
                <c:pt idx="123">
                  <c:v>0.19017648227863507</c:v>
                </c:pt>
                <c:pt idx="124">
                  <c:v>0.17897119906973571</c:v>
                </c:pt>
                <c:pt idx="125">
                  <c:v>0.16857814393810672</c:v>
                </c:pt>
                <c:pt idx="126">
                  <c:v>0.15892707461339178</c:v>
                </c:pt>
                <c:pt idx="127">
                  <c:v>0.14995473669841689</c:v>
                </c:pt>
                <c:pt idx="128">
                  <c:v>0.14160408535611302</c:v>
                </c:pt>
                <c:pt idx="129">
                  <c:v>0.13382360230528267</c:v>
                </c:pt>
                <c:pt idx="130">
                  <c:v>0.12656669545837604</c:v>
                </c:pt>
                <c:pt idx="131">
                  <c:v>0.11979117034356558</c:v>
                </c:pt>
                <c:pt idx="132">
                  <c:v>0.11345876398702742</c:v>
                </c:pt>
                <c:pt idx="133">
                  <c:v>0.10753473323391111</c:v>
                </c:pt>
                <c:pt idx="134">
                  <c:v>0.10198749059488611</c:v>
                </c:pt>
                <c:pt idx="135">
                  <c:v>9.6788281650085628E-2</c:v>
                </c:pt>
                <c:pt idx="136">
                  <c:v>9.1910898849289893E-2</c:v>
                </c:pt>
                <c:pt idx="137">
                  <c:v>8.7331427237654108E-2</c:v>
                </c:pt>
                <c:pt idx="138">
                  <c:v>8.3028018228053738E-2</c:v>
                </c:pt>
                <c:pt idx="139">
                  <c:v>7.8980688049167844E-2</c:v>
                </c:pt>
                <c:pt idx="140">
                  <c:v>7.5171137935322041E-2</c:v>
                </c:pt>
                <c:pt idx="141">
                  <c:v>7.1582593500450445E-2</c:v>
                </c:pt>
                <c:pt idx="142">
                  <c:v>6.8199661063229708E-2</c:v>
                </c:pt>
                <c:pt idx="143">
                  <c:v>6.5008198971015521E-2</c:v>
                </c:pt>
                <c:pt idx="144">
                  <c:v>6.1995202213049667E-2</c:v>
                </c:pt>
                <c:pt idx="145">
                  <c:v>5.914869882389568E-2</c:v>
                </c:pt>
                <c:pt idx="146">
                  <c:v>5.6457656760791168E-2</c:v>
                </c:pt>
                <c:pt idx="147">
                  <c:v>5.3911900097465042E-2</c:v>
                </c:pt>
                <c:pt idx="148">
                  <c:v>5.150203351528046E-2</c:v>
                </c:pt>
                <c:pt idx="149">
                  <c:v>4.92193741931546E-2</c:v>
                </c:pt>
                <c:pt idx="150">
                  <c:v>4.7055890302995222E-2</c:v>
                </c:pt>
                <c:pt idx="151">
                  <c:v>4.5004145409446243E-2</c:v>
                </c:pt>
                <c:pt idx="152">
                  <c:v>4.3057248153324922E-2</c:v>
                </c:pt>
                <c:pt idx="153">
                  <c:v>4.1208806668781663E-2</c:v>
                </c:pt>
                <c:pt idx="154">
                  <c:v>3.9452887246226545E-2</c:v>
                </c:pt>
                <c:pt idx="155">
                  <c:v>3.7783976807570847E-2</c:v>
                </c:pt>
                <c:pt idx="156">
                  <c:v>3.6196948808295409E-2</c:v>
                </c:pt>
                <c:pt idx="157">
                  <c:v>3.4687032223118544E-2</c:v>
                </c:pt>
                <c:pt idx="158">
                  <c:v>3.3249783309317674E-2</c:v>
                </c:pt>
                <c:pt idx="159">
                  <c:v>3.1881059874686014E-2</c:v>
                </c:pt>
                <c:pt idx="160">
                  <c:v>3.0576997806223454E-2</c:v>
                </c:pt>
                <c:pt idx="161">
                  <c:v>2.9333989641436676E-2</c:v>
                </c:pt>
                <c:pt idx="162">
                  <c:v>2.8148664986970259E-2</c:v>
                </c:pt>
                <c:pt idx="163">
                  <c:v>2.7017872609561195E-2</c:v>
                </c:pt>
                <c:pt idx="164">
                  <c:v>2.5938664042315516E-2</c:v>
                </c:pt>
                <c:pt idx="165">
                  <c:v>2.4908278565317455E-2</c:v>
                </c:pt>
                <c:pt idx="166">
                  <c:v>2.3924129433834398E-2</c:v>
                </c:pt>
                <c:pt idx="167">
                  <c:v>2.298379124008294E-2</c:v>
                </c:pt>
                <c:pt idx="168">
                  <c:v>2.2084988305850782E-2</c:v>
                </c:pt>
                <c:pt idx="169">
                  <c:v>2.1225584013386676E-2</c:v>
                </c:pt>
                <c:pt idx="170">
                  <c:v>2.0403570991013718E-2</c:v>
                </c:pt>
                <c:pt idx="171">
                  <c:v>1.9617062078012164E-2</c:v>
                </c:pt>
                <c:pt idx="172">
                  <c:v>1.8864282000564631E-2</c:v>
                </c:pt>
                <c:pt idx="173">
                  <c:v>1.8143559697051975E-2</c:v>
                </c:pt>
                <c:pt idx="174">
                  <c:v>1.7453321236817282E-2</c:v>
                </c:pt>
                <c:pt idx="175">
                  <c:v>1.6792083281750077E-2</c:v>
                </c:pt>
                <c:pt idx="176">
                  <c:v>1.615844704474876E-2</c:v>
                </c:pt>
                <c:pt idx="177">
                  <c:v>1.5551092703353602E-2</c:v>
                </c:pt>
                <c:pt idx="178">
                  <c:v>1.4968774230655279E-2</c:v>
                </c:pt>
                <c:pt idx="179">
                  <c:v>1.4410314609021134E-2</c:v>
                </c:pt>
                <c:pt idx="180">
                  <c:v>1.3874601395281363E-2</c:v>
                </c:pt>
                <c:pt idx="181">
                  <c:v>1.3360582608816783E-2</c:v>
                </c:pt>
                <c:pt idx="182">
                  <c:v>1.2867262916519089E-2</c:v>
                </c:pt>
                <c:pt idx="183">
                  <c:v>1.2393700090882165E-2</c:v>
                </c:pt>
                <c:pt idx="184">
                  <c:v>1.1939001719553336E-2</c:v>
                </c:pt>
                <c:pt idx="185">
                  <c:v>1.1502322146548878E-2</c:v>
                </c:pt>
                <c:pt idx="186">
                  <c:v>1.1082859627038311E-2</c:v>
                </c:pt>
                <c:pt idx="187">
                  <c:v>1.0679853679144199E-2</c:v>
                </c:pt>
                <c:pt idx="188">
                  <c:v>1.0292582617604731E-2</c:v>
                </c:pt>
                <c:pt idx="189">
                  <c:v>9.9203612554185673E-3</c:v>
                </c:pt>
                <c:pt idx="190">
                  <c:v>9.5625387607484562E-3</c:v>
                </c:pt>
                <c:pt idx="191">
                  <c:v>9.2184966574127523E-3</c:v>
                </c:pt>
                <c:pt idx="192">
                  <c:v>8.8876469582525978E-3</c:v>
                </c:pt>
                <c:pt idx="193">
                  <c:v>8.5694304215360416E-3</c:v>
                </c:pt>
                <c:pt idx="194">
                  <c:v>8.2633149213567833E-3</c:v>
                </c:pt>
                <c:pt idx="195">
                  <c:v>7.9687939237120947E-3</c:v>
                </c:pt>
                <c:pt idx="196">
                  <c:v>7.6853850606080961E-3</c:v>
                </c:pt>
                <c:pt idx="197">
                  <c:v>7.4126287951469085E-3</c:v>
                </c:pt>
                <c:pt idx="198">
                  <c:v>7.1500871711046333E-3</c:v>
                </c:pt>
                <c:pt idx="199">
                  <c:v>6.8973426410163649E-3</c:v>
                </c:pt>
                <c:pt idx="200">
                  <c:v>6.6539969672487773E-3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A9-4149-92DF-4F6C541B73D3}"/>
            </c:ext>
          </c:extLst>
        </c:ser>
        <c:ser>
          <c:idx val="1"/>
          <c:order val="1"/>
          <c:tx>
            <c:strRef>
              <c:f>Cabañas!$J$3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Cabañas!$C$3:$C$204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Cabañas!$J$4:$J$204</c:f>
              <c:numCache>
                <c:formatCode>0</c:formatCode>
                <c:ptCount val="201"/>
                <c:pt idx="1">
                  <c:v>3.1666666666666662E-2</c:v>
                </c:pt>
                <c:pt idx="2">
                  <c:v>4.0902708857444105E-2</c:v>
                </c:pt>
                <c:pt idx="3">
                  <c:v>5.2832547802013671E-2</c:v>
                </c:pt>
                <c:pt idx="4">
                  <c:v>6.8241840723514566E-2</c:v>
                </c:pt>
                <c:pt idx="5">
                  <c:v>8.8145372239982006E-2</c:v>
                </c:pt>
                <c:pt idx="6">
                  <c:v>0.11385386799364419</c:v>
                </c:pt>
                <c:pt idx="7">
                  <c:v>0.14706028541332034</c:v>
                </c:pt>
                <c:pt idx="8">
                  <c:v>0.18995125563410495</c:v>
                </c:pt>
                <c:pt idx="9">
                  <c:v>0.24535100097224863</c:v>
                </c:pt>
                <c:pt idx="10">
                  <c:v>0.31690718104540089</c:v>
                </c:pt>
                <c:pt idx="11">
                  <c:v>0.40933086511779027</c:v>
                </c:pt>
                <c:pt idx="12">
                  <c:v>0.52870636475717891</c:v>
                </c:pt>
                <c:pt idx="13">
                  <c:v>0.68289121477380388</c:v>
                </c:pt>
                <c:pt idx="14">
                  <c:v>0.88203244899202138</c:v>
                </c:pt>
                <c:pt idx="15">
                  <c:v>1.1392328455306975</c:v>
                </c:pt>
                <c:pt idx="16">
                  <c:v>1.4714104747497168</c:v>
                </c:pt>
                <c:pt idx="17">
                  <c:v>1.9004072496782207</c:v>
                </c:pt>
                <c:pt idx="18">
                  <c:v>2.4544179709979916</c:v>
                </c:pt>
                <c:pt idx="19">
                  <c:v>3.1698314551118218</c:v>
                </c:pt>
                <c:pt idx="20">
                  <c:v>4.0936007895530304</c:v>
                </c:pt>
                <c:pt idx="21">
                  <c:v>5.2862918055704622</c:v>
                </c:pt>
                <c:pt idx="22">
                  <c:v>6.8259988639883078</c:v>
                </c:pt>
                <c:pt idx="23">
                  <c:v>8.813366427362082</c:v>
                </c:pt>
                <c:pt idx="24">
                  <c:v>11.378014867321204</c:v>
                </c:pt>
                <c:pt idx="25">
                  <c:v>14.68674014706176</c:v>
                </c:pt>
                <c:pt idx="26">
                  <c:v>18.953938642849941</c:v>
                </c:pt>
                <c:pt idx="27">
                  <c:v>24.454796867266921</c:v>
                </c:pt>
                <c:pt idx="28">
                  <c:v>31.54187256792579</c:v>
                </c:pt>
                <c:pt idx="29">
                  <c:v>40.665761008546021</c:v>
                </c:pt>
                <c:pt idx="30">
                  <c:v>52.400555604033613</c:v>
                </c:pt>
                <c:pt idx="31">
                  <c:v>67.474718595750517</c:v>
                </c:pt>
                <c:pt idx="32">
                  <c:v>86.807680437018462</c:v>
                </c:pt>
                <c:pt idx="33">
                  <c:v>111.55183535051796</c:v>
                </c:pt>
                <c:pt idx="34">
                  <c:v>143.13836714231812</c:v>
                </c:pt>
                <c:pt idx="35">
                  <c:v>183.32320067176826</c:v>
                </c:pt>
                <c:pt idx="36">
                  <c:v>234.2259154726874</c:v>
                </c:pt>
                <c:pt idx="37">
                  <c:v>298.34923573643397</c:v>
                </c:pt>
                <c:pt idx="38">
                  <c:v>378.55945045391184</c:v>
                </c:pt>
                <c:pt idx="39">
                  <c:v>477.99915719016826</c:v>
                </c:pt>
                <c:pt idx="40">
                  <c:v>599.89483726920037</c:v>
                </c:pt>
                <c:pt idx="41">
                  <c:v>747.21739781453471</c:v>
                </c:pt>
                <c:pt idx="42">
                  <c:v>922.16229821865306</c:v>
                </c:pt>
                <c:pt idx="43">
                  <c:v>1125.4493416296702</c:v>
                </c:pt>
                <c:pt idx="44">
                  <c:v>1355.5122977898877</c:v>
                </c:pt>
                <c:pt idx="45">
                  <c:v>1607.7546317606418</c:v>
                </c:pt>
                <c:pt idx="46">
                  <c:v>1874.1583071674841</c:v>
                </c:pt>
                <c:pt idx="47">
                  <c:v>2143.5734034631064</c:v>
                </c:pt>
                <c:pt idx="48">
                  <c:v>2402.8928164709205</c:v>
                </c:pt>
                <c:pt idx="49">
                  <c:v>2638.9945858010333</c:v>
                </c:pt>
                <c:pt idx="50">
                  <c:v>2840.9351283182486</c:v>
                </c:pt>
                <c:pt idx="51">
                  <c:v>3001.6606048362319</c:v>
                </c:pt>
                <c:pt idx="52">
                  <c:v>3118.6738524114421</c:v>
                </c:pt>
                <c:pt idx="53">
                  <c:v>3193.5735371581309</c:v>
                </c:pt>
                <c:pt idx="54">
                  <c:v>3230.8464051018404</c:v>
                </c:pt>
                <c:pt idx="55">
                  <c:v>3236.4662670830071</c:v>
                </c:pt>
                <c:pt idx="56">
                  <c:v>3216.7241218223212</c:v>
                </c:pt>
                <c:pt idx="57">
                  <c:v>3177.465083086111</c:v>
                </c:pt>
                <c:pt idx="58">
                  <c:v>3123.7103957511372</c:v>
                </c:pt>
                <c:pt idx="59">
                  <c:v>3059.5540574238325</c:v>
                </c:pt>
                <c:pt idx="60">
                  <c:v>2988.2170036769753</c:v>
                </c:pt>
                <c:pt idx="61">
                  <c:v>2912.1714142186779</c:v>
                </c:pt>
                <c:pt idx="62">
                  <c:v>2833.2820616325689</c:v>
                </c:pt>
                <c:pt idx="63">
                  <c:v>2752.9378736066055</c:v>
                </c:pt>
                <c:pt idx="64">
                  <c:v>2672.1631923492141</c:v>
                </c:pt>
                <c:pt idx="65">
                  <c:v>2591.7069097808585</c:v>
                </c:pt>
                <c:pt idx="66">
                  <c:v>2512.1115849615321</c:v>
                </c:pt>
                <c:pt idx="67">
                  <c:v>2433.7659735259763</c:v>
                </c:pt>
                <c:pt idx="68">
                  <c:v>2356.9444671278675</c:v>
                </c:pt>
                <c:pt idx="69">
                  <c:v>2281.8364995524071</c:v>
                </c:pt>
                <c:pt idx="70">
                  <c:v>2208.568397040865</c:v>
                </c:pt>
                <c:pt idx="71">
                  <c:v>2137.2195980743841</c:v>
                </c:pt>
                <c:pt idx="72">
                  <c:v>2067.8347016014136</c:v>
                </c:pt>
                <c:pt idx="73">
                  <c:v>2000.4324327177985</c:v>
                </c:pt>
                <c:pt idx="74">
                  <c:v>1935.0123314407929</c:v>
                </c:pt>
                <c:pt idx="75">
                  <c:v>1871.5597577364906</c:v>
                </c:pt>
                <c:pt idx="76">
                  <c:v>1810.0496486551829</c:v>
                </c:pt>
                <c:pt idx="77">
                  <c:v>1750.4493478349145</c:v>
                </c:pt>
                <c:pt idx="78">
                  <c:v>1692.7207430178851</c:v>
                </c:pt>
                <c:pt idx="79">
                  <c:v>1636.8218853730227</c:v>
                </c:pt>
                <c:pt idx="80">
                  <c:v>1582.7082191931563</c:v>
                </c:pt>
                <c:pt idx="81">
                  <c:v>1530.3335174168174</c:v>
                </c:pt>
                <c:pt idx="82">
                  <c:v>1479.6505941136443</c:v>
                </c:pt>
                <c:pt idx="83">
                  <c:v>1430.6118471721666</c:v>
                </c:pt>
                <c:pt idx="84">
                  <c:v>1383.1696712028668</c:v>
                </c:pt>
                <c:pt idx="85">
                  <c:v>1337.2767708599561</c:v>
                </c:pt>
                <c:pt idx="86">
                  <c:v>1292.8863974804292</c:v>
                </c:pt>
                <c:pt idx="87">
                  <c:v>1249.9525264764611</c:v>
                </c:pt>
                <c:pt idx="88">
                  <c:v>1208.4299888149917</c:v>
                </c:pt>
                <c:pt idx="89">
                  <c:v>1168.2745668244013</c:v>
                </c:pt>
                <c:pt idx="90">
                  <c:v>1129.4430622246039</c:v>
                </c:pt>
                <c:pt idx="91">
                  <c:v>1091.8933424940681</c:v>
                </c:pt>
                <c:pt idx="92">
                  <c:v>1055.5843703252449</c:v>
                </c:pt>
                <c:pt idx="93">
                  <c:v>1020.476219874977</c:v>
                </c:pt>
                <c:pt idx="94">
                  <c:v>986.53008271148201</c:v>
                </c:pt>
                <c:pt idx="95">
                  <c:v>953.7082657368918</c:v>
                </c:pt>
                <c:pt idx="96">
                  <c:v>921.9741828808211</c:v>
                </c:pt>
                <c:pt idx="97">
                  <c:v>891.29234198352685</c:v>
                </c:pt>
                <c:pt idx="98">
                  <c:v>861.62832799228465</c:v>
                </c:pt>
                <c:pt idx="99">
                  <c:v>832.94878336298723</c:v>
                </c:pt>
                <c:pt idx="100">
                  <c:v>805.22138637642593</c:v>
                </c:pt>
                <c:pt idx="101">
                  <c:v>778.4148279343533</c:v>
                </c:pt>
                <c:pt idx="102">
                  <c:v>752.4987872859092</c:v>
                </c:pt>
                <c:pt idx="103">
                  <c:v>727.44390704383272</c:v>
                </c:pt>
                <c:pt idx="104">
                  <c:v>703.22176777713514</c:v>
                </c:pt>
                <c:pt idx="105">
                  <c:v>679.80486240867788</c:v>
                </c:pt>
                <c:pt idx="106">
                  <c:v>657.16657059935255</c:v>
                </c:pt>
                <c:pt idx="107">
                  <c:v>635.28113326297478</c:v>
                </c:pt>
                <c:pt idx="108">
                  <c:v>614.12362732568067</c:v>
                </c:pt>
                <c:pt idx="109">
                  <c:v>593.6699408191331</c:v>
                </c:pt>
                <c:pt idx="110">
                  <c:v>573.89674837701966</c:v>
                </c:pt>
                <c:pt idx="111">
                  <c:v>554.78148718827026</c:v>
                </c:pt>
                <c:pt idx="112">
                  <c:v>536.30233344738679</c:v>
                </c:pt>
                <c:pt idx="113">
                  <c:v>518.43817933169896</c:v>
                </c:pt>
                <c:pt idx="114">
                  <c:v>501.16861052676649</c:v>
                </c:pt>
                <c:pt idx="115">
                  <c:v>484.4738843141655</c:v>
                </c:pt>
                <c:pt idx="116">
                  <c:v>468.33490823023578</c:v>
                </c:pt>
                <c:pt idx="117">
                  <c:v>452.73321929977124</c:v>
                </c:pt>
                <c:pt idx="118">
                  <c:v>437.65096384492244</c:v>
                </c:pt>
                <c:pt idx="119">
                  <c:v>423.07087786658644</c:v>
                </c:pt>
                <c:pt idx="120">
                  <c:v>408.97626799315162</c:v>
                </c:pt>
                <c:pt idx="121">
                  <c:v>395.35099298955015</c:v>
                </c:pt>
                <c:pt idx="122">
                  <c:v>382.17944581804585</c:v>
                </c:pt>
                <c:pt idx="123">
                  <c:v>369.44653624099527</c:v>
                </c:pt>
                <c:pt idx="124">
                  <c:v>357.13767395490089</c:v>
                </c:pt>
                <c:pt idx="125">
                  <c:v>345.23875224437472</c:v>
                </c:pt>
                <c:pt idx="126">
                  <c:v>333.73613214412029</c:v>
                </c:pt>
                <c:pt idx="127">
                  <c:v>322.616627096679</c:v>
                </c:pt>
                <c:pt idx="128">
                  <c:v>311.86748809345193</c:v>
                </c:pt>
                <c:pt idx="129">
                  <c:v>301.47638928637309</c:v>
                </c:pt>
                <c:pt idx="130">
                  <c:v>291.43141405756705</c:v>
                </c:pt>
                <c:pt idx="131">
                  <c:v>281.7210415343377</c:v>
                </c:pt>
                <c:pt idx="132">
                  <c:v>272.33413353692066</c:v>
                </c:pt>
                <c:pt idx="133">
                  <c:v>263.25992194654947</c:v>
                </c:pt>
                <c:pt idx="134">
                  <c:v>254.48799648155025</c:v>
                </c:pt>
                <c:pt idx="135">
                  <c:v>246.00829286936741</c:v>
                </c:pt>
                <c:pt idx="136">
                  <c:v>237.81108140264075</c:v>
                </c:pt>
                <c:pt idx="137">
                  <c:v>229.88695586768296</c:v>
                </c:pt>
                <c:pt idx="138">
                  <c:v>222.22682283395605</c:v>
                </c:pt>
                <c:pt idx="139">
                  <c:v>214.82189129340136</c:v>
                </c:pt>
                <c:pt idx="140">
                  <c:v>207.66366263874289</c:v>
                </c:pt>
                <c:pt idx="141">
                  <c:v>200.74392097015274</c:v>
                </c:pt>
                <c:pt idx="142">
                  <c:v>194.05472371994182</c:v>
                </c:pt>
                <c:pt idx="143">
                  <c:v>187.58839258521076</c:v>
                </c:pt>
                <c:pt idx="144">
                  <c:v>181.33750475867114</c:v>
                </c:pt>
                <c:pt idx="145">
                  <c:v>175.29488444811886</c:v>
                </c:pt>
                <c:pt idx="146">
                  <c:v>169.453594675311</c:v>
                </c:pt>
                <c:pt idx="147">
                  <c:v>163.80692934526468</c:v>
                </c:pt>
                <c:pt idx="148">
                  <c:v>158.348405577259</c:v>
                </c:pt>
                <c:pt idx="149">
                  <c:v>153.07175628907834</c:v>
                </c:pt>
                <c:pt idx="150">
                  <c:v>147.97092302629184</c:v>
                </c:pt>
                <c:pt idx="151">
                  <c:v>143.04004902860837</c:v>
                </c:pt>
                <c:pt idx="152">
                  <c:v>138.27347252559275</c:v>
                </c:pt>
                <c:pt idx="153">
                  <c:v>133.6657202542645</c:v>
                </c:pt>
                <c:pt idx="154">
                  <c:v>129.2115011913335</c:v>
                </c:pt>
                <c:pt idx="155">
                  <c:v>124.90570049305187</c:v>
                </c:pt>
                <c:pt idx="156">
                  <c:v>120.74337363588236</c:v>
                </c:pt>
                <c:pt idx="157">
                  <c:v>116.71974075139855</c:v>
                </c:pt>
                <c:pt idx="158">
                  <c:v>112.83018114903899</c:v>
                </c:pt>
                <c:pt idx="159">
                  <c:v>109.07022802054249</c:v>
                </c:pt>
                <c:pt idx="160">
                  <c:v>105.4355633200871</c:v>
                </c:pt>
                <c:pt idx="161">
                  <c:v>101.92201281434807</c:v>
                </c:pt>
                <c:pt idx="162">
                  <c:v>98.525541296875119</c:v>
                </c:pt>
                <c:pt idx="163">
                  <c:v>95.242247961370552</c:v>
                </c:pt>
                <c:pt idx="164">
                  <c:v>92.068361928624171</c:v>
                </c:pt>
                <c:pt idx="165">
                  <c:v>89.00023792203136</c:v>
                </c:pt>
                <c:pt idx="166">
                  <c:v>86.034352086784878</c:v>
                </c:pt>
                <c:pt idx="167">
                  <c:v>83.167297947990789</c:v>
                </c:pt>
                <c:pt idx="168">
                  <c:v>80.395782503113693</c:v>
                </c:pt>
                <c:pt idx="169">
                  <c:v>77.716622444306253</c:v>
                </c:pt>
                <c:pt idx="170">
                  <c:v>75.126740506323145</c:v>
                </c:pt>
                <c:pt idx="171">
                  <c:v>72.623161935860438</c:v>
                </c:pt>
                <c:pt idx="172">
                  <c:v>70.20301107829755</c:v>
                </c:pt>
                <c:pt idx="173">
                  <c:v>67.863508077950996</c:v>
                </c:pt>
                <c:pt idx="174">
                  <c:v>65.601965688076376</c:v>
                </c:pt>
                <c:pt idx="175">
                  <c:v>63.415786186979645</c:v>
                </c:pt>
                <c:pt idx="176">
                  <c:v>61.302458396717583</c:v>
                </c:pt>
                <c:pt idx="177">
                  <c:v>59.259554800983409</c:v>
                </c:pt>
                <c:pt idx="178">
                  <c:v>57.284728758886239</c:v>
                </c:pt>
                <c:pt idx="179">
                  <c:v>55.375711811440659</c:v>
                </c:pt>
                <c:pt idx="180">
                  <c:v>53.530311077688594</c:v>
                </c:pt>
                <c:pt idx="181">
                  <c:v>51.746406737476491</c:v>
                </c:pt>
                <c:pt idx="182">
                  <c:v>50.021949598009883</c:v>
                </c:pt>
                <c:pt idx="183">
                  <c:v>48.354958741401909</c:v>
                </c:pt>
                <c:pt idx="184">
                  <c:v>46.74351925052472</c:v>
                </c:pt>
                <c:pt idx="185">
                  <c:v>45.185780010561686</c:v>
                </c:pt>
                <c:pt idx="186">
                  <c:v>43.679951583744263</c:v>
                </c:pt>
                <c:pt idx="187">
                  <c:v>42.224304154840986</c:v>
                </c:pt>
                <c:pt idx="188">
                  <c:v>40.817165545046123</c:v>
                </c:pt>
                <c:pt idx="189">
                  <c:v>39.456919291994147</c:v>
                </c:pt>
                <c:pt idx="190">
                  <c:v>38.142002793700755</c:v>
                </c:pt>
                <c:pt idx="191">
                  <c:v>36.870905514304823</c:v>
                </c:pt>
                <c:pt idx="192">
                  <c:v>35.642167249555477</c:v>
                </c:pt>
                <c:pt idx="193">
                  <c:v>34.45437645005731</c:v>
                </c:pt>
                <c:pt idx="194">
                  <c:v>33.306168600352088</c:v>
                </c:pt>
                <c:pt idx="195">
                  <c:v>32.196224651979527</c:v>
                </c:pt>
                <c:pt idx="196">
                  <c:v>31.123269508721133</c:v>
                </c:pt>
                <c:pt idx="197">
                  <c:v>30.086070562290679</c:v>
                </c:pt>
                <c:pt idx="198">
                  <c:v>29.083436276792835</c:v>
                </c:pt>
                <c:pt idx="199">
                  <c:v>28.114214820326826</c:v>
                </c:pt>
                <c:pt idx="200">
                  <c:v>27.177292742166227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A9-4149-92DF-4F6C541B73D3}"/>
            </c:ext>
          </c:extLst>
        </c:ser>
        <c:ser>
          <c:idx val="2"/>
          <c:order val="2"/>
          <c:tx>
            <c:strRef>
              <c:f>Cabañas!$K$3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Cabañas!$C$3:$C$204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Cabañas!$K$4:$K$204</c:f>
              <c:numCache>
                <c:formatCode>0</c:formatCode>
                <c:ptCount val="201"/>
                <c:pt idx="1">
                  <c:v>1.6666666666666681E-3</c:v>
                </c:pt>
                <c:pt idx="2">
                  <c:v>2.1527741503917972E-3</c:v>
                </c:pt>
                <c:pt idx="3">
                  <c:v>2.7806604106323015E-3</c:v>
                </c:pt>
                <c:pt idx="4">
                  <c:v>3.5916758275534016E-3</c:v>
                </c:pt>
                <c:pt idx="5">
                  <c:v>4.6392301178937939E-3</c:v>
                </c:pt>
                <c:pt idx="6">
                  <c:v>5.9923088417707521E-3</c:v>
                </c:pt>
                <c:pt idx="7">
                  <c:v>7.7400150217537093E-3</c:v>
                </c:pt>
                <c:pt idx="8">
                  <c:v>9.9974345070581658E-3</c:v>
                </c:pt>
                <c:pt idx="9">
                  <c:v>1.2913210577486782E-2</c:v>
                </c:pt>
                <c:pt idx="10">
                  <c:v>1.6679325318179013E-2</c:v>
                </c:pt>
                <c:pt idx="11">
                  <c:v>2.1543729743041608E-2</c:v>
                </c:pt>
                <c:pt idx="12">
                  <c:v>2.7826650776693652E-2</c:v>
                </c:pt>
                <c:pt idx="13">
                  <c:v>3.5941642882831817E-2</c:v>
                </c:pt>
                <c:pt idx="14">
                  <c:v>4.6422760473264324E-2</c:v>
                </c:pt>
                <c:pt idx="15">
                  <c:v>5.9959623448984138E-2</c:v>
                </c:pt>
                <c:pt idx="16">
                  <c:v>7.7442656565774634E-2</c:v>
                </c:pt>
                <c:pt idx="17">
                  <c:v>0.10002143419359065</c:v>
                </c:pt>
                <c:pt idx="18">
                  <c:v>0.12917989321042073</c:v>
                </c:pt>
                <c:pt idx="19">
                  <c:v>0.16683323447956971</c:v>
                </c:pt>
                <c:pt idx="20">
                  <c:v>0.21545267313437025</c:v>
                </c:pt>
                <c:pt idx="21">
                  <c:v>0.27822588450370883</c:v>
                </c:pt>
                <c:pt idx="22">
                  <c:v>0.35926309810464813</c:v>
                </c:pt>
                <c:pt idx="23">
                  <c:v>0.46386139091379425</c:v>
                </c:pt>
                <c:pt idx="24">
                  <c:v>0.59884288775374805</c:v>
                </c:pt>
                <c:pt idx="25">
                  <c:v>0.77298632352956709</c:v>
                </c:pt>
                <c:pt idx="26">
                  <c:v>0.99757571804473466</c:v>
                </c:pt>
                <c:pt idx="27">
                  <c:v>1.2870945719614182</c:v>
                </c:pt>
                <c:pt idx="28">
                  <c:v>1.6600985562066222</c:v>
                </c:pt>
                <c:pt idx="29">
                  <c:v>2.1403032109761084</c:v>
                </c:pt>
                <c:pt idx="30">
                  <c:v>2.7579239791596666</c:v>
                </c:pt>
                <c:pt idx="31">
                  <c:v>3.5513009787237149</c:v>
                </c:pt>
                <c:pt idx="32">
                  <c:v>4.5688252861588703</c:v>
                </c:pt>
                <c:pt idx="33">
                  <c:v>5.8711492289746356</c:v>
                </c:pt>
                <c:pt idx="34">
                  <c:v>7.5335982706483282</c:v>
                </c:pt>
                <c:pt idx="35">
                  <c:v>9.6485895090404448</c:v>
                </c:pt>
                <c:pt idx="36">
                  <c:v>12.3276797617204</c:v>
                </c:pt>
                <c:pt idx="37">
                  <c:v>15.702591354549174</c:v>
                </c:pt>
                <c:pt idx="38">
                  <c:v>19.924181602837482</c:v>
                </c:pt>
                <c:pt idx="39">
                  <c:v>25.157850378429931</c:v>
                </c:pt>
                <c:pt idx="40">
                  <c:v>31.573412487852679</c:v>
                </c:pt>
                <c:pt idx="41">
                  <c:v>39.327231463922914</c:v>
                </c:pt>
                <c:pt idx="42">
                  <c:v>48.534857800981783</c:v>
                </c:pt>
                <c:pt idx="43">
                  <c:v>59.234175875245846</c:v>
                </c:pt>
                <c:pt idx="44">
                  <c:v>71.342752515257331</c:v>
                </c:pt>
                <c:pt idx="45">
                  <c:v>84.618664829507523</c:v>
                </c:pt>
                <c:pt idx="46">
                  <c:v>98.639910903551893</c:v>
                </c:pt>
                <c:pt idx="47">
                  <c:v>112.81965281384781</c:v>
                </c:pt>
                <c:pt idx="48">
                  <c:v>126.46804297215382</c:v>
                </c:pt>
                <c:pt idx="49">
                  <c:v>138.89445188426504</c:v>
                </c:pt>
                <c:pt idx="50">
                  <c:v>149.52290149043429</c:v>
                </c:pt>
                <c:pt idx="51">
                  <c:v>157.98213709664392</c:v>
                </c:pt>
                <c:pt idx="52">
                  <c:v>164.14072907428661</c:v>
                </c:pt>
                <c:pt idx="53">
                  <c:v>168.08281774516493</c:v>
                </c:pt>
                <c:pt idx="54">
                  <c:v>170.04454763693911</c:v>
                </c:pt>
                <c:pt idx="55">
                  <c:v>170.34032984647422</c:v>
                </c:pt>
                <c:pt idx="56">
                  <c:v>169.30126956959603</c:v>
                </c:pt>
                <c:pt idx="57">
                  <c:v>167.23500437295337</c:v>
                </c:pt>
                <c:pt idx="58">
                  <c:v>164.40581030269158</c:v>
                </c:pt>
                <c:pt idx="59">
                  <c:v>161.02916091704398</c:v>
                </c:pt>
                <c:pt idx="60">
                  <c:v>157.27457914089356</c:v>
                </c:pt>
                <c:pt idx="61">
                  <c:v>153.27217969572001</c:v>
                </c:pt>
                <c:pt idx="62">
                  <c:v>149.12010850697746</c:v>
                </c:pt>
                <c:pt idx="63">
                  <c:v>144.89146703192674</c:v>
                </c:pt>
                <c:pt idx="64">
                  <c:v>140.64016801837982</c:v>
                </c:pt>
                <c:pt idx="65">
                  <c:v>136.40562683057163</c:v>
                </c:pt>
                <c:pt idx="66">
                  <c:v>132.21639920850183</c:v>
                </c:pt>
                <c:pt idx="67">
                  <c:v>128.09294597505152</c:v>
                </c:pt>
                <c:pt idx="68">
                  <c:v>124.04970879620367</c:v>
                </c:pt>
                <c:pt idx="69">
                  <c:v>120.09665787117942</c:v>
                </c:pt>
                <c:pt idx="70">
                  <c:v>116.24044194951934</c:v>
                </c:pt>
                <c:pt idx="71">
                  <c:v>112.48524200391505</c:v>
                </c:pt>
                <c:pt idx="72">
                  <c:v>108.83340534744293</c:v>
                </c:pt>
                <c:pt idx="73">
                  <c:v>105.28591751146318</c:v>
                </c:pt>
                <c:pt idx="74">
                  <c:v>101.84275428635762</c:v>
                </c:pt>
                <c:pt idx="75">
                  <c:v>98.503145144025908</c:v>
                </c:pt>
                <c:pt idx="76">
                  <c:v>95.265770981851816</c:v>
                </c:pt>
                <c:pt idx="77">
                  <c:v>92.128913043942958</c:v>
                </c:pt>
                <c:pt idx="78">
                  <c:v>89.090565421994015</c:v>
                </c:pt>
                <c:pt idx="79">
                  <c:v>86.148520282790756</c:v>
                </c:pt>
                <c:pt idx="80">
                  <c:v>83.300432589113584</c:v>
                </c:pt>
                <c:pt idx="81">
                  <c:v>80.543869337727315</c:v>
                </c:pt>
                <c:pt idx="82">
                  <c:v>77.876347058612936</c:v>
                </c:pt>
                <c:pt idx="83">
                  <c:v>75.29536037748251</c:v>
                </c:pt>
                <c:pt idx="84">
                  <c:v>72.798403747519373</c:v>
                </c:pt>
                <c:pt idx="85">
                  <c:v>70.382987939997761</c:v>
                </c:pt>
                <c:pt idx="86">
                  <c:v>68.046652498970019</c:v>
                </c:pt>
                <c:pt idx="87">
                  <c:v>65.786975077708547</c:v>
                </c:pt>
                <c:pt idx="88">
                  <c:v>63.601578358683831</c:v>
                </c:pt>
                <c:pt idx="89">
                  <c:v>61.488135096021175</c:v>
                </c:pt>
                <c:pt idx="90">
                  <c:v>59.444371696031837</c:v>
                </c:pt>
                <c:pt idx="91">
                  <c:v>57.468070657582572</c:v>
                </c:pt>
                <c:pt idx="92">
                  <c:v>55.557072122381356</c:v>
                </c:pt>
                <c:pt idx="93">
                  <c:v>53.709274730261996</c:v>
                </c:pt>
                <c:pt idx="94">
                  <c:v>51.922635932183312</c:v>
                </c:pt>
                <c:pt idx="95">
                  <c:v>50.195171880889085</c:v>
                </c:pt>
                <c:pt idx="96">
                  <c:v>48.524956993727464</c:v>
                </c:pt>
                <c:pt idx="97">
                  <c:v>46.910123262290931</c:v>
                </c:pt>
                <c:pt idx="98">
                  <c:v>45.348859368015027</c:v>
                </c:pt>
                <c:pt idx="99">
                  <c:v>43.839409650683585</c:v>
                </c:pt>
                <c:pt idx="100">
                  <c:v>42.380072967180354</c:v>
                </c:pt>
                <c:pt idx="101">
                  <c:v>40.969201470229152</c:v>
                </c:pt>
                <c:pt idx="102">
                  <c:v>39.605199330837372</c:v>
                </c:pt>
                <c:pt idx="103">
                  <c:v>38.286521423359652</c:v>
                </c:pt>
                <c:pt idx="104">
                  <c:v>37.011671988270308</c:v>
                </c:pt>
                <c:pt idx="105">
                  <c:v>35.779203284667283</c:v>
                </c:pt>
                <c:pt idx="106">
                  <c:v>34.587714242071222</c:v>
                </c:pt>
                <c:pt idx="107">
                  <c:v>33.435849119103963</c:v>
                </c:pt>
                <c:pt idx="108">
                  <c:v>32.322296175035852</c:v>
                </c:pt>
                <c:pt idx="109">
                  <c:v>31.245786358901775</c:v>
                </c:pt>
                <c:pt idx="110">
                  <c:v>30.205092019843168</c:v>
                </c:pt>
                <c:pt idx="111">
                  <c:v>29.199025641487935</c:v>
                </c:pt>
                <c:pt idx="112">
                  <c:v>28.226438602494067</c:v>
                </c:pt>
                <c:pt idx="113">
                  <c:v>27.286219964826287</c:v>
                </c:pt>
                <c:pt idx="114">
                  <c:v>26.377295290882468</c:v>
                </c:pt>
                <c:pt idx="115">
                  <c:v>25.498625490219258</c:v>
                </c:pt>
                <c:pt idx="116">
                  <c:v>24.649205696328224</c:v>
                </c:pt>
                <c:pt idx="117">
                  <c:v>23.828064173672193</c:v>
                </c:pt>
                <c:pt idx="118">
                  <c:v>23.034261254995943</c:v>
                </c:pt>
                <c:pt idx="119">
                  <c:v>22.266888308767726</c:v>
                </c:pt>
                <c:pt idx="120">
                  <c:v>21.525066736481683</c:v>
                </c:pt>
                <c:pt idx="121">
                  <c:v>20.807946999450031</c:v>
                </c:pt>
                <c:pt idx="122">
                  <c:v>20.114707674634012</c:v>
                </c:pt>
                <c:pt idx="123">
                  <c:v>19.444554538999771</c:v>
                </c:pt>
                <c:pt idx="124">
                  <c:v>18.796719681836908</c:v>
                </c:pt>
                <c:pt idx="125">
                  <c:v>18.170460644440791</c:v>
                </c:pt>
                <c:pt idx="126">
                  <c:v>17.565059586532662</c:v>
                </c:pt>
                <c:pt idx="127">
                  <c:v>16.979822478772597</c:v>
                </c:pt>
                <c:pt idx="128">
                  <c:v>16.414078320708011</c:v>
                </c:pt>
                <c:pt idx="129">
                  <c:v>15.867178383493336</c:v>
                </c:pt>
                <c:pt idx="130">
                  <c:v>15.338495476714067</c:v>
                </c:pt>
                <c:pt idx="131">
                  <c:v>14.827423238649367</c:v>
                </c:pt>
                <c:pt idx="132">
                  <c:v>14.333375449311626</c:v>
                </c:pt>
                <c:pt idx="133">
                  <c:v>13.855785365607881</c:v>
                </c:pt>
                <c:pt idx="134">
                  <c:v>13.394105077976342</c:v>
                </c:pt>
                <c:pt idx="135">
                  <c:v>12.947804887861455</c:v>
                </c:pt>
                <c:pt idx="136">
                  <c:v>12.516372705402157</c:v>
                </c:pt>
                <c:pt idx="137">
                  <c:v>12.099313466720167</c:v>
                </c:pt>
                <c:pt idx="138">
                  <c:v>11.696148570208221</c:v>
                </c:pt>
                <c:pt idx="139">
                  <c:v>11.30641533123166</c:v>
                </c:pt>
                <c:pt idx="140">
                  <c:v>10.929666454670688</c:v>
                </c:pt>
                <c:pt idx="141">
                  <c:v>10.56546952474489</c:v>
                </c:pt>
                <c:pt idx="142">
                  <c:v>10.213406511575895</c:v>
                </c:pt>
                <c:pt idx="143">
                  <c:v>9.8730732939584698</c:v>
                </c:pt>
                <c:pt idx="144">
                  <c:v>9.5440791978248054</c:v>
                </c:pt>
                <c:pt idx="145">
                  <c:v>9.2260465499010031</c:v>
                </c:pt>
                <c:pt idx="146">
                  <c:v>8.9186102460690098</c:v>
                </c:pt>
                <c:pt idx="147">
                  <c:v>8.6214173339613094</c:v>
                </c:pt>
                <c:pt idx="148">
                  <c:v>8.3341266093294273</c:v>
                </c:pt>
                <c:pt idx="149">
                  <c:v>8.0564082257409719</c:v>
                </c:pt>
                <c:pt idx="150">
                  <c:v>7.7879433171732622</c:v>
                </c:pt>
                <c:pt idx="151">
                  <c:v>7.5284236330846586</c:v>
                </c:pt>
                <c:pt idx="152">
                  <c:v>7.2775511855575195</c:v>
                </c:pt>
                <c:pt idx="153">
                  <c:v>7.0350379081191905</c:v>
                </c:pt>
                <c:pt idx="154">
                  <c:v>6.8006053258596646</c:v>
                </c:pt>
                <c:pt idx="155">
                  <c:v>6.5739842364764201</c:v>
                </c:pt>
                <c:pt idx="156">
                  <c:v>6.3549144018885517</c:v>
                </c:pt>
                <c:pt idx="157">
                  <c:v>6.1431442500736138</c:v>
                </c:pt>
                <c:pt idx="158">
                  <c:v>5.9384305867915312</c:v>
                </c:pt>
                <c:pt idx="159">
                  <c:v>5.740538316870663</c:v>
                </c:pt>
                <c:pt idx="160">
                  <c:v>5.5492401747414313</c:v>
                </c:pt>
                <c:pt idx="161">
                  <c:v>5.3643164639130605</c:v>
                </c:pt>
                <c:pt idx="162">
                  <c:v>5.185554805098695</c:v>
                </c:pt>
                <c:pt idx="163">
                  <c:v>5.0127498927037184</c:v>
                </c:pt>
                <c:pt idx="164">
                  <c:v>4.8457032594012768</c:v>
                </c:pt>
                <c:pt idx="165">
                  <c:v>4.6842230485279703</c:v>
                </c:pt>
                <c:pt idx="166">
                  <c:v>4.5281237940413144</c:v>
                </c:pt>
                <c:pt idx="167">
                  <c:v>4.3772262077889934</c:v>
                </c:pt>
                <c:pt idx="168">
                  <c:v>4.2313569738480936</c:v>
                </c:pt>
                <c:pt idx="169">
                  <c:v>4.0903485497003329</c:v>
                </c:pt>
                <c:pt idx="170">
                  <c:v>3.9540389740170112</c:v>
                </c:pt>
                <c:pt idx="171">
                  <c:v>3.822271680834763</c:v>
                </c:pt>
                <c:pt idx="172">
                  <c:v>3.6948953199104011</c:v>
                </c:pt>
                <c:pt idx="173">
                  <c:v>3.571763583050056</c:v>
                </c:pt>
                <c:pt idx="174">
                  <c:v>3.4527350362145488</c:v>
                </c:pt>
                <c:pt idx="175">
                  <c:v>3.3376729572094579</c:v>
                </c:pt>
                <c:pt idx="176">
                  <c:v>3.2264451787746125</c:v>
                </c:pt>
                <c:pt idx="177">
                  <c:v>3.1189239368938666</c:v>
                </c:pt>
                <c:pt idx="178">
                  <c:v>3.0149857241519102</c:v>
                </c:pt>
                <c:pt idx="179">
                  <c:v>2.9145111479705639</c:v>
                </c:pt>
                <c:pt idx="180">
                  <c:v>2.8173847935625602</c:v>
                </c:pt>
                <c:pt idx="181">
                  <c:v>2.7234950914461336</c:v>
                </c:pt>
                <c:pt idx="182">
                  <c:v>2.6327341893689438</c:v>
                </c:pt>
                <c:pt idx="183">
                  <c:v>2.5449978284948402</c:v>
                </c:pt>
                <c:pt idx="184">
                  <c:v>2.46018522371183</c:v>
                </c:pt>
                <c:pt idx="185">
                  <c:v>2.3781989479243015</c:v>
                </c:pt>
                <c:pt idx="186">
                  <c:v>2.298944820197069</c:v>
                </c:pt>
                <c:pt idx="187">
                  <c:v>2.222331797623212</c:v>
                </c:pt>
                <c:pt idx="188">
                  <c:v>2.1482718707919033</c:v>
                </c:pt>
                <c:pt idx="189">
                  <c:v>2.0766799627365358</c:v>
                </c:pt>
                <c:pt idx="190">
                  <c:v>2.0074738312474105</c:v>
                </c:pt>
                <c:pt idx="191">
                  <c:v>1.9405739744370978</c:v>
                </c:pt>
                <c:pt idx="192">
                  <c:v>1.8759035394502903</c:v>
                </c:pt>
                <c:pt idx="193">
                  <c:v>1.8133882342135443</c:v>
                </c:pt>
                <c:pt idx="194">
                  <c:v>1.7529562421237956</c:v>
                </c:pt>
                <c:pt idx="195">
                  <c:v>1.6945381395778716</c:v>
                </c:pt>
                <c:pt idx="196">
                  <c:v>1.6380668162484822</c:v>
                </c:pt>
                <c:pt idx="197">
                  <c:v>1.5834773980153005</c:v>
                </c:pt>
                <c:pt idx="198">
                  <c:v>1.5307071724627823</c:v>
                </c:pt>
                <c:pt idx="199">
                  <c:v>1.4796955168593082</c:v>
                </c:pt>
                <c:pt idx="200">
                  <c:v>1.4303838285350661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A9-4149-92DF-4F6C541B7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La Paz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'La Paz'!$I$3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Paz'!$C$3:$C$204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Paz'!$I$4:$I$204</c:f>
              <c:numCache>
                <c:formatCode>0</c:formatCode>
                <c:ptCount val="201"/>
                <c:pt idx="1">
                  <c:v>0.32499894510659305</c:v>
                </c:pt>
                <c:pt idx="2">
                  <c:v>0.41978952069404851</c:v>
                </c:pt>
                <c:pt idx="3">
                  <c:v>0.54222680984710203</c:v>
                </c:pt>
                <c:pt idx="4">
                  <c:v>0.70037407390513751</c:v>
                </c:pt>
                <c:pt idx="5">
                  <c:v>0.90464611464585776</c:v>
                </c:pt>
                <c:pt idx="6">
                  <c:v>1.1684949767348942</c:v>
                </c:pt>
                <c:pt idx="7">
                  <c:v>1.509295537337352</c:v>
                </c:pt>
                <c:pt idx="8">
                  <c:v>1.9494892101784254</c:v>
                </c:pt>
                <c:pt idx="9">
                  <c:v>2.5180609254162913</c:v>
                </c:pt>
                <c:pt idx="10">
                  <c:v>3.2524463872073639</c:v>
                </c:pt>
                <c:pt idx="11">
                  <c:v>4.2009947670258887</c:v>
                </c:pt>
                <c:pt idx="12">
                  <c:v>5.4261482683241251</c:v>
                </c:pt>
                <c:pt idx="13">
                  <c:v>7.0085467050268013</c:v>
                </c:pt>
                <c:pt idx="14">
                  <c:v>9.0523253133705275</c:v>
                </c:pt>
                <c:pt idx="15">
                  <c:v>11.691951194685727</c:v>
                </c:pt>
                <c:pt idx="16">
                  <c:v>15.101042772621499</c:v>
                </c:pt>
                <c:pt idx="17">
                  <c:v>19.503743334405641</c:v>
                </c:pt>
                <c:pt idx="18">
                  <c:v>25.189381411505437</c:v>
                </c:pt>
                <c:pt idx="19">
                  <c:v>32.531356351047087</c:v>
                </c:pt>
                <c:pt idx="20">
                  <c:v>42.011447584505945</c:v>
                </c:pt>
                <c:pt idx="21">
                  <c:v>54.251073141644021</c:v>
                </c:pt>
                <c:pt idx="22">
                  <c:v>70.051430443030213</c:v>
                </c:pt>
                <c:pt idx="23">
                  <c:v>90.444953936481767</c:v>
                </c:pt>
                <c:pt idx="24">
                  <c:v>116.76113084822653</c:v>
                </c:pt>
                <c:pt idx="25">
                  <c:v>150.710431988897</c:v>
                </c:pt>
                <c:pt idx="26">
                  <c:v>194.49092678940644</c:v>
                </c:pt>
                <c:pt idx="27">
                  <c:v>250.92301644416361</c:v>
                </c:pt>
                <c:pt idx="28">
                  <c:v>323.61853403316502</c:v>
                </c:pt>
                <c:pt idx="29">
                  <c:v>417.1910218445359</c:v>
                </c:pt>
                <c:pt idx="30">
                  <c:v>537.51392770207485</c:v>
                </c:pt>
                <c:pt idx="31">
                  <c:v>692.03210548730624</c:v>
                </c:pt>
                <c:pt idx="32">
                  <c:v>890.12825393540106</c:v>
                </c:pt>
                <c:pt idx="33">
                  <c:v>1143.5379926730488</c:v>
                </c:pt>
                <c:pt idx="34">
                  <c:v>1466.7923771018911</c:v>
                </c:pt>
                <c:pt idx="35">
                  <c:v>1877.6406953749315</c:v>
                </c:pt>
                <c:pt idx="36">
                  <c:v>2397.3637478698915</c:v>
                </c:pt>
                <c:pt idx="37">
                  <c:v>3050.8216457826888</c:v>
                </c:pt>
                <c:pt idx="38">
                  <c:v>3865.9840926402267</c:v>
                </c:pt>
                <c:pt idx="39">
                  <c:v>4872.5637590066908</c:v>
                </c:pt>
                <c:pt idx="40">
                  <c:v>6099.2283033699687</c:v>
                </c:pt>
                <c:pt idx="41">
                  <c:v>7568.7504910538191</c:v>
                </c:pt>
                <c:pt idx="42">
                  <c:v>9290.4753649468093</c:v>
                </c:pt>
                <c:pt idx="43">
                  <c:v>11249.83183807589</c:v>
                </c:pt>
                <c:pt idx="44">
                  <c:v>13395.567301352829</c:v>
                </c:pt>
                <c:pt idx="45">
                  <c:v>15627.182301220613</c:v>
                </c:pt>
                <c:pt idx="46">
                  <c:v>17787.59240276624</c:v>
                </c:pt>
                <c:pt idx="47">
                  <c:v>19668.38681213517</c:v>
                </c:pt>
                <c:pt idx="48">
                  <c:v>21034.963438703646</c:v>
                </c:pt>
                <c:pt idx="49">
                  <c:v>21673.44171628165</c:v>
                </c:pt>
                <c:pt idx="50">
                  <c:v>21449.74952359459</c:v>
                </c:pt>
                <c:pt idx="51">
                  <c:v>20358.532139206167</c:v>
                </c:pt>
                <c:pt idx="52">
                  <c:v>18536.182363967524</c:v>
                </c:pt>
                <c:pt idx="53">
                  <c:v>16226.386201460427</c:v>
                </c:pt>
                <c:pt idx="54">
                  <c:v>13712.059878073391</c:v>
                </c:pt>
                <c:pt idx="55">
                  <c:v>11245.345951565732</c:v>
                </c:pt>
                <c:pt idx="56">
                  <c:v>9003.5730221964041</c:v>
                </c:pt>
                <c:pt idx="57">
                  <c:v>7079.5773253587467</c:v>
                </c:pt>
                <c:pt idx="58">
                  <c:v>5496.8572100770734</c:v>
                </c:pt>
                <c:pt idx="59">
                  <c:v>4234.1528036950431</c:v>
                </c:pt>
                <c:pt idx="60">
                  <c:v>3248.0302142557834</c:v>
                </c:pt>
                <c:pt idx="61">
                  <c:v>2488.7049401695581</c:v>
                </c:pt>
                <c:pt idx="62">
                  <c:v>1909.0256420198352</c:v>
                </c:pt>
                <c:pt idx="63">
                  <c:v>1468.4604682846639</c:v>
                </c:pt>
                <c:pt idx="64">
                  <c:v>1134.0905433171333</c:v>
                </c:pt>
                <c:pt idx="65">
                  <c:v>880.1031145562489</c:v>
                </c:pt>
                <c:pt idx="66">
                  <c:v>686.69845401552936</c:v>
                </c:pt>
                <c:pt idx="67">
                  <c:v>538.8932216777331</c:v>
                </c:pt>
                <c:pt idx="68">
                  <c:v>425.43701764097227</c:v>
                </c:pt>
                <c:pt idx="69">
                  <c:v>337.91487317911719</c:v>
                </c:pt>
                <c:pt idx="70">
                  <c:v>270.03949764935533</c:v>
                </c:pt>
                <c:pt idx="71">
                  <c:v>217.10925375271131</c:v>
                </c:pt>
                <c:pt idx="72">
                  <c:v>175.60035487220881</c:v>
                </c:pt>
                <c:pt idx="73">
                  <c:v>142.86327088980707</c:v>
                </c:pt>
                <c:pt idx="74">
                  <c:v>116.89803115266875</c:v>
                </c:pt>
                <c:pt idx="75">
                  <c:v>96.188360142222351</c:v>
                </c:pt>
                <c:pt idx="76">
                  <c:v>79.579292806646393</c:v>
                </c:pt>
                <c:pt idx="77">
                  <c:v>66.186767874497392</c:v>
                </c:pt>
                <c:pt idx="78">
                  <c:v>55.330692223056218</c:v>
                </c:pt>
                <c:pt idx="79">
                  <c:v>46.485231130371709</c:v>
                </c:pt>
                <c:pt idx="80">
                  <c:v>39.241757546683246</c:v>
                </c:pt>
                <c:pt idx="81">
                  <c:v>33.281125709266149</c:v>
                </c:pt>
                <c:pt idx="82">
                  <c:v>28.352833560345477</c:v>
                </c:pt>
                <c:pt idx="83">
                  <c:v>24.259292517838546</c:v>
                </c:pt>
                <c:pt idx="84">
                  <c:v>20.843898518566665</c:v>
                </c:pt>
                <c:pt idx="85">
                  <c:v>17.981943920022545</c:v>
                </c:pt>
                <c:pt idx="86">
                  <c:v>15.573661603353074</c:v>
                </c:pt>
                <c:pt idx="87">
                  <c:v>13.538876417873499</c:v>
                </c:pt>
                <c:pt idx="88">
                  <c:v>11.812873687081829</c:v>
                </c:pt>
                <c:pt idx="89">
                  <c:v>10.343193368727587</c:v>
                </c:pt>
                <c:pt idx="90">
                  <c:v>9.0871313662273678</c:v>
                </c:pt>
                <c:pt idx="91">
                  <c:v>8.0097834531320427</c:v>
                </c:pt>
                <c:pt idx="92">
                  <c:v>7.0825073766297901</c:v>
                </c:pt>
                <c:pt idx="93">
                  <c:v>6.2817086317067838</c:v>
                </c:pt>
                <c:pt idx="94">
                  <c:v>5.5878778202188073</c:v>
                </c:pt>
                <c:pt idx="95">
                  <c:v>4.9848243796429443</c:v>
                </c:pt>
                <c:pt idx="96">
                  <c:v>4.4590642120733026</c:v>
                </c:pt>
                <c:pt idx="97">
                  <c:v>3.9993284132738567</c:v>
                </c:pt>
                <c:pt idx="98">
                  <c:v>3.5961676669014491</c:v>
                </c:pt>
                <c:pt idx="99">
                  <c:v>3.2416325020157775</c:v>
                </c:pt>
                <c:pt idx="100">
                  <c:v>2.9290139373129072</c:v>
                </c:pt>
                <c:pt idx="101">
                  <c:v>2.6526323697753207</c:v>
                </c:pt>
                <c:pt idx="102">
                  <c:v>2.4076651456387461</c:v>
                </c:pt>
                <c:pt idx="103">
                  <c:v>2.1900052558440133</c:v>
                </c:pt>
                <c:pt idx="104">
                  <c:v>1.9961451608309149</c:v>
                </c:pt>
                <c:pt idx="105">
                  <c:v>1.8230809723833092</c:v>
                </c:pt>
                <c:pt idx="106">
                  <c:v>1.6682331805841166</c:v>
                </c:pt>
                <c:pt idx="107">
                  <c:v>1.529380870784397</c:v>
                </c:pt>
                <c:pt idx="108">
                  <c:v>1.404606974008221</c:v>
                </c:pt>
                <c:pt idx="109">
                  <c:v>1.2922525691206315</c:v>
                </c:pt>
                <c:pt idx="110">
                  <c:v>1.1908786331523562</c:v>
                </c:pt>
                <c:pt idx="111">
                  <c:v>1.0992339381206424</c:v>
                </c:pt>
                <c:pt idx="112">
                  <c:v>1.0162280345992145</c:v>
                </c:pt>
                <c:pt idx="113">
                  <c:v>0.94090845670683487</c:v>
                </c:pt>
                <c:pt idx="114">
                  <c:v>0.87244143990185707</c:v>
                </c:pt>
                <c:pt idx="115">
                  <c:v>0.81009556967375451</c:v>
                </c:pt>
                <c:pt idx="116">
                  <c:v>0.75322788195715651</c:v>
                </c:pt>
                <c:pt idx="117">
                  <c:v>0.70127201963011621</c:v>
                </c:pt>
                <c:pt idx="118">
                  <c:v>0.6537281175724251</c:v>
                </c:pt>
                <c:pt idx="119">
                  <c:v>0.61015414444991511</c:v>
                </c:pt>
                <c:pt idx="120">
                  <c:v>0.57015847504404027</c:v>
                </c:pt>
                <c:pt idx="121">
                  <c:v>0.53339350446899636</c:v>
                </c:pt>
                <c:pt idx="122">
                  <c:v>0.49955014653770141</c:v>
                </c:pt>
                <c:pt idx="123">
                  <c:v>0.46835308407900222</c:v>
                </c:pt>
                <c:pt idx="124">
                  <c:v>0.43955666015847034</c:v>
                </c:pt>
                <c:pt idx="125">
                  <c:v>0.41294131671090883</c:v>
                </c:pt>
                <c:pt idx="126">
                  <c:v>0.38831050169917847</c:v>
                </c:pt>
                <c:pt idx="127">
                  <c:v>0.36548797809448885</c:v>
                </c:pt>
                <c:pt idx="128">
                  <c:v>0.34431547815365604</c:v>
                </c:pt>
                <c:pt idx="129">
                  <c:v>0.32465065499617557</c:v>
                </c:pt>
                <c:pt idx="130">
                  <c:v>0.3063652906421187</c:v>
                </c:pt>
                <c:pt idx="131">
                  <c:v>0.28934372569336475</c:v>
                </c:pt>
                <c:pt idx="132">
                  <c:v>0.27348148091652114</c:v>
                </c:pt>
                <c:pt idx="133">
                  <c:v>0.25868404527326044</c:v>
                </c:pt>
                <c:pt idx="134">
                  <c:v>0.24486580857239004</c:v>
                </c:pt>
                <c:pt idx="135">
                  <c:v>0.2319491199949969</c:v>
                </c:pt>
                <c:pt idx="136">
                  <c:v>0.21986345635830154</c:v>
                </c:pt>
                <c:pt idx="137">
                  <c:v>0.20854468620916589</c:v>
                </c:pt>
                <c:pt idx="138">
                  <c:v>0.19793441773588466</c:v>
                </c:pt>
                <c:pt idx="139">
                  <c:v>0.18797942010811586</c:v>
                </c:pt>
                <c:pt idx="140">
                  <c:v>0.17863110924228229</c:v>
                </c:pt>
                <c:pt idx="141">
                  <c:v>0.16984509017928276</c:v>
                </c:pt>
                <c:pt idx="142">
                  <c:v>0.16158074928285665</c:v>
                </c:pt>
                <c:pt idx="143">
                  <c:v>0.15380089034565847</c:v>
                </c:pt>
                <c:pt idx="144">
                  <c:v>0.14647140944720419</c:v>
                </c:pt>
                <c:pt idx="145">
                  <c:v>0.13956100406124414</c:v>
                </c:pt>
                <c:pt idx="146">
                  <c:v>0.13304091247488251</c:v>
                </c:pt>
                <c:pt idx="147">
                  <c:v>0.12688468007068798</c:v>
                </c:pt>
                <c:pt idx="148">
                  <c:v>0.12106794944695311</c:v>
                </c:pt>
                <c:pt idx="149">
                  <c:v>0.11556827171934902</c:v>
                </c:pt>
                <c:pt idx="150">
                  <c:v>0.11036493666731764</c:v>
                </c:pt>
                <c:pt idx="151">
                  <c:v>0.10543881966729628</c:v>
                </c:pt>
                <c:pt idx="152">
                  <c:v>0.10077224359796931</c:v>
                </c:pt>
                <c:pt idx="153">
                  <c:v>9.6348854115039809E-2</c:v>
                </c:pt>
                <c:pt idx="154">
                  <c:v>9.2153506878670341E-2</c:v>
                </c:pt>
                <c:pt idx="155">
                  <c:v>8.8172165479314474E-2</c:v>
                </c:pt>
                <c:pt idx="156">
                  <c:v>8.4391808950211575E-2</c:v>
                </c:pt>
                <c:pt idx="157">
                  <c:v>8.0800347879970966E-2</c:v>
                </c:pt>
                <c:pt idx="158">
                  <c:v>7.7386548248694426E-2</c:v>
                </c:pt>
                <c:pt idx="159">
                  <c:v>7.4139962207926693E-2</c:v>
                </c:pt>
                <c:pt idx="160">
                  <c:v>7.1050865110068362E-2</c:v>
                </c:pt>
                <c:pt idx="161">
                  <c:v>6.811019816818864E-2</c:v>
                </c:pt>
                <c:pt idx="162">
                  <c:v>6.5309516193699568E-2</c:v>
                </c:pt>
                <c:pt idx="163">
                  <c:v>6.2640939918188657E-2</c:v>
                </c:pt>
                <c:pt idx="164">
                  <c:v>6.0097112457805295E-2</c:v>
                </c:pt>
                <c:pt idx="165">
                  <c:v>5.7671159524776971E-2</c:v>
                </c:pt>
                <c:pt idx="166">
                  <c:v>5.5356653031618276E-2</c:v>
                </c:pt>
                <c:pt idx="167">
                  <c:v>5.3147577770006976E-2</c:v>
                </c:pt>
                <c:pt idx="168">
                  <c:v>5.1038300878686403E-2</c:v>
                </c:pt>
                <c:pt idx="169">
                  <c:v>4.902354384358841E-2</c:v>
                </c:pt>
                <c:pt idx="170">
                  <c:v>4.7098356799068514E-2</c:v>
                </c:pt>
                <c:pt idx="171">
                  <c:v>4.5258094922074117E-2</c:v>
                </c:pt>
                <c:pt idx="172">
                  <c:v>4.349839673154382E-2</c:v>
                </c:pt>
                <c:pt idx="173">
                  <c:v>4.1815164123642029E-2</c:v>
                </c:pt>
                <c:pt idx="174">
                  <c:v>4.0204543989815461E-2</c:v>
                </c:pt>
                <c:pt idx="175">
                  <c:v>3.8662911279331684E-2</c:v>
                </c:pt>
                <c:pt idx="176">
                  <c:v>3.718685338111672E-2</c:v>
                </c:pt>
                <c:pt idx="177">
                  <c:v>3.5773155711515577E-2</c:v>
                </c:pt>
                <c:pt idx="178">
                  <c:v>3.4418788405205659E-2</c:v>
                </c:pt>
                <c:pt idx="179">
                  <c:v>3.3120894016028232E-2</c:v>
                </c:pt>
                <c:pt idx="180">
                  <c:v>3.187677614308454E-2</c:v>
                </c:pt>
                <c:pt idx="181">
                  <c:v>3.0683888905171233E-2</c:v>
                </c:pt>
                <c:pt idx="182">
                  <c:v>2.9539827193597348E-2</c:v>
                </c:pt>
                <c:pt idx="183">
                  <c:v>2.8442317639710904E-2</c:v>
                </c:pt>
                <c:pt idx="184">
                  <c:v>2.7389210239139157E-2</c:v>
                </c:pt>
                <c:pt idx="185">
                  <c:v>2.6378470579876918E-2</c:v>
                </c:pt>
                <c:pt idx="186">
                  <c:v>2.5408172625996775E-2</c:v>
                </c:pt>
                <c:pt idx="187">
                  <c:v>2.4476492012955545E-2</c:v>
                </c:pt>
                <c:pt idx="188">
                  <c:v>2.3581699814276033E-2</c:v>
                </c:pt>
                <c:pt idx="189">
                  <c:v>2.2722156742833271E-2</c:v>
                </c:pt>
                <c:pt idx="190">
                  <c:v>2.189630775310426E-2</c:v>
                </c:pt>
                <c:pt idx="191">
                  <c:v>2.1102677013582954E-2</c:v>
                </c:pt>
                <c:pt idx="192">
                  <c:v>2.0339863221144665E-2</c:v>
                </c:pt>
                <c:pt idx="193">
                  <c:v>1.9606535231493E-2</c:v>
                </c:pt>
                <c:pt idx="194">
                  <c:v>1.890142798196013E-2</c:v>
                </c:pt>
                <c:pt idx="195">
                  <c:v>1.82233386848774E-2</c:v>
                </c:pt>
                <c:pt idx="196">
                  <c:v>1.7571123271507554E-2</c:v>
                </c:pt>
                <c:pt idx="197">
                  <c:v>1.6943693068147723E-2</c:v>
                </c:pt>
                <c:pt idx="198">
                  <c:v>1.6340011687488529E-2</c:v>
                </c:pt>
                <c:pt idx="199">
                  <c:v>1.5759092119663101E-2</c:v>
                </c:pt>
                <c:pt idx="200">
                  <c:v>1.5199994008651831E-2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4F-426D-9E91-09AE9BB6599C}"/>
            </c:ext>
          </c:extLst>
        </c:ser>
        <c:ser>
          <c:idx val="1"/>
          <c:order val="1"/>
          <c:tx>
            <c:strRef>
              <c:f>'La Paz'!$J$3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Paz'!$C$3:$C$204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Paz'!$J$4:$J$204</c:f>
              <c:numCache>
                <c:formatCode>0</c:formatCode>
                <c:ptCount val="201"/>
                <c:pt idx="1">
                  <c:v>3.1666666666666662E-2</c:v>
                </c:pt>
                <c:pt idx="2">
                  <c:v>4.0902744372819891E-2</c:v>
                </c:pt>
                <c:pt idx="3">
                  <c:v>5.283265438237076E-2</c:v>
                </c:pt>
                <c:pt idx="4">
                  <c:v>6.8242081548116632E-2</c:v>
                </c:pt>
                <c:pt idx="5">
                  <c:v>8.8145857836842104E-2</c:v>
                </c:pt>
                <c:pt idx="6">
                  <c:v>0.11385478953939952</c:v>
                </c:pt>
                <c:pt idx="7">
                  <c:v>0.14706197081802452</c:v>
                </c:pt>
                <c:pt idx="8">
                  <c:v>0.18995426380643987</c:v>
                </c:pt>
                <c:pt idx="9">
                  <c:v>0.24535628000187532</c:v>
                </c:pt>
                <c:pt idx="10">
                  <c:v>0.31691633330666202</c:v>
                </c:pt>
                <c:pt idx="11">
                  <c:v>0.40934659112467314</c:v>
                </c:pt>
                <c:pt idx="12">
                  <c:v>0.52873320570967042</c:v>
                </c:pt>
                <c:pt idx="13">
                  <c:v>0.6829367940162786</c:v>
                </c:pt>
                <c:pt idx="14">
                  <c:v>0.8821095465415848</c:v>
                </c:pt>
                <c:pt idx="15">
                  <c:v>1.1393628632469317</c:v>
                </c:pt>
                <c:pt idx="16">
                  <c:v>1.471629222303749</c:v>
                </c:pt>
                <c:pt idx="17">
                  <c:v>1.9007746026933046</c:v>
                </c:pt>
                <c:pt idx="18">
                  <c:v>2.4550339881930401</c:v>
                </c:pt>
                <c:pt idx="19">
                  <c:v>3.1708632666176109</c:v>
                </c:pt>
                <c:pt idx="20">
                  <c:v>4.0953274421801815</c:v>
                </c:pt>
                <c:pt idx="21">
                  <c:v>5.2891790342835305</c:v>
                </c:pt>
                <c:pt idx="22">
                  <c:v>6.8308237159594727</c:v>
                </c:pt>
                <c:pt idx="23">
                  <c:v>8.8214248894567824</c:v>
                </c:pt>
                <c:pt idx="24">
                  <c:v>11.391467601130142</c:v>
                </c:pt>
                <c:pt idx="25">
                  <c:v>14.709187824619644</c:v>
                </c:pt>
                <c:pt idx="26">
                  <c:v>18.991378576780725</c:v>
                </c:pt>
                <c:pt idx="27">
                  <c:v>24.517211972552573</c:v>
                </c:pt>
                <c:pt idx="28">
                  <c:v>31.645867094199332</c:v>
                </c:pt>
                <c:pt idx="29">
                  <c:v>40.838925102109577</c:v>
                </c:pt>
                <c:pt idx="30">
                  <c:v>52.688676623782889</c:v>
                </c:pt>
                <c:pt idx="31">
                  <c:v>67.95366178022249</c:v>
                </c:pt>
                <c:pt idx="32">
                  <c:v>87.602889727979772</c:v>
                </c:pt>
                <c:pt idx="33">
                  <c:v>112.87018811166814</c:v>
                </c:pt>
                <c:pt idx="34">
                  <c:v>145.31988494259241</c:v>
                </c:pt>
                <c:pt idx="35">
                  <c:v>186.92431405273254</c:v>
                </c:pt>
                <c:pt idx="36">
                  <c:v>240.15212560451434</c:v>
                </c:pt>
                <c:pt idx="37">
                  <c:v>308.06357343357706</c:v>
                </c:pt>
                <c:pt idx="38">
                  <c:v>394.40413976890966</c:v>
                </c:pt>
                <c:pt idx="39">
                  <c:v>503.68016471021986</c:v>
                </c:pt>
                <c:pt idx="40">
                  <c:v>641.18867825509119</c:v>
                </c:pt>
                <c:pt idx="41">
                  <c:v>812.95795191997047</c:v>
                </c:pt>
                <c:pt idx="42">
                  <c:v>1025.5364524060089</c:v>
                </c:pt>
                <c:pt idx="43">
                  <c:v>1285.5502905491244</c:v>
                </c:pt>
                <c:pt idx="44">
                  <c:v>1598.9432890698904</c:v>
                </c:pt>
                <c:pt idx="45">
                  <c:v>1969.8381439770671</c:v>
                </c:pt>
                <c:pt idx="46">
                  <c:v>2399.0376453831504</c:v>
                </c:pt>
                <c:pt idx="47">
                  <c:v>2882.3434832913099</c:v>
                </c:pt>
                <c:pt idx="48">
                  <c:v>3409.0976162325464</c:v>
                </c:pt>
                <c:pt idx="49">
                  <c:v>3961.5682045837439</c:v>
                </c:pt>
                <c:pt idx="50">
                  <c:v>4515.8415854465384</c:v>
                </c:pt>
                <c:pt idx="51">
                  <c:v>5044.5556008454823</c:v>
                </c:pt>
                <c:pt idx="52">
                  <c:v>5521.0905985588279</c:v>
                </c:pt>
                <c:pt idx="53">
                  <c:v>5924.0333534658384</c:v>
                </c:pt>
                <c:pt idx="54">
                  <c:v>6240.4011380632246</c:v>
                </c:pt>
                <c:pt idx="55">
                  <c:v>6466.6029962667753</c:v>
                </c:pt>
                <c:pt idx="56">
                  <c:v>6607.1521848574648</c:v>
                </c:pt>
                <c:pt idx="57">
                  <c:v>6672.0269243984349</c:v>
                </c:pt>
                <c:pt idx="58">
                  <c:v>6673.8126422215137</c:v>
                </c:pt>
                <c:pt idx="59">
                  <c:v>6625.419365799904</c:v>
                </c:pt>
                <c:pt idx="60">
                  <c:v>6538.6535590569165</c:v>
                </c:pt>
                <c:pt idx="61">
                  <c:v>6423.5527305397864</c:v>
                </c:pt>
                <c:pt idx="62">
                  <c:v>6288.2432959604957</c:v>
                </c:pt>
                <c:pt idx="63">
                  <c:v>6139.0876647591076</c:v>
                </c:pt>
                <c:pt idx="64">
                  <c:v>5980.952657429486</c:v>
                </c:pt>
                <c:pt idx="65">
                  <c:v>5817.5004360535449</c:v>
                </c:pt>
                <c:pt idx="66">
                  <c:v>5651.4536868127088</c:v>
                </c:pt>
                <c:pt idx="67">
                  <c:v>5484.817348296111</c:v>
                </c:pt>
                <c:pt idx="68">
                  <c:v>5319.0550553727026</c:v>
                </c:pt>
                <c:pt idx="69">
                  <c:v>5155.2253924189108</c:v>
                </c:pt>
                <c:pt idx="70">
                  <c:v>4994.0851836556185</c:v>
                </c:pt>
                <c:pt idx="71">
                  <c:v>4836.1669282926605</c:v>
                </c:pt>
                <c:pt idx="72">
                  <c:v>4681.8364903850743</c:v>
                </c:pt>
                <c:pt idx="73">
                  <c:v>4531.3359519431915</c:v>
                </c:pt>
                <c:pt idx="74">
                  <c:v>4384.8154237899289</c:v>
                </c:pt>
                <c:pt idx="75">
                  <c:v>4242.3566806500994</c:v>
                </c:pt>
                <c:pt idx="76">
                  <c:v>4103.9907560329329</c:v>
                </c:pt>
                <c:pt idx="77">
                  <c:v>3969.7110751040464</c:v>
                </c:pt>
                <c:pt idx="78">
                  <c:v>3839.4832869166044</c:v>
                </c:pt>
                <c:pt idx="79">
                  <c:v>3713.252649273114</c:v>
                </c:pt>
                <c:pt idx="80">
                  <c:v>3590.9495932831392</c:v>
                </c:pt>
                <c:pt idx="81">
                  <c:v>3472.4939291626797</c:v>
                </c:pt>
                <c:pt idx="82">
                  <c:v>3357.7980338380507</c:v>
                </c:pt>
                <c:pt idx="83">
                  <c:v>3246.7692724395265</c:v>
                </c:pt>
                <c:pt idx="84">
                  <c:v>3139.3118409546069</c:v>
                </c:pt>
                <c:pt idx="85">
                  <c:v>3035.3281697092079</c:v>
                </c:pt>
                <c:pt idx="86">
                  <c:v>2934.7199922763684</c:v>
                </c:pt>
                <c:pt idx="87">
                  <c:v>2837.389158484596</c:v>
                </c:pt>
                <c:pt idx="88">
                  <c:v>2743.2382509550084</c:v>
                </c:pt>
                <c:pt idx="89">
                  <c:v>2652.1710502565993</c:v>
                </c:pt>
                <c:pt idx="90">
                  <c:v>2564.0928830380558</c:v>
                </c:pt>
                <c:pt idx="91">
                  <c:v>2478.9108794300505</c:v>
                </c:pt>
                <c:pt idx="92">
                  <c:v>2396.5341599250646</c:v>
                </c:pt>
                <c:pt idx="93">
                  <c:v>2316.8739673278224</c:v>
                </c:pt>
                <c:pt idx="94">
                  <c:v>2239.843755856899</c:v>
                </c:pt>
                <c:pt idx="95">
                  <c:v>2165.3592467926428</c:v>
                </c:pt>
                <c:pt idx="96">
                  <c:v>2093.3384580049101</c:v>
                </c:pt>
                <c:pt idx="97">
                  <c:v>2023.7017131047951</c:v>
                </c:pt>
                <c:pt idx="98">
                  <c:v>1956.3716347343891</c:v>
                </c:pt>
                <c:pt idx="99">
                  <c:v>1891.2731255526949</c:v>
                </c:pt>
                <c:pt idx="100">
                  <c:v>1828.3333397301687</c:v>
                </c:pt>
                <c:pt idx="101">
                  <c:v>1767.4816471805111</c:v>
                </c:pt>
                <c:pt idx="102">
                  <c:v>1708.6495922995373</c:v>
                </c:pt>
                <c:pt idx="103">
                  <c:v>1651.7708486191648</c:v>
                </c:pt>
                <c:pt idx="104">
                  <c:v>1596.7811704982944</c:v>
                </c:pt>
                <c:pt idx="105">
                  <c:v>1543.6183427451108</c:v>
                </c:pt>
                <c:pt idx="106">
                  <c:v>1492.2221288843991</c:v>
                </c:pt>
                <c:pt idx="107">
                  <c:v>1442.5342186389712</c:v>
                </c:pt>
                <c:pt idx="108">
                  <c:v>1394.4981750785803</c:v>
                </c:pt>
                <c:pt idx="109">
                  <c:v>1348.0593817968045</c:v>
                </c:pt>
                <c:pt idx="110">
                  <c:v>1303.1649904015999</c:v>
                </c:pt>
                <c:pt idx="111">
                  <c:v>1259.7638685449299</c:v>
                </c:pt>
                <c:pt idx="112">
                  <c:v>1217.8065486681394</c:v>
                </c:pt>
                <c:pt idx="113">
                  <c:v>1177.2451776002968</c:v>
                </c:pt>
                <c:pt idx="114">
                  <c:v>1138.0334671147496</c:v>
                </c:pt>
                <c:pt idx="115">
                  <c:v>1100.126645523188</c:v>
                </c:pt>
                <c:pt idx="116">
                  <c:v>1063.4814103654546</c:v>
                </c:pt>
                <c:pt idx="117">
                  <c:v>1028.0558822362013</c:v>
                </c:pt>
                <c:pt idx="118">
                  <c:v>993.80955977561621</c:v>
                </c:pt>
                <c:pt idx="119">
                  <c:v>960.70327584015229</c:v>
                </c:pt>
                <c:pt idx="120">
                  <c:v>928.69915486005482</c:v>
                </c:pt>
                <c:pt idx="121">
                  <c:v>897.76057138309591</c:v>
                </c:pt>
                <c:pt idx="122">
                  <c:v>867.85210979796761</c:v>
                </c:pt>
                <c:pt idx="123">
                  <c:v>838.93952522600898</c:v>
                </c:pt>
                <c:pt idx="124">
                  <c:v>810.9897055661379</c:v>
                </c:pt>
                <c:pt idx="125">
                  <c:v>783.97063467483838</c:v>
                </c:pt>
                <c:pt idx="126">
                  <c:v>757.8513566607063</c:v>
                </c:pt>
                <c:pt idx="127">
                  <c:v>732.60194127123646</c:v>
                </c:pt>
                <c:pt idx="128">
                  <c:v>708.1934503481682</c:v>
                </c:pt>
                <c:pt idx="129">
                  <c:v>684.59790532670399</c:v>
                </c:pt>
                <c:pt idx="130">
                  <c:v>661.78825575322196</c:v>
                </c:pt>
                <c:pt idx="131">
                  <c:v>639.73834879565175</c:v>
                </c:pt>
                <c:pt idx="132">
                  <c:v>618.42289972044375</c:v>
                </c:pt>
                <c:pt idx="133">
                  <c:v>597.81746330999124</c:v>
                </c:pt>
                <c:pt idx="134">
                  <c:v>577.89840619442509</c:v>
                </c:pt>
                <c:pt idx="135">
                  <c:v>558.64288007188247</c:v>
                </c:pt>
                <c:pt idx="136">
                  <c:v>540.02879579161947</c:v>
                </c:pt>
                <c:pt idx="137">
                  <c:v>522.03479827468357</c:v>
                </c:pt>
                <c:pt idx="138">
                  <c:v>504.64024224725728</c:v>
                </c:pt>
                <c:pt idx="139">
                  <c:v>487.82516876224366</c:v>
                </c:pt>
                <c:pt idx="140">
                  <c:v>471.57028248513899</c:v>
                </c:pt>
                <c:pt idx="141">
                  <c:v>455.85692972076038</c:v>
                </c:pt>
                <c:pt idx="142">
                  <c:v>440.66707715792398</c:v>
                </c:pt>
                <c:pt idx="143">
                  <c:v>425.98329130972047</c:v>
                </c:pt>
                <c:pt idx="144">
                  <c:v>411.78871862759081</c:v>
                </c:pt>
                <c:pt idx="145">
                  <c:v>398.06706626797029</c:v>
                </c:pt>
                <c:pt idx="146">
                  <c:v>384.80258349083323</c:v>
                </c:pt>
                <c:pt idx="147">
                  <c:v>371.98004367003392</c:v>
                </c:pt>
                <c:pt idx="148">
                  <c:v>359.58472689590161</c:v>
                </c:pt>
                <c:pt idx="149">
                  <c:v>347.602403151104</c:v>
                </c:pt>
                <c:pt idx="150">
                  <c:v>336.0193160413383</c:v>
                </c:pt>
                <c:pt idx="151">
                  <c:v>324.8221670629548</c:v>
                </c:pt>
                <c:pt idx="152">
                  <c:v>313.99810039014579</c:v>
                </c:pt>
                <c:pt idx="153">
                  <c:v>303.5346881648548</c:v>
                </c:pt>
                <c:pt idx="154">
                  <c:v>293.41991627307328</c:v>
                </c:pt>
                <c:pt idx="155">
                  <c:v>283.64217059168874</c:v>
                </c:pt>
                <c:pt idx="156">
                  <c:v>274.1902236905392</c:v>
                </c:pt>
                <c:pt idx="157">
                  <c:v>265.05322197480467</c:v>
                </c:pt>
                <c:pt idx="158">
                  <c:v>256.22067325332739</c:v>
                </c:pt>
                <c:pt idx="159">
                  <c:v>247.68243471891097</c:v>
                </c:pt>
                <c:pt idx="160">
                  <c:v>239.42870132708384</c:v>
                </c:pt>
                <c:pt idx="161">
                  <c:v>231.44999456024286</c:v>
                </c:pt>
                <c:pt idx="162">
                  <c:v>223.7371515645101</c:v>
                </c:pt>
                <c:pt idx="163">
                  <c:v>216.28131464703921</c:v>
                </c:pt>
                <c:pt idx="164">
                  <c:v>209.073921121902</c:v>
                </c:pt>
                <c:pt idx="165">
                  <c:v>202.10669349306642</c:v>
                </c:pt>
                <c:pt idx="166">
                  <c:v>195.37162996334916</c:v>
                </c:pt>
                <c:pt idx="167">
                  <c:v>188.86099525858353</c:v>
                </c:pt>
                <c:pt idx="168">
                  <c:v>182.56731175659345</c:v>
                </c:pt>
                <c:pt idx="169">
                  <c:v>176.48335091090149</c:v>
                </c:pt>
                <c:pt idx="170">
                  <c:v>170.6021249594265</c:v>
                </c:pt>
                <c:pt idx="171">
                  <c:v>164.91687890874425</c:v>
                </c:pt>
                <c:pt idx="172">
                  <c:v>159.42108278479196</c:v>
                </c:pt>
                <c:pt idx="173">
                  <c:v>154.1084241411954</c:v>
                </c:pt>
                <c:pt idx="174">
                  <c:v>148.97280081668615</c:v>
                </c:pt>
                <c:pt idx="175">
                  <c:v>144.00831393335628</c:v>
                </c:pt>
                <c:pt idx="176">
                  <c:v>139.20926112776823</c:v>
                </c:pt>
                <c:pt idx="177">
                  <c:v>134.57013000719968</c:v>
                </c:pt>
                <c:pt idx="178">
                  <c:v>130.08559182355722</c:v>
                </c:pt>
                <c:pt idx="179">
                  <c:v>125.75049535773815</c:v>
                </c:pt>
                <c:pt idx="180">
                  <c:v>121.55986100745739</c:v>
                </c:pt>
                <c:pt idx="181">
                  <c:v>117.50887507178668</c:v>
                </c:pt>
                <c:pt idx="182">
                  <c:v>113.59288422587578</c:v>
                </c:pt>
                <c:pt idx="183">
                  <c:v>109.80739017954104</c:v>
                </c:pt>
                <c:pt idx="184">
                  <c:v>106.14804451361493</c:v>
                </c:pt>
                <c:pt idx="185">
                  <c:v>102.61064368815202</c:v>
                </c:pt>
                <c:pt idx="186">
                  <c:v>99.191124216781972</c:v>
                </c:pt>
                <c:pt idx="187">
                  <c:v>95.885558001689077</c:v>
                </c:pt>
                <c:pt idx="188">
                  <c:v>92.690147823879855</c:v>
                </c:pt>
                <c:pt idx="189">
                  <c:v>89.601222983577998</c:v>
                </c:pt>
                <c:pt idx="190">
                  <c:v>86.615235085755586</c:v>
                </c:pt>
                <c:pt idx="191">
                  <c:v>83.728753965975926</c:v>
                </c:pt>
                <c:pt idx="192">
                  <c:v>80.938463751882153</c:v>
                </c:pt>
                <c:pt idx="193">
                  <c:v>78.241159055821427</c:v>
                </c:pt>
                <c:pt idx="194">
                  <c:v>75.633741294243038</c:v>
                </c:pt>
                <c:pt idx="195">
                  <c:v>73.113215129654378</c:v>
                </c:pt>
                <c:pt idx="196">
                  <c:v>70.676685031057588</c:v>
                </c:pt>
                <c:pt idx="197">
                  <c:v>68.321351948925923</c:v>
                </c:pt>
                <c:pt idx="198">
                  <c:v>66.04451010090888</c:v>
                </c:pt>
                <c:pt idx="199">
                  <c:v>63.843543864582031</c:v>
                </c:pt>
                <c:pt idx="200">
                  <c:v>61.715924773679752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4F-426D-9E91-09AE9BB6599C}"/>
            </c:ext>
          </c:extLst>
        </c:ser>
        <c:ser>
          <c:idx val="2"/>
          <c:order val="2"/>
          <c:tx>
            <c:strRef>
              <c:f>'La Paz'!$K$3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Paz'!$C$3:$C$204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Paz'!$K$4:$K$204</c:f>
              <c:numCache>
                <c:formatCode>0</c:formatCode>
                <c:ptCount val="201"/>
                <c:pt idx="1">
                  <c:v>1.6666666666666681E-3</c:v>
                </c:pt>
                <c:pt idx="2">
                  <c:v>2.1527760196221016E-3</c:v>
                </c:pt>
                <c:pt idx="3">
                  <c:v>2.7806660201247797E-3</c:v>
                </c:pt>
                <c:pt idx="4">
                  <c:v>3.5916885025324575E-3</c:v>
                </c:pt>
                <c:pt idx="5">
                  <c:v>4.6392556756232727E-3</c:v>
                </c:pt>
                <c:pt idx="6">
                  <c:v>5.9923573441789278E-3</c:v>
                </c:pt>
                <c:pt idx="7">
                  <c:v>7.740103727264456E-3</c:v>
                </c:pt>
                <c:pt idx="8">
                  <c:v>9.997592831917897E-3</c:v>
                </c:pt>
                <c:pt idx="9">
                  <c:v>1.2913488421151344E-2</c:v>
                </c:pt>
                <c:pt idx="10">
                  <c:v>1.6679807016140122E-2</c:v>
                </c:pt>
                <c:pt idx="11">
                  <c:v>2.1544557427614398E-2</c:v>
                </c:pt>
                <c:pt idx="12">
                  <c:v>2.7828063458403735E-2</c:v>
                </c:pt>
                <c:pt idx="13">
                  <c:v>3.5944041790330492E-2</c:v>
                </c:pt>
                <c:pt idx="14">
                  <c:v>4.6426818239030825E-2</c:v>
                </c:pt>
                <c:pt idx="15">
                  <c:v>5.9966466486680685E-2</c:v>
                </c:pt>
                <c:pt idx="16">
                  <c:v>7.745416959493423E-2</c:v>
                </c:pt>
                <c:pt idx="17">
                  <c:v>0.1000407685628056</c:v>
                </c:pt>
                <c:pt idx="18">
                  <c:v>0.12921231516805487</c:v>
                </c:pt>
                <c:pt idx="19">
                  <c:v>0.16688754034829545</c:v>
                </c:pt>
                <c:pt idx="20">
                  <c:v>0.21554354958843083</c:v>
                </c:pt>
                <c:pt idx="21">
                  <c:v>0.27837784390965975</c:v>
                </c:pt>
                <c:pt idx="22">
                  <c:v>0.35951703768207788</c:v>
                </c:pt>
                <c:pt idx="23">
                  <c:v>0.46428552049772581</c:v>
                </c:pt>
                <c:pt idx="24">
                  <c:v>0.59955092637527119</c:v>
                </c:pt>
                <c:pt idx="25">
                  <c:v>0.77416778024313981</c:v>
                </c:pt>
                <c:pt idx="26">
                  <c:v>0.99954624088319699</c:v>
                </c:pt>
                <c:pt idx="27">
                  <c:v>1.2903795775027682</c:v>
                </c:pt>
                <c:pt idx="28">
                  <c:v>1.6655719523262822</c:v>
                </c:pt>
                <c:pt idx="29">
                  <c:v>2.1494171106373483</c:v>
                </c:pt>
                <c:pt idx="30">
                  <c:v>2.7730882433569968</c:v>
                </c:pt>
                <c:pt idx="31">
                  <c:v>3.5765085147485554</c:v>
                </c:pt>
                <c:pt idx="32">
                  <c:v>4.610678406735782</c:v>
                </c:pt>
                <c:pt idx="33">
                  <c:v>5.9405362164035918</c:v>
                </c:pt>
                <c:pt idx="34">
                  <c:v>7.6484149969785546</c:v>
                </c:pt>
                <c:pt idx="35">
                  <c:v>9.8381217922490904</c:v>
                </c:pt>
                <c:pt idx="36">
                  <c:v>12.639585558132346</c:v>
                </c:pt>
                <c:pt idx="37">
                  <c:v>16.213872285977754</c:v>
                </c:pt>
                <c:pt idx="38">
                  <c:v>20.758112619416313</c:v>
                </c:pt>
                <c:pt idx="39">
                  <c:v>26.509482353169492</c:v>
                </c:pt>
                <c:pt idx="40">
                  <c:v>33.74677253974167</c:v>
                </c:pt>
                <c:pt idx="41">
                  <c:v>42.787260627366905</c:v>
                </c:pt>
                <c:pt idx="42">
                  <c:v>53.975602758211046</c:v>
                </c:pt>
                <c:pt idx="43">
                  <c:v>67.660541607848714</c:v>
                </c:pt>
                <c:pt idx="44">
                  <c:v>84.154909951046932</c:v>
                </c:pt>
                <c:pt idx="45">
                  <c:v>103.67569178826678</c:v>
                </c:pt>
                <c:pt idx="46">
                  <c:v>126.26513923069226</c:v>
                </c:pt>
                <c:pt idx="47">
                  <c:v>151.70228859427962</c:v>
                </c:pt>
                <c:pt idx="48">
                  <c:v>179.42619032802892</c:v>
                </c:pt>
                <c:pt idx="49">
                  <c:v>208.50358971493409</c:v>
                </c:pt>
                <c:pt idx="50">
                  <c:v>237.67587291823904</c:v>
                </c:pt>
                <c:pt idx="51">
                  <c:v>265.50292636028877</c:v>
                </c:pt>
                <c:pt idx="52">
                  <c:v>290.58371571362278</c:v>
                </c:pt>
                <c:pt idx="53">
                  <c:v>311.7912291297813</c:v>
                </c:pt>
                <c:pt idx="54">
                  <c:v>328.44216516122265</c:v>
                </c:pt>
                <c:pt idx="55">
                  <c:v>340.34752611930423</c:v>
                </c:pt>
                <c:pt idx="56">
                  <c:v>347.74485183460371</c:v>
                </c:pt>
                <c:pt idx="57">
                  <c:v>351.15931181044431</c:v>
                </c:pt>
                <c:pt idx="58">
                  <c:v>351.25329695902741</c:v>
                </c:pt>
                <c:pt idx="59">
                  <c:v>348.70628241052157</c:v>
                </c:pt>
                <c:pt idx="60">
                  <c:v>344.13966100299598</c:v>
                </c:pt>
                <c:pt idx="61">
                  <c:v>338.08172265998911</c:v>
                </c:pt>
                <c:pt idx="62">
                  <c:v>330.96017347160534</c:v>
                </c:pt>
                <c:pt idx="63">
                  <c:v>323.1098770925849</c:v>
                </c:pt>
                <c:pt idx="64">
                  <c:v>314.78698196997323</c:v>
                </c:pt>
                <c:pt idx="65">
                  <c:v>306.18423347650264</c:v>
                </c:pt>
                <c:pt idx="66">
                  <c:v>297.44493088487968</c:v>
                </c:pt>
                <c:pt idx="67">
                  <c:v>288.67459727874297</c:v>
                </c:pt>
                <c:pt idx="68">
                  <c:v>279.95026607224776</c:v>
                </c:pt>
                <c:pt idx="69">
                  <c:v>271.32765223257445</c:v>
                </c:pt>
                <c:pt idx="70">
                  <c:v>262.84658861345383</c:v>
                </c:pt>
                <c:pt idx="71">
                  <c:v>254.53510148908762</c:v>
                </c:pt>
                <c:pt idx="72">
                  <c:v>246.41244686237258</c:v>
                </c:pt>
                <c:pt idx="73">
                  <c:v>238.49136589174714</c:v>
                </c:pt>
                <c:pt idx="74">
                  <c:v>230.77975914683859</c:v>
                </c:pt>
                <c:pt idx="75">
                  <c:v>223.28193056053178</c:v>
                </c:pt>
                <c:pt idx="76">
                  <c:v>215.99951347541773</c:v>
                </c:pt>
                <c:pt idx="77">
                  <c:v>208.93216184758157</c:v>
                </c:pt>
                <c:pt idx="78">
                  <c:v>202.07806773245304</c:v>
                </c:pt>
                <c:pt idx="79">
                  <c:v>195.43434996174304</c:v>
                </c:pt>
                <c:pt idx="80">
                  <c:v>188.99734701490223</c:v>
                </c:pt>
                <c:pt idx="81">
                  <c:v>182.76283837698332</c:v>
                </c:pt>
                <c:pt idx="82">
                  <c:v>176.726212307266</c:v>
                </c:pt>
                <c:pt idx="83">
                  <c:v>170.88259328629104</c:v>
                </c:pt>
                <c:pt idx="84">
                  <c:v>165.22693899761103</c:v>
                </c:pt>
                <c:pt idx="85">
                  <c:v>159.7541141952216</c:v>
                </c:pt>
                <c:pt idx="86">
                  <c:v>154.45894696191428</c:v>
                </c:pt>
                <c:pt idx="87">
                  <c:v>149.33627149918939</c:v>
                </c:pt>
                <c:pt idx="88">
                  <c:v>144.38096057657953</c:v>
                </c:pt>
                <c:pt idx="89">
                  <c:v>139.58795001350535</c:v>
                </c:pt>
                <c:pt idx="90">
                  <c:v>134.95225700200305</c:v>
                </c:pt>
                <c:pt idx="91">
                  <c:v>130.46899365421331</c:v>
                </c:pt>
                <c:pt idx="92">
                  <c:v>126.13337683816141</c:v>
                </c:pt>
                <c:pt idx="93">
                  <c:v>121.94073512251708</c:v>
                </c:pt>
                <c:pt idx="94">
                  <c:v>117.88651346615269</c:v>
                </c:pt>
                <c:pt idx="95">
                  <c:v>113.9662761469813</c:v>
                </c:pt>
                <c:pt idx="96">
                  <c:v>110.17570831604799</c:v>
                </c:pt>
                <c:pt idx="97">
                  <c:v>106.51061647919985</c:v>
                </c:pt>
                <c:pt idx="98">
                  <c:v>102.9669281439153</c:v>
                </c:pt>
                <c:pt idx="99">
                  <c:v>99.540690818562979</c:v>
                </c:pt>
                <c:pt idx="100">
                  <c:v>96.228070512114243</c:v>
                </c:pt>
                <c:pt idx="101">
                  <c:v>93.025349851605952</c:v>
                </c:pt>
                <c:pt idx="102">
                  <c:v>89.928925910502045</c:v>
                </c:pt>
                <c:pt idx="103">
                  <c:v>86.935307822061375</c:v>
                </c:pt>
                <c:pt idx="104">
                  <c:v>84.041114236752421</c:v>
                </c:pt>
                <c:pt idx="105">
                  <c:v>81.243070670795376</c:v>
                </c:pt>
                <c:pt idx="106">
                  <c:v>78.53800678338952</c:v>
                </c:pt>
                <c:pt idx="107">
                  <c:v>75.922853612577498</c:v>
                </c:pt>
                <c:pt idx="108">
                  <c:v>73.394640793609568</c:v>
                </c:pt>
                <c:pt idx="109">
                  <c:v>70.950493778779247</c:v>
                </c:pt>
                <c:pt idx="110">
                  <c:v>68.587631073768478</c:v>
                </c:pt>
                <c:pt idx="111">
                  <c:v>66.30336150236478</c:v>
                </c:pt>
                <c:pt idx="112">
                  <c:v>64.095081508849489</c:v>
                </c:pt>
                <c:pt idx="113">
                  <c:v>61.960272505278837</c:v>
                </c:pt>
                <c:pt idx="114">
                  <c:v>59.896498269197394</c:v>
                </c:pt>
                <c:pt idx="115">
                  <c:v>57.901402395957319</c:v>
                </c:pt>
                <c:pt idx="116">
                  <c:v>55.972705808708184</c:v>
                </c:pt>
                <c:pt idx="117">
                  <c:v>54.108204328221177</c:v>
                </c:pt>
                <c:pt idx="118">
                  <c:v>52.305766303979858</c:v>
                </c:pt>
                <c:pt idx="119">
                  <c:v>50.563330307376482</c:v>
                </c:pt>
                <c:pt idx="120">
                  <c:v>48.878902887371353</c:v>
                </c:pt>
                <c:pt idx="121">
                  <c:v>47.250556388584044</c:v>
                </c:pt>
                <c:pt idx="122">
                  <c:v>45.676426831472021</c:v>
                </c:pt>
                <c:pt idx="123">
                  <c:v>44.154711854000517</c:v>
                </c:pt>
                <c:pt idx="124">
                  <c:v>42.683668714007304</c:v>
                </c:pt>
                <c:pt idx="125">
                  <c:v>41.261612351307321</c:v>
                </c:pt>
                <c:pt idx="126">
                  <c:v>39.886913508458264</c:v>
                </c:pt>
                <c:pt idx="127">
                  <c:v>38.557996909012481</c:v>
                </c:pt>
                <c:pt idx="128">
                  <c:v>37.273339492008887</c:v>
                </c:pt>
                <c:pt idx="129">
                  <c:v>36.031468701405508</c:v>
                </c:pt>
                <c:pt idx="130">
                  <c:v>34.830960829116982</c:v>
                </c:pt>
                <c:pt idx="131">
                  <c:v>33.670439410297483</c:v>
                </c:pt>
                <c:pt idx="132">
                  <c:v>32.548573669497067</c:v>
                </c:pt>
                <c:pt idx="133">
                  <c:v>31.464077016315354</c:v>
                </c:pt>
                <c:pt idx="134">
                  <c:v>30.415705589180295</c:v>
                </c:pt>
                <c:pt idx="135">
                  <c:v>29.402256845888576</c:v>
                </c:pt>
                <c:pt idx="136">
                  <c:v>28.422568199558949</c:v>
                </c:pt>
                <c:pt idx="137">
                  <c:v>27.475515698667582</c:v>
                </c:pt>
                <c:pt idx="138">
                  <c:v>26.56001274985567</c:v>
                </c:pt>
                <c:pt idx="139">
                  <c:v>25.675008882223377</c:v>
                </c:pt>
                <c:pt idx="140">
                  <c:v>24.819488551849442</c:v>
                </c:pt>
                <c:pt idx="141">
                  <c:v>23.992469985303199</c:v>
                </c:pt>
                <c:pt idx="142">
                  <c:v>23.193004060943391</c:v>
                </c:pt>
                <c:pt idx="143">
                  <c:v>22.420173226827412</c:v>
                </c:pt>
                <c:pt idx="144">
                  <c:v>21.673090454083749</c:v>
                </c:pt>
                <c:pt idx="145">
                  <c:v>20.950898224630034</c:v>
                </c:pt>
                <c:pt idx="146">
                  <c:v>20.252767552149137</c:v>
                </c:pt>
                <c:pt idx="147">
                  <c:v>19.577897035264961</c:v>
                </c:pt>
                <c:pt idx="148">
                  <c:v>18.925511941889575</c:v>
                </c:pt>
                <c:pt idx="149">
                  <c:v>18.294863323742334</c:v>
                </c:pt>
                <c:pt idx="150">
                  <c:v>17.685227160070454</c:v>
                </c:pt>
                <c:pt idx="151">
                  <c:v>17.095903529629215</c:v>
                </c:pt>
                <c:pt idx="152">
                  <c:v>16.526215810007688</c:v>
                </c:pt>
                <c:pt idx="153">
                  <c:v>15.975509903413428</c:v>
                </c:pt>
                <c:pt idx="154">
                  <c:v>15.443153488056504</c:v>
                </c:pt>
                <c:pt idx="155">
                  <c:v>14.928535294299419</c:v>
                </c:pt>
                <c:pt idx="156">
                  <c:v>14.431064404765236</c:v>
                </c:pt>
                <c:pt idx="157">
                  <c:v>13.950169577621313</c:v>
                </c:pt>
                <c:pt idx="158">
                  <c:v>13.485298592280401</c:v>
                </c:pt>
                <c:pt idx="159">
                  <c:v>13.035917616784802</c:v>
                </c:pt>
                <c:pt idx="160">
                  <c:v>12.601510596162319</c:v>
                </c:pt>
                <c:pt idx="161">
                  <c:v>12.181578661065425</c:v>
                </c:pt>
                <c:pt idx="162">
                  <c:v>11.775639556026858</c:v>
                </c:pt>
                <c:pt idx="163">
                  <c:v>11.383227086686285</c:v>
                </c:pt>
                <c:pt idx="164">
                  <c:v>11.003890585363274</c:v>
                </c:pt>
                <c:pt idx="165">
                  <c:v>10.637194394371928</c:v>
                </c:pt>
                <c:pt idx="166">
                  <c:v>10.28271736649207</c:v>
                </c:pt>
                <c:pt idx="167">
                  <c:v>9.9400523820307214</c:v>
                </c:pt>
                <c:pt idx="168">
                  <c:v>9.6088058819259796</c:v>
                </c:pt>
                <c:pt idx="169">
                  <c:v>9.2885974163632454</c:v>
                </c:pt>
                <c:pt idx="170">
                  <c:v>8.9790592083908773</c:v>
                </c:pt>
                <c:pt idx="171">
                  <c:v>8.6798357320391801</c:v>
                </c:pt>
                <c:pt idx="172">
                  <c:v>8.3905833044627425</c:v>
                </c:pt>
                <c:pt idx="173">
                  <c:v>8.1109696916418716</c:v>
                </c:pt>
                <c:pt idx="174">
                  <c:v>7.8406737271940141</c:v>
                </c:pt>
                <c:pt idx="175">
                  <c:v>7.5793849438608634</c:v>
                </c:pt>
                <c:pt idx="176">
                  <c:v>7.3268032172509665</c:v>
                </c:pt>
                <c:pt idx="177">
                  <c:v>7.082638421431569</c:v>
                </c:pt>
                <c:pt idx="178">
                  <c:v>6.8466100959767022</c:v>
                </c:pt>
                <c:pt idx="179">
                  <c:v>6.6184471240914879</c:v>
                </c:pt>
                <c:pt idx="180">
                  <c:v>6.397887421445132</c:v>
                </c:pt>
                <c:pt idx="181">
                  <c:v>6.1846776353571995</c:v>
                </c:pt>
                <c:pt idx="182">
                  <c:v>5.9785728539934677</c:v>
                </c:pt>
                <c:pt idx="183">
                  <c:v>5.7793363252390071</c:v>
                </c:pt>
                <c:pt idx="184">
                  <c:v>5.5867391849271071</c:v>
                </c:pt>
                <c:pt idx="185">
                  <c:v>5.400560194113269</c:v>
                </c:pt>
                <c:pt idx="186">
                  <c:v>5.2205854850937934</c:v>
                </c:pt>
                <c:pt idx="187">
                  <c:v>5.0466083158783768</c:v>
                </c:pt>
                <c:pt idx="188">
                  <c:v>4.8784288328357857</c:v>
                </c:pt>
                <c:pt idx="189">
                  <c:v>4.7158538412409516</c:v>
                </c:pt>
                <c:pt idx="190">
                  <c:v>4.5586965834608248</c:v>
                </c:pt>
                <c:pt idx="191">
                  <c:v>4.4067765245250525</c:v>
                </c:pt>
                <c:pt idx="192">
                  <c:v>4.2599191448359068</c:v>
                </c:pt>
                <c:pt idx="193">
                  <c:v>4.1179557397800783</c:v>
                </c:pt>
                <c:pt idx="194">
                  <c:v>3.9807232260127958</c:v>
                </c:pt>
                <c:pt idx="195">
                  <c:v>3.8480639541923392</c:v>
                </c:pt>
                <c:pt idx="196">
                  <c:v>3.7198255279504031</c:v>
                </c:pt>
                <c:pt idx="197">
                  <c:v>3.5958606288908412</c:v>
                </c:pt>
                <c:pt idx="198">
                  <c:v>3.4760268474162603</c:v>
                </c:pt>
                <c:pt idx="199">
                  <c:v>3.360186519188531</c:v>
                </c:pt>
                <c:pt idx="200">
                  <c:v>3.2482065670357794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4F-426D-9E91-09AE9BB65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San</a:t>
            </a:r>
            <a:r>
              <a:rPr lang="es-ES" baseline="0"/>
              <a:t> Vicente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'San Vicente'!$I$3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Vicente'!$C$3:$C$204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Vicente'!$I$4:$I$204</c:f>
              <c:numCache>
                <c:formatCode>0</c:formatCode>
                <c:ptCount val="201"/>
                <c:pt idx="1">
                  <c:v>0.32499798943370101</c:v>
                </c:pt>
                <c:pt idx="2">
                  <c:v>0.41978757657100996</c:v>
                </c:pt>
                <c:pt idx="3">
                  <c:v>0.54222310190810308</c:v>
                </c:pt>
                <c:pt idx="4">
                  <c:v>0.70036727138501498</c:v>
                </c:pt>
                <c:pt idx="5">
                  <c:v>0.90463394824960364</c:v>
                </c:pt>
                <c:pt idx="6">
                  <c:v>1.1684735956519299</c:v>
                </c:pt>
                <c:pt idx="7">
                  <c:v>1.5092584315401054</c:v>
                </c:pt>
                <c:pt idx="8">
                  <c:v>1.9494254059206551</c:v>
                </c:pt>
                <c:pt idx="9">
                  <c:v>2.5179519661860028</c:v>
                </c:pt>
                <c:pt idx="10">
                  <c:v>3.2522612858674878</c:v>
                </c:pt>
                <c:pt idx="11">
                  <c:v>4.2006815700619313</c:v>
                </c:pt>
                <c:pt idx="12">
                  <c:v>5.4256199642240208</c:v>
                </c:pt>
                <c:pt idx="13">
                  <c:v>7.0076576928025327</c:v>
                </c:pt>
                <c:pt idx="14">
                  <c:v>9.0508321190304795</c:v>
                </c:pt>
                <c:pt idx="15">
                  <c:v>11.689446908215169</c:v>
                </c:pt>
                <c:pt idx="16">
                  <c:v>15.096847651837781</c:v>
                </c:pt>
                <c:pt idx="17">
                  <c:v>19.496722314295894</c:v>
                </c:pt>
                <c:pt idx="18">
                  <c:v>25.17763975703603</c:v>
                </c:pt>
                <c:pt idx="19">
                  <c:v>32.511732227937109</c:v>
                </c:pt>
                <c:pt idx="20">
                  <c:v>41.978666315367114</c:v>
                </c:pt>
                <c:pt idx="21">
                  <c:v>54.196338144855801</c:v>
                </c:pt>
                <c:pt idx="22">
                  <c:v>69.960076803009898</c:v>
                </c:pt>
                <c:pt idx="23">
                  <c:v>90.292543439030524</c:v>
                </c:pt>
                <c:pt idx="24">
                  <c:v>116.50695837602633</c:v>
                </c:pt>
                <c:pt idx="25">
                  <c:v>150.28673808179786</c:v>
                </c:pt>
                <c:pt idx="26">
                  <c:v>193.78500023387929</c:v>
                </c:pt>
                <c:pt idx="27">
                  <c:v>249.7475501254562</c:v>
                </c:pt>
                <c:pt idx="28">
                  <c:v>321.66262976266086</c:v>
                </c:pt>
                <c:pt idx="29">
                  <c:v>413.93943753565611</c:v>
                </c:pt>
                <c:pt idx="30">
                  <c:v>532.11446231371372</c:v>
                </c:pt>
                <c:pt idx="31">
                  <c:v>683.07883435210351</c:v>
                </c:pt>
                <c:pt idx="32">
                  <c:v>875.30937888650078</c:v>
                </c:pt>
                <c:pt idx="33">
                  <c:v>1119.0683032412865</c:v>
                </c:pt>
                <c:pt idx="34">
                  <c:v>1426.5081219371068</c:v>
                </c:pt>
                <c:pt idx="35">
                  <c:v>1811.5758814708499</c:v>
                </c:pt>
                <c:pt idx="36">
                  <c:v>2289.5515628049102</c:v>
                </c:pt>
                <c:pt idx="37">
                  <c:v>2875.9821842099368</c:v>
                </c:pt>
                <c:pt idx="38">
                  <c:v>3584.7002477648584</c:v>
                </c:pt>
                <c:pt idx="39">
                  <c:v>4424.5816550872923</c:v>
                </c:pt>
                <c:pt idx="40">
                  <c:v>5394.7823973903487</c:v>
                </c:pt>
                <c:pt idx="41">
                  <c:v>6478.521325067838</c:v>
                </c:pt>
                <c:pt idx="42">
                  <c:v>7636.196514477072</c:v>
                </c:pt>
                <c:pt idx="43">
                  <c:v>8799.7991554166038</c:v>
                </c:pt>
                <c:pt idx="44">
                  <c:v>9871.9733707553278</c:v>
                </c:pt>
                <c:pt idx="45">
                  <c:v>10733.820951526273</c:v>
                </c:pt>
                <c:pt idx="46">
                  <c:v>11264.225747168248</c:v>
                </c:pt>
                <c:pt idx="47">
                  <c:v>11368.883188956492</c:v>
                </c:pt>
                <c:pt idx="48">
                  <c:v>11010.287685114172</c:v>
                </c:pt>
                <c:pt idx="49">
                  <c:v>10225.041031566123</c:v>
                </c:pt>
                <c:pt idx="50">
                  <c:v>9117.6832925593862</c:v>
                </c:pt>
                <c:pt idx="51">
                  <c:v>7831.7221660075202</c:v>
                </c:pt>
                <c:pt idx="52">
                  <c:v>6511.161835024277</c:v>
                </c:pt>
                <c:pt idx="53">
                  <c:v>5269.5894219569682</c:v>
                </c:pt>
                <c:pt idx="54">
                  <c:v>4176.610093910921</c:v>
                </c:pt>
                <c:pt idx="55">
                  <c:v>3260.5254754613129</c:v>
                </c:pt>
                <c:pt idx="56">
                  <c:v>2519.8096928738951</c:v>
                </c:pt>
                <c:pt idx="57">
                  <c:v>1935.9807900663338</c:v>
                </c:pt>
                <c:pt idx="58">
                  <c:v>1483.7248924946753</c:v>
                </c:pt>
                <c:pt idx="59">
                  <c:v>1137.2439066838563</c:v>
                </c:pt>
                <c:pt idx="60">
                  <c:v>873.46548083501068</c:v>
                </c:pt>
                <c:pt idx="61">
                  <c:v>673.2002924108441</c:v>
                </c:pt>
                <c:pt idx="62">
                  <c:v>521.17657242412781</c:v>
                </c:pt>
                <c:pt idx="63">
                  <c:v>405.57084176473558</c:v>
                </c:pt>
                <c:pt idx="64">
                  <c:v>317.38516338033645</c:v>
                </c:pt>
                <c:pt idx="65">
                  <c:v>249.84195099646911</c:v>
                </c:pt>
                <c:pt idx="66">
                  <c:v>197.86444878362101</c:v>
                </c:pt>
                <c:pt idx="67">
                  <c:v>157.65863449205804</c:v>
                </c:pt>
                <c:pt idx="68">
                  <c:v>126.38908758298999</c:v>
                </c:pt>
                <c:pt idx="69">
                  <c:v>101.93330815433046</c:v>
                </c:pt>
                <c:pt idx="70">
                  <c:v>82.698017548276596</c:v>
                </c:pt>
                <c:pt idx="71">
                  <c:v>67.482881195253967</c:v>
                </c:pt>
                <c:pt idx="72">
                  <c:v>55.379818470408843</c:v>
                </c:pt>
                <c:pt idx="73">
                  <c:v>45.698709672348265</c:v>
                </c:pt>
                <c:pt idx="74">
                  <c:v>37.912554324657975</c:v>
                </c:pt>
                <c:pt idx="75">
                  <c:v>31.616916086906159</c:v>
                </c:pt>
                <c:pt idx="76">
                  <c:v>26.499851144217399</c:v>
                </c:pt>
                <c:pt idx="77">
                  <c:v>22.319534770226824</c:v>
                </c:pt>
                <c:pt idx="78">
                  <c:v>18.887551341000677</c:v>
                </c:pt>
                <c:pt idx="79">
                  <c:v>16.056362143708693</c:v>
                </c:pt>
                <c:pt idx="80">
                  <c:v>13.709865215771803</c:v>
                </c:pt>
                <c:pt idx="81">
                  <c:v>11.756252148361614</c:v>
                </c:pt>
                <c:pt idx="82">
                  <c:v>10.12257808288871</c:v>
                </c:pt>
                <c:pt idx="83">
                  <c:v>8.7506148837631628</c:v>
                </c:pt>
                <c:pt idx="84">
                  <c:v>7.5936695834189454</c:v>
                </c:pt>
                <c:pt idx="85">
                  <c:v>6.6141321654343956</c:v>
                </c:pt>
                <c:pt idx="86">
                  <c:v>5.7815768734944779</c:v>
                </c:pt>
                <c:pt idx="87">
                  <c:v>5.0712854866302353</c:v>
                </c:pt>
                <c:pt idx="88">
                  <c:v>4.4630936960708256</c:v>
                </c:pt>
                <c:pt idx="89">
                  <c:v>3.9404859698600561</c:v>
                </c:pt>
                <c:pt idx="90">
                  <c:v>3.4898823517474353</c:v>
                </c:pt>
                <c:pt idx="91">
                  <c:v>3.100074146297946</c:v>
                </c:pt>
                <c:pt idx="92">
                  <c:v>2.7617755833067652</c:v>
                </c:pt>
                <c:pt idx="93">
                  <c:v>2.4672662011266802</c:v>
                </c:pt>
                <c:pt idx="94">
                  <c:v>2.2101044779171803</c:v>
                </c:pt>
                <c:pt idx="95">
                  <c:v>1.98489764114742</c:v>
                </c:pt>
                <c:pt idx="96">
                  <c:v>1.7871159453416705</c:v>
                </c:pt>
                <c:pt idx="97">
                  <c:v>1.612942282874291</c:v>
                </c:pt>
                <c:pt idx="98">
                  <c:v>1.4591499737545142</c:v>
                </c:pt>
                <c:pt idx="99">
                  <c:v>1.3230031106150626</c:v>
                </c:pt>
                <c:pt idx="100">
                  <c:v>1.2021750216639382</c:v>
                </c:pt>
                <c:pt idx="101">
                  <c:v>1.0946813378430553</c:v>
                </c:pt>
                <c:pt idx="102">
                  <c:v>0.99882487183449198</c:v>
                </c:pt>
                <c:pt idx="103">
                  <c:v>0.91315008212711157</c:v>
                </c:pt>
                <c:pt idx="104">
                  <c:v>0.83640534033482128</c:v>
                </c:pt>
                <c:pt idx="105">
                  <c:v>0.76751157127271386</c:v>
                </c:pt>
                <c:pt idx="106">
                  <c:v>0.70553611360805712</c:v>
                </c:pt>
                <c:pt idx="107">
                  <c:v>0.64967087011474178</c:v>
                </c:pt>
                <c:pt idx="108">
                  <c:v>0.59921399296068711</c:v>
                </c:pt>
                <c:pt idx="109">
                  <c:v>0.55355449057428652</c:v>
                </c:pt>
                <c:pt idx="110">
                  <c:v>0.51215925587882583</c:v>
                </c:pt>
                <c:pt idx="111">
                  <c:v>0.47456210683657196</c:v>
                </c:pt>
                <c:pt idx="112">
                  <c:v>0.44035450383563551</c:v>
                </c:pt>
                <c:pt idx="113">
                  <c:v>0.40917766804013966</c:v>
                </c:pt>
                <c:pt idx="114">
                  <c:v>0.38071587321088945</c:v>
                </c:pt>
                <c:pt idx="115">
                  <c:v>0.35469072290528469</c:v>
                </c:pt>
                <c:pt idx="116">
                  <c:v>0.33085625713823957</c:v>
                </c:pt>
                <c:pt idx="117">
                  <c:v>0.30899475892710782</c:v>
                </c:pt>
                <c:pt idx="118">
                  <c:v>0.28891315276687335</c:v>
                </c:pt>
                <c:pt idx="119">
                  <c:v>0.27043990487789937</c:v>
                </c:pt>
                <c:pt idx="120">
                  <c:v>0.25342234975165739</c:v>
                </c:pt>
                <c:pt idx="121">
                  <c:v>0.23772437966450188</c:v>
                </c:pt>
                <c:pt idx="122">
                  <c:v>0.223224443898838</c:v>
                </c:pt>
                <c:pt idx="123">
                  <c:v>0.20981381277937969</c:v>
                </c:pt>
                <c:pt idx="124">
                  <c:v>0.19739506860303885</c:v>
                </c:pt>
                <c:pt idx="125">
                  <c:v>0.18588079136089761</c:v>
                </c:pt>
                <c:pt idx="126">
                  <c:v>0.17519241202052419</c:v>
                </c:pt>
                <c:pt idx="127">
                  <c:v>0.16525921022057105</c:v>
                </c:pt>
                <c:pt idx="128">
                  <c:v>0.15601743666137122</c:v>
                </c:pt>
                <c:pt idx="129">
                  <c:v>0.14740954336520617</c:v>
                </c:pt>
                <c:pt idx="130">
                  <c:v>0.13938350741860156</c:v>
                </c:pt>
                <c:pt idx="131">
                  <c:v>0.13189223587101154</c:v>
                </c:pt>
                <c:pt idx="132">
                  <c:v>0.12489304121119392</c:v>
                </c:pt>
                <c:pt idx="133">
                  <c:v>0.11834717832545716</c:v>
                </c:pt>
                <c:pt idx="134">
                  <c:v>0.11221943510306968</c:v>
                </c:pt>
                <c:pt idx="135">
                  <c:v>0.10647776992862464</c:v>
                </c:pt>
                <c:pt idx="136">
                  <c:v>0.10109299021832246</c:v>
                </c:pt>
                <c:pt idx="137">
                  <c:v>9.6038466941411105E-2</c:v>
                </c:pt>
                <c:pt idx="138">
                  <c:v>9.1289880739832616E-2</c:v>
                </c:pt>
                <c:pt idx="139">
                  <c:v>8.6824995835589461E-2</c:v>
                </c:pt>
                <c:pt idx="140">
                  <c:v>8.2623458410824732E-2</c:v>
                </c:pt>
                <c:pt idx="141">
                  <c:v>7.8666616572191081E-2</c:v>
                </c:pt>
                <c:pt idx="142">
                  <c:v>7.4937359378942983E-2</c:v>
                </c:pt>
                <c:pt idx="143">
                  <c:v>7.1419972731910225E-2</c:v>
                </c:pt>
                <c:pt idx="144">
                  <c:v>6.8100010195366739E-2</c:v>
                </c:pt>
                <c:pt idx="145">
                  <c:v>6.4964177061938883E-2</c:v>
                </c:pt>
                <c:pt idx="146">
                  <c:v>6.2000226177328255E-2</c:v>
                </c:pt>
                <c:pt idx="147">
                  <c:v>5.9196864221181388E-2</c:v>
                </c:pt>
                <c:pt idx="148">
                  <c:v>5.6543667296700378E-2</c:v>
                </c:pt>
                <c:pt idx="149">
                  <c:v>5.40310048177709E-2</c:v>
                </c:pt>
                <c:pt idx="150">
                  <c:v>5.164997080123275E-2</c:v>
                </c:pt>
                <c:pt idx="151">
                  <c:v>4.9392321775784065E-2</c:v>
                </c:pt>
                <c:pt idx="152">
                  <c:v>4.7250420609903927E-2</c:v>
                </c:pt>
                <c:pt idx="153">
                  <c:v>4.5217185640827211E-2</c:v>
                </c:pt>
                <c:pt idx="154">
                  <c:v>4.3286044556490745E-2</c:v>
                </c:pt>
                <c:pt idx="155">
                  <c:v>4.145089254376897E-2</c:v>
                </c:pt>
                <c:pt idx="156">
                  <c:v>3.9706054270327182E-2</c:v>
                </c:pt>
                <c:pt idx="157">
                  <c:v>3.804624931499067E-2</c:v>
                </c:pt>
                <c:pt idx="158">
                  <c:v>3.6466560703478167E-2</c:v>
                </c:pt>
                <c:pt idx="159">
                  <c:v>3.4962406243383981E-2</c:v>
                </c:pt>
                <c:pt idx="160">
                  <c:v>3.3529512385033107E-2</c:v>
                </c:pt>
                <c:pt idx="161">
                  <c:v>3.2163890363805958E-2</c:v>
                </c:pt>
                <c:pt idx="162">
                  <c:v>3.0861814405199035E-2</c:v>
                </c:pt>
                <c:pt idx="163">
                  <c:v>2.9619801796657106E-2</c:v>
                </c:pt>
                <c:pt idx="164">
                  <c:v>2.8434594650429346E-2</c:v>
                </c:pt>
                <c:pt idx="165">
                  <c:v>2.7303143199675188E-2</c:v>
                </c:pt>
                <c:pt idx="166">
                  <c:v>2.6222590486038276E-2</c:v>
                </c:pt>
                <c:pt idx="167">
                  <c:v>2.5190258311154588E-2</c:v>
                </c:pt>
                <c:pt idx="168">
                  <c:v>2.4203634337266119E-2</c:v>
                </c:pt>
                <c:pt idx="169">
                  <c:v>2.3260360233452598E-2</c:v>
                </c:pt>
                <c:pt idx="170">
                  <c:v>2.2358220774128329E-2</c:v>
                </c:pt>
                <c:pt idx="171">
                  <c:v>2.1495133805515824E-2</c:v>
                </c:pt>
                <c:pt idx="172">
                  <c:v>2.0669141003923655E-2</c:v>
                </c:pt>
                <c:pt idx="173">
                  <c:v>1.9878399356929206E-2</c:v>
                </c:pt>
                <c:pt idx="174">
                  <c:v>1.9121173305091489E-2</c:v>
                </c:pt>
                <c:pt idx="175">
                  <c:v>1.8395827487676809E-2</c:v>
                </c:pt>
                <c:pt idx="176">
                  <c:v>1.7700820041144958E-2</c:v>
                </c:pt>
                <c:pt idx="177">
                  <c:v>1.7034696403878721E-2</c:v>
                </c:pt>
                <c:pt idx="178">
                  <c:v>1.6396083584902937E-2</c:v>
                </c:pt>
                <c:pt idx="179">
                  <c:v>1.5783684858181039E-2</c:v>
                </c:pt>
                <c:pt idx="180">
                  <c:v>1.5196274847541281E-2</c:v>
                </c:pt>
                <c:pt idx="181">
                  <c:v>1.463269497041274E-2</c:v>
                </c:pt>
                <c:pt idx="182">
                  <c:v>1.4091849211375712E-2</c:v>
                </c:pt>
                <c:pt idx="183">
                  <c:v>1.3572700199085897E-2</c:v>
                </c:pt>
                <c:pt idx="184">
                  <c:v>1.3074265562442889E-2</c:v>
                </c:pt>
                <c:pt idx="185">
                  <c:v>1.2595614543966618E-2</c:v>
                </c:pt>
                <c:pt idx="186">
                  <c:v>1.2135864850242513E-2</c:v>
                </c:pt>
                <c:pt idx="187">
                  <c:v>1.1694179721016594E-2</c:v>
                </c:pt>
                <c:pt idx="188">
                  <c:v>1.1269765200083579E-2</c:v>
                </c:pt>
                <c:pt idx="189">
                  <c:v>1.086186759252992E-2</c:v>
                </c:pt>
                <c:pt idx="190">
                  <c:v>1.0469771094183115E-2</c:v>
                </c:pt>
                <c:pt idx="191">
                  <c:v>1.0092795580292179E-2</c:v>
                </c:pt>
                <c:pt idx="192">
                  <c:v>9.7302945415321408E-3</c:v>
                </c:pt>
                <c:pt idx="193">
                  <c:v>9.3816531563985714E-3</c:v>
                </c:pt>
                <c:pt idx="194">
                  <c:v>9.0462864899452829E-3</c:v>
                </c:pt>
                <c:pt idx="195">
                  <c:v>8.7236378096276681E-3</c:v>
                </c:pt>
                <c:pt idx="196">
                  <c:v>8.4131770097529718E-3</c:v>
                </c:pt>
                <c:pt idx="197">
                  <c:v>8.1143991367137961E-3</c:v>
                </c:pt>
                <c:pt idx="198">
                  <c:v>7.82682300779808E-3</c:v>
                </c:pt>
                <c:pt idx="199">
                  <c:v>7.5499899169332012E-3</c:v>
                </c:pt>
                <c:pt idx="200">
                  <c:v>7.283462421238388E-3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F-4D1D-9CFE-A6D97ACAFF17}"/>
            </c:ext>
          </c:extLst>
        </c:ser>
        <c:ser>
          <c:idx val="1"/>
          <c:order val="1"/>
          <c:tx>
            <c:strRef>
              <c:f>'San Vicente'!$J$3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Vicente'!$C$3:$C$204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Vicente'!$J$4:$J$204</c:f>
              <c:numCache>
                <c:formatCode>0</c:formatCode>
                <c:ptCount val="201"/>
                <c:pt idx="1">
                  <c:v>3.1666666666666662E-2</c:v>
                </c:pt>
                <c:pt idx="2">
                  <c:v>4.0902714109844966E-2</c:v>
                </c:pt>
                <c:pt idx="3">
                  <c:v>5.2832563564265453E-2</c:v>
                </c:pt>
                <c:pt idx="4">
                  <c:v>6.8241876339213192E-2</c:v>
                </c:pt>
                <c:pt idx="5">
                  <c:v>8.8145444055098221E-2</c:v>
                </c:pt>
                <c:pt idx="6">
                  <c:v>0.11385400428116572</c:v>
                </c:pt>
                <c:pt idx="7">
                  <c:v>0.14706053466743799</c:v>
                </c:pt>
                <c:pt idx="8">
                  <c:v>0.18995170051062671</c:v>
                </c:pt>
                <c:pt idx="9">
                  <c:v>0.2453517816810932</c:v>
                </c:pt>
                <c:pt idx="10">
                  <c:v>0.31690853455428025</c:v>
                </c:pt>
                <c:pt idx="11">
                  <c:v>0.40933319078827463</c:v>
                </c:pt>
                <c:pt idx="12">
                  <c:v>0.52871033414729329</c:v>
                </c:pt>
                <c:pt idx="13">
                  <c:v>0.68289795520947749</c:v>
                </c:pt>
                <c:pt idx="14">
                  <c:v>0.88204385030790844</c:v>
                </c:pt>
                <c:pt idx="15">
                  <c:v>1.1392520724002766</c:v>
                </c:pt>
                <c:pt idx="16">
                  <c:v>1.4714428220804145</c:v>
                </c:pt>
                <c:pt idx="17">
                  <c:v>1.9004615703192635</c:v>
                </c:pt>
                <c:pt idx="18">
                  <c:v>2.4545090579279916</c:v>
                </c:pt>
                <c:pt idx="19">
                  <c:v>3.1699840149698657</c:v>
                </c:pt>
                <c:pt idx="20">
                  <c:v>4.0938560683555458</c:v>
                </c:pt>
                <c:pt idx="21">
                  <c:v>5.2867186327303193</c:v>
                </c:pt>
                <c:pt idx="22">
                  <c:v>6.8267120528930763</c:v>
                </c:pt>
                <c:pt idx="23">
                  <c:v>8.8145574165586194</c:v>
                </c:pt>
                <c:pt idx="24">
                  <c:v>11.380002711575965</c:v>
                </c:pt>
                <c:pt idx="25">
                  <c:v>14.690056303097599</c:v>
                </c:pt>
                <c:pt idx="26">
                  <c:v>18.959467798917949</c:v>
                </c:pt>
                <c:pt idx="27">
                  <c:v>24.464010546360196</c:v>
                </c:pt>
                <c:pt idx="28">
                  <c:v>31.557215948787633</c:v>
                </c:pt>
                <c:pt idx="29">
                  <c:v>40.691292026312304</c:v>
                </c:pt>
                <c:pt idx="30">
                  <c:v>52.442997814064334</c:v>
                </c:pt>
                <c:pt idx="31">
                  <c:v>67.545189193529794</c:v>
                </c:pt>
                <c:pt idx="32">
                  <c:v>86.924512641562075</c:v>
                </c:pt>
                <c:pt idx="33">
                  <c:v>111.74515921824919</c:v>
                </c:pt>
                <c:pt idx="34">
                  <c:v>143.45748351361496</c:v>
                </c:pt>
                <c:pt idx="35">
                  <c:v>183.84832459116953</c:v>
                </c:pt>
                <c:pt idx="36">
                  <c:v>235.08661668470748</c:v>
                </c:pt>
                <c:pt idx="37">
                  <c:v>299.75286228403934</c:v>
                </c:pt>
                <c:pt idx="38">
                  <c:v>380.83386937455271</c:v>
                </c:pt>
                <c:pt idx="39">
                  <c:v>481.65491490795472</c:v>
                </c:pt>
                <c:pt idx="40">
                  <c:v>605.71150348878712</c:v>
                </c:pt>
                <c:pt idx="41">
                  <c:v>756.35589595652198</c:v>
                </c:pt>
                <c:pt idx="42">
                  <c:v>936.29720805178613</c:v>
                </c:pt>
                <c:pt idx="43">
                  <c:v>1146.9001907418337</c:v>
                </c:pt>
                <c:pt idx="44">
                  <c:v>1387.330490971965</c:v>
                </c:pt>
                <c:pt idx="45">
                  <c:v>1653.698631346818</c:v>
                </c:pt>
                <c:pt idx="46">
                  <c:v>1938.4796737669228</c:v>
                </c:pt>
                <c:pt idx="47">
                  <c:v>2230.5641666350198</c:v>
                </c:pt>
                <c:pt idx="48">
                  <c:v>2516.2266620641412</c:v>
                </c:pt>
                <c:pt idx="49">
                  <c:v>2781.0115500239526</c:v>
                </c:pt>
                <c:pt idx="50">
                  <c:v>3012.1041310227479</c:v>
                </c:pt>
                <c:pt idx="51">
                  <c:v>3200.427297586371</c:v>
                </c:pt>
                <c:pt idx="52">
                  <c:v>3341.7509229237303</c:v>
                </c:pt>
                <c:pt idx="53">
                  <c:v>3436.5460169353746</c:v>
                </c:pt>
                <c:pt idx="54">
                  <c:v>3488.8648147328331</c:v>
                </c:pt>
                <c:pt idx="55">
                  <c:v>3504.8286405489175</c:v>
                </c:pt>
                <c:pt idx="56">
                  <c:v>3491.2509925868949</c:v>
                </c:pt>
                <c:pt idx="57">
                  <c:v>3454.6699331083382</c:v>
                </c:pt>
                <c:pt idx="58">
                  <c:v>3400.8203270234944</c:v>
                </c:pt>
                <c:pt idx="59">
                  <c:v>3334.4442710517092</c:v>
                </c:pt>
                <c:pt idx="60">
                  <c:v>3259.3088523949746</c:v>
                </c:pt>
                <c:pt idx="61">
                  <c:v>3178.324964208251</c:v>
                </c:pt>
                <c:pt idx="62">
                  <c:v>3093.6988079943189</c:v>
                </c:pt>
                <c:pt idx="63">
                  <c:v>3007.079439187939</c:v>
                </c:pt>
                <c:pt idx="64">
                  <c:v>2919.6865345375572</c:v>
                </c:pt>
                <c:pt idx="65">
                  <c:v>2832.4141802266831</c:v>
                </c:pt>
                <c:pt idx="66">
                  <c:v>2745.9120360006827</c:v>
                </c:pt>
                <c:pt idx="67">
                  <c:v>2660.6473423454745</c:v>
                </c:pt>
                <c:pt idx="68">
                  <c:v>2576.9516210262072</c:v>
                </c:pt>
                <c:pt idx="69">
                  <c:v>2495.0555547654617</c:v>
                </c:pt>
                <c:pt idx="70">
                  <c:v>2415.1149243648333</c:v>
                </c:pt>
                <c:pt idx="71">
                  <c:v>2337.2298641083676</c:v>
                </c:pt>
                <c:pt idx="72">
                  <c:v>2261.4591598759384</c:v>
                </c:pt>
                <c:pt idx="73">
                  <c:v>2187.8308821316368</c:v>
                </c:pt>
                <c:pt idx="74">
                  <c:v>2116.3503118668732</c:v>
                </c:pt>
                <c:pt idx="75">
                  <c:v>2047.0058656915915</c:v>
                </c:pt>
                <c:pt idx="76">
                  <c:v>1979.7735391779572</c:v>
                </c:pt>
                <c:pt idx="77">
                  <c:v>1914.6202498249256</c:v>
                </c:pt>
                <c:pt idx="78">
                  <c:v>1851.5063600984854</c:v>
                </c:pt>
                <c:pt idx="79">
                  <c:v>1790.3875872210006</c:v>
                </c:pt>
                <c:pt idx="80">
                  <c:v>1731.2164524481848</c:v>
                </c:pt>
                <c:pt idx="81">
                  <c:v>1673.9433830984115</c:v>
                </c:pt>
                <c:pt idx="82">
                  <c:v>1618.5175516464956</c:v>
                </c:pt>
                <c:pt idx="83">
                  <c:v>1564.8875148975708</c:v>
                </c:pt>
                <c:pt idx="84">
                  <c:v>1513.0017005389709</c:v>
                </c:pt>
                <c:pt idx="85">
                  <c:v>1462.8087767244797</c:v>
                </c:pt>
                <c:pt idx="86">
                  <c:v>1414.2579316855692</c:v>
                </c:pt>
                <c:pt idx="87">
                  <c:v>1367.2990838970443</c:v>
                </c:pt>
                <c:pt idx="88">
                  <c:v>1321.8830384742193</c:v>
                </c:pt>
                <c:pt idx="89">
                  <c:v>1277.9616018254542</c:v>
                </c:pt>
                <c:pt idx="90">
                  <c:v>1235.4876638203179</c:v>
                </c:pt>
                <c:pt idx="91">
                  <c:v>1194.4152546341129</c:v>
                </c:pt>
                <c:pt idx="92">
                  <c:v>1154.6995818276087</c:v>
                </c:pt>
                <c:pt idx="93">
                  <c:v>1116.2970519934929</c:v>
                </c:pt>
                <c:pt idx="94">
                  <c:v>1079.1652803567456</c:v>
                </c:pt>
                <c:pt idx="95">
                  <c:v>1043.2630909866546</c:v>
                </c:pt>
                <c:pt idx="96">
                  <c:v>1008.5505097124026</c:v>
                </c:pt>
                <c:pt idx="97">
                  <c:v>974.98875139359166</c:v>
                </c:pt>
                <c:pt idx="98">
                  <c:v>942.54020285276295</c:v>
                </c:pt>
                <c:pt idx="99">
                  <c:v>911.1684025068397</c:v>
                </c:pt>
                <c:pt idx="100">
                  <c:v>880.83801752178124</c:v>
                </c:pt>
                <c:pt idx="101">
                  <c:v>851.51481914674127</c:v>
                </c:pt>
                <c:pt idx="102">
                  <c:v>823.16565675088157</c:v>
                </c:pt>
                <c:pt idx="103">
                  <c:v>795.75843098012695</c:v>
                </c:pt>
                <c:pt idx="104">
                  <c:v>769.2620663667235</c:v>
                </c:pt>
                <c:pt idx="105">
                  <c:v>743.64648365694325</c:v>
                </c:pt>
                <c:pt idx="106">
                  <c:v>718.88257206813557</c:v>
                </c:pt>
                <c:pt idx="107">
                  <c:v>694.94216164279533</c:v>
                </c:pt>
                <c:pt idx="108">
                  <c:v>671.79799583225588</c:v>
                </c:pt>
                <c:pt idx="109">
                  <c:v>649.42370441429125</c:v>
                </c:pt>
                <c:pt idx="110">
                  <c:v>627.79377682601637</c:v>
                </c:pt>
                <c:pt idx="111">
                  <c:v>606.88353597491869</c:v>
                </c:pt>
                <c:pt idx="112">
                  <c:v>586.66911257580455</c:v>
                </c:pt>
                <c:pt idx="113">
                  <c:v>567.12742004923246</c:v>
                </c:pt>
                <c:pt idx="114">
                  <c:v>548.2361300070794</c:v>
                </c:pt>
                <c:pt idx="115">
                  <c:v>529.97364834282837</c:v>
                </c:pt>
                <c:pt idx="116">
                  <c:v>512.31909193762624</c:v>
                </c:pt>
                <c:pt idx="117">
                  <c:v>495.25226598784803</c:v>
                </c:pt>
                <c:pt idx="118">
                  <c:v>478.75364195561912</c:v>
                </c:pt>
                <c:pt idx="119">
                  <c:v>462.80433614026941</c:v>
                </c:pt>
                <c:pt idx="120">
                  <c:v>447.38608886591487</c:v>
                </c:pt>
                <c:pt idx="121">
                  <c:v>432.48124427812655</c:v>
                </c:pt>
                <c:pt idx="122">
                  <c:v>418.0727307408784</c:v>
                </c:pt>
                <c:pt idx="123">
                  <c:v>404.14404182357254</c:v>
                </c:pt>
                <c:pt idx="124">
                  <c:v>390.6792178668581</c:v>
                </c:pt>
                <c:pt idx="125">
                  <c:v>377.6628281151352</c:v>
                </c:pt>
                <c:pt idx="126">
                  <c:v>365.07995340302381</c:v>
                </c:pt>
                <c:pt idx="127">
                  <c:v>352.91616938263707</c:v>
                </c:pt>
                <c:pt idx="128">
                  <c:v>341.15753027820608</c:v>
                </c:pt>
                <c:pt idx="129">
                  <c:v>329.79055315442679</c:v>
                </c:pt>
                <c:pt idx="130">
                  <c:v>318.80220268481912</c:v>
                </c:pt>
                <c:pt idx="131">
                  <c:v>308.17987640639336</c:v>
                </c:pt>
                <c:pt idx="132">
                  <c:v>297.91139044698286</c:v>
                </c:pt>
                <c:pt idx="133">
                  <c:v>287.98496571172177</c:v>
                </c:pt>
                <c:pt idx="134">
                  <c:v>278.38921451531132</c:v>
                </c:pt>
                <c:pt idx="135">
                  <c:v>269.11312764691257</c:v>
                </c:pt>
                <c:pt idx="136">
                  <c:v>260.14606185472985</c:v>
                </c:pt>
                <c:pt idx="137">
                  <c:v>251.47772773759579</c:v>
                </c:pt>
                <c:pt idx="138">
                  <c:v>243.09817803112907</c:v>
                </c:pt>
                <c:pt idx="139">
                  <c:v>234.99779627631486</c:v>
                </c:pt>
                <c:pt idx="140">
                  <c:v>227.16728585863913</c:v>
                </c:pt>
                <c:pt idx="141">
                  <c:v>219.59765940620088</c:v>
                </c:pt>
                <c:pt idx="142">
                  <c:v>212.28022853551894</c:v>
                </c:pt>
                <c:pt idx="143">
                  <c:v>205.20659393404867</c:v>
                </c:pt>
                <c:pt idx="144">
                  <c:v>198.36863576871687</c:v>
                </c:pt>
                <c:pt idx="145">
                  <c:v>191.75850441008248</c:v>
                </c:pt>
                <c:pt idx="146">
                  <c:v>185.36861146202003</c:v>
                </c:pt>
                <c:pt idx="147">
                  <c:v>179.19162108711495</c:v>
                </c:pt>
                <c:pt idx="148">
                  <c:v>173.22044161824482</c:v>
                </c:pt>
                <c:pt idx="149">
                  <c:v>167.44821744710106</c:v>
                </c:pt>
                <c:pt idx="150">
                  <c:v>161.86832118068361</c:v>
                </c:pt>
                <c:pt idx="151">
                  <c:v>156.47434605706948</c:v>
                </c:pt>
                <c:pt idx="152">
                  <c:v>151.26009861202337</c:v>
                </c:pt>
                <c:pt idx="153">
                  <c:v>146.21959158827528</c:v>
                </c:pt>
                <c:pt idx="154">
                  <c:v>141.34703707954475</c:v>
                </c:pt>
                <c:pt idx="155">
                  <c:v>136.6368399016375</c:v>
                </c:pt>
                <c:pt idx="156">
                  <c:v>132.08359118318018</c:v>
                </c:pt>
                <c:pt idx="157">
                  <c:v>127.68206216879273</c:v>
                </c:pt>
                <c:pt idx="158">
                  <c:v>123.42719822772796</c:v>
                </c:pt>
                <c:pt idx="159">
                  <c:v>119.31411306122597</c:v>
                </c:pt>
                <c:pt idx="160">
                  <c:v>115.33808310204947</c:v>
                </c:pt>
                <c:pt idx="161">
                  <c:v>111.49454209987334</c:v>
                </c:pt>
                <c:pt idx="162">
                  <c:v>107.77907588640575</c:v>
                </c:pt>
                <c:pt idx="163">
                  <c:v>104.18741731431506</c:v>
                </c:pt>
                <c:pt idx="164">
                  <c:v>100.71544136422813</c:v>
                </c:pt>
                <c:pt idx="165">
                  <c:v>97.359160414251107</c:v>
                </c:pt>
                <c:pt idx="166">
                  <c:v>94.114719666644064</c:v>
                </c:pt>
                <c:pt idx="167">
                  <c:v>90.978392726454658</c:v>
                </c:pt>
                <c:pt idx="168">
                  <c:v>87.946577327086032</c:v>
                </c:pt>
                <c:pt idx="169">
                  <c:v>85.01579119793719</c:v>
                </c:pt>
                <c:pt idx="170">
                  <c:v>82.182668069413324</c:v>
                </c:pt>
                <c:pt idx="171">
                  <c:v>79.443953810757407</c:v>
                </c:pt>
                <c:pt idx="172">
                  <c:v>76.796502696302667</c:v>
                </c:pt>
                <c:pt idx="173">
                  <c:v>74.237273795891042</c:v>
                </c:pt>
                <c:pt idx="174">
                  <c:v>71.76332748534098</c:v>
                </c:pt>
                <c:pt idx="175">
                  <c:v>69.371822072984259</c:v>
                </c:pt>
                <c:pt idx="176">
                  <c:v>67.060010538421892</c:v>
                </c:pt>
                <c:pt idx="177">
                  <c:v>64.8252373797758</c:v>
                </c:pt>
                <c:pt idx="178">
                  <c:v>62.664935565836068</c:v>
                </c:pt>
                <c:pt idx="179">
                  <c:v>60.576623589621718</c:v>
                </c:pt>
                <c:pt idx="180">
                  <c:v>58.557902619988162</c:v>
                </c:pt>
                <c:pt idx="181">
                  <c:v>56.606453748025402</c:v>
                </c:pt>
                <c:pt idx="182">
                  <c:v>54.720035325098614</c:v>
                </c:pt>
                <c:pt idx="183">
                  <c:v>52.896480389487017</c:v>
                </c:pt>
                <c:pt idx="184">
                  <c:v>51.133694178677082</c:v>
                </c:pt>
                <c:pt idx="185">
                  <c:v>49.429651724463987</c:v>
                </c:pt>
                <c:pt idx="186">
                  <c:v>47.782395528109078</c:v>
                </c:pt>
                <c:pt idx="187">
                  <c:v>46.190033312892375</c:v>
                </c:pt>
                <c:pt idx="188">
                  <c:v>44.65073585148712</c:v>
                </c:pt>
                <c:pt idx="189">
                  <c:v>43.162734865668895</c:v>
                </c:pt>
                <c:pt idx="190">
                  <c:v>41.72432099595369</c:v>
                </c:pt>
                <c:pt idx="191">
                  <c:v>40.333841838839888</c:v>
                </c:pt>
                <c:pt idx="192">
                  <c:v>38.989700049405265</c:v>
                </c:pt>
                <c:pt idx="193">
                  <c:v>37.690351507085566</c:v>
                </c:pt>
                <c:pt idx="194">
                  <c:v>36.434303542532675</c:v>
                </c:pt>
                <c:pt idx="195">
                  <c:v>35.220113223520428</c:v>
                </c:pt>
                <c:pt idx="196">
                  <c:v>34.046385697933722</c:v>
                </c:pt>
                <c:pt idx="197">
                  <c:v>32.911772591941236</c:v>
                </c:pt>
                <c:pt idx="198">
                  <c:v>31.814970461515859</c:v>
                </c:pt>
                <c:pt idx="199">
                  <c:v>30.754719295527245</c:v>
                </c:pt>
                <c:pt idx="200">
                  <c:v>29.729801068690371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2F-4D1D-9CFE-A6D97ACAFF17}"/>
            </c:ext>
          </c:extLst>
        </c:ser>
        <c:ser>
          <c:idx val="2"/>
          <c:order val="2"/>
          <c:tx>
            <c:strRef>
              <c:f>'San Vicente'!$K$3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Vicente'!$C$3:$C$204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Vicente'!$K$4:$K$204</c:f>
              <c:numCache>
                <c:formatCode>0</c:formatCode>
                <c:ptCount val="201"/>
                <c:pt idx="1">
                  <c:v>1.6666666666666681E-3</c:v>
                </c:pt>
                <c:pt idx="2">
                  <c:v>2.1527744268339476E-3</c:v>
                </c:pt>
                <c:pt idx="3">
                  <c:v>2.7806612402244998E-3</c:v>
                </c:pt>
                <c:pt idx="4">
                  <c:v>3.5916777020638556E-3</c:v>
                </c:pt>
                <c:pt idx="5">
                  <c:v>4.6392338976367527E-3</c:v>
                </c:pt>
                <c:pt idx="6">
                  <c:v>5.9923160147982019E-3</c:v>
                </c:pt>
                <c:pt idx="7">
                  <c:v>7.7400281403914809E-3</c:v>
                </c:pt>
                <c:pt idx="8">
                  <c:v>9.9974579216119408E-3</c:v>
                </c:pt>
                <c:pt idx="9">
                  <c:v>1.2913251667425971E-2</c:v>
                </c:pt>
                <c:pt idx="10">
                  <c:v>1.6679396555488446E-2</c:v>
                </c:pt>
                <c:pt idx="11">
                  <c:v>2.1543852146751318E-2</c:v>
                </c:pt>
                <c:pt idx="12">
                  <c:v>2.7826859691962833E-2</c:v>
                </c:pt>
                <c:pt idx="13">
                  <c:v>3.5941997642604105E-2</c:v>
                </c:pt>
                <c:pt idx="14">
                  <c:v>4.6423360542521538E-2</c:v>
                </c:pt>
                <c:pt idx="15">
                  <c:v>5.9960635389488294E-2</c:v>
                </c:pt>
                <c:pt idx="16">
                  <c:v>7.744435905686399E-2</c:v>
                </c:pt>
                <c:pt idx="17">
                  <c:v>0.10002429317469819</c:v>
                </c:pt>
                <c:pt idx="18">
                  <c:v>0.1291846872593681</c:v>
                </c:pt>
                <c:pt idx="19">
                  <c:v>0.16684126394578255</c:v>
                </c:pt>
                <c:pt idx="20">
                  <c:v>0.21546610886081841</c:v>
                </c:pt>
                <c:pt idx="21">
                  <c:v>0.27824834909106971</c:v>
                </c:pt>
                <c:pt idx="22">
                  <c:v>0.3593006343627938</c:v>
                </c:pt>
                <c:pt idx="23">
                  <c:v>0.46392407455571727</c:v>
                </c:pt>
                <c:pt idx="24">
                  <c:v>0.59894751113557765</c:v>
                </c:pt>
                <c:pt idx="25">
                  <c:v>0.77316085805776913</c:v>
                </c:pt>
                <c:pt idx="26">
                  <c:v>0.99786672625884032</c:v>
                </c:pt>
                <c:pt idx="27">
                  <c:v>1.2875795024400114</c:v>
                </c:pt>
                <c:pt idx="28">
                  <c:v>1.6609061025677716</c:v>
                </c:pt>
                <c:pt idx="29">
                  <c:v>2.1416469487532814</c:v>
                </c:pt>
                <c:pt idx="30">
                  <c:v>2.7601577796875989</c:v>
                </c:pt>
                <c:pt idx="31">
                  <c:v>3.5550099575542027</c:v>
                </c:pt>
                <c:pt idx="32">
                  <c:v>4.5749743495559025</c:v>
                </c:pt>
                <c:pt idx="33">
                  <c:v>5.8813241693815419</c:v>
                </c:pt>
                <c:pt idx="34">
                  <c:v>7.5503938691376371</c:v>
                </c:pt>
                <c:pt idx="35">
                  <c:v>9.6762276100615647</c:v>
                </c:pt>
                <c:pt idx="36">
                  <c:v>12.37297982551093</c:v>
                </c:pt>
                <c:pt idx="37">
                  <c:v>15.776466436002085</c:v>
                </c:pt>
                <c:pt idx="38">
                  <c:v>20.043887861818579</c:v>
                </c:pt>
                <c:pt idx="39">
                  <c:v>25.35025867936606</c:v>
                </c:pt>
                <c:pt idx="40">
                  <c:v>31.879552815199354</c:v>
                </c:pt>
                <c:pt idx="41">
                  <c:v>39.808205050343297</c:v>
                </c:pt>
                <c:pt idx="42">
                  <c:v>49.278800423778264</c:v>
                </c:pt>
                <c:pt idx="43">
                  <c:v>60.36316793378078</c:v>
                </c:pt>
                <c:pt idx="44">
                  <c:v>73.017394261682441</c:v>
                </c:pt>
                <c:pt idx="45">
                  <c:v>87.03677007088524</c:v>
                </c:pt>
                <c:pt idx="46">
                  <c:v>102.02524598773287</c:v>
                </c:pt>
                <c:pt idx="47">
                  <c:v>117.3981140334222</c:v>
                </c:pt>
                <c:pt idx="48">
                  <c:v>132.43298221390231</c:v>
                </c:pt>
                <c:pt idx="49">
                  <c:v>146.36902894862922</c:v>
                </c:pt>
                <c:pt idx="50">
                  <c:v>158.53179636961846</c:v>
                </c:pt>
                <c:pt idx="51">
                  <c:v>168.44354197823023</c:v>
                </c:pt>
                <c:pt idx="52">
                  <c:v>175.88162752230176</c:v>
                </c:pt>
                <c:pt idx="53">
                  <c:v>180.87084299659881</c:v>
                </c:pt>
                <c:pt idx="54">
                  <c:v>183.62446393330717</c:v>
                </c:pt>
                <c:pt idx="55">
                  <c:v>184.46466529204847</c:v>
                </c:pt>
                <c:pt idx="56">
                  <c:v>183.75005224141572</c:v>
                </c:pt>
                <c:pt idx="57">
                  <c:v>181.82473332149169</c:v>
                </c:pt>
                <c:pt idx="58">
                  <c:v>178.99054352755249</c:v>
                </c:pt>
                <c:pt idx="59">
                  <c:v>175.49706689745852</c:v>
                </c:pt>
                <c:pt idx="60">
                  <c:v>171.542571178683</c:v>
                </c:pt>
                <c:pt idx="61">
                  <c:v>167.28026127411866</c:v>
                </c:pt>
                <c:pt idx="62">
                  <c:v>162.82625305233276</c:v>
                </c:pt>
                <c:pt idx="63">
                  <c:v>158.2673389046285</c:v>
                </c:pt>
                <c:pt idx="64">
                  <c:v>153.66771234408213</c:v>
                </c:pt>
                <c:pt idx="65">
                  <c:v>149.07443053824665</c:v>
                </c:pt>
                <c:pt idx="66">
                  <c:v>144.52168610529921</c:v>
                </c:pt>
                <c:pt idx="67">
                  <c:v>140.03407064976196</c:v>
                </c:pt>
                <c:pt idx="68">
                  <c:v>135.62903268559</c:v>
                </c:pt>
                <c:pt idx="69">
                  <c:v>131.31871340870865</c:v>
                </c:pt>
                <c:pt idx="70">
                  <c:v>127.11131180867557</c:v>
                </c:pt>
                <c:pt idx="71">
                  <c:v>123.01209811096683</c:v>
                </c:pt>
                <c:pt idx="72">
                  <c:v>119.02416630926004</c:v>
                </c:pt>
                <c:pt idx="73">
                  <c:v>115.14899379640204</c:v>
                </c:pt>
                <c:pt idx="74">
                  <c:v>111.38685851930923</c:v>
                </c:pt>
                <c:pt idx="75">
                  <c:v>107.73715082587336</c:v>
                </c:pt>
                <c:pt idx="76">
                  <c:v>104.19860732515573</c:v>
                </c:pt>
                <c:pt idx="77">
                  <c:v>100.76948683289091</c:v>
                </c:pt>
                <c:pt idx="78">
                  <c:v>97.447703163078273</c:v>
                </c:pt>
                <c:pt idx="79">
                  <c:v>94.230925643210654</c:v>
                </c:pt>
                <c:pt idx="80">
                  <c:v>91.116655392009804</c:v>
                </c:pt>
                <c:pt idx="81">
                  <c:v>88.102283320969093</c:v>
                </c:pt>
                <c:pt idx="82">
                  <c:v>85.185134297184064</c:v>
                </c:pt>
                <c:pt idx="83">
                  <c:v>82.362500784082755</c:v>
                </c:pt>
                <c:pt idx="84">
                  <c:v>79.631668449419593</c:v>
                </c:pt>
                <c:pt idx="85">
                  <c:v>76.989935617077947</c:v>
                </c:pt>
                <c:pt idx="86">
                  <c:v>74.43462798345108</c:v>
                </c:pt>
                <c:pt idx="87">
                  <c:v>71.963109678791866</c:v>
                </c:pt>
                <c:pt idx="88">
                  <c:v>69.572791498643198</c:v>
                </c:pt>
                <c:pt idx="89">
                  <c:v>67.261136938181863</c:v>
                </c:pt>
                <c:pt idx="90">
                  <c:v>65.025666516858905</c:v>
                </c:pt>
                <c:pt idx="91">
                  <c:v>62.863960770216529</c:v>
                </c:pt>
                <c:pt idx="92">
                  <c:v>60.773662201453149</c:v>
                </c:pt>
                <c:pt idx="93">
                  <c:v>58.752476420710202</c:v>
                </c:pt>
                <c:pt idx="94">
                  <c:v>56.798172650355085</c:v>
                </c:pt>
                <c:pt idx="95">
                  <c:v>54.908583736139775</c:v>
                </c:pt>
                <c:pt idx="96">
                  <c:v>53.081605774337028</c:v>
                </c:pt>
                <c:pt idx="97">
                  <c:v>51.315197441768035</c:v>
                </c:pt>
                <c:pt idx="98">
                  <c:v>49.607379097513892</c:v>
                </c:pt>
                <c:pt idx="99">
                  <c:v>47.95623171088635</c:v>
                </c:pt>
                <c:pt idx="100">
                  <c:v>46.359895659041165</c:v>
                </c:pt>
                <c:pt idx="101">
                  <c:v>44.816569428775892</c:v>
                </c:pt>
                <c:pt idx="102">
                  <c:v>43.324508250046435</c:v>
                </c:pt>
                <c:pt idx="103">
                  <c:v>41.882022683164614</c:v>
                </c:pt>
                <c:pt idx="104">
                  <c:v>40.487477177196006</c:v>
                </c:pt>
                <c:pt idx="105">
                  <c:v>39.13928861352337</c:v>
                </c:pt>
                <c:pt idx="106">
                  <c:v>37.83592484569138</c:v>
                </c:pt>
                <c:pt idx="107">
                  <c:v>36.575903244357683</c:v>
                </c:pt>
                <c:pt idx="108">
                  <c:v>35.35778925432929</c:v>
                </c:pt>
                <c:pt idx="109">
                  <c:v>34.18019496917325</c:v>
                </c:pt>
                <c:pt idx="110">
                  <c:v>33.041777727685108</c:v>
                </c:pt>
                <c:pt idx="111">
                  <c:v>31.941238735522067</c:v>
                </c:pt>
                <c:pt idx="112">
                  <c:v>30.877321714516061</c:v>
                </c:pt>
                <c:pt idx="113">
                  <c:v>29.848811581538584</c:v>
                </c:pt>
                <c:pt idx="114">
                  <c:v>28.854533158267365</c:v>
                </c:pt>
                <c:pt idx="115">
                  <c:v>27.893349912780469</c:v>
                </c:pt>
                <c:pt idx="116">
                  <c:v>26.964162733559299</c:v>
                </c:pt>
                <c:pt idx="117">
                  <c:v>26.065908736202555</c:v>
                </c:pt>
                <c:pt idx="118">
                  <c:v>25.197560102927348</c:v>
                </c:pt>
                <c:pt idx="119">
                  <c:v>24.358122954751042</c:v>
                </c:pt>
                <c:pt idx="120">
                  <c:v>23.546636256100804</c:v>
                </c:pt>
                <c:pt idx="121">
                  <c:v>22.762170751480369</c:v>
                </c:pt>
                <c:pt idx="122">
                  <c:v>22.003827933730463</c:v>
                </c:pt>
                <c:pt idx="123">
                  <c:v>21.270739043345941</c:v>
                </c:pt>
                <c:pt idx="124">
                  <c:v>20.562064098255707</c:v>
                </c:pt>
                <c:pt idx="125">
                  <c:v>19.876990953428187</c:v>
                </c:pt>
                <c:pt idx="126">
                  <c:v>19.214734389632852</c:v>
                </c:pt>
                <c:pt idx="127">
                  <c:v>18.574535230665123</c:v>
                </c:pt>
                <c:pt idx="128">
                  <c:v>17.955659488326653</c:v>
                </c:pt>
                <c:pt idx="129">
                  <c:v>17.357397534443532</c:v>
                </c:pt>
                <c:pt idx="130">
                  <c:v>16.77906329920102</c:v>
                </c:pt>
                <c:pt idx="131">
                  <c:v>16.21999349507335</c:v>
                </c:pt>
                <c:pt idx="132">
                  <c:v>15.679546865630691</c:v>
                </c:pt>
                <c:pt idx="133">
                  <c:v>15.157103458511683</c:v>
                </c:pt>
                <c:pt idx="134">
                  <c:v>14.652063921858506</c:v>
                </c:pt>
                <c:pt idx="135">
                  <c:v>14.163848823521727</c:v>
                </c:pt>
                <c:pt idx="136">
                  <c:v>13.691897992354216</c:v>
                </c:pt>
                <c:pt idx="137">
                  <c:v>13.235669880926107</c:v>
                </c:pt>
                <c:pt idx="138">
                  <c:v>12.794640949006805</c:v>
                </c:pt>
                <c:pt idx="139">
                  <c:v>12.368305067174477</c:v>
                </c:pt>
                <c:pt idx="140">
                  <c:v>11.956172939928388</c:v>
                </c:pt>
                <c:pt idx="141">
                  <c:v>11.557771547694793</c:v>
                </c:pt>
                <c:pt idx="142">
                  <c:v>11.172643607132587</c:v>
                </c:pt>
                <c:pt idx="143">
                  <c:v>10.800347049160466</c:v>
                </c:pt>
                <c:pt idx="144">
                  <c:v>10.440454514143003</c:v>
                </c:pt>
                <c:pt idx="145">
                  <c:v>10.09255286368856</c:v>
                </c:pt>
                <c:pt idx="146">
                  <c:v>9.7562427085273775</c:v>
                </c:pt>
                <c:pt idx="147">
                  <c:v>9.4311379519534277</c:v>
                </c:pt>
                <c:pt idx="148">
                  <c:v>9.1168653483286821</c:v>
                </c:pt>
                <c:pt idx="149">
                  <c:v>8.8130640761632222</c:v>
                </c:pt>
                <c:pt idx="150">
                  <c:v>8.5193853252991456</c:v>
                </c:pt>
                <c:pt idx="151">
                  <c:v>8.2354918977405074</c:v>
                </c:pt>
                <c:pt idx="152">
                  <c:v>7.961057821685448</c:v>
                </c:pt>
                <c:pt idx="153">
                  <c:v>7.6957679783302844</c:v>
                </c:pt>
                <c:pt idx="154">
                  <c:v>7.4393177410286766</c:v>
                </c:pt>
                <c:pt idx="155">
                  <c:v>7.1914126264019815</c:v>
                </c:pt>
                <c:pt idx="156">
                  <c:v>6.9517679570094897</c:v>
                </c:pt>
                <c:pt idx="157">
                  <c:v>6.7201085351996239</c:v>
                </c:pt>
                <c:pt idx="158">
                  <c:v>6.4961683277751616</c:v>
                </c:pt>
                <c:pt idx="159">
                  <c:v>6.2796901611171618</c:v>
                </c:pt>
                <c:pt idx="160">
                  <c:v>6.0704254264236619</c:v>
                </c:pt>
                <c:pt idx="161">
                  <c:v>5.8681337947301815</c:v>
                </c:pt>
                <c:pt idx="162">
                  <c:v>5.6725829413897815</c:v>
                </c:pt>
                <c:pt idx="163">
                  <c:v>5.4835482797007975</c:v>
                </c:pt>
                <c:pt idx="164">
                  <c:v>5.3008127033804326</c:v>
                </c:pt>
                <c:pt idx="165">
                  <c:v>5.1241663375921682</c:v>
                </c:pt>
                <c:pt idx="166">
                  <c:v>4.9534062982444285</c:v>
                </c:pt>
                <c:pt idx="167">
                  <c:v>4.7883364592870921</c:v>
                </c:pt>
                <c:pt idx="168">
                  <c:v>4.6287672277413741</c:v>
                </c:pt>
                <c:pt idx="169">
                  <c:v>4.474515326207225</c:v>
                </c:pt>
                <c:pt idx="170">
                  <c:v>4.3254035826007051</c:v>
                </c:pt>
                <c:pt idx="171">
                  <c:v>4.1812607268819724</c:v>
                </c:pt>
                <c:pt idx="172">
                  <c:v>4.0419211945422493</c:v>
                </c:pt>
                <c:pt idx="173">
                  <c:v>3.9072249366258478</c:v>
                </c:pt>
                <c:pt idx="174">
                  <c:v>3.7770172360705812</c:v>
                </c:pt>
                <c:pt idx="175">
                  <c:v>3.6511485301570699</c:v>
                </c:pt>
                <c:pt idx="176">
                  <c:v>3.5294742388643132</c:v>
                </c:pt>
                <c:pt idx="177">
                  <c:v>3.4118545989355717</c:v>
                </c:pt>
                <c:pt idx="178">
                  <c:v>3.2981545034650588</c:v>
                </c:pt>
                <c:pt idx="179">
                  <c:v>3.1882433468221985</c:v>
                </c:pt>
                <c:pt idx="180">
                  <c:v>3.0819948747362225</c:v>
                </c:pt>
                <c:pt idx="181">
                  <c:v>2.9792870393697606</c:v>
                </c:pt>
                <c:pt idx="182">
                  <c:v>2.8800018592157191</c:v>
                </c:pt>
                <c:pt idx="183">
                  <c:v>2.7840252836572139</c:v>
                </c:pt>
                <c:pt idx="184">
                  <c:v>2.6912470620356386</c:v>
                </c:pt>
                <c:pt idx="185">
                  <c:v>2.6015606170770544</c:v>
                </c:pt>
                <c:pt idx="186">
                  <c:v>2.5148629225320591</c:v>
                </c:pt>
                <c:pt idx="187">
                  <c:v>2.4310543848890744</c:v>
                </c:pt>
                <c:pt idx="188">
                  <c:v>2.3500387290256404</c:v>
                </c:pt>
                <c:pt idx="189">
                  <c:v>2.2717228876667859</c:v>
                </c:pt>
                <c:pt idx="190">
                  <c:v>2.1960168945238805</c:v>
                </c:pt>
                <c:pt idx="191">
                  <c:v>2.1228337809915749</c:v>
                </c:pt>
                <c:pt idx="192">
                  <c:v>2.0520894762844892</c:v>
                </c:pt>
                <c:pt idx="193">
                  <c:v>1.9837027108992422</c:v>
                </c:pt>
                <c:pt idx="194">
                  <c:v>1.9175949232911949</c:v>
                </c:pt>
                <c:pt idx="195">
                  <c:v>1.8536901696589716</c:v>
                </c:pt>
                <c:pt idx="196">
                  <c:v>1.7919150367333556</c:v>
                </c:pt>
                <c:pt idx="197">
                  <c:v>1.7321985574705929</c:v>
                </c:pt>
                <c:pt idx="198">
                  <c:v>1.6744721295534677</c:v>
                </c:pt>
                <c:pt idx="199">
                  <c:v>1.6186694366066985</c:v>
                </c:pt>
                <c:pt idx="200">
                  <c:v>1.5647263720363367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2F-4D1D-9CFE-A6D97ACAF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Usulutan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Usulutan!$I$3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Usulutan!$C$3:$C$204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Usulutan!$I$4:$I$204</c:f>
              <c:numCache>
                <c:formatCode>0</c:formatCode>
                <c:ptCount val="201"/>
                <c:pt idx="1">
                  <c:v>0.32499905588026834</c:v>
                </c:pt>
                <c:pt idx="2">
                  <c:v>0.41978974604097447</c:v>
                </c:pt>
                <c:pt idx="3">
                  <c:v>0.54222723964194774</c:v>
                </c:pt>
                <c:pt idx="4">
                  <c:v>0.70037486240094604</c:v>
                </c:pt>
                <c:pt idx="5">
                  <c:v>0.90464752488482603</c:v>
                </c:pt>
                <c:pt idx="6">
                  <c:v>1.1684974550812786</c:v>
                </c:pt>
                <c:pt idx="7">
                  <c:v>1.5092998384031295</c:v>
                </c:pt>
                <c:pt idx="8">
                  <c:v>1.949496606002691</c:v>
                </c:pt>
                <c:pt idx="9">
                  <c:v>2.5180735554445737</c:v>
                </c:pt>
                <c:pt idx="10">
                  <c:v>3.2524678434774623</c:v>
                </c:pt>
                <c:pt idx="11">
                  <c:v>4.2010310721447288</c:v>
                </c:pt>
                <c:pt idx="12">
                  <c:v>5.4262095092313212</c:v>
                </c:pt>
                <c:pt idx="13">
                  <c:v>7.0086497613937029</c:v>
                </c:pt>
                <c:pt idx="14">
                  <c:v>9.0524984128107029</c:v>
                </c:pt>
                <c:pt idx="15">
                  <c:v>11.692241516152325</c:v>
                </c:pt>
                <c:pt idx="16">
                  <c:v>15.10152913508505</c:v>
                </c:pt>
                <c:pt idx="17">
                  <c:v>19.504557367776354</c:v>
                </c:pt>
                <c:pt idx="18">
                  <c:v>25.19074287315895</c:v>
                </c:pt>
                <c:pt idx="19">
                  <c:v>32.533632027236628</c:v>
                </c:pt>
                <c:pt idx="20">
                  <c:v>42.015249504045372</c:v>
                </c:pt>
                <c:pt idx="21">
                  <c:v>54.25742229501185</c:v>
                </c:pt>
                <c:pt idx="22">
                  <c:v>70.062029606378516</c:v>
                </c:pt>
                <c:pt idx="23">
                  <c:v>90.462642122615222</c:v>
                </c:pt>
                <c:pt idx="24">
                  <c:v>116.79063990657905</c:v>
                </c:pt>
                <c:pt idx="25">
                  <c:v>150.75964541241763</c:v>
                </c:pt>
                <c:pt idx="26">
                  <c:v>194.572972308793</c:v>
                </c:pt>
                <c:pt idx="27">
                  <c:v>251.05974090257723</c:v>
                </c:pt>
                <c:pt idx="28">
                  <c:v>323.84626553987408</c:v>
                </c:pt>
                <c:pt idx="29">
                  <c:v>417.57010748663907</c:v>
                </c:pt>
                <c:pt idx="30">
                  <c:v>538.14448372651918</c:v>
                </c:pt>
                <c:pt idx="31">
                  <c:v>693.07994756431208</c:v>
                </c:pt>
                <c:pt idx="32">
                  <c:v>891.86741913895582</c:v>
                </c:pt>
                <c:pt idx="33">
                  <c:v>1146.4201120273117</c:v>
                </c:pt>
                <c:pt idx="34">
                  <c:v>1471.5590966188261</c:v>
                </c:pt>
                <c:pt idx="35">
                  <c:v>1885.5042643314164</c:v>
                </c:pt>
                <c:pt idx="36">
                  <c:v>2410.2937697437055</c:v>
                </c:pt>
                <c:pt idx="37">
                  <c:v>3071.9934691702229</c:v>
                </c:pt>
                <c:pt idx="38">
                  <c:v>3900.4657048977419</c:v>
                </c:pt>
                <c:pt idx="39">
                  <c:v>4928.3391053128616</c:v>
                </c:pt>
                <c:pt idx="40">
                  <c:v>6188.663928186701</c:v>
                </c:pt>
                <c:pt idx="41">
                  <c:v>7710.5838070842083</c:v>
                </c:pt>
                <c:pt idx="42">
                  <c:v>9512.290551632761</c:v>
                </c:pt>
                <c:pt idx="43">
                  <c:v>11590.725320108344</c:v>
                </c:pt>
                <c:pt idx="44">
                  <c:v>13908.219915061072</c:v>
                </c:pt>
                <c:pt idx="45">
                  <c:v>16377.850638369551</c:v>
                </c:pt>
                <c:pt idx="46">
                  <c:v>18851.822251106518</c:v>
                </c:pt>
                <c:pt idx="47">
                  <c:v>21120.136559827049</c:v>
                </c:pt>
                <c:pt idx="48">
                  <c:v>22928.267895015913</c:v>
                </c:pt>
                <c:pt idx="49">
                  <c:v>24019.463776328401</c:v>
                </c:pt>
                <c:pt idx="50">
                  <c:v>24197.188479807606</c:v>
                </c:pt>
                <c:pt idx="51">
                  <c:v>23388.403720058628</c:v>
                </c:pt>
                <c:pt idx="52">
                  <c:v>21678.486369926046</c:v>
                </c:pt>
                <c:pt idx="53">
                  <c:v>19295.571296079564</c:v>
                </c:pt>
                <c:pt idx="54">
                  <c:v>16547.13251488399</c:v>
                </c:pt>
                <c:pt idx="55">
                  <c:v>13738.043317973017</c:v>
                </c:pt>
                <c:pt idx="56">
                  <c:v>11106.18018522911</c:v>
                </c:pt>
                <c:pt idx="57">
                  <c:v>8795.3513982270415</c:v>
                </c:pt>
                <c:pt idx="58">
                  <c:v>6862.2655384092022</c:v>
                </c:pt>
                <c:pt idx="59">
                  <c:v>5301.4155813342131</c:v>
                </c:pt>
                <c:pt idx="60">
                  <c:v>4072.352904584774</c:v>
                </c:pt>
                <c:pt idx="61">
                  <c:v>3120.8828483941797</c:v>
                </c:pt>
                <c:pt idx="62">
                  <c:v>2392.2273331765596</c:v>
                </c:pt>
                <c:pt idx="63">
                  <c:v>1837.6063865184324</c:v>
                </c:pt>
                <c:pt idx="64">
                  <c:v>1416.5527847806707</c:v>
                </c:pt>
                <c:pt idx="65">
                  <c:v>1096.9117184684567</c:v>
                </c:pt>
                <c:pt idx="66">
                  <c:v>853.81347155068806</c:v>
                </c:pt>
                <c:pt idx="67">
                  <c:v>668.3431398888813</c:v>
                </c:pt>
                <c:pt idx="68">
                  <c:v>526.25827869030445</c:v>
                </c:pt>
                <c:pt idx="69">
                  <c:v>416.89238805550224</c:v>
                </c:pt>
                <c:pt idx="70">
                  <c:v>332.27440411963744</c:v>
                </c:pt>
                <c:pt idx="71">
                  <c:v>266.44697551757935</c:v>
                </c:pt>
                <c:pt idx="72">
                  <c:v>214.95015178708744</c:v>
                </c:pt>
                <c:pt idx="73">
                  <c:v>174.43551244531614</c:v>
                </c:pt>
                <c:pt idx="74">
                  <c:v>142.37998375227528</c:v>
                </c:pt>
                <c:pt idx="75">
                  <c:v>116.87441291786098</c:v>
                </c:pt>
                <c:pt idx="76">
                  <c:v>96.467572337785001</c:v>
                </c:pt>
                <c:pt idx="77">
                  <c:v>80.050999919551273</c:v>
                </c:pt>
                <c:pt idx="78">
                  <c:v>66.773830065008113</c:v>
                </c:pt>
                <c:pt idx="79">
                  <c:v>55.979631744092991</c:v>
                </c:pt>
                <c:pt idx="80">
                  <c:v>47.159407736430595</c:v>
                </c:pt>
                <c:pt idx="81">
                  <c:v>39.916484741647601</c:v>
                </c:pt>
                <c:pt idx="82">
                  <c:v>33.940176344204225</c:v>
                </c:pt>
                <c:pt idx="83">
                  <c:v>28.985939928465573</c:v>
                </c:pt>
                <c:pt idx="84">
                  <c:v>24.860358599470992</c:v>
                </c:pt>
                <c:pt idx="85">
                  <c:v>21.409722528284451</c:v>
                </c:pt>
                <c:pt idx="86">
                  <c:v>18.511306791690199</c:v>
                </c:pt>
                <c:pt idx="87">
                  <c:v>16.066678068613903</c:v>
                </c:pt>
                <c:pt idx="88">
                  <c:v>13.996534610742632</c:v>
                </c:pt>
                <c:pt idx="89">
                  <c:v>12.236710120778866</c:v>
                </c:pt>
                <c:pt idx="90">
                  <c:v>10.735065088713393</c:v>
                </c:pt>
                <c:pt idx="91">
                  <c:v>9.4490577979712143</c:v>
                </c:pt>
                <c:pt idx="92">
                  <c:v>8.3438381510582094</c:v>
                </c:pt>
                <c:pt idx="93">
                  <c:v>7.3907454065065652</c:v>
                </c:pt>
                <c:pt idx="94">
                  <c:v>6.5661192972918672</c:v>
                </c:pt>
                <c:pt idx="95">
                  <c:v>5.8503553141279729</c:v>
                </c:pt>
                <c:pt idx="96">
                  <c:v>5.2271510105212204</c:v>
                </c:pt>
                <c:pt idx="97">
                  <c:v>4.6829023584799403</c:v>
                </c:pt>
                <c:pt idx="98">
                  <c:v>4.2062184391557524</c:v>
                </c:pt>
                <c:pt idx="99">
                  <c:v>3.787529818913201</c:v>
                </c:pt>
                <c:pt idx="100">
                  <c:v>3.4187713778284148</c:v>
                </c:pt>
                <c:pt idx="101">
                  <c:v>3.0931245259765445</c:v>
                </c:pt>
                <c:pt idx="102">
                  <c:v>2.8048069631819716</c:v>
                </c:pt>
                <c:pt idx="103">
                  <c:v>2.5489006353146313</c:v>
                </c:pt>
                <c:pt idx="104">
                  <c:v>2.3212104842768975</c:v>
                </c:pt>
                <c:pt idx="105">
                  <c:v>2.1181481077220381</c:v>
                </c:pt>
                <c:pt idx="106">
                  <c:v>1.9366356355508119</c:v>
                </c:pt>
                <c:pt idx="107">
                  <c:v>1.7740260674397494</c:v>
                </c:pt>
                <c:pt idx="108">
                  <c:v>1.6280370557068549</c:v>
                </c:pt>
                <c:pt idx="109">
                  <c:v>1.4966957041790268</c:v>
                </c:pt>
                <c:pt idx="110">
                  <c:v>1.3782924198562452</c:v>
                </c:pt>
                <c:pt idx="111">
                  <c:v>1.2713422259298619</c:v>
                </c:pt>
                <c:pt idx="112">
                  <c:v>1.1745522421570465</c:v>
                </c:pt>
                <c:pt idx="113">
                  <c:v>1.0867942773202155</c:v>
                </c:pt>
                <c:pt idx="114">
                  <c:v>1.0070816706859886</c:v>
                </c:pt>
                <c:pt idx="115">
                  <c:v>0.93454967455896032</c:v>
                </c:pt>
                <c:pt idx="116">
                  <c:v>0.86843879569331439</c:v>
                </c:pt>
                <c:pt idx="117">
                  <c:v>0.80808061538442388</c:v>
                </c:pt>
                <c:pt idx="118">
                  <c:v>0.75288569118059556</c:v>
                </c:pt>
                <c:pt idx="119">
                  <c:v>0.70233321103305424</c:v>
                </c:pt>
                <c:pt idx="120">
                  <c:v>0.65596212628322781</c:v>
                </c:pt>
                <c:pt idx="121">
                  <c:v>0.61336353551779332</c:v>
                </c:pt>
                <c:pt idx="122">
                  <c:v>0.57417412888119146</c:v>
                </c:pt>
                <c:pt idx="123">
                  <c:v>0.53807053342824129</c:v>
                </c:pt>
                <c:pt idx="124">
                  <c:v>0.50476442573711378</c:v>
                </c:pt>
                <c:pt idx="125">
                  <c:v>0.47399829926176745</c:v>
                </c:pt>
                <c:pt idx="126">
                  <c:v>0.44554179157260937</c:v>
                </c:pt>
                <c:pt idx="127">
                  <c:v>0.41918849135454578</c:v>
                </c:pt>
                <c:pt idx="128">
                  <c:v>0.39475315732284033</c:v>
                </c:pt>
                <c:pt idx="129">
                  <c:v>0.37206929150293877</c:v>
                </c:pt>
                <c:pt idx="130">
                  <c:v>0.35098701794661308</c:v>
                </c:pt>
                <c:pt idx="131">
                  <c:v>0.33137122520661605</c:v>
                </c:pt>
                <c:pt idx="132">
                  <c:v>0.31309993699785343</c:v>
                </c:pt>
                <c:pt idx="133">
                  <c:v>0.29606288062592701</c:v>
                </c:pt>
                <c:pt idx="134">
                  <c:v>0.28016022712124539</c:v>
                </c:pt>
                <c:pt idx="135">
                  <c:v>0.26530148070880732</c:v>
                </c:pt>
                <c:pt idx="136">
                  <c:v>0.25140449837787404</c:v>
                </c:pt>
                <c:pt idx="137">
                  <c:v>0.23839462298139008</c:v>
                </c:pt>
                <c:pt idx="138">
                  <c:v>0.22620391556639757</c:v>
                </c:pt>
                <c:pt idx="139">
                  <c:v>0.21477047457566389</c:v>
                </c:pt>
                <c:pt idx="140">
                  <c:v>0.20403783121889657</c:v>
                </c:pt>
                <c:pt idx="141">
                  <c:v>0.19395441173241132</c:v>
                </c:pt>
                <c:pt idx="142">
                  <c:v>0.18447305846510142</c:v>
                </c:pt>
                <c:pt idx="143">
                  <c:v>0.17555060277637807</c:v>
                </c:pt>
                <c:pt idx="144">
                  <c:v>0.16714748363393164</c:v>
                </c:pt>
                <c:pt idx="145">
                  <c:v>0.15922740657721193</c:v>
                </c:pt>
                <c:pt idx="146">
                  <c:v>0.15175703838458582</c:v>
                </c:pt>
                <c:pt idx="147">
                  <c:v>0.14470573336354953</c:v>
                </c:pt>
                <c:pt idx="148">
                  <c:v>0.13804528768715024</c:v>
                </c:pt>
                <c:pt idx="149">
                  <c:v>0.131749718636929</c:v>
                </c:pt>
                <c:pt idx="150">
                  <c:v>0.12579506599261173</c:v>
                </c:pt>
                <c:pt idx="151">
                  <c:v>0.12015921313941674</c:v>
                </c:pt>
                <c:pt idx="152">
                  <c:v>0.11482172575202255</c:v>
                </c:pt>
                <c:pt idx="153">
                  <c:v>0.10976370616575229</c:v>
                </c:pt>
                <c:pt idx="154">
                  <c:v>0.1049676617653484</c:v>
                </c:pt>
                <c:pt idx="155">
                  <c:v>0.10041738591408968</c:v>
                </c:pt>
                <c:pt idx="156">
                  <c:v>9.6097850114588629E-2</c:v>
                </c:pt>
                <c:pt idx="157">
                  <c:v>9.1995106240538083E-2</c:v>
                </c:pt>
                <c:pt idx="158">
                  <c:v>8.8096197808650703E-2</c:v>
                </c:pt>
                <c:pt idx="159">
                  <c:v>8.4389079374374093E-2</c:v>
                </c:pt>
                <c:pt idx="160">
                  <c:v>8.0862543235677153E-2</c:v>
                </c:pt>
                <c:pt idx="161">
                  <c:v>7.7506152718020443E-2</c:v>
                </c:pt>
                <c:pt idx="162">
                  <c:v>7.4310181392044289E-2</c:v>
                </c:pt>
                <c:pt idx="163">
                  <c:v>7.1265557644831848E-2</c:v>
                </c:pt>
                <c:pt idx="164">
                  <c:v>6.8363814086958033E-2</c:v>
                </c:pt>
                <c:pt idx="165">
                  <c:v>6.5597041331895187E-2</c:v>
                </c:pt>
                <c:pt idx="166">
                  <c:v>6.295784573256677E-2</c:v>
                </c:pt>
                <c:pt idx="167">
                  <c:v>6.0439310702659461E-2</c:v>
                </c:pt>
                <c:pt idx="168">
                  <c:v>5.8034961288370761E-2</c:v>
                </c:pt>
                <c:pt idx="169">
                  <c:v>5.5738731690144497E-2</c:v>
                </c:pt>
                <c:pt idx="170">
                  <c:v>5.3544935464126232E-2</c:v>
                </c:pt>
                <c:pt idx="171">
                  <c:v>5.1448238159984616E-2</c:v>
                </c:pt>
                <c:pt idx="172">
                  <c:v>4.9443632175770462E-2</c:v>
                </c:pt>
                <c:pt idx="173">
                  <c:v>4.7526413631955464E-2</c:v>
                </c:pt>
                <c:pt idx="174">
                  <c:v>4.5692161085997156E-2</c:v>
                </c:pt>
                <c:pt idx="175">
                  <c:v>4.393671592597171E-2</c:v>
                </c:pt>
                <c:pt idx="176">
                  <c:v>4.2256164297227249E-2</c:v>
                </c:pt>
                <c:pt idx="177">
                  <c:v>4.0646820429834044E-2</c:v>
                </c:pt>
                <c:pt idx="178">
                  <c:v>3.9105211247021966E-2</c:v>
                </c:pt>
                <c:pt idx="179">
                  <c:v>3.7628062145950866E-2</c:v>
                </c:pt>
                <c:pt idx="180">
                  <c:v>3.6212283852194729E-2</c:v>
                </c:pt>
                <c:pt idx="181">
                  <c:v>3.4854960258356063E-2</c:v>
                </c:pt>
                <c:pt idx="182">
                  <c:v>3.3553337165368124E-2</c:v>
                </c:pt>
                <c:pt idx="183">
                  <c:v>3.2304811852386081E-2</c:v>
                </c:pt>
                <c:pt idx="184">
                  <c:v>3.1106923407796264E-2</c:v>
                </c:pt>
                <c:pt idx="185">
                  <c:v>2.995734375986097E-2</c:v>
                </c:pt>
                <c:pt idx="186">
                  <c:v>2.8853869350930855E-2</c:v>
                </c:pt>
                <c:pt idx="187">
                  <c:v>2.7794413404055984E-2</c:v>
                </c:pt>
                <c:pt idx="188">
                  <c:v>2.6776998735264027E-2</c:v>
                </c:pt>
                <c:pt idx="189">
                  <c:v>2.5799751068795514E-2</c:v>
                </c:pt>
                <c:pt idx="190">
                  <c:v>2.4860892816233462E-2</c:v>
                </c:pt>
                <c:pt idx="191">
                  <c:v>2.3958737283776309E-2</c:v>
                </c:pt>
                <c:pt idx="192">
                  <c:v>2.3091683274910429E-2</c:v>
                </c:pt>
                <c:pt idx="193">
                  <c:v>2.2258210058473279E-2</c:v>
                </c:pt>
                <c:pt idx="194">
                  <c:v>2.145687267458582E-2</c:v>
                </c:pt>
                <c:pt idx="195">
                  <c:v>2.068629755319756E-2</c:v>
                </c:pt>
                <c:pt idx="196">
                  <c:v>1.9945178422051131E-2</c:v>
                </c:pt>
                <c:pt idx="197">
                  <c:v>1.9232272482754303E-2</c:v>
                </c:pt>
                <c:pt idx="198">
                  <c:v>1.8546396835363656E-2</c:v>
                </c:pt>
                <c:pt idx="199">
                  <c:v>1.7886425133450932E-2</c:v>
                </c:pt>
                <c:pt idx="200">
                  <c:v>1.7251284453054402E-2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8B-4359-9AD5-1F1455F54BD7}"/>
            </c:ext>
          </c:extLst>
        </c:ser>
        <c:ser>
          <c:idx val="1"/>
          <c:order val="1"/>
          <c:tx>
            <c:strRef>
              <c:f>Usulutan!$J$3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Usulutan!$C$3:$C$204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Usulutan!$J$4:$J$204</c:f>
              <c:numCache>
                <c:formatCode>0</c:formatCode>
                <c:ptCount val="201"/>
                <c:pt idx="1">
                  <c:v>3.1666666666666662E-2</c:v>
                </c:pt>
                <c:pt idx="2">
                  <c:v>4.0902747880652943E-2</c:v>
                </c:pt>
                <c:pt idx="3">
                  <c:v>5.2832664909262042E-2</c:v>
                </c:pt>
                <c:pt idx="4">
                  <c:v>6.8242105334281641E-2</c:v>
                </c:pt>
                <c:pt idx="5">
                  <c:v>8.8145905799168894E-2</c:v>
                </c:pt>
                <c:pt idx="6">
                  <c:v>0.11385488056054942</c:v>
                </c:pt>
                <c:pt idx="7">
                  <c:v>0.1470621372861049</c:v>
                </c:pt>
                <c:pt idx="8">
                  <c:v>0.18995456092600052</c:v>
                </c:pt>
                <c:pt idx="9">
                  <c:v>0.24535680141855237</c:v>
                </c:pt>
                <c:pt idx="10">
                  <c:v>0.31691723729367882</c:v>
                </c:pt>
                <c:pt idx="11">
                  <c:v>0.40934814442734252</c:v>
                </c:pt>
                <c:pt idx="12">
                  <c:v>0.52873585689768077</c:v>
                </c:pt>
                <c:pt idx="13">
                  <c:v>0.68294129612674992</c:v>
                </c:pt>
                <c:pt idx="14">
                  <c:v>0.88211716203332557</c:v>
                </c:pt>
                <c:pt idx="15">
                  <c:v>1.1393757063712202</c:v>
                </c:pt>
                <c:pt idx="16">
                  <c:v>1.4716508308370031</c:v>
                </c:pt>
                <c:pt idx="17">
                  <c:v>1.9008108924201297</c:v>
                </c:pt>
                <c:pt idx="18">
                  <c:v>2.4550948459857098</c:v>
                </c:pt>
                <c:pt idx="19">
                  <c:v>3.1709652087695526</c:v>
                </c:pt>
                <c:pt idx="20">
                  <c:v>4.0954980493397271</c:v>
                </c:pt>
                <c:pt idx="21">
                  <c:v>5.2894643486565061</c:v>
                </c:pt>
                <c:pt idx="22">
                  <c:v>6.8313005763766643</c:v>
                </c:pt>
                <c:pt idx="23">
                  <c:v>8.8222214946994271</c:v>
                </c:pt>
                <c:pt idx="24">
                  <c:v>11.392797778758931</c:v>
                </c:pt>
                <c:pt idx="25">
                  <c:v>14.711408116508636</c:v>
                </c:pt>
                <c:pt idx="26">
                  <c:v>18.995083284018239</c:v>
                </c:pt>
                <c:pt idx="27">
                  <c:v>24.523391297662741</c:v>
                </c:pt>
                <c:pt idx="28">
                  <c:v>31.656170049655593</c:v>
                </c:pt>
                <c:pt idx="29">
                  <c:v>40.856096123429751</c:v>
                </c:pt>
                <c:pt idx="30">
                  <c:v>52.717279656392328</c:v>
                </c:pt>
                <c:pt idx="31">
                  <c:v>68.001278985852366</c:v>
                </c:pt>
                <c:pt idx="32">
                  <c:v>87.682101359193823</c:v>
                </c:pt>
                <c:pt idx="33">
                  <c:v>113.0018329199543</c:v>
                </c:pt>
                <c:pt idx="34">
                  <c:v>145.53840870348733</c:v>
                </c:pt>
                <c:pt idx="35">
                  <c:v>187.28649980630055</c:v>
                </c:pt>
                <c:pt idx="36">
                  <c:v>240.75125151658543</c:v>
                </c:pt>
                <c:pt idx="37">
                  <c:v>309.05217917458327</c:v>
                </c:pt>
                <c:pt idx="38">
                  <c:v>396.03023305915417</c:v>
                </c:pt>
                <c:pt idx="39">
                  <c:v>506.34397261227758</c:v>
                </c:pt>
                <c:pt idx="40">
                  <c:v>645.52991186010888</c:v>
                </c:pt>
                <c:pt idx="41">
                  <c:v>819.98660585735081</c:v>
                </c:pt>
                <c:pt idx="42">
                  <c:v>1036.8222062197724</c:v>
                </c:pt>
                <c:pt idx="43">
                  <c:v>1303.484000147484</c:v>
                </c:pt>
                <c:pt idx="44">
                  <c:v>1627.0741686126651</c:v>
                </c:pt>
                <c:pt idx="45">
                  <c:v>2013.2653269691771</c:v>
                </c:pt>
                <c:pt idx="46">
                  <c:v>2464.7884196185737</c:v>
                </c:pt>
                <c:pt idx="47">
                  <c:v>2979.6031769163269</c:v>
                </c:pt>
                <c:pt idx="48">
                  <c:v>3549.0873954136396</c:v>
                </c:pt>
                <c:pt idx="49">
                  <c:v>4156.8462989086893</c:v>
                </c:pt>
                <c:pt idx="50">
                  <c:v>4778.9011085287984</c:v>
                </c:pt>
                <c:pt idx="51">
                  <c:v>5385.848706771746</c:v>
                </c:pt>
                <c:pt idx="52">
                  <c:v>5946.953201014544</c:v>
                </c:pt>
                <c:pt idx="53">
                  <c:v>6435.2068293617167</c:v>
                </c:pt>
                <c:pt idx="54">
                  <c:v>6831.7263594255137</c:v>
                </c:pt>
                <c:pt idx="55">
                  <c:v>7127.9946770826555</c:v>
                </c:pt>
                <c:pt idx="56">
                  <c:v>7325.4328929157136</c:v>
                </c:pt>
                <c:pt idx="57">
                  <c:v>7432.9475023507784</c:v>
                </c:pt>
                <c:pt idx="58">
                  <c:v>7463.7020465496071</c:v>
                </c:pt>
                <c:pt idx="59">
                  <c:v>7432.2170537142456</c:v>
                </c:pt>
                <c:pt idx="60">
                  <c:v>7352.3546453326871</c:v>
                </c:pt>
                <c:pt idx="61">
                  <c:v>7236.2339991334484</c:v>
                </c:pt>
                <c:pt idx="62">
                  <c:v>7093.8541560281492</c:v>
                </c:pt>
                <c:pt idx="63">
                  <c:v>6933.1462163778024</c:v>
                </c:pt>
                <c:pt idx="64">
                  <c:v>6760.2322114049593</c:v>
                </c:pt>
                <c:pt idx="65">
                  <c:v>6579.7486425428497</c:v>
                </c:pt>
                <c:pt idx="66">
                  <c:v>6395.1592255429223</c:v>
                </c:pt>
                <c:pt idx="67">
                  <c:v>6209.0246779572635</c:v>
                </c:pt>
                <c:pt idx="68">
                  <c:v>6023.2213881218358</c:v>
                </c:pt>
                <c:pt idx="69">
                  <c:v>5839.1121873429674</c:v>
                </c:pt>
                <c:pt idx="70">
                  <c:v>5657.6767067199589</c:v>
                </c:pt>
                <c:pt idx="71">
                  <c:v>5479.6095059597492</c:v>
                </c:pt>
                <c:pt idx="72">
                  <c:v>5305.3933433191469</c:v>
                </c:pt>
                <c:pt idx="73">
                  <c:v>5135.353653348433</c:v>
                </c:pt>
                <c:pt idx="74">
                  <c:v>4969.6989894642547</c:v>
                </c:pt>
                <c:pt idx="75">
                  <c:v>4808.5510559676004</c:v>
                </c:pt>
                <c:pt idx="76">
                  <c:v>4651.9670438444127</c:v>
                </c:pt>
                <c:pt idx="77">
                  <c:v>4499.956282173629</c:v>
                </c:pt>
                <c:pt idx="78">
                  <c:v>4352.4926877652933</c:v>
                </c:pt>
                <c:pt idx="79">
                  <c:v>4209.5241027918419</c:v>
                </c:pt>
                <c:pt idx="80">
                  <c:v>4070.9793210373437</c:v>
                </c:pt>
                <c:pt idx="81">
                  <c:v>3936.7733915810854</c:v>
                </c:pt>
                <c:pt idx="82">
                  <c:v>3806.8116338785353</c:v>
                </c:pt>
                <c:pt idx="83">
                  <c:v>3680.9926850001502</c:v>
                </c:pt>
                <c:pt idx="84">
                  <c:v>3559.2108169312132</c:v>
                </c:pt>
                <c:pt idx="85">
                  <c:v>3441.3577010558224</c:v>
                </c:pt>
                <c:pt idx="86">
                  <c:v>3327.3237522340246</c:v>
                </c:pt>
                <c:pt idx="87">
                  <c:v>3216.9991518746269</c:v>
                </c:pt>
                <c:pt idx="88">
                  <c:v>3110.2746249509792</c:v>
                </c:pt>
                <c:pt idx="89">
                  <c:v>3007.0420277152871</c:v>
                </c:pt>
                <c:pt idx="90">
                  <c:v>2907.1947892786025</c:v>
                </c:pt>
                <c:pt idx="91">
                  <c:v>2810.6282400304581</c:v>
                </c:pt>
                <c:pt idx="92">
                  <c:v>2717.2398521930454</c:v>
                </c:pt>
                <c:pt idx="93">
                  <c:v>2626.9294119947276</c:v>
                </c:pt>
                <c:pt idx="94">
                  <c:v>2539.5991385327757</c:v>
                </c:pt>
                <c:pt idx="95">
                  <c:v>2455.153761026098</c:v>
                </c:pt>
                <c:pt idx="96">
                  <c:v>2373.5005635768416</c:v>
                </c:pt>
                <c:pt idx="97">
                  <c:v>2294.549404572947</c:v>
                </c:pt>
                <c:pt idx="98">
                  <c:v>2218.2127163285345</c:v>
                </c:pt>
                <c:pt idx="99">
                  <c:v>2144.4054893681564</c:v>
                </c:pt>
                <c:pt idx="100">
                  <c:v>2073.0452448334836</c:v>
                </c:pt>
                <c:pt idx="101">
                  <c:v>2004.0519977659985</c:v>
                </c:pt>
                <c:pt idx="102">
                  <c:v>1937.3482134504548</c:v>
                </c:pt>
                <c:pt idx="103">
                  <c:v>1872.8587585559403</c:v>
                </c:pt>
                <c:pt idx="104">
                  <c:v>1810.5108484575273</c:v>
                </c:pt>
                <c:pt idx="105">
                  <c:v>1750.233991840945</c:v>
                </c:pt>
                <c:pt idx="106">
                  <c:v>1691.9599334696582</c:v>
                </c:pt>
                <c:pt idx="107">
                  <c:v>1635.6225958157954</c:v>
                </c:pt>
                <c:pt idx="108">
                  <c:v>1581.158020114071</c:v>
                </c:pt>
                <c:pt idx="109">
                  <c:v>1528.5043072836995</c:v>
                </c:pt>
                <c:pt idx="110">
                  <c:v>1477.6015590715417</c:v>
                </c:pt>
                <c:pt idx="111">
                  <c:v>1428.3918196957857</c:v>
                </c:pt>
                <c:pt idx="112">
                  <c:v>1380.8190182097469</c:v>
                </c:pt>
                <c:pt idx="113">
                  <c:v>1334.8289117570905</c:v>
                </c:pt>
                <c:pt idx="114">
                  <c:v>1290.369029850636</c:v>
                </c:pt>
                <c:pt idx="115">
                  <c:v>1247.3886197751865</c:v>
                </c:pt>
                <c:pt idx="116">
                  <c:v>1205.8385931890414</c:v>
                </c:pt>
                <c:pt idx="117">
                  <c:v>1165.671473977937</c:v>
                </c:pt>
                <c:pt idx="118">
                  <c:v>1126.8413473981595</c:v>
                </c:pt>
                <c:pt idx="119">
                  <c:v>1089.3038105317751</c:v>
                </c:pt>
                <c:pt idx="120">
                  <c:v>1053.015924065732</c:v>
                </c:pt>
                <c:pt idx="121">
                  <c:v>1017.9361653975401</c:v>
                </c:pt>
                <c:pt idx="122">
                  <c:v>984.02438306291356</c:v>
                </c:pt>
                <c:pt idx="123">
                  <c:v>951.24175247489757</c:v>
                </c:pt>
                <c:pt idx="124">
                  <c:v>919.55073295929276</c:v>
                </c:pt>
                <c:pt idx="125">
                  <c:v>888.91502606746474</c:v>
                </c:pt>
                <c:pt idx="126">
                  <c:v>859.29953514469241</c:v>
                </c:pt>
                <c:pt idx="127">
                  <c:v>830.67032612993592</c:v>
                </c:pt>
                <c:pt idx="128">
                  <c:v>802.99458956116428</c:v>
                </c:pt>
                <c:pt idx="129">
                  <c:v>776.24060375910744</c:v>
                </c:pt>
                <c:pt idx="130">
                  <c:v>750.37769916136813</c:v>
                </c:pt>
                <c:pt idx="131">
                  <c:v>725.37622377822424</c:v>
                </c:pt>
                <c:pt idx="132">
                  <c:v>701.20750974108148</c:v>
                </c:pt>
                <c:pt idx="133">
                  <c:v>677.84384091438369</c:v>
                </c:pt>
                <c:pt idx="134">
                  <c:v>655.25842154179077</c:v>
                </c:pt>
                <c:pt idx="135">
                  <c:v>633.42534589758986</c:v>
                </c:pt>
                <c:pt idx="136">
                  <c:v>612.31956891455934</c:v>
                </c:pt>
                <c:pt idx="137">
                  <c:v>591.91687775985588</c:v>
                </c:pt>
                <c:pt idx="138">
                  <c:v>572.19386433092177</c:v>
                </c:pt>
                <c:pt idx="139">
                  <c:v>553.12789864388401</c:v>
                </c:pt>
                <c:pt idx="140">
                  <c:v>534.69710308744936</c:v>
                </c:pt>
                <c:pt idx="141">
                  <c:v>516.88032751585638</c:v>
                </c:pt>
                <c:pt idx="142">
                  <c:v>499.65712515503259</c:v>
                </c:pt>
                <c:pt idx="143">
                  <c:v>483.00772929671632</c:v>
                </c:pt>
                <c:pt idx="144">
                  <c:v>466.91303075591367</c:v>
                </c:pt>
                <c:pt idx="145">
                  <c:v>451.35455606769835</c:v>
                </c:pt>
                <c:pt idx="146">
                  <c:v>436.31444639998335</c:v>
                </c:pt>
                <c:pt idx="147">
                  <c:v>421.77543715953271</c:v>
                </c:pt>
                <c:pt idx="148">
                  <c:v>407.72083826910489</c:v>
                </c:pt>
                <c:pt idx="149">
                  <c:v>394.13451509424488</c:v>
                </c:pt>
                <c:pt idx="150">
                  <c:v>381.00086999886014</c:v>
                </c:pt>
                <c:pt idx="151">
                  <c:v>368.30482450932129</c:v>
                </c:pt>
                <c:pt idx="152">
                  <c:v>356.03180206742667</c:v>
                </c:pt>
                <c:pt idx="153">
                  <c:v>344.16771135316128</c:v>
                </c:pt>
                <c:pt idx="154">
                  <c:v>332.69893015875118</c:v>
                </c:pt>
                <c:pt idx="155">
                  <c:v>321.61228979608205</c:v>
                </c:pt>
                <c:pt idx="156">
                  <c:v>310.89506002009995</c:v>
                </c:pt>
                <c:pt idx="157">
                  <c:v>300.5349344513503</c:v>
                </c:pt>
                <c:pt idx="158">
                  <c:v>290.5200164813362</c:v>
                </c:pt>
                <c:pt idx="159">
                  <c:v>280.83880564488902</c:v>
                </c:pt>
                <c:pt idx="160">
                  <c:v>271.48018444423957</c:v>
                </c:pt>
                <c:pt idx="161">
                  <c:v>262.43340560996745</c:v>
                </c:pt>
                <c:pt idx="162">
                  <c:v>253.68807978447123</c:v>
                </c:pt>
                <c:pt idx="163">
                  <c:v>245.23416361406629</c:v>
                </c:pt>
                <c:pt idx="164">
                  <c:v>237.06194823625614</c:v>
                </c:pt>
                <c:pt idx="165">
                  <c:v>229.16204814916037</c:v>
                </c:pt>
                <c:pt idx="166">
                  <c:v>221.52539045049721</c:v>
                </c:pt>
                <c:pt idx="167">
                  <c:v>214.14320443392887</c:v>
                </c:pt>
                <c:pt idx="168">
                  <c:v>207.00701153097012</c:v>
                </c:pt>
                <c:pt idx="169">
                  <c:v>200.10861558704525</c:v>
                </c:pt>
                <c:pt idx="170">
                  <c:v>193.44009346064726</c:v>
                </c:pt>
                <c:pt idx="171">
                  <c:v>186.99378593491537</c:v>
                </c:pt>
                <c:pt idx="172">
                  <c:v>180.76228893129323</c:v>
                </c:pt>
                <c:pt idx="173">
                  <c:v>174.73844501526901</c:v>
                </c:pt>
                <c:pt idx="174">
                  <c:v>168.91533518452508</c:v>
                </c:pt>
                <c:pt idx="175">
                  <c:v>163.28627093014194</c:v>
                </c:pt>
                <c:pt idx="176">
                  <c:v>157.84478656180821</c:v>
                </c:pt>
                <c:pt idx="177">
                  <c:v>152.58463178828404</c:v>
                </c:pt>
                <c:pt idx="178">
                  <c:v>147.49976454465482</c:v>
                </c:pt>
                <c:pt idx="179">
                  <c:v>142.58434405818917</c:v>
                </c:pt>
                <c:pt idx="180">
                  <c:v>137.83272414488414</c:v>
                </c:pt>
                <c:pt idx="181">
                  <c:v>133.23944672904332</c:v>
                </c:pt>
                <c:pt idx="182">
                  <c:v>128.7992355784834</c:v>
                </c:pt>
                <c:pt idx="183">
                  <c:v>124.50699024821084</c:v>
                </c:pt>
                <c:pt idx="184">
                  <c:v>120.35778022564583</c:v>
                </c:pt>
                <c:pt idx="185">
                  <c:v>116.34683927069887</c:v>
                </c:pt>
                <c:pt idx="186">
                  <c:v>112.46955994422795</c:v>
                </c:pt>
                <c:pt idx="187">
                  <c:v>108.72148831861645</c:v>
                </c:pt>
                <c:pt idx="188">
                  <c:v>105.09831886442038</c:v>
                </c:pt>
                <c:pt idx="189">
                  <c:v>101.59588950723297</c:v>
                </c:pt>
                <c:pt idx="190">
                  <c:v>98.210176849109047</c:v>
                </c:pt>
                <c:pt idx="191">
                  <c:v>94.937291549077955</c:v>
                </c:pt>
                <c:pt idx="192">
                  <c:v>91.773473857456011</c:v>
                </c:pt>
                <c:pt idx="193">
                  <c:v>88.715089298844504</c:v>
                </c:pt>
                <c:pt idx="194">
                  <c:v>85.758624498868215</c:v>
                </c:pt>
                <c:pt idx="195">
                  <c:v>82.90068314987397</c:v>
                </c:pt>
                <c:pt idx="196">
                  <c:v>80.137982110967371</c:v>
                </c:pt>
                <c:pt idx="197">
                  <c:v>77.467347637918479</c:v>
                </c:pt>
                <c:pt idx="198">
                  <c:v>74.885711738616493</c:v>
                </c:pt>
                <c:pt idx="199">
                  <c:v>72.390108649895737</c:v>
                </c:pt>
                <c:pt idx="200">
                  <c:v>69.9776714316951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8B-4359-9AD5-1F1455F54BD7}"/>
            </c:ext>
          </c:extLst>
        </c:ser>
        <c:ser>
          <c:idx val="2"/>
          <c:order val="2"/>
          <c:tx>
            <c:strRef>
              <c:f>Usulutan!$K$3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Usulutan!$C$3:$C$204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Usulutan!$K$4:$K$204</c:f>
              <c:numCache>
                <c:formatCode>0</c:formatCode>
                <c:ptCount val="201"/>
                <c:pt idx="1">
                  <c:v>1.6666666666666681E-3</c:v>
                </c:pt>
                <c:pt idx="2">
                  <c:v>2.1527762042448935E-3</c:v>
                </c:pt>
                <c:pt idx="3">
                  <c:v>2.7806665741716887E-3</c:v>
                </c:pt>
                <c:pt idx="4">
                  <c:v>3.5916897544358791E-3</c:v>
                </c:pt>
                <c:pt idx="5">
                  <c:v>4.6392581999562619E-3</c:v>
                </c:pt>
                <c:pt idx="6">
                  <c:v>5.9923621347657647E-3</c:v>
                </c:pt>
                <c:pt idx="7">
                  <c:v>7.7401124887423707E-3</c:v>
                </c:pt>
                <c:pt idx="8">
                  <c:v>9.9976084697895092E-3</c:v>
                </c:pt>
                <c:pt idx="9">
                  <c:v>1.2913515864134346E-2</c:v>
                </c:pt>
                <c:pt idx="10">
                  <c:v>1.6679854594404162E-2</c:v>
                </c:pt>
                <c:pt idx="11">
                  <c:v>2.1544639180386467E-2</c:v>
                </c:pt>
                <c:pt idx="12">
                  <c:v>2.7828202994614807E-2</c:v>
                </c:pt>
                <c:pt idx="13">
                  <c:v>3.5944278743513185E-2</c:v>
                </c:pt>
                <c:pt idx="14">
                  <c:v>4.6427219054385599E-2</c:v>
                </c:pt>
                <c:pt idx="15">
                  <c:v>5.99671424405906E-2</c:v>
                </c:pt>
                <c:pt idx="16">
                  <c:v>7.7455306886158121E-2</c:v>
                </c:pt>
                <c:pt idx="17">
                  <c:v>0.10004267854842798</c:v>
                </c:pt>
                <c:pt idx="18">
                  <c:v>0.12921551820977431</c:v>
                </c:pt>
                <c:pt idx="19">
                  <c:v>0.16689290572471344</c:v>
                </c:pt>
                <c:pt idx="20">
                  <c:v>0.21555252891261739</c:v>
                </c:pt>
                <c:pt idx="21">
                  <c:v>0.27839286045560585</c:v>
                </c:pt>
                <c:pt idx="22">
                  <c:v>0.35954213559877218</c:v>
                </c:pt>
                <c:pt idx="23">
                  <c:v>0.46432744708944401</c:v>
                </c:pt>
                <c:pt idx="24">
                  <c:v>0.59962093572415476</c:v>
                </c:pt>
                <c:pt idx="25">
                  <c:v>0.77428463771098166</c:v>
                </c:pt>
                <c:pt idx="26">
                  <c:v>0.99974122547464517</c:v>
                </c:pt>
                <c:pt idx="27">
                  <c:v>1.2907048051401455</c:v>
                </c:pt>
                <c:pt idx="28">
                  <c:v>1.6661142131397697</c:v>
                </c:pt>
                <c:pt idx="29">
                  <c:v>2.1503208486015679</c:v>
                </c:pt>
                <c:pt idx="30">
                  <c:v>2.7745936661259147</c:v>
                </c:pt>
                <c:pt idx="31">
                  <c:v>3.5790146834659171</c:v>
                </c:pt>
                <c:pt idx="32">
                  <c:v>4.6148474399575736</c:v>
                </c:pt>
                <c:pt idx="33">
                  <c:v>5.947464890523916</c:v>
                </c:pt>
                <c:pt idx="34">
                  <c:v>7.6599162475519726</c:v>
                </c:pt>
                <c:pt idx="35">
                  <c:v>9.8571842003316181</c:v>
                </c:pt>
                <c:pt idx="36">
                  <c:v>12.671118500872929</c:v>
                </c:pt>
                <c:pt idx="37">
                  <c:v>16.265904167083345</c:v>
                </c:pt>
                <c:pt idx="38">
                  <c:v>20.843696476797607</c:v>
                </c:pt>
                <c:pt idx="39">
                  <c:v>26.649682769067265</c:v>
                </c:pt>
                <c:pt idx="40">
                  <c:v>33.975258518953133</c:v>
                </c:pt>
                <c:pt idx="41">
                  <c:v>43.157189781965869</c:v>
                </c:pt>
                <c:pt idx="42">
                  <c:v>54.569589801040699</c:v>
                </c:pt>
                <c:pt idx="43">
                  <c:v>68.604421060393946</c:v>
                </c:pt>
                <c:pt idx="44">
                  <c:v>85.635482558561407</c:v>
                </c:pt>
                <c:pt idx="45">
                  <c:v>105.96133299837786</c:v>
                </c:pt>
                <c:pt idx="46">
                  <c:v>129.72570629571453</c:v>
                </c:pt>
                <c:pt idx="47">
                  <c:v>156.82121983770156</c:v>
                </c:pt>
                <c:pt idx="48">
                  <c:v>186.7940734428233</c:v>
                </c:pt>
                <c:pt idx="49">
                  <c:v>218.78138415308914</c:v>
                </c:pt>
                <c:pt idx="50">
                  <c:v>251.52111097520017</c:v>
                </c:pt>
                <c:pt idx="51">
                  <c:v>283.46572140903947</c:v>
                </c:pt>
                <c:pt idx="52">
                  <c:v>312.99753689550261</c:v>
                </c:pt>
                <c:pt idx="53">
                  <c:v>338.69509628219595</c:v>
                </c:pt>
                <c:pt idx="54">
                  <c:v>359.56454523292206</c:v>
                </c:pt>
                <c:pt idx="55">
                  <c:v>375.15761458329803</c:v>
                </c:pt>
                <c:pt idx="56">
                  <c:v>385.54909962714311</c:v>
                </c:pt>
                <c:pt idx="57">
                  <c:v>391.2077632816202</c:v>
                </c:pt>
                <c:pt idx="58">
                  <c:v>392.82642350261125</c:v>
                </c:pt>
                <c:pt idx="59">
                  <c:v>391.16931861653956</c:v>
                </c:pt>
                <c:pt idx="60">
                  <c:v>386.96603396487865</c:v>
                </c:pt>
                <c:pt idx="61">
                  <c:v>380.85442100702397</c:v>
                </c:pt>
                <c:pt idx="62">
                  <c:v>373.36074505411347</c:v>
                </c:pt>
                <c:pt idx="63">
                  <c:v>364.90243244093733</c:v>
                </c:pt>
                <c:pt idx="64">
                  <c:v>355.80169533710347</c:v>
                </c:pt>
                <c:pt idx="65">
                  <c:v>346.30256013383445</c:v>
                </c:pt>
                <c:pt idx="66">
                  <c:v>336.58732766015413</c:v>
                </c:pt>
                <c:pt idx="67">
                  <c:v>326.79077252406677</c:v>
                </c:pt>
                <c:pt idx="68">
                  <c:v>317.0116520064127</c:v>
                </c:pt>
                <c:pt idx="69">
                  <c:v>307.32169407068278</c:v>
                </c:pt>
                <c:pt idx="70">
                  <c:v>297.77245824841918</c:v>
                </c:pt>
                <c:pt idx="71">
                  <c:v>288.40050031367133</c:v>
                </c:pt>
                <c:pt idx="72">
                  <c:v>279.23122859574488</c:v>
                </c:pt>
                <c:pt idx="73">
                  <c:v>270.28177122886513</c:v>
                </c:pt>
                <c:pt idx="74">
                  <c:v>261.5631047086452</c:v>
                </c:pt>
                <c:pt idx="75">
                  <c:v>253.08163452461079</c:v>
                </c:pt>
                <c:pt idx="76">
                  <c:v>244.84037072865351</c:v>
                </c:pt>
                <c:pt idx="77">
                  <c:v>236.83980432492805</c:v>
                </c:pt>
                <c:pt idx="78">
                  <c:v>229.07856251396302</c:v>
                </c:pt>
                <c:pt idx="79">
                  <c:v>221.55390014693927</c:v>
                </c:pt>
                <c:pt idx="80">
                  <c:v>214.26206952828144</c:v>
                </c:pt>
                <c:pt idx="81">
                  <c:v>207.19859955689944</c:v>
                </c:pt>
                <c:pt idx="82">
                  <c:v>200.35850704623891</c:v>
                </c:pt>
                <c:pt idx="83">
                  <c:v>193.73645710527126</c:v>
                </c:pt>
                <c:pt idx="84">
                  <c:v>187.32688510164297</c:v>
                </c:pt>
                <c:pt idx="85">
                  <c:v>181.12408952925401</c:v>
                </c:pt>
                <c:pt idx="86">
                  <c:v>175.12230274915933</c:v>
                </c:pt>
                <c:pt idx="87">
                  <c:v>169.31574483550685</c:v>
                </c:pt>
                <c:pt idx="88">
                  <c:v>163.69866447110431</c:v>
                </c:pt>
                <c:pt idx="89">
                  <c:v>158.26536987975211</c:v>
                </c:pt>
                <c:pt idx="90">
                  <c:v>153.010252067295</c:v>
                </c:pt>
                <c:pt idx="91">
                  <c:v>147.92780210686635</c:v>
                </c:pt>
                <c:pt idx="92">
                  <c:v>143.0126237996341</c:v>
                </c:pt>
                <c:pt idx="93">
                  <c:v>138.25944273656475</c:v>
                </c:pt>
                <c:pt idx="94">
                  <c:v>133.66311255435673</c:v>
                </c:pt>
                <c:pt idx="95">
                  <c:v>129.21861900137367</c:v>
                </c:pt>
                <c:pt idx="96">
                  <c:v>124.92108229351811</c:v>
                </c:pt>
                <c:pt idx="97">
                  <c:v>120.76575813541837</c:v>
                </c:pt>
                <c:pt idx="98">
                  <c:v>116.74803770150193</c:v>
                </c:pt>
                <c:pt idx="99">
                  <c:v>112.86344680885045</c:v>
                </c:pt>
                <c:pt idx="100">
                  <c:v>109.10764446492028</c:v>
                </c:pt>
                <c:pt idx="101">
                  <c:v>105.47642093505266</c:v>
                </c:pt>
                <c:pt idx="102">
                  <c:v>101.96569544476087</c:v>
                </c:pt>
                <c:pt idx="103">
                  <c:v>98.571513608207468</c:v>
                </c:pt>
                <c:pt idx="104">
                  <c:v>95.290044655659415</c:v>
                </c:pt>
                <c:pt idx="105">
                  <c:v>92.117578517944565</c:v>
                </c:pt>
                <c:pt idx="106">
                  <c:v>89.050522814192618</c:v>
                </c:pt>
                <c:pt idx="107">
                  <c:v>86.085399779778783</c:v>
                </c:pt>
                <c:pt idx="108">
                  <c:v>83.218843163898555</c:v>
                </c:pt>
                <c:pt idx="109">
                  <c:v>80.447595120194791</c:v>
                </c:pt>
                <c:pt idx="110">
                  <c:v>77.768503109028586</c:v>
                </c:pt>
                <c:pt idx="111">
                  <c:v>75.17851682609404</c:v>
                </c:pt>
                <c:pt idx="112">
                  <c:v>72.674685168934118</c:v>
                </c:pt>
                <c:pt idx="113">
                  <c:v>70.25415325037325</c:v>
                </c:pt>
                <c:pt idx="114">
                  <c:v>67.914159465823005</c:v>
                </c:pt>
                <c:pt idx="115">
                  <c:v>65.65203261974672</c:v>
                </c:pt>
                <c:pt idx="116">
                  <c:v>63.465189115212759</c:v>
                </c:pt>
                <c:pt idx="117">
                  <c:v>61.351130209365159</c:v>
                </c:pt>
                <c:pt idx="118">
                  <c:v>59.307439336745297</c:v>
                </c:pt>
                <c:pt idx="119">
                  <c:v>57.331779501672436</c:v>
                </c:pt>
                <c:pt idx="120">
                  <c:v>55.421890740301734</c:v>
                </c:pt>
                <c:pt idx="121">
                  <c:v>53.575587652502158</c:v>
                </c:pt>
                <c:pt idx="122">
                  <c:v>51.790757003311292</c:v>
                </c:pt>
                <c:pt idx="123">
                  <c:v>50.065355393415707</c:v>
                </c:pt>
                <c:pt idx="124">
                  <c:v>48.397406997857566</c:v>
                </c:pt>
                <c:pt idx="125">
                  <c:v>46.785001371971866</c:v>
                </c:pt>
                <c:pt idx="126">
                  <c:v>45.226291323404908</c:v>
                </c:pt>
                <c:pt idx="127">
                  <c:v>43.719490848944041</c:v>
                </c:pt>
                <c:pt idx="128">
                  <c:v>42.262873134798163</c:v>
                </c:pt>
                <c:pt idx="129">
                  <c:v>40.854768618900422</c:v>
                </c:pt>
                <c:pt idx="130">
                  <c:v>39.493563113756252</c:v>
                </c:pt>
                <c:pt idx="131">
                  <c:v>38.177695988327621</c:v>
                </c:pt>
                <c:pt idx="132">
                  <c:v>36.905658407425378</c:v>
                </c:pt>
                <c:pt idx="133">
                  <c:v>35.675991627072861</c:v>
                </c:pt>
                <c:pt idx="134">
                  <c:v>34.487285344304816</c:v>
                </c:pt>
                <c:pt idx="135">
                  <c:v>33.338176099873188</c:v>
                </c:pt>
                <c:pt idx="136">
                  <c:v>32.227345732345256</c:v>
                </c:pt>
                <c:pt idx="137">
                  <c:v>31.153519882097708</c:v>
                </c:pt>
                <c:pt idx="138">
                  <c:v>30.115466543732754</c:v>
                </c:pt>
                <c:pt idx="139">
                  <c:v>29.111994665467606</c:v>
                </c:pt>
                <c:pt idx="140">
                  <c:v>28.14195279407631</c:v>
                </c:pt>
                <c:pt idx="141">
                  <c:v>27.204227763992467</c:v>
                </c:pt>
                <c:pt idx="142">
                  <c:v>26.297743429212268</c:v>
                </c:pt>
                <c:pt idx="143">
                  <c:v>25.421459436669302</c:v>
                </c:pt>
                <c:pt idx="144">
                  <c:v>24.574370039784956</c:v>
                </c:pt>
                <c:pt idx="145">
                  <c:v>23.755502950931511</c:v>
                </c:pt>
                <c:pt idx="146">
                  <c:v>22.963918231578091</c:v>
                </c:pt>
                <c:pt idx="147">
                  <c:v>22.198707218922795</c:v>
                </c:pt>
                <c:pt idx="148">
                  <c:v>21.458991487847644</c:v>
                </c:pt>
                <c:pt idx="149">
                  <c:v>20.74392184706554</c:v>
                </c:pt>
                <c:pt idx="150">
                  <c:v>20.052677368361078</c:v>
                </c:pt>
                <c:pt idx="151">
                  <c:v>19.384464447859035</c:v>
                </c:pt>
                <c:pt idx="152">
                  <c:v>18.73851589828563</c:v>
                </c:pt>
                <c:pt idx="153">
                  <c:v>18.114090071219032</c:v>
                </c:pt>
                <c:pt idx="154">
                  <c:v>17.510470008355345</c:v>
                </c:pt>
                <c:pt idx="155">
                  <c:v>16.926962620846442</c:v>
                </c:pt>
                <c:pt idx="156">
                  <c:v>16.362897895794752</c:v>
                </c:pt>
                <c:pt idx="157">
                  <c:v>15.817628129018452</c:v>
                </c:pt>
                <c:pt idx="158">
                  <c:v>15.290527183228237</c:v>
                </c:pt>
                <c:pt idx="159">
                  <c:v>14.780989770783645</c:v>
                </c:pt>
                <c:pt idx="160">
                  <c:v>14.288430760223148</c:v>
                </c:pt>
                <c:pt idx="161">
                  <c:v>13.812284505787773</c:v>
                </c:pt>
                <c:pt idx="162">
                  <c:v>13.35200419918271</c:v>
                </c:pt>
                <c:pt idx="163">
                  <c:v>12.907061242845606</c:v>
                </c:pt>
                <c:pt idx="164">
                  <c:v>12.476944644013493</c:v>
                </c:pt>
                <c:pt idx="165">
                  <c:v>12.061160428903188</c:v>
                </c:pt>
                <c:pt idx="166">
                  <c:v>11.659231076341969</c:v>
                </c:pt>
                <c:pt idx="167">
                  <c:v>11.270694970206792</c:v>
                </c:pt>
                <c:pt idx="168">
                  <c:v>10.89510587005107</c:v>
                </c:pt>
                <c:pt idx="169">
                  <c:v>10.532032399318181</c:v>
                </c:pt>
                <c:pt idx="170">
                  <c:v>10.181057550560391</c:v>
                </c:pt>
                <c:pt idx="171">
                  <c:v>9.841778207100818</c:v>
                </c:pt>
                <c:pt idx="172">
                  <c:v>9.5138046805943883</c:v>
                </c:pt>
                <c:pt idx="173">
                  <c:v>9.1967602639615347</c:v>
                </c:pt>
                <c:pt idx="174">
                  <c:v>8.8902807991855379</c:v>
                </c:pt>
                <c:pt idx="175">
                  <c:v>8.5940142594811615</c:v>
                </c:pt>
                <c:pt idx="176">
                  <c:v>8.3076203453583357</c:v>
                </c:pt>
                <c:pt idx="177">
                  <c:v>8.0307700941202196</c:v>
                </c:pt>
                <c:pt idx="178">
                  <c:v>7.7631455023502607</c:v>
                </c:pt>
                <c:pt idx="179">
                  <c:v>7.5044391609573315</c:v>
                </c:pt>
                <c:pt idx="180">
                  <c:v>7.2543539023623298</c:v>
                </c:pt>
                <c:pt idx="181">
                  <c:v>7.0126024594233387</c:v>
                </c:pt>
                <c:pt idx="182">
                  <c:v>6.7789071357096589</c:v>
                </c:pt>
                <c:pt idx="183">
                  <c:v>6.5529994867479457</c:v>
                </c:pt>
                <c:pt idx="184">
                  <c:v>6.3346200118761011</c:v>
                </c:pt>
                <c:pt idx="185">
                  <c:v>6.1235178563525769</c:v>
                </c:pt>
                <c:pt idx="186">
                  <c:v>5.9194505233804238</c:v>
                </c:pt>
                <c:pt idx="187">
                  <c:v>5.7221835957166611</c:v>
                </c:pt>
                <c:pt idx="188">
                  <c:v>5.5314904665484459</c:v>
                </c:pt>
                <c:pt idx="189">
                  <c:v>5.3471520793280565</c:v>
                </c:pt>
                <c:pt idx="190">
                  <c:v>5.1689566762689028</c:v>
                </c:pt>
                <c:pt idx="191">
                  <c:v>4.9966995552146329</c:v>
                </c:pt>
                <c:pt idx="192">
                  <c:v>4.8301828346029518</c:v>
                </c:pt>
                <c:pt idx="193">
                  <c:v>4.6692152262549786</c:v>
                </c:pt>
                <c:pt idx="194">
                  <c:v>4.5136118157299112</c:v>
                </c:pt>
                <c:pt idx="195">
                  <c:v>4.3631938499933707</c:v>
                </c:pt>
                <c:pt idx="196">
                  <c:v>4.217788532156181</c:v>
                </c:pt>
                <c:pt idx="197">
                  <c:v>4.0772288230483449</c:v>
                </c:pt>
                <c:pt idx="198">
                  <c:v>3.9413532494008718</c:v>
                </c:pt>
                <c:pt idx="199">
                  <c:v>3.8100057184155687</c:v>
                </c:pt>
                <c:pt idx="200">
                  <c:v>3.6830353385102721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8B-4359-9AD5-1F1455F54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San</a:t>
            </a:r>
            <a:r>
              <a:rPr lang="es-ES" baseline="0"/>
              <a:t> Miguel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'San Miguel'!$I$3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Miguel'!$C$3:$C$204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Miguel'!$I$4:$I$204</c:f>
              <c:numCache>
                <c:formatCode>0</c:formatCode>
                <c:ptCount val="201"/>
                <c:pt idx="1">
                  <c:v>0.32499925115897565</c:v>
                </c:pt>
                <c:pt idx="2">
                  <c:v>0.41979014329667191</c:v>
                </c:pt>
                <c:pt idx="3">
                  <c:v>0.54222799731163041</c:v>
                </c:pt>
                <c:pt idx="4">
                  <c:v>0.70037625241234869</c:v>
                </c:pt>
                <c:pt idx="5">
                  <c:v>0.90465001094725039</c:v>
                </c:pt>
                <c:pt idx="6">
                  <c:v>1.1685018240785043</c:v>
                </c:pt>
                <c:pt idx="7">
                  <c:v>1.5093074206238961</c:v>
                </c:pt>
                <c:pt idx="8">
                  <c:v>1.9495096439034738</c:v>
                </c:pt>
                <c:pt idx="9">
                  <c:v>2.5180958206332633</c:v>
                </c:pt>
                <c:pt idx="10">
                  <c:v>3.2525056683556635</c:v>
                </c:pt>
                <c:pt idx="11">
                  <c:v>4.2010950740342858</c:v>
                </c:pt>
                <c:pt idx="12">
                  <c:v>5.4263174706662651</c:v>
                </c:pt>
                <c:pt idx="13">
                  <c:v>7.0088314403289562</c:v>
                </c:pt>
                <c:pt idx="14">
                  <c:v>9.0528035737353925</c:v>
                </c:pt>
                <c:pt idx="15">
                  <c:v>11.692753335791888</c:v>
                </c:pt>
                <c:pt idx="16">
                  <c:v>15.102386575032945</c:v>
                </c:pt>
                <c:pt idx="17">
                  <c:v>19.505992505080393</c:v>
                </c:pt>
                <c:pt idx="18">
                  <c:v>25.19314317829064</c:v>
                </c:pt>
                <c:pt idx="19">
                  <c:v>32.537644241903671</c:v>
                </c:pt>
                <c:pt idx="20">
                  <c:v>42.021952870581366</c:v>
                </c:pt>
                <c:pt idx="21">
                  <c:v>54.26861736939486</c:v>
                </c:pt>
                <c:pt idx="22">
                  <c:v>70.080719637800044</c:v>
                </c:pt>
                <c:pt idx="23">
                  <c:v>90.493835110819617</c:v>
                </c:pt>
                <c:pt idx="24">
                  <c:v>116.84268437029939</c:v>
                </c:pt>
                <c:pt idx="25">
                  <c:v>150.84645376772647</c:v>
                </c:pt>
                <c:pt idx="26">
                  <c:v>194.71771901705452</c:v>
                </c:pt>
                <c:pt idx="27">
                  <c:v>251.3010079450726</c:v>
                </c:pt>
                <c:pt idx="28">
                  <c:v>324.24824268505984</c:v>
                </c:pt>
                <c:pt idx="29">
                  <c:v>418.23949680281464</c:v>
                </c:pt>
                <c:pt idx="30">
                  <c:v>539.25845935040172</c:v>
                </c:pt>
                <c:pt idx="31">
                  <c:v>694.93228216078444</c:v>
                </c:pt>
                <c:pt idx="32">
                  <c:v>894.94432781139699</c:v>
                </c:pt>
                <c:pt idx="33">
                  <c:v>1151.5244208777506</c:v>
                </c:pt>
                <c:pt idx="34">
                  <c:v>1480.0123833488456</c:v>
                </c:pt>
                <c:pt idx="35">
                  <c:v>1899.4735176514475</c:v>
                </c:pt>
                <c:pt idx="36">
                  <c:v>2433.3141925143532</c:v>
                </c:pt>
                <c:pt idx="37">
                  <c:v>3109.7945978793196</c:v>
                </c:pt>
                <c:pt idx="38">
                  <c:v>3962.2548805531824</c:v>
                </c:pt>
                <c:pt idx="39">
                  <c:v>5028.7505826456099</c:v>
                </c:pt>
                <c:pt idx="40">
                  <c:v>6350.6281483456578</c:v>
                </c:pt>
                <c:pt idx="41">
                  <c:v>7969.3710209048622</c:v>
                </c:pt>
                <c:pt idx="42">
                  <c:v>9920.8577606329309</c:v>
                </c:pt>
                <c:pt idx="43">
                  <c:v>12226.11252170292</c:v>
                </c:pt>
                <c:pt idx="44">
                  <c:v>14877.923238562571</c:v>
                </c:pt>
                <c:pt idx="45">
                  <c:v>17823.70864931056</c:v>
                </c:pt>
                <c:pt idx="46">
                  <c:v>20947.122460270028</c:v>
                </c:pt>
                <c:pt idx="47">
                  <c:v>24054.189768393793</c:v>
                </c:pt>
                <c:pt idx="48">
                  <c:v>26873.428742993474</c:v>
                </c:pt>
                <c:pt idx="49">
                  <c:v>29080.897862630256</c:v>
                </c:pt>
                <c:pt idx="50">
                  <c:v>30356.442790687237</c:v>
                </c:pt>
                <c:pt idx="51">
                  <c:v>30463.858308129376</c:v>
                </c:pt>
                <c:pt idx="52">
                  <c:v>29328.923345576033</c:v>
                </c:pt>
                <c:pt idx="53">
                  <c:v>27078.235613885463</c:v>
                </c:pt>
                <c:pt idx="54">
                  <c:v>24013.022352394444</c:v>
                </c:pt>
                <c:pt idx="55">
                  <c:v>20525.016752752344</c:v>
                </c:pt>
                <c:pt idx="56">
                  <c:v>16993.436860527825</c:v>
                </c:pt>
                <c:pt idx="57">
                  <c:v>13707.655277631988</c:v>
                </c:pt>
                <c:pt idx="58">
                  <c:v>10837.696054459309</c:v>
                </c:pt>
                <c:pt idx="59">
                  <c:v>8446.1240934505422</c:v>
                </c:pt>
                <c:pt idx="60">
                  <c:v>6520.428437896564</c:v>
                </c:pt>
                <c:pt idx="61">
                  <c:v>5006.9887082247078</c:v>
                </c:pt>
                <c:pt idx="62">
                  <c:v>3836.8478960518464</c:v>
                </c:pt>
                <c:pt idx="63">
                  <c:v>2941.4087931529334</c:v>
                </c:pt>
                <c:pt idx="64">
                  <c:v>2260.0985013909926</c:v>
                </c:pt>
                <c:pt idx="65">
                  <c:v>1742.9179380664841</c:v>
                </c:pt>
                <c:pt idx="66">
                  <c:v>1350.2622231465107</c:v>
                </c:pt>
                <c:pt idx="67">
                  <c:v>1051.5593839220126</c:v>
                </c:pt>
                <c:pt idx="68">
                  <c:v>823.58542493149741</c:v>
                </c:pt>
                <c:pt idx="69">
                  <c:v>648.86518870980763</c:v>
                </c:pt>
                <c:pt idx="70">
                  <c:v>514.31538363016887</c:v>
                </c:pt>
                <c:pt idx="71">
                  <c:v>410.15962019592877</c:v>
                </c:pt>
                <c:pt idx="72">
                  <c:v>329.09055918023665</c:v>
                </c:pt>
                <c:pt idx="73">
                  <c:v>265.63634963671865</c:v>
                </c:pt>
                <c:pt idx="74">
                  <c:v>215.68756977840582</c:v>
                </c:pt>
                <c:pt idx="75">
                  <c:v>176.14655800079629</c:v>
                </c:pt>
                <c:pt idx="76">
                  <c:v>144.66840307337046</c:v>
                </c:pt>
                <c:pt idx="77">
                  <c:v>119.4698429319009</c:v>
                </c:pt>
                <c:pt idx="78">
                  <c:v>99.188171809927766</c:v>
                </c:pt>
                <c:pt idx="79">
                  <c:v>82.776868219623353</c:v>
                </c:pt>
                <c:pt idx="80">
                  <c:v>69.428168958799787</c:v>
                </c:pt>
                <c:pt idx="81">
                  <c:v>58.515433979098773</c:v>
                </c:pt>
                <c:pt idx="82">
                  <c:v>49.55007604890146</c:v>
                </c:pt>
                <c:pt idx="83">
                  <c:v>42.14923917771393</c:v>
                </c:pt>
                <c:pt idx="84">
                  <c:v>36.011436306640391</c:v>
                </c:pt>
                <c:pt idx="85">
                  <c:v>30.89810292067893</c:v>
                </c:pt>
                <c:pt idx="86">
                  <c:v>26.619565631295291</c:v>
                </c:pt>
                <c:pt idx="87">
                  <c:v>23.024319559895211</c:v>
                </c:pt>
                <c:pt idx="88">
                  <c:v>19.990796314223122</c:v>
                </c:pt>
                <c:pt idx="89">
                  <c:v>17.421014978179969</c:v>
                </c:pt>
                <c:pt idx="90">
                  <c:v>15.235663097787244</c:v>
                </c:pt>
                <c:pt idx="91">
                  <c:v>13.370268470345668</c:v>
                </c:pt>
                <c:pt idx="92">
                  <c:v>11.772206685717446</c:v>
                </c:pt>
                <c:pt idx="93">
                  <c:v>10.398351814491534</c:v>
                </c:pt>
                <c:pt idx="94">
                  <c:v>9.2132241699678836</c:v>
                </c:pt>
                <c:pt idx="95">
                  <c:v>8.1875238876495811</c:v>
                </c:pt>
                <c:pt idx="96">
                  <c:v>7.2969652248783641</c:v>
                </c:pt>
                <c:pt idx="97">
                  <c:v>6.5213462188616651</c:v>
                </c:pt>
                <c:pt idx="98">
                  <c:v>5.8438032924066015</c:v>
                </c:pt>
                <c:pt idx="99">
                  <c:v>5.2502117695819255</c:v>
                </c:pt>
                <c:pt idx="100">
                  <c:v>4.7287019497280314</c:v>
                </c:pt>
                <c:pt idx="101">
                  <c:v>4.2692670490127176</c:v>
                </c:pt>
                <c:pt idx="102">
                  <c:v>3.8634444465381357</c:v>
                </c:pt>
                <c:pt idx="103">
                  <c:v>3.5040556349941352</c:v>
                </c:pt>
                <c:pt idx="104">
                  <c:v>3.18499335031979</c:v>
                </c:pt>
                <c:pt idx="105">
                  <c:v>2.9010467489355376</c:v>
                </c:pt>
                <c:pt idx="106">
                  <c:v>2.6477573722655503</c:v>
                </c:pt>
                <c:pt idx="107">
                  <c:v>2.4213001059874135</c:v>
                </c:pt>
                <c:pt idx="108">
                  <c:v>2.2183844967811552</c:v>
                </c:pt>
                <c:pt idx="109">
                  <c:v>2.0361727019390372</c:v>
                </c:pt>
                <c:pt idx="110">
                  <c:v>1.8722110704905601</c:v>
                </c:pt>
                <c:pt idx="111">
                  <c:v>1.7243729296636681</c:v>
                </c:pt>
                <c:pt idx="112">
                  <c:v>1.5908106093664651</c:v>
                </c:pt>
                <c:pt idx="113">
                  <c:v>1.4699151046168006</c:v>
                </c:pt>
                <c:pt idx="114">
                  <c:v>1.3602820706793328</c:v>
                </c:pt>
                <c:pt idx="115">
                  <c:v>1.2606830830905122</c:v>
                </c:pt>
                <c:pt idx="116">
                  <c:v>1.1700412865113796</c:v>
                </c:pt>
                <c:pt idx="117">
                  <c:v>1.087410711680227</c:v>
                </c:pt>
                <c:pt idx="118">
                  <c:v>1.0119586659214876</c:v>
                </c:pt>
                <c:pt idx="119">
                  <c:v>0.94295070545999338</c:v>
                </c:pt>
                <c:pt idx="120">
                  <c:v>0.87973778175641359</c:v>
                </c:pt>
                <c:pt idx="121">
                  <c:v>0.8217452228519837</c:v>
                </c:pt>
                <c:pt idx="122">
                  <c:v>0.76846326718581515</c:v>
                </c:pt>
                <c:pt idx="123">
                  <c:v>0.71943891384401604</c:v>
                </c:pt>
                <c:pt idx="124">
                  <c:v>0.67426889157614056</c:v>
                </c:pt>
                <c:pt idx="125">
                  <c:v>0.63259358066698901</c:v>
                </c:pt>
                <c:pt idx="126">
                  <c:v>0.59409174808706822</c:v>
                </c:pt>
                <c:pt idx="127">
                  <c:v>0.5584759782388663</c:v>
                </c:pt>
                <c:pt idx="128">
                  <c:v>0.52548869985958924</c:v>
                </c:pt>
                <c:pt idx="129">
                  <c:v>0.49489872487717934</c:v>
                </c:pt>
                <c:pt idx="130">
                  <c:v>0.46649822776924643</c:v>
                </c:pt>
                <c:pt idx="131">
                  <c:v>0.44010010467192734</c:v>
                </c:pt>
                <c:pt idx="132">
                  <c:v>0.41553566047804363</c:v>
                </c:pt>
                <c:pt idx="133">
                  <c:v>0.39265257973876155</c:v>
                </c:pt>
                <c:pt idx="134">
                  <c:v>0.37131314357677925</c:v>
                </c:pt>
                <c:pt idx="135">
                  <c:v>0.35139266022680976</c:v>
                </c:pt>
                <c:pt idx="136">
                  <c:v>0.33277808140186171</c:v>
                </c:pt>
                <c:pt idx="137">
                  <c:v>0.3153667805748791</c:v>
                </c:pt>
                <c:pt idx="138">
                  <c:v>0.29906547257531824</c:v>
                </c:pt>
                <c:pt idx="139">
                  <c:v>0.28378925672119854</c:v>
                </c:pt>
                <c:pt idx="140">
                  <c:v>0.26946076811567943</c:v>
                </c:pt>
                <c:pt idx="141">
                  <c:v>0.25600942379726055</c:v>
                </c:pt>
                <c:pt idx="142">
                  <c:v>0.24337075219776391</c:v>
                </c:pt>
                <c:pt idx="143">
                  <c:v>0.23148579587718146</c:v>
                </c:pt>
                <c:pt idx="144">
                  <c:v>0.22030057880687093</c:v>
                </c:pt>
                <c:pt idx="145">
                  <c:v>0.20976563059414777</c:v>
                </c:pt>
                <c:pt idx="146">
                  <c:v>0.1998355610087014</c:v>
                </c:pt>
                <c:pt idx="147">
                  <c:v>0.19046867900699527</c:v>
                </c:pt>
                <c:pt idx="148">
                  <c:v>0.18162665117393309</c:v>
                </c:pt>
                <c:pt idx="149">
                  <c:v>0.17327419512771572</c:v>
                </c:pt>
                <c:pt idx="150">
                  <c:v>0.16537880397767429</c:v>
                </c:pt>
                <c:pt idx="151">
                  <c:v>0.15791049839756482</c:v>
                </c:pt>
                <c:pt idx="152">
                  <c:v>0.15084160328826965</c:v>
                </c:pt>
                <c:pt idx="153">
                  <c:v>0.14414654636250546</c:v>
                </c:pt>
                <c:pt idx="154">
                  <c:v>0.13780167629720649</c:v>
                </c:pt>
                <c:pt idx="155">
                  <c:v>0.13178509837290373</c:v>
                </c:pt>
                <c:pt idx="156">
                  <c:v>0.12607652575894249</c:v>
                </c:pt>
                <c:pt idx="157">
                  <c:v>0.12065714481330803</c:v>
                </c:pt>
                <c:pt idx="158">
                  <c:v>0.11550949295005661</c:v>
                </c:pt>
                <c:pt idx="159">
                  <c:v>0.1106173477892362</c:v>
                </c:pt>
                <c:pt idx="160">
                  <c:v>0.10596562644660827</c:v>
                </c:pt>
                <c:pt idx="161">
                  <c:v>0.10154029394595297</c:v>
                </c:pt>
                <c:pt idx="162">
                  <c:v>9.7328279847400306E-2</c:v>
                </c:pt>
                <c:pt idx="163">
                  <c:v>9.3317402282951836E-2</c:v>
                </c:pt>
                <c:pt idx="164">
                  <c:v>8.9496298676748937E-2</c:v>
                </c:pt>
                <c:pt idx="165">
                  <c:v>8.5854362504113615E-2</c:v>
                </c:pt>
                <c:pt idx="166">
                  <c:v>8.2381685511148328E-2</c:v>
                </c:pt>
                <c:pt idx="167">
                  <c:v>7.9069004876792831E-2</c:v>
                </c:pt>
                <c:pt idx="168">
                  <c:v>7.590765485262338E-2</c:v>
                </c:pt>
                <c:pt idx="169">
                  <c:v>7.2889522463142856E-2</c:v>
                </c:pt>
                <c:pt idx="170">
                  <c:v>7.0007006891553897E-2</c:v>
                </c:pt>
                <c:pt idx="171">
                  <c:v>6.7252982213646409E-2</c:v>
                </c:pt>
                <c:pt idx="172">
                  <c:v>6.4620763175997811E-2</c:v>
                </c:pt>
                <c:pt idx="173">
                  <c:v>6.2104073744654695E-2</c:v>
                </c:pt>
                <c:pt idx="174">
                  <c:v>5.9697018177248463E-2</c:v>
                </c:pt>
                <c:pt idx="175">
                  <c:v>5.739405439545707E-2</c:v>
                </c:pt>
                <c:pt idx="176">
                  <c:v>5.5189969456180182E-2</c:v>
                </c:pt>
                <c:pt idx="177">
                  <c:v>5.3079856939024901E-2</c:v>
                </c:pt>
                <c:pt idx="178">
                  <c:v>5.1059096084951495E-2</c:v>
                </c:pt>
                <c:pt idx="179">
                  <c:v>4.9123332536420934E-2</c:v>
                </c:pt>
                <c:pt idx="180">
                  <c:v>4.7268460543310152E-2</c:v>
                </c:pt>
                <c:pt idx="181">
                  <c:v>4.5490606511388011E-2</c:v>
                </c:pt>
                <c:pt idx="182">
                  <c:v>4.3786113781423844E-2</c:v>
                </c:pt>
                <c:pt idx="183">
                  <c:v>4.2151528537165306E-2</c:v>
                </c:pt>
                <c:pt idx="184">
                  <c:v>4.0583586749590624E-2</c:v>
                </c:pt>
                <c:pt idx="185">
                  <c:v>3.9079202073117207E-2</c:v>
                </c:pt>
                <c:pt idx="186">
                  <c:v>3.7635454616926169E-2</c:v>
                </c:pt>
                <c:pt idx="187">
                  <c:v>3.6249580521324404E-2</c:v>
                </c:pt>
                <c:pt idx="188">
                  <c:v>3.4918962275185074E-2</c:v>
                </c:pt>
                <c:pt idx="189">
                  <c:v>3.3641119716049613E-2</c:v>
                </c:pt>
                <c:pt idx="190">
                  <c:v>3.2413701659497529E-2</c:v>
                </c:pt>
                <c:pt idx="191">
                  <c:v>3.1234478108947417E-2</c:v>
                </c:pt>
                <c:pt idx="192">
                  <c:v>3.0101333001189171E-2</c:v>
                </c:pt>
                <c:pt idx="193">
                  <c:v>2.9012257446705519E-2</c:v>
                </c:pt>
                <c:pt idx="194">
                  <c:v>2.7965343427257552E-2</c:v>
                </c:pt>
                <c:pt idx="195">
                  <c:v>2.6958777916317764E-2</c:v>
                </c:pt>
                <c:pt idx="196">
                  <c:v>2.5990837390764111E-2</c:v>
                </c:pt>
                <c:pt idx="197">
                  <c:v>2.5059882704827695E-2</c:v>
                </c:pt>
                <c:pt idx="198">
                  <c:v>2.4164354299637366E-2</c:v>
                </c:pt>
                <c:pt idx="199">
                  <c:v>2.3302767723850152E-2</c:v>
                </c:pt>
                <c:pt idx="200">
                  <c:v>2.247370944281472E-2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CE-4A66-822C-B9CAB6A38E8A}"/>
            </c:ext>
          </c:extLst>
        </c:ser>
        <c:ser>
          <c:idx val="1"/>
          <c:order val="1"/>
          <c:tx>
            <c:strRef>
              <c:f>'San Miguel'!$J$3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Miguel'!$C$3:$C$204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Miguel'!$J$4:$J$204</c:f>
              <c:numCache>
                <c:formatCode>0</c:formatCode>
                <c:ptCount val="201"/>
                <c:pt idx="1">
                  <c:v>3.1666666666666662E-2</c:v>
                </c:pt>
                <c:pt idx="2">
                  <c:v>4.0902754064478665E-2</c:v>
                </c:pt>
                <c:pt idx="3">
                  <c:v>5.2832683466723991E-2</c:v>
                </c:pt>
                <c:pt idx="4">
                  <c:v>6.8242147266034822E-2</c:v>
                </c:pt>
                <c:pt idx="5">
                  <c:v>8.8145990350224704E-2</c:v>
                </c:pt>
                <c:pt idx="6">
                  <c:v>0.11385504101854681</c:v>
                </c:pt>
                <c:pt idx="7">
                  <c:v>0.14706243074708122</c:v>
                </c:pt>
                <c:pt idx="8">
                  <c:v>0.18995508470860187</c:v>
                </c:pt>
                <c:pt idx="9">
                  <c:v>0.24535772060859179</c:v>
                </c:pt>
                <c:pt idx="10">
                  <c:v>0.31691883090835871</c:v>
                </c:pt>
                <c:pt idx="11">
                  <c:v>0.40935088270934272</c:v>
                </c:pt>
                <c:pt idx="12">
                  <c:v>0.52874053063011694</c:v>
                </c:pt>
                <c:pt idx="13">
                  <c:v>0.68294923284687814</c:v>
                </c:pt>
                <c:pt idx="14">
                  <c:v>0.88213058736239913</c:v>
                </c:pt>
                <c:pt idx="15">
                  <c:v>1.1393983476186065</c:v>
                </c:pt>
                <c:pt idx="16">
                  <c:v>1.4716889249980625</c:v>
                </c:pt>
                <c:pt idx="17">
                  <c:v>1.900874869040837</c:v>
                </c:pt>
                <c:pt idx="18">
                  <c:v>2.4552021360670215</c:v>
                </c:pt>
                <c:pt idx="19">
                  <c:v>3.1711449321773246</c:v>
                </c:pt>
                <c:pt idx="20">
                  <c:v>4.0957988354316965</c:v>
                </c:pt>
                <c:pt idx="21">
                  <c:v>5.28996738181905</c:v>
                </c:pt>
                <c:pt idx="22">
                  <c:v>6.8321413524559178</c:v>
                </c:pt>
                <c:pt idx="23">
                  <c:v>8.8236260959043875</c:v>
                </c:pt>
                <c:pt idx="24">
                  <c:v>11.39514333788353</c:v>
                </c:pt>
                <c:pt idx="25">
                  <c:v>14.715323565013561</c:v>
                </c:pt>
                <c:pt idx="26">
                  <c:v>19.001617148824444</c:v>
                </c:pt>
                <c:pt idx="27">
                  <c:v>24.534291012737018</c:v>
                </c:pt>
                <c:pt idx="28">
                  <c:v>31.674346563906411</c:v>
                </c:pt>
                <c:pt idx="29">
                  <c:v>40.886396030136424</c:v>
                </c:pt>
                <c:pt idx="30">
                  <c:v>52.767766894554335</c:v>
                </c:pt>
                <c:pt idx="31">
                  <c:v>68.085359210831896</c:v>
                </c:pt>
                <c:pt idx="32">
                  <c:v>87.822036172229019</c:v>
                </c:pt>
                <c:pt idx="33">
                  <c:v>113.2345386805156</c:v>
                </c:pt>
                <c:pt idx="34">
                  <c:v>145.92499405229384</c:v>
                </c:pt>
                <c:pt idx="35">
                  <c:v>187.92788638993085</c:v>
                </c:pt>
                <c:pt idx="36">
                  <c:v>241.81361823589566</c:v>
                </c:pt>
                <c:pt idx="37">
                  <c:v>310.80811372432032</c:v>
                </c:pt>
                <c:pt idx="38">
                  <c:v>398.92467219968808</c:v>
                </c:pt>
                <c:pt idx="39">
                  <c:v>511.0985876772159</c:v>
                </c:pt>
                <c:pt idx="40">
                  <c:v>653.30573653841964</c:v>
                </c:pt>
                <c:pt idx="41">
                  <c:v>832.63210335141832</c:v>
                </c:pt>
                <c:pt idx="42">
                  <c:v>1057.2411155683583</c:v>
                </c:pt>
                <c:pt idx="43">
                  <c:v>1336.1602408027891</c:v>
                </c:pt>
                <c:pt idx="44">
                  <c:v>1678.7817959632882</c:v>
                </c:pt>
                <c:pt idx="45">
                  <c:v>2093.956638652327</c:v>
                </c:pt>
                <c:pt idx="46">
                  <c:v>2588.5755245920841</c:v>
                </c:pt>
                <c:pt idx="47">
                  <c:v>3165.6152183475651</c:v>
                </c:pt>
                <c:pt idx="48">
                  <c:v>3821.8107204017838</c:v>
                </c:pt>
                <c:pt idx="49">
                  <c:v>4545.4089399165159</c:v>
                </c:pt>
                <c:pt idx="50">
                  <c:v>5314.7904075692577</c:v>
                </c:pt>
                <c:pt idx="51">
                  <c:v>6098.9180823553779</c:v>
                </c:pt>
                <c:pt idx="52">
                  <c:v>6860.3096593676291</c:v>
                </c:pt>
                <c:pt idx="53">
                  <c:v>7560.3819099986158</c:v>
                </c:pt>
                <c:pt idx="54">
                  <c:v>8165.8466407717024</c:v>
                </c:pt>
                <c:pt idx="55">
                  <c:v>8654.0641272384692</c:v>
                </c:pt>
                <c:pt idx="56">
                  <c:v>9015.5541868343444</c:v>
                </c:pt>
                <c:pt idx="57">
                  <c:v>9253.1612145232466</c:v>
                </c:pt>
                <c:pt idx="58">
                  <c:v>9378.7982578308183</c:v>
                </c:pt>
                <c:pt idx="59">
                  <c:v>9409.3653576276683</c:v>
                </c:pt>
                <c:pt idx="60">
                  <c:v>9363.1804419993477</c:v>
                </c:pt>
                <c:pt idx="61">
                  <c:v>9257.5546611327609</c:v>
                </c:pt>
                <c:pt idx="62">
                  <c:v>9107.5241481887861</c:v>
                </c:pt>
                <c:pt idx="63">
                  <c:v>8925.4401932908004</c:v>
                </c:pt>
                <c:pt idx="64">
                  <c:v>8721.0701319642849</c:v>
                </c:pt>
                <c:pt idx="65">
                  <c:v>8501.9375801095248</c:v>
                </c:pt>
                <c:pt idx="66">
                  <c:v>8273.7320621446452</c:v>
                </c:pt>
                <c:pt idx="67">
                  <c:v>8040.6992971394639</c:v>
                </c:pt>
                <c:pt idx="68">
                  <c:v>7805.9753677256795</c:v>
                </c:pt>
                <c:pt idx="69">
                  <c:v>7571.8563939243204</c:v>
                </c:pt>
                <c:pt idx="70">
                  <c:v>7340.0085784359871</c:v>
                </c:pt>
                <c:pt idx="71">
                  <c:v>7111.6282796364094</c:v>
                </c:pt>
                <c:pt idx="72">
                  <c:v>6887.562391621399</c:v>
                </c:pt>
                <c:pt idx="73">
                  <c:v>6668.3981796080598</c:v>
                </c:pt>
                <c:pt idx="74">
                  <c:v>6454.5300580262874</c:v>
                </c:pt>
                <c:pt idx="75">
                  <c:v>6246.2091624683944</c:v>
                </c:pt>
                <c:pt idx="76">
                  <c:v>6043.5801647228072</c:v>
                </c:pt>
                <c:pt idx="77">
                  <c:v>5846.7086586627038</c:v>
                </c:pt>
                <c:pt idx="78">
                  <c:v>5655.6015817334574</c:v>
                </c:pt>
                <c:pt idx="79">
                  <c:v>5470.2224877829885</c:v>
                </c:pt>
                <c:pt idx="80">
                  <c:v>5290.5030056838441</c:v>
                </c:pt>
                <c:pt idx="81">
                  <c:v>5116.3514641780785</c:v>
                </c:pt>
                <c:pt idx="82">
                  <c:v>4947.6594041148146</c:v>
                </c:pt>
                <c:pt idx="83">
                  <c:v>4784.3065097192029</c:v>
                </c:pt>
                <c:pt idx="84">
                  <c:v>4626.1643519691906</c:v>
                </c:pt>
                <c:pt idx="85">
                  <c:v>4473.0992357199275</c:v>
                </c:pt>
                <c:pt idx="86">
                  <c:v>4324.9743677884189</c:v>
                </c:pt>
                <c:pt idx="87">
                  <c:v>4181.6515084404627</c:v>
                </c:pt>
                <c:pt idx="88">
                  <c:v>4042.9922282785101</c:v>
                </c:pt>
                <c:pt idx="89">
                  <c:v>3908.8588625525099</c:v>
                </c:pt>
                <c:pt idx="90">
                  <c:v>3779.1152326084025</c:v>
                </c:pt>
                <c:pt idx="91">
                  <c:v>3653.6271875195525</c:v>
                </c:pt>
                <c:pt idx="92">
                  <c:v>3532.2630064371283</c:v>
                </c:pt>
                <c:pt idx="93">
                  <c:v>3414.893692767605</c:v>
                </c:pt>
                <c:pt idx="94">
                  <c:v>3301.3931841494773</c:v>
                </c:pt>
                <c:pt idx="95">
                  <c:v>3191.6384967765439</c:v>
                </c:pt>
                <c:pt idx="96">
                  <c:v>3085.5098184737681</c:v>
                </c:pt>
                <c:pt idx="97">
                  <c:v>2982.8905617567634</c:v>
                </c:pt>
                <c:pt idx="98">
                  <c:v>2883.6673856618013</c:v>
                </c:pt>
                <c:pt idx="99">
                  <c:v>2787.7301932440009</c:v>
                </c:pt>
                <c:pt idx="100">
                  <c:v>2694.9721101752375</c:v>
                </c:pt>
                <c:pt idx="101">
                  <c:v>2605.2894487311378</c:v>
                </c:pt>
                <c:pt idx="102">
                  <c:v>2518.5816605633181</c:v>
                </c:pt>
                <c:pt idx="103">
                  <c:v>2434.7512809520149</c:v>
                </c:pt>
                <c:pt idx="104">
                  <c:v>2353.7038666820563</c:v>
                </c:pt>
                <c:pt idx="105">
                  <c:v>2275.3479292487477</c:v>
                </c:pt>
                <c:pt idx="106">
                  <c:v>2199.5948647541732</c:v>
                </c:pt>
                <c:pt idx="107">
                  <c:v>2126.3588815791559</c:v>
                </c:pt>
                <c:pt idx="108">
                  <c:v>2055.5569266965399</c:v>
                </c:pt>
                <c:pt idx="109">
                  <c:v>1987.1086113157201</c:v>
                </c:pt>
                <c:pt idx="110">
                  <c:v>1920.9361364074243</c:v>
                </c:pt>
                <c:pt idx="111">
                  <c:v>1856.9642185444091</c:v>
                </c:pt>
                <c:pt idx="112">
                  <c:v>1795.1200164023678</c:v>
                </c:pt>
                <c:pt idx="113">
                  <c:v>1735.3330581915857</c:v>
                </c:pt>
                <c:pt idx="114">
                  <c:v>1677.5351702301787</c:v>
                </c:pt>
                <c:pt idx="115">
                  <c:v>1621.660406821411</c:v>
                </c:pt>
                <c:pt idx="116">
                  <c:v>1567.6449815583285</c:v>
                </c:pt>
                <c:pt idx="117">
                  <c:v>1515.4272001471238</c:v>
                </c:pt>
                <c:pt idx="118">
                  <c:v>1464.9473948147563</c:v>
                </c:pt>
                <c:pt idx="119">
                  <c:v>1416.1478603453515</c:v>
                </c:pt>
                <c:pt idx="120">
                  <c:v>1368.9727917728462</c:v>
                </c:pt>
                <c:pt idx="121">
                  <c:v>1323.3682237435069</c:v>
                </c:pt>
                <c:pt idx="122">
                  <c:v>1279.2819715507801</c:v>
                </c:pt>
                <c:pt idx="123">
                  <c:v>1236.6635738358818</c:v>
                </c:pt>
                <c:pt idx="124">
                  <c:v>1195.4642369402909</c:v>
                </c:pt>
                <c:pt idx="125">
                  <c:v>1155.6367808905147</c:v>
                </c:pt>
                <c:pt idx="126">
                  <c:v>1117.135586990885</c:v>
                </c:pt>
                <c:pt idx="127">
                  <c:v>1079.9165469965449</c:v>
                </c:pt>
                <c:pt idx="128">
                  <c:v>1043.9370138359709</c:v>
                </c:pt>
                <c:pt idx="129">
                  <c:v>1009.1557538502674</c:v>
                </c:pt>
                <c:pt idx="130">
                  <c:v>975.53290051487954</c:v>
                </c:pt>
                <c:pt idx="131">
                  <c:v>943.02990960826298</c:v>
                </c:pt>
                <c:pt idx="132">
                  <c:v>911.6095157913021</c:v>
                </c:pt>
                <c:pt idx="133">
                  <c:v>881.23569056084057</c:v>
                </c:pt>
                <c:pt idx="134">
                  <c:v>851.8736015405043</c:v>
                </c:pt>
                <c:pt idx="135">
                  <c:v>823.48957307203409</c:v>
                </c:pt>
                <c:pt idx="136">
                  <c:v>796.05104807054011</c:v>
                </c:pt>
                <c:pt idx="137">
                  <c:v>769.52655110743319</c:v>
                </c:pt>
                <c:pt idx="138">
                  <c:v>743.88565268523701</c:v>
                </c:pt>
                <c:pt idx="139">
                  <c:v>719.09893466902724</c:v>
                </c:pt>
                <c:pt idx="140">
                  <c:v>695.13795683985586</c:v>
                </c:pt>
                <c:pt idx="141">
                  <c:v>671.97522453618456</c:v>
                </c:pt>
                <c:pt idx="142">
                  <c:v>649.5841573500652</c:v>
                </c:pt>
                <c:pt idx="143">
                  <c:v>627.93905884554931</c:v>
                </c:pt>
                <c:pt idx="144">
                  <c:v>607.01508726756708</c:v>
                </c:pt>
                <c:pt idx="145">
                  <c:v>586.78822721031042</c:v>
                </c:pt>
                <c:pt idx="146">
                  <c:v>567.23526221493557</c:v>
                </c:pt>
                <c:pt idx="147">
                  <c:v>548.33374826720308</c:v>
                </c:pt>
                <c:pt idx="148">
                  <c:v>530.06198816646486</c:v>
                </c:pt>
                <c:pt idx="149">
                  <c:v>512.39900673820318</c:v>
                </c:pt>
                <c:pt idx="150">
                  <c:v>495.32452686310882</c:v>
                </c:pt>
                <c:pt idx="151">
                  <c:v>478.8189462964645</c:v>
                </c:pt>
                <c:pt idx="152">
                  <c:v>462.86331525236494</c:v>
                </c:pt>
                <c:pt idx="153">
                  <c:v>447.43931472805696</c:v>
                </c:pt>
                <c:pt idx="154">
                  <c:v>432.52923554442322</c:v>
                </c:pt>
                <c:pt idx="155">
                  <c:v>418.11595807935845</c:v>
                </c:pt>
                <c:pt idx="156">
                  <c:v>404.182932671495</c:v>
                </c:pt>
                <c:pt idx="157">
                  <c:v>390.71416067242751</c:v>
                </c:pt>
                <c:pt idx="158">
                  <c:v>377.69417612626569</c:v>
                </c:pt>
                <c:pt idx="159">
                  <c:v>365.10802805600025</c:v>
                </c:pt>
                <c:pt idx="160">
                  <c:v>352.94126333681356</c:v>
                </c:pt>
                <c:pt idx="161">
                  <c:v>341.17991013709059</c:v>
                </c:pt>
                <c:pt idx="162">
                  <c:v>329.81046190849594</c:v>
                </c:pt>
                <c:pt idx="163">
                  <c:v>318.8198619070746</c:v>
                </c:pt>
                <c:pt idx="164">
                  <c:v>308.19548822791097</c:v>
                </c:pt>
                <c:pt idx="165">
                  <c:v>297.92513933643869</c:v>
                </c:pt>
                <c:pt idx="166">
                  <c:v>287.99702008003663</c:v>
                </c:pt>
                <c:pt idx="167">
                  <c:v>278.39972816407669</c:v>
                </c:pt>
                <c:pt idx="168">
                  <c:v>269.12224107709523</c:v>
                </c:pt>
                <c:pt idx="169">
                  <c:v>260.15390345026236</c:v>
                </c:pt>
                <c:pt idx="170">
                  <c:v>251.48441483679832</c:v>
                </c:pt>
                <c:pt idx="171">
                  <c:v>243.10381789745659</c:v>
                </c:pt>
                <c:pt idx="172">
                  <c:v>235.00248697864481</c:v>
                </c:pt>
                <c:pt idx="173">
                  <c:v>227.17111707019058</c:v>
                </c:pt>
                <c:pt idx="174">
                  <c:v>219.60071313018614</c:v>
                </c:pt>
                <c:pt idx="175">
                  <c:v>212.28257976475555</c:v>
                </c:pt>
                <c:pt idx="176">
                  <c:v>205.20831125098621</c:v>
                </c:pt>
                <c:pt idx="177">
                  <c:v>198.36978189165276</c:v>
                </c:pt>
                <c:pt idx="178">
                  <c:v>191.75913669073407</c:v>
                </c:pt>
                <c:pt idx="179">
                  <c:v>185.36878233908561</c:v>
                </c:pt>
                <c:pt idx="180">
                  <c:v>179.19137849997978</c:v>
                </c:pt>
                <c:pt idx="181">
                  <c:v>173.21982938456432</c:v>
                </c:pt>
                <c:pt idx="182">
                  <c:v>167.44727560761839</c:v>
                </c:pt>
                <c:pt idx="183">
                  <c:v>161.86708631430085</c:v>
                </c:pt>
                <c:pt idx="184">
                  <c:v>156.47285156889453</c:v>
                </c:pt>
                <c:pt idx="185">
                  <c:v>151.25837499684511</c:v>
                </c:pt>
                <c:pt idx="186">
                  <c:v>146.21766667168259</c:v>
                </c:pt>
                <c:pt idx="187">
                  <c:v>141.3449362386894</c:v>
                </c:pt>
                <c:pt idx="188">
                  <c:v>136.63458626744961</c:v>
                </c:pt>
                <c:pt idx="189">
                  <c:v>132.08120582567329</c:v>
                </c:pt>
                <c:pt idx="190">
                  <c:v>127.67956426694187</c:v>
                </c:pt>
                <c:pt idx="191">
                  <c:v>123.42460522526302</c:v>
                </c:pt>
                <c:pt idx="192">
                  <c:v>119.31144080956105</c:v>
                </c:pt>
                <c:pt idx="193">
                  <c:v>115.33534599145405</c:v>
                </c:pt>
                <c:pt idx="194">
                  <c:v>111.49175317989139</c:v>
                </c:pt>
                <c:pt idx="195">
                  <c:v>107.77624697643687</c:v>
                </c:pt>
                <c:pt idx="196">
                  <c:v>104.18455910518963</c:v>
                </c:pt>
                <c:pt idx="197">
                  <c:v>100.71256351153401</c:v>
                </c:pt>
                <c:pt idx="198">
                  <c:v>97.356271624101879</c:v>
                </c:pt>
                <c:pt idx="199">
                  <c:v>94.111827774517948</c:v>
                </c:pt>
                <c:pt idx="200">
                  <c:v>90.975504769678608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CE-4A66-822C-B9CAB6A38E8A}"/>
            </c:ext>
          </c:extLst>
        </c:ser>
        <c:ser>
          <c:idx val="2"/>
          <c:order val="2"/>
          <c:tx>
            <c:strRef>
              <c:f>'San Miguel'!$K$3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Miguel'!$C$3:$C$204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Miguel'!$K$4:$K$204</c:f>
              <c:numCache>
                <c:formatCode>0</c:formatCode>
                <c:ptCount val="201"/>
                <c:pt idx="1">
                  <c:v>1.6666666666666681E-3</c:v>
                </c:pt>
                <c:pt idx="2">
                  <c:v>2.1527765297094056E-3</c:v>
                </c:pt>
                <c:pt idx="3">
                  <c:v>2.7806675508802127E-3</c:v>
                </c:pt>
                <c:pt idx="4">
                  <c:v>3.5916919613702566E-3</c:v>
                </c:pt>
                <c:pt idx="5">
                  <c:v>4.6392626500118307E-3</c:v>
                </c:pt>
                <c:pt idx="6">
                  <c:v>5.9923705799235219E-3</c:v>
                </c:pt>
                <c:pt idx="7">
                  <c:v>7.7401279340569137E-3</c:v>
                </c:pt>
                <c:pt idx="8">
                  <c:v>9.997636037294845E-3</c:v>
                </c:pt>
                <c:pt idx="9">
                  <c:v>1.2913564242557475E-2</c:v>
                </c:pt>
                <c:pt idx="10">
                  <c:v>1.6679938468861E-2</c:v>
                </c:pt>
                <c:pt idx="11">
                  <c:v>2.1544783300491744E-2</c:v>
                </c:pt>
                <c:pt idx="12">
                  <c:v>2.7828448980532498E-2</c:v>
                </c:pt>
                <c:pt idx="13">
                  <c:v>3.5944696465625196E-2</c:v>
                </c:pt>
                <c:pt idx="14">
                  <c:v>4.6427925650652638E-2</c:v>
                </c:pt>
                <c:pt idx="15">
                  <c:v>5.9968334085189874E-2</c:v>
                </c:pt>
                <c:pt idx="16">
                  <c:v>7.7457311842003371E-2</c:v>
                </c:pt>
                <c:pt idx="17">
                  <c:v>0.10004604573899152</c:v>
                </c:pt>
                <c:pt idx="18">
                  <c:v>0.12922116505615916</c:v>
                </c:pt>
                <c:pt idx="19">
                  <c:v>0.16690236485143828</c:v>
                </c:pt>
                <c:pt idx="20">
                  <c:v>0.21556835975956318</c:v>
                </c:pt>
                <c:pt idx="21">
                  <c:v>0.27841933588521339</c:v>
                </c:pt>
                <c:pt idx="22">
                  <c:v>0.35958638697136447</c:v>
                </c:pt>
                <c:pt idx="23">
                  <c:v>0.46440137346865246</c:v>
                </c:pt>
                <c:pt idx="24">
                  <c:v>0.59974438620439696</c:v>
                </c:pt>
                <c:pt idx="25">
                  <c:v>0.77449071394808289</c:v>
                </c:pt>
                <c:pt idx="26">
                  <c:v>1.0000851130960242</c:v>
                </c:pt>
                <c:pt idx="27">
                  <c:v>1.2912784743545811</c:v>
                </c:pt>
                <c:pt idx="28">
                  <c:v>1.6670708717845497</c:v>
                </c:pt>
                <c:pt idx="29">
                  <c:v>2.151915580533498</c:v>
                </c:pt>
                <c:pt idx="30">
                  <c:v>2.7772508891870729</c:v>
                </c:pt>
                <c:pt idx="31">
                  <c:v>3.5834399584648406</c:v>
                </c:pt>
                <c:pt idx="32">
                  <c:v>4.6222124301173206</c:v>
                </c:pt>
                <c:pt idx="33">
                  <c:v>5.9597125621324061</c:v>
                </c:pt>
                <c:pt idx="34">
                  <c:v>7.6802628448575794</c:v>
                </c:pt>
                <c:pt idx="35">
                  <c:v>9.8909413889437374</c:v>
                </c:pt>
                <c:pt idx="36">
                  <c:v>12.727032538731361</c:v>
                </c:pt>
                <c:pt idx="37">
                  <c:v>16.358321774964242</c:v>
                </c:pt>
                <c:pt idx="38">
                  <c:v>20.996035378930973</c:v>
                </c:pt>
                <c:pt idx="39">
                  <c:v>26.899925667221918</c:v>
                </c:pt>
                <c:pt idx="40">
                  <c:v>34.384512449390542</c:v>
                </c:pt>
                <c:pt idx="41">
                  <c:v>43.822742281653639</c:v>
                </c:pt>
                <c:pt idx="42">
                  <c:v>55.644269240439961</c:v>
                </c:pt>
                <c:pt idx="43">
                  <c:v>70.324223200146861</c:v>
                </c:pt>
                <c:pt idx="44">
                  <c:v>88.356936629646825</c:v>
                </c:pt>
                <c:pt idx="45">
                  <c:v>110.20824413959626</c:v>
                </c:pt>
                <c:pt idx="46">
                  <c:v>136.24081708379401</c:v>
                </c:pt>
                <c:pt idx="47">
                  <c:v>166.61132728145097</c:v>
                </c:pt>
                <c:pt idx="48">
                  <c:v>201.14793265272561</c:v>
                </c:pt>
                <c:pt idx="49">
                  <c:v>239.23204946929056</c:v>
                </c:pt>
                <c:pt idx="50">
                  <c:v>279.72581092469801</c:v>
                </c:pt>
                <c:pt idx="51">
                  <c:v>320.99568854502019</c:v>
                </c:pt>
                <c:pt idx="52">
                  <c:v>361.06892944040186</c:v>
                </c:pt>
                <c:pt idx="53">
                  <c:v>397.91483736834857</c:v>
                </c:pt>
                <c:pt idx="54">
                  <c:v>429.78140214587944</c:v>
                </c:pt>
                <c:pt idx="55">
                  <c:v>455.47705932834089</c:v>
                </c:pt>
                <c:pt idx="56">
                  <c:v>474.50285193865017</c:v>
                </c:pt>
                <c:pt idx="57">
                  <c:v>487.00848497490819</c:v>
                </c:pt>
                <c:pt idx="58">
                  <c:v>493.62096093846463</c:v>
                </c:pt>
                <c:pt idx="59">
                  <c:v>495.22975566461463</c:v>
                </c:pt>
                <c:pt idx="60">
                  <c:v>492.79897063154505</c:v>
                </c:pt>
                <c:pt idx="61">
                  <c:v>487.2397190069878</c:v>
                </c:pt>
                <c:pt idx="62">
                  <c:v>479.3433762204628</c:v>
                </c:pt>
                <c:pt idx="63">
                  <c:v>469.7600101732005</c:v>
                </c:pt>
                <c:pt idx="64">
                  <c:v>459.00369115601541</c:v>
                </c:pt>
                <c:pt idx="65">
                  <c:v>447.47039895313327</c:v>
                </c:pt>
                <c:pt idx="66">
                  <c:v>435.45958221813964</c:v>
                </c:pt>
                <c:pt idx="67">
                  <c:v>423.19469984944584</c:v>
                </c:pt>
                <c:pt idx="68">
                  <c:v>410.84080882766767</c:v>
                </c:pt>
                <c:pt idx="69">
                  <c:v>398.51875757496458</c:v>
                </c:pt>
                <c:pt idx="70">
                  <c:v>386.31624097031545</c:v>
                </c:pt>
                <c:pt idx="71">
                  <c:v>374.29622524402191</c:v>
                </c:pt>
                <c:pt idx="72">
                  <c:v>362.50328376954769</c:v>
                </c:pt>
                <c:pt idx="73">
                  <c:v>350.96832524252983</c:v>
                </c:pt>
                <c:pt idx="74">
                  <c:v>339.71210831717337</c:v>
                </c:pt>
                <c:pt idx="75">
                  <c:v>328.74785065623161</c:v>
                </c:pt>
                <c:pt idx="76">
                  <c:v>318.08316656435858</c:v>
                </c:pt>
                <c:pt idx="77">
                  <c:v>307.7215083506689</c:v>
                </c:pt>
                <c:pt idx="78">
                  <c:v>297.66324114386646</c:v>
                </c:pt>
                <c:pt idx="79">
                  <c:v>287.90644672542078</c:v>
                </c:pt>
                <c:pt idx="80">
                  <c:v>278.44752661493942</c:v>
                </c:pt>
                <c:pt idx="81">
                  <c:v>269.2816560093728</c:v>
                </c:pt>
                <c:pt idx="82">
                  <c:v>260.4031265323589</c:v>
                </c:pt>
                <c:pt idx="83">
                  <c:v>251.80560577469512</c:v>
                </c:pt>
                <c:pt idx="84">
                  <c:v>243.48233431416818</c:v>
                </c:pt>
                <c:pt idx="85">
                  <c:v>235.42627556420695</c:v>
                </c:pt>
                <c:pt idx="86">
                  <c:v>227.6302298836012</c:v>
                </c:pt>
                <c:pt idx="87">
                  <c:v>220.08692149686667</c:v>
                </c:pt>
                <c:pt idx="88">
                  <c:v>212.78906464623756</c:v>
                </c:pt>
                <c:pt idx="89">
                  <c:v>205.72941381855335</c:v>
                </c:pt>
                <c:pt idx="90">
                  <c:v>198.90080171623188</c:v>
                </c:pt>
                <c:pt idx="91">
                  <c:v>192.29616776418715</c:v>
                </c:pt>
                <c:pt idx="92">
                  <c:v>185.90857928616481</c:v>
                </c:pt>
                <c:pt idx="93">
                  <c:v>179.73124698776886</c:v>
                </c:pt>
                <c:pt idx="94">
                  <c:v>173.75753600786737</c:v>
                </c:pt>
                <c:pt idx="95">
                  <c:v>167.9809735145551</c:v>
                </c:pt>
                <c:pt idx="96">
                  <c:v>162.39525360388271</c:v>
                </c:pt>
                <c:pt idx="97">
                  <c:v>156.99424009246138</c:v>
                </c:pt>
                <c:pt idx="98">
                  <c:v>151.77196766641075</c:v>
                </c:pt>
                <c:pt idx="99">
                  <c:v>146.72264174968439</c:v>
                </c:pt>
                <c:pt idx="100">
                  <c:v>141.84063737764421</c:v>
                </c:pt>
                <c:pt idx="101">
                  <c:v>137.12049730163895</c:v>
                </c:pt>
                <c:pt idx="102">
                  <c:v>132.55692950333267</c:v>
                </c:pt>
                <c:pt idx="103">
                  <c:v>128.1448042606325</c:v>
                </c:pt>
                <c:pt idx="104">
                  <c:v>123.87915087800306</c:v>
                </c:pt>
                <c:pt idx="105">
                  <c:v>119.75515417098684</c:v>
                </c:pt>
                <c:pt idx="106">
                  <c:v>115.76815077653553</c:v>
                </c:pt>
                <c:pt idx="107">
                  <c:v>111.91362534627146</c:v>
                </c:pt>
                <c:pt idx="108">
                  <c:v>108.18720666823904</c:v>
                </c:pt>
                <c:pt idx="109">
                  <c:v>104.58466375345905</c:v>
                </c:pt>
                <c:pt idx="110">
                  <c:v>101.10190191618032</c:v>
                </c:pt>
                <c:pt idx="111">
                  <c:v>97.734958870758462</c:v>
                </c:pt>
                <c:pt idx="112">
                  <c:v>94.480000863282612</c:v>
                </c:pt>
                <c:pt idx="113">
                  <c:v>91.333318852188796</c:v>
                </c:pt>
                <c:pt idx="114">
                  <c:v>88.291324748956868</c:v>
                </c:pt>
                <c:pt idx="115">
                  <c:v>85.350547727442773</c:v>
                </c:pt>
                <c:pt idx="116">
                  <c:v>82.507630608333145</c:v>
                </c:pt>
                <c:pt idx="117">
                  <c:v>79.759326323532889</c:v>
                </c:pt>
                <c:pt idx="118">
                  <c:v>77.102494463934605</c:v>
                </c:pt>
                <c:pt idx="119">
                  <c:v>74.53409791291331</c:v>
                </c:pt>
                <c:pt idx="120">
                  <c:v>72.051199566991983</c:v>
                </c:pt>
                <c:pt idx="121">
                  <c:v>69.650959144395159</c:v>
                </c:pt>
                <c:pt idx="122">
                  <c:v>67.330630081620072</c:v>
                </c:pt>
                <c:pt idx="123">
                  <c:v>65.087556517678053</c:v>
                </c:pt>
                <c:pt idx="124">
                  <c:v>62.919170365278532</c:v>
                </c:pt>
                <c:pt idx="125">
                  <c:v>60.822988467921874</c:v>
                </c:pt>
                <c:pt idx="126">
                  <c:v>58.796609841625589</c:v>
                </c:pt>
                <c:pt idx="127">
                  <c:v>56.837712999818201</c:v>
                </c:pt>
                <c:pt idx="128">
                  <c:v>54.944053359787986</c:v>
                </c:pt>
                <c:pt idx="129">
                  <c:v>53.113460728961492</c:v>
                </c:pt>
                <c:pt idx="130">
                  <c:v>51.343836869204232</c:v>
                </c:pt>
                <c:pt idx="131">
                  <c:v>49.633153137277041</c:v>
                </c:pt>
                <c:pt idx="132">
                  <c:v>47.979448199542261</c:v>
                </c:pt>
                <c:pt idx="133">
                  <c:v>46.380825818991653</c:v>
                </c:pt>
                <c:pt idx="134">
                  <c:v>44.83545271265816</c:v>
                </c:pt>
                <c:pt idx="135">
                  <c:v>43.341556477475514</c:v>
                </c:pt>
                <c:pt idx="136">
                  <c:v>41.897423582660046</c:v>
                </c:pt>
                <c:pt idx="137">
                  <c:v>40.501397426707044</c:v>
                </c:pt>
                <c:pt idx="138">
                  <c:v>39.151876457117766</c:v>
                </c:pt>
                <c:pt idx="139">
                  <c:v>37.84731235100147</c:v>
                </c:pt>
                <c:pt idx="140">
                  <c:v>36.586208254729293</c:v>
                </c:pt>
                <c:pt idx="141">
                  <c:v>35.367117080851848</c:v>
                </c:pt>
                <c:pt idx="142">
                  <c:v>34.188639860529776</c:v>
                </c:pt>
                <c:pt idx="143">
                  <c:v>33.049424149765784</c:v>
                </c:pt>
                <c:pt idx="144">
                  <c:v>31.948162487766716</c:v>
                </c:pt>
                <c:pt idx="145">
                  <c:v>30.883590905805839</c:v>
                </c:pt>
                <c:pt idx="146">
                  <c:v>29.854487484996639</c:v>
                </c:pt>
                <c:pt idx="147">
                  <c:v>28.859670961431767</c:v>
                </c:pt>
                <c:pt idx="148">
                  <c:v>27.897999377182387</c:v>
                </c:pt>
                <c:pt idx="149">
                  <c:v>26.968368775694934</c:v>
                </c:pt>
                <c:pt idx="150">
                  <c:v>26.069711940163646</c:v>
                </c:pt>
                <c:pt idx="151">
                  <c:v>25.200997173498155</c:v>
                </c:pt>
                <c:pt idx="152">
                  <c:v>24.361227118545546</c:v>
                </c:pt>
                <c:pt idx="153">
                  <c:v>23.549437617266175</c:v>
                </c:pt>
                <c:pt idx="154">
                  <c:v>22.764696607601241</c:v>
                </c:pt>
                <c:pt idx="155">
                  <c:v>22.00610305680836</c:v>
                </c:pt>
                <c:pt idx="156">
                  <c:v>21.272785930078705</c:v>
                </c:pt>
                <c:pt idx="157">
                  <c:v>20.563903193285679</c:v>
                </c:pt>
                <c:pt idx="158">
                  <c:v>19.878640848750841</c:v>
                </c:pt>
                <c:pt idx="159">
                  <c:v>19.216212002947398</c:v>
                </c:pt>
                <c:pt idx="160">
                  <c:v>18.575855965095467</c:v>
                </c:pt>
                <c:pt idx="161">
                  <c:v>17.956837375636365</c:v>
                </c:pt>
                <c:pt idx="162">
                  <c:v>17.358445363605064</c:v>
                </c:pt>
                <c:pt idx="163">
                  <c:v>16.77999273195131</c:v>
                </c:pt>
                <c:pt idx="164">
                  <c:v>16.220815169890066</c:v>
                </c:pt>
                <c:pt idx="165">
                  <c:v>15.680270491391525</c:v>
                </c:pt>
                <c:pt idx="166">
                  <c:v>15.157737898949312</c:v>
                </c:pt>
                <c:pt idx="167">
                  <c:v>14.652617271793522</c:v>
                </c:pt>
                <c:pt idx="168">
                  <c:v>14.164328477741865</c:v>
                </c:pt>
                <c:pt idx="169">
                  <c:v>13.692310707908558</c:v>
                </c:pt>
                <c:pt idx="170">
                  <c:v>13.236021833515712</c:v>
                </c:pt>
                <c:pt idx="171">
                  <c:v>12.794937784076675</c:v>
                </c:pt>
                <c:pt idx="172">
                  <c:v>12.368551946244475</c:v>
                </c:pt>
                <c:pt idx="173">
                  <c:v>11.956374582641619</c:v>
                </c:pt>
                <c:pt idx="174">
                  <c:v>11.557932270009807</c:v>
                </c:pt>
                <c:pt idx="175">
                  <c:v>11.172767356039776</c:v>
                </c:pt>
                <c:pt idx="176">
                  <c:v>10.800437434262442</c:v>
                </c:pt>
                <c:pt idx="177">
                  <c:v>10.440514836402787</c:v>
                </c:pt>
                <c:pt idx="178">
                  <c:v>10.092586141617593</c:v>
                </c:pt>
                <c:pt idx="179">
                  <c:v>9.7562517020571473</c:v>
                </c:pt>
                <c:pt idx="180">
                  <c:v>9.4311251842094705</c:v>
                </c:pt>
                <c:pt idx="181">
                  <c:v>9.1168331255033941</c:v>
                </c:pt>
                <c:pt idx="182">
                  <c:v>8.8130145056641354</c:v>
                </c:pt>
                <c:pt idx="183">
                  <c:v>8.5193203323316329</c:v>
                </c:pt>
                <c:pt idx="184">
                  <c:v>8.2354132404681408</c:v>
                </c:pt>
                <c:pt idx="185">
                  <c:v>7.9609671050971178</c:v>
                </c:pt>
                <c:pt idx="186">
                  <c:v>7.6956666669306681</c:v>
                </c:pt>
                <c:pt idx="187">
                  <c:v>7.4392071704573421</c:v>
                </c:pt>
                <c:pt idx="188">
                  <c:v>7.1912940140763011</c:v>
                </c:pt>
                <c:pt idx="189">
                  <c:v>6.9516424118775477</c:v>
                </c:pt>
                <c:pt idx="190">
                  <c:v>6.7199770666811567</c:v>
                </c:pt>
                <c:pt idx="191">
                  <c:v>6.4960318539612176</c:v>
                </c:pt>
                <c:pt idx="192">
                  <c:v>6.2795495162926924</c:v>
                </c:pt>
                <c:pt idx="193">
                  <c:v>6.0702813679712717</c:v>
                </c:pt>
                <c:pt idx="194">
                  <c:v>5.8679870094679725</c:v>
                </c:pt>
                <c:pt idx="195">
                  <c:v>5.6724340513914191</c:v>
                </c:pt>
                <c:pt idx="196">
                  <c:v>5.483397847641565</c:v>
                </c:pt>
                <c:pt idx="197">
                  <c:v>5.3006612374491642</c:v>
                </c:pt>
                <c:pt idx="198">
                  <c:v>5.1240142960053667</c:v>
                </c:pt>
                <c:pt idx="199">
                  <c:v>4.9532540933956861</c:v>
                </c:pt>
                <c:pt idx="200">
                  <c:v>4.7881844615620368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CE-4A66-822C-B9CAB6A38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Morazan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Morazan!$I$3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Morazan!$C$3:$C$204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Morazan!$I$4:$I$204</c:f>
              <c:numCache>
                <c:formatCode>0</c:formatCode>
                <c:ptCount val="201"/>
                <c:pt idx="1">
                  <c:v>0.32499813675635092</c:v>
                </c:pt>
                <c:pt idx="2">
                  <c:v>0.41978787626880798</c:v>
                </c:pt>
                <c:pt idx="3">
                  <c:v>0.5422236735075916</c:v>
                </c:pt>
                <c:pt idx="4">
                  <c:v>0.70036832002974803</c:v>
                </c:pt>
                <c:pt idx="5">
                  <c:v>0.90463582376050233</c:v>
                </c:pt>
                <c:pt idx="6">
                  <c:v>1.168476891643992</c:v>
                </c:pt>
                <c:pt idx="7">
                  <c:v>1.5092641515489635</c:v>
                </c:pt>
                <c:pt idx="8">
                  <c:v>1.9494352415605651</c:v>
                </c:pt>
                <c:pt idx="9">
                  <c:v>2.5179687625171607</c:v>
                </c:pt>
                <c:pt idx="10">
                  <c:v>3.2522898194730239</c:v>
                </c:pt>
                <c:pt idx="11">
                  <c:v>4.2007298492934071</c:v>
                </c:pt>
                <c:pt idx="12">
                  <c:v>5.4257014011254814</c:v>
                </c:pt>
                <c:pt idx="13">
                  <c:v>7.007794729795795</c:v>
                </c:pt>
                <c:pt idx="14">
                  <c:v>9.0510622829002294</c:v>
                </c:pt>
                <c:pt idx="15">
                  <c:v>11.689832913131291</c:v>
                </c:pt>
                <c:pt idx="16">
                  <c:v>15.097494254971288</c:v>
                </c:pt>
                <c:pt idx="17">
                  <c:v>19.497804429580263</c:v>
                </c:pt>
                <c:pt idx="18">
                  <c:v>25.179449332673183</c:v>
                </c:pt>
                <c:pt idx="19">
                  <c:v>32.514756384572976</c:v>
                </c:pt>
                <c:pt idx="20">
                  <c:v>41.983717539140557</c:v>
                </c:pt>
                <c:pt idx="21">
                  <c:v>54.204771107365382</c:v>
                </c:pt>
                <c:pt idx="22">
                  <c:v>69.974149226404251</c:v>
                </c:pt>
                <c:pt idx="23">
                  <c:v>90.316016238217003</c:v>
                </c:pt>
                <c:pt idx="24">
                  <c:v>116.54609274867667</c:v>
                </c:pt>
                <c:pt idx="25">
                  <c:v>150.3519499973047</c:v>
                </c:pt>
                <c:pt idx="26">
                  <c:v>193.89360127512387</c:v>
                </c:pt>
                <c:pt idx="27">
                  <c:v>249.9282784215174</c:v>
                </c:pt>
                <c:pt idx="28">
                  <c:v>321.96311971609242</c:v>
                </c:pt>
                <c:pt idx="29">
                  <c:v>414.4384908955027</c:v>
                </c:pt>
                <c:pt idx="30">
                  <c:v>532.94211408636818</c:v>
                </c:pt>
                <c:pt idx="31">
                  <c:v>684.44896846058259</c:v>
                </c:pt>
                <c:pt idx="32">
                  <c:v>877.5723276117169</c:v>
                </c:pt>
                <c:pt idx="33">
                  <c:v>1122.7948036035746</c:v>
                </c:pt>
                <c:pt idx="34">
                  <c:v>1432.62150703257</c:v>
                </c:pt>
                <c:pt idx="35">
                  <c:v>1821.5564700757245</c:v>
                </c:pt>
                <c:pt idx="36">
                  <c:v>2305.7450255939743</c:v>
                </c:pt>
                <c:pt idx="37">
                  <c:v>2902.0493719016886</c:v>
                </c:pt>
                <c:pt idx="38">
                  <c:v>3626.2428610433399</c:v>
                </c:pt>
                <c:pt idx="39">
                  <c:v>4489.9531558318058</c:v>
                </c:pt>
                <c:pt idx="40">
                  <c:v>5496.0255454010103</c:v>
                </c:pt>
                <c:pt idx="41">
                  <c:v>6632.2365715131664</c:v>
                </c:pt>
                <c:pt idx="42">
                  <c:v>7863.9246049208732</c:v>
                </c:pt>
                <c:pt idx="43">
                  <c:v>9127.2337474168307</c:v>
                </c:pt>
                <c:pt idx="44">
                  <c:v>10326.155642442825</c:v>
                </c:pt>
                <c:pt idx="45">
                  <c:v>11337.707190170568</c:v>
                </c:pt>
                <c:pt idx="46">
                  <c:v>12028.99622924341</c:v>
                </c:pt>
                <c:pt idx="47">
                  <c:v>12286.066443303302</c:v>
                </c:pt>
                <c:pt idx="48">
                  <c:v>12047.35965383095</c:v>
                </c:pt>
                <c:pt idx="49">
                  <c:v>11328.022808287838</c:v>
                </c:pt>
                <c:pt idx="50">
                  <c:v>10221.394827681101</c:v>
                </c:pt>
                <c:pt idx="51">
                  <c:v>8874.0733787772624</c:v>
                </c:pt>
                <c:pt idx="52">
                  <c:v>7445.4512759510353</c:v>
                </c:pt>
                <c:pt idx="53">
                  <c:v>6070.3040557412951</c:v>
                </c:pt>
                <c:pt idx="54">
                  <c:v>4838.2171052752801</c:v>
                </c:pt>
                <c:pt idx="55">
                  <c:v>3791.9407946363563</c:v>
                </c:pt>
                <c:pt idx="56">
                  <c:v>2937.8943011531442</c:v>
                </c:pt>
                <c:pt idx="57">
                  <c:v>2260.2540454879177</c:v>
                </c:pt>
                <c:pt idx="58">
                  <c:v>1733.0008651999108</c:v>
                </c:pt>
                <c:pt idx="59">
                  <c:v>1327.9594897867221</c:v>
                </c:pt>
                <c:pt idx="60">
                  <c:v>1019.1503138368449</c:v>
                </c:pt>
                <c:pt idx="61">
                  <c:v>784.57811492264329</c:v>
                </c:pt>
                <c:pt idx="62">
                  <c:v>606.54447898991157</c:v>
                </c:pt>
                <c:pt idx="63">
                  <c:v>471.25229395017669</c:v>
                </c:pt>
                <c:pt idx="64">
                  <c:v>368.15681097081989</c:v>
                </c:pt>
                <c:pt idx="65">
                  <c:v>289.29556549761151</c:v>
                </c:pt>
                <c:pt idx="66">
                  <c:v>228.69674070864627</c:v>
                </c:pt>
                <c:pt idx="67">
                  <c:v>181.89559849445035</c:v>
                </c:pt>
                <c:pt idx="68">
                  <c:v>145.55613071674398</c:v>
                </c:pt>
                <c:pt idx="69">
                  <c:v>117.18267966648614</c:v>
                </c:pt>
                <c:pt idx="70">
                  <c:v>94.903591529488821</c:v>
                </c:pt>
                <c:pt idx="71">
                  <c:v>77.310419298440394</c:v>
                </c:pt>
                <c:pt idx="72">
                  <c:v>63.339011357336524</c:v>
                </c:pt>
                <c:pt idx="73">
                  <c:v>52.18175750343179</c:v>
                </c:pt>
                <c:pt idx="74">
                  <c:v>43.222829791741823</c:v>
                </c:pt>
                <c:pt idx="75">
                  <c:v>35.9903242066583</c:v>
                </c:pt>
                <c:pt idx="76">
                  <c:v>30.120805107017979</c:v>
                </c:pt>
                <c:pt idx="77">
                  <c:v>25.332954032409216</c:v>
                </c:pt>
                <c:pt idx="78">
                  <c:v>21.407912089092985</c:v>
                </c:pt>
                <c:pt idx="79">
                  <c:v>18.174555718160683</c:v>
                </c:pt>
                <c:pt idx="80">
                  <c:v>15.498419952369764</c:v>
                </c:pt>
                <c:pt idx="81">
                  <c:v>13.273328179429432</c:v>
                </c:pt>
                <c:pt idx="82">
                  <c:v>11.415038100643983</c:v>
                </c:pt>
                <c:pt idx="83">
                  <c:v>9.856395900498427</c:v>
                </c:pt>
                <c:pt idx="84">
                  <c:v>8.5436234981049548</c:v>
                </c:pt>
                <c:pt idx="85">
                  <c:v>7.4334608035153265</c:v>
                </c:pt>
                <c:pt idx="86">
                  <c:v>6.4909560159833317</c:v>
                </c:pt>
                <c:pt idx="87">
                  <c:v>5.6877492884589484</c:v>
                </c:pt>
                <c:pt idx="88">
                  <c:v>5.0007336696064559</c:v>
                </c:pt>
                <c:pt idx="89">
                  <c:v>4.4110058220125925</c:v>
                </c:pt>
                <c:pt idx="90">
                  <c:v>3.9030402794525512</c:v>
                </c:pt>
                <c:pt idx="91">
                  <c:v>3.4640368878671244</c:v>
                </c:pt>
                <c:pt idx="92">
                  <c:v>3.0834029855571741</c:v>
                </c:pt>
                <c:pt idx="93">
                  <c:v>2.7523408479555336</c:v>
                </c:pt>
                <c:pt idx="94">
                  <c:v>2.4635177053571495</c:v>
                </c:pt>
                <c:pt idx="95">
                  <c:v>2.2108007924385111</c:v>
                </c:pt>
                <c:pt idx="96">
                  <c:v>1.9890438151634977</c:v>
                </c:pt>
                <c:pt idx="97">
                  <c:v>1.7939142265541363</c:v>
                </c:pt>
                <c:pt idx="98">
                  <c:v>1.6217530129091964</c:v>
                </c:pt>
                <c:pt idx="99">
                  <c:v>1.4694604743830071</c:v>
                </c:pt>
                <c:pt idx="100">
                  <c:v>1.3344028642615697</c:v>
                </c:pt>
                <c:pt idx="101">
                  <c:v>1.2143358244626203</c:v>
                </c:pt>
                <c:pt idx="102">
                  <c:v>1.1073413922169648</c:v>
                </c:pt>
                <c:pt idx="103">
                  <c:v>1.0117760087303733</c:v>
                </c:pt>
                <c:pt idx="104">
                  <c:v>0.92622747608702516</c:v>
                </c:pt>
                <c:pt idx="105">
                  <c:v>0.84947921520116243</c:v>
                </c:pt>
                <c:pt idx="106">
                  <c:v>0.78048049936510189</c:v>
                </c:pt>
                <c:pt idx="107">
                  <c:v>0.71832159342282809</c:v>
                </c:pt>
                <c:pt idx="108">
                  <c:v>0.66221293213098897</c:v>
                </c:pt>
                <c:pt idx="109">
                  <c:v>0.61146763393734394</c:v>
                </c:pt>
                <c:pt idx="110">
                  <c:v>0.56548677682408277</c:v>
                </c:pt>
                <c:pt idx="111">
                  <c:v>0.52374696774597329</c:v>
                </c:pt>
                <c:pt idx="112">
                  <c:v>0.48578982179463953</c:v>
                </c:pt>
                <c:pt idx="113">
                  <c:v>0.4512130356634364</c:v>
                </c:pt>
                <c:pt idx="114">
                  <c:v>0.41966279551820207</c:v>
                </c:pt>
                <c:pt idx="115">
                  <c:v>0.39082730456089382</c:v>
                </c:pt>
                <c:pt idx="116">
                  <c:v>0.36443125243603136</c:v>
                </c:pt>
                <c:pt idx="117">
                  <c:v>0.34023107878702302</c:v>
                </c:pt>
                <c:pt idx="118">
                  <c:v>0.31801090800595316</c:v>
                </c:pt>
                <c:pt idx="119">
                  <c:v>0.29757905256322792</c:v>
                </c:pt>
                <c:pt idx="120">
                  <c:v>0.2787649990754234</c:v>
                </c:pt>
                <c:pt idx="121">
                  <c:v>0.26141680513193272</c:v>
                </c:pt>
                <c:pt idx="122">
                  <c:v>0.24539884638620499</c:v>
                </c:pt>
                <c:pt idx="123">
                  <c:v>0.23058986295578296</c:v>
                </c:pt>
                <c:pt idx="124">
                  <c:v>0.21688126211543923</c:v>
                </c:pt>
                <c:pt idx="125">
                  <c:v>0.20417564089240162</c:v>
                </c:pt>
                <c:pt idx="126">
                  <c:v>0.19238549771222713</c:v>
                </c:pt>
                <c:pt idx="127">
                  <c:v>0.18143210688623687</c:v>
                </c:pt>
                <c:pt idx="128">
                  <c:v>0.17124453363021422</c:v>
                </c:pt>
                <c:pt idx="129">
                  <c:v>0.16175877058530255</c:v>
                </c:pt>
                <c:pt idx="130">
                  <c:v>0.15291697957921135</c:v>
                </c:pt>
                <c:pt idx="131">
                  <c:v>0.14466682470421494</c:v>
                </c:pt>
                <c:pt idx="132">
                  <c:v>0.13696088476836249</c:v>
                </c:pt>
                <c:pt idx="133">
                  <c:v>0.12975613485601176</c:v>
                </c:pt>
                <c:pt idx="134">
                  <c:v>0.12301348816149359</c:v>
                </c:pt>
                <c:pt idx="135">
                  <c:v>0.11669739047548459</c:v>
                </c:pt>
                <c:pt idx="136">
                  <c:v>0.11077546074086279</c:v>
                </c:pt>
                <c:pt idx="137">
                  <c:v>0.10521817198126346</c:v>
                </c:pt>
                <c:pt idx="138">
                  <c:v>9.9998567664489169E-2</c:v>
                </c:pt>
                <c:pt idx="139">
                  <c:v>9.5092009213818732E-2</c:v>
                </c:pt>
                <c:pt idx="140">
                  <c:v>9.0475950939437097E-2</c:v>
                </c:pt>
                <c:pt idx="141">
                  <c:v>8.6129739143391545E-2</c:v>
                </c:pt>
                <c:pt idx="142">
                  <c:v>8.2034432566224988E-2</c:v>
                </c:pt>
                <c:pt idx="143">
                  <c:v>7.8172641701491186E-2</c:v>
                </c:pt>
                <c:pt idx="144">
                  <c:v>7.4528384813954157E-2</c:v>
                </c:pt>
                <c:pt idx="145">
                  <c:v>7.108695876538787E-2</c:v>
                </c:pt>
                <c:pt idx="146">
                  <c:v>6.7834822984430235E-2</c:v>
                </c:pt>
                <c:pt idx="147">
                  <c:v>6.4759495118932586E-2</c:v>
                </c:pt>
                <c:pt idx="148">
                  <c:v>6.1849457084949253E-2</c:v>
                </c:pt>
                <c:pt idx="149">
                  <c:v>5.9094070379572802E-2</c:v>
                </c:pt>
                <c:pt idx="150">
                  <c:v>5.6483499658345503E-2</c:v>
                </c:pt>
                <c:pt idx="151">
                  <c:v>5.400864369462078E-2</c:v>
                </c:pt>
                <c:pt idx="152">
                  <c:v>5.1661072940284034E-2</c:v>
                </c:pt>
                <c:pt idx="153">
                  <c:v>4.9432972996617405E-2</c:v>
                </c:pt>
                <c:pt idx="154">
                  <c:v>4.7317093382485229E-2</c:v>
                </c:pt>
                <c:pt idx="155">
                  <c:v>4.5306701055859565E-2</c:v>
                </c:pt>
                <c:pt idx="156">
                  <c:v>4.3395538205244465E-2</c:v>
                </c:pt>
                <c:pt idx="157">
                  <c:v>4.1577783880855999E-2</c:v>
                </c:pt>
                <c:pt idx="158">
                  <c:v>3.9848019082400571E-2</c:v>
                </c:pt>
                <c:pt idx="159">
                  <c:v>3.8201194961761845E-2</c:v>
                </c:pt>
                <c:pt idx="160">
                  <c:v>3.6632603835549386E-2</c:v>
                </c:pt>
                <c:pt idx="161">
                  <c:v>3.51378527348793E-2</c:v>
                </c:pt>
                <c:pt idx="162">
                  <c:v>3.3712839248467449E-2</c:v>
                </c:pt>
                <c:pt idx="163">
                  <c:v>3.2353729440574519E-2</c:v>
                </c:pt>
                <c:pt idx="164">
                  <c:v>3.1056937647940163E-2</c:v>
                </c:pt>
                <c:pt idx="165">
                  <c:v>2.9819107979925211E-2</c:v>
                </c:pt>
                <c:pt idx="166">
                  <c:v>2.8637097363946758E-2</c:v>
                </c:pt>
                <c:pt idx="167">
                  <c:v>2.7507959994199822E-2</c:v>
                </c:pt>
                <c:pt idx="168">
                  <c:v>2.6428933055843432E-2</c:v>
                </c:pt>
                <c:pt idx="169">
                  <c:v>2.5397423609485319E-2</c:v>
                </c:pt>
                <c:pt idx="170">
                  <c:v>2.441099653210646E-2</c:v>
                </c:pt>
                <c:pt idx="171">
                  <c:v>2.3467363420676741E-2</c:v>
                </c:pt>
                <c:pt idx="172">
                  <c:v>2.2564372373762291E-2</c:v>
                </c:pt>
                <c:pt idx="173">
                  <c:v>2.1699998574532559E-2</c:v>
                </c:pt>
                <c:pt idx="174">
                  <c:v>2.0872335605846035E-2</c:v>
                </c:pt>
                <c:pt idx="175">
                  <c:v>2.0079587434619465E-2</c:v>
                </c:pt>
                <c:pt idx="176">
                  <c:v>1.9320061008549282E-2</c:v>
                </c:pt>
                <c:pt idx="177">
                  <c:v>1.8592159413526505E-2</c:v>
                </c:pt>
                <c:pt idx="178">
                  <c:v>1.789437554483252E-2</c:v>
                </c:pt>
                <c:pt idx="179">
                  <c:v>1.7225286249478267E-2</c:v>
                </c:pt>
                <c:pt idx="180">
                  <c:v>1.6583546900904342E-2</c:v>
                </c:pt>
                <c:pt idx="181">
                  <c:v>1.5967886370738073E-2</c:v>
                </c:pt>
                <c:pt idx="182">
                  <c:v>1.5377102365445459E-2</c:v>
                </c:pt>
                <c:pt idx="183">
                  <c:v>1.48100570985557E-2</c:v>
                </c:pt>
                <c:pt idx="184">
                  <c:v>1.4265673271705135E-2</c:v>
                </c:pt>
                <c:pt idx="185">
                  <c:v>1.3742930340073498E-2</c:v>
                </c:pt>
                <c:pt idx="186">
                  <c:v>1.3240861039892927E-2</c:v>
                </c:pt>
                <c:pt idx="187">
                  <c:v>1.2758548157621365E-2</c:v>
                </c:pt>
                <c:pt idx="188">
                  <c:v>1.2295121522106336E-2</c:v>
                </c:pt>
                <c:pt idx="189">
                  <c:v>1.1849755202640224E-2</c:v>
                </c:pt>
                <c:pt idx="190">
                  <c:v>1.1421664897239774E-2</c:v>
                </c:pt>
                <c:pt idx="191">
                  <c:v>1.1010105496784659E-2</c:v>
                </c:pt>
                <c:pt idx="192">
                  <c:v>1.0614368811834904E-2</c:v>
                </c:pt>
                <c:pt idx="193">
                  <c:v>1.0233781450026637E-2</c:v>
                </c:pt>
                <c:pt idx="194">
                  <c:v>9.8677028329294016E-3</c:v>
                </c:pt>
                <c:pt idx="195">
                  <c:v>9.5155233421456691E-3</c:v>
                </c:pt>
                <c:pt idx="196">
                  <c:v>9.1766625852524077E-3</c:v>
                </c:pt>
                <c:pt idx="197">
                  <c:v>8.8505677729325619E-3</c:v>
                </c:pt>
                <c:pt idx="198">
                  <c:v>8.5367121993281756E-3</c:v>
                </c:pt>
                <c:pt idx="199">
                  <c:v>8.234593818272011E-3</c:v>
                </c:pt>
                <c:pt idx="200">
                  <c:v>7.9437339086270223E-3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9-4D5A-957F-12584FD286E2}"/>
            </c:ext>
          </c:extLst>
        </c:ser>
        <c:ser>
          <c:idx val="1"/>
          <c:order val="1"/>
          <c:tx>
            <c:strRef>
              <c:f>Morazan!$J$3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Morazan!$C$3:$C$204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Morazan!$J$4:$J$204</c:f>
              <c:numCache>
                <c:formatCode>0</c:formatCode>
                <c:ptCount val="201"/>
                <c:pt idx="1">
                  <c:v>3.1666666666666662E-2</c:v>
                </c:pt>
                <c:pt idx="2">
                  <c:v>4.090271877506222E-2</c:v>
                </c:pt>
                <c:pt idx="3">
                  <c:v>5.2832577564405729E-2</c:v>
                </c:pt>
                <c:pt idx="4">
                  <c:v>6.82419079733326E-2</c:v>
                </c:pt>
                <c:pt idx="5">
                  <c:v>8.8145507841830215E-2</c:v>
                </c:pt>
                <c:pt idx="6">
                  <c:v>0.11385412533285177</c:v>
                </c:pt>
                <c:pt idx="7">
                  <c:v>0.14706075605714983</c:v>
                </c:pt>
                <c:pt idx="8">
                  <c:v>0.18995209565429533</c:v>
                </c:pt>
                <c:pt idx="9">
                  <c:v>0.24535247511523675</c:v>
                </c:pt>
                <c:pt idx="10">
                  <c:v>0.31690973675777223</c:v>
                </c:pt>
                <c:pt idx="11">
                  <c:v>0.4093352564824923</c:v>
                </c:pt>
                <c:pt idx="12">
                  <c:v>0.52871385982736707</c:v>
                </c:pt>
                <c:pt idx="13">
                  <c:v>0.68290394220209505</c:v>
                </c:pt>
                <c:pt idx="14">
                  <c:v>0.88205397723889201</c:v>
                </c:pt>
                <c:pt idx="15">
                  <c:v>1.1392691502894363</c:v>
                </c:pt>
                <c:pt idx="16">
                  <c:v>1.4714715541956127</c:v>
                </c:pt>
                <c:pt idx="17">
                  <c:v>1.900509820463183</c:v>
                </c:pt>
                <c:pt idx="18">
                  <c:v>2.4545899667177853</c:v>
                </c:pt>
                <c:pt idx="19">
                  <c:v>3.1701195300285092</c:v>
                </c:pt>
                <c:pt idx="20">
                  <c:v>4.0940828312057045</c:v>
                </c:pt>
                <c:pt idx="21">
                  <c:v>5.2870977922382982</c:v>
                </c:pt>
                <c:pt idx="22">
                  <c:v>6.8273456175635934</c:v>
                </c:pt>
                <c:pt idx="23">
                  <c:v>8.8156154891476053</c:v>
                </c:pt>
                <c:pt idx="24">
                  <c:v>11.381768820386224</c:v>
                </c:pt>
                <c:pt idx="25">
                  <c:v>14.693002796748113</c:v>
                </c:pt>
                <c:pt idx="26">
                  <c:v>18.964381120104488</c:v>
                </c:pt>
                <c:pt idx="27">
                  <c:v>24.472199123146595</c:v>
                </c:pt>
                <c:pt idx="28">
                  <c:v>31.570854635723094</c:v>
                </c:pt>
                <c:pt idx="29">
                  <c:v>40.713991605541921</c:v>
                </c:pt>
                <c:pt idx="30">
                  <c:v>52.480744097048117</c:v>
                </c:pt>
                <c:pt idx="31">
                  <c:v>67.607886239881509</c:v>
                </c:pt>
                <c:pt idx="32">
                  <c:v>87.028507366470578</c:v>
                </c:pt>
                <c:pt idx="33">
                  <c:v>111.9173474952926</c:v>
                </c:pt>
                <c:pt idx="34">
                  <c:v>143.74193802622938</c:v>
                </c:pt>
                <c:pt idx="35">
                  <c:v>184.31688781471979</c:v>
                </c:pt>
                <c:pt idx="36">
                  <c:v>235.85561310662703</c:v>
                </c:pt>
                <c:pt idx="37">
                  <c:v>301.00901848021533</c:v>
                </c:pt>
                <c:pt idx="38">
                  <c:v>382.87361464109489</c:v>
                </c:pt>
                <c:pt idx="39">
                  <c:v>484.94218475276415</c:v>
                </c:pt>
                <c:pt idx="40">
                  <c:v>610.95929519567915</c:v>
                </c:pt>
                <c:pt idx="41">
                  <c:v>764.63479429352196</c:v>
                </c:pt>
                <c:pt idx="42">
                  <c:v>949.16779258165479</c:v>
                </c:pt>
                <c:pt idx="43">
                  <c:v>1166.553145318094</c:v>
                </c:pt>
                <c:pt idx="44">
                  <c:v>1416.6971091423572</c:v>
                </c:pt>
                <c:pt idx="45">
                  <c:v>1696.4688008483015</c:v>
                </c:pt>
                <c:pt idx="46">
                  <c:v>1998.9472351754262</c:v>
                </c:pt>
                <c:pt idx="47">
                  <c:v>2313.2338745956204</c:v>
                </c:pt>
                <c:pt idx="48">
                  <c:v>2625.1848494803703</c:v>
                </c:pt>
                <c:pt idx="49">
                  <c:v>2919.178410202338</c:v>
                </c:pt>
                <c:pt idx="50">
                  <c:v>3180.5931854580413</c:v>
                </c:pt>
                <c:pt idx="51">
                  <c:v>3398.2509154860081</c:v>
                </c:pt>
                <c:pt idx="52">
                  <c:v>3565.9882086310881</c:v>
                </c:pt>
                <c:pt idx="53">
                  <c:v>3682.8945587485014</c:v>
                </c:pt>
                <c:pt idx="54">
                  <c:v>3752.3577018886917</c:v>
                </c:pt>
                <c:pt idx="55">
                  <c:v>3780.4893201594532</c:v>
                </c:pt>
                <c:pt idx="56">
                  <c:v>3774.5511346509552</c:v>
                </c:pt>
                <c:pt idx="57">
                  <c:v>3741.7660830324394</c:v>
                </c:pt>
                <c:pt idx="58">
                  <c:v>3688.6152583718085</c:v>
                </c:pt>
                <c:pt idx="59">
                  <c:v>3620.5397771574121</c:v>
                </c:pt>
                <c:pt idx="60">
                  <c:v>3541.9071684287442</c:v>
                </c:pt>
                <c:pt idx="61">
                  <c:v>3456.1166894192866</c:v>
                </c:pt>
                <c:pt idx="62">
                  <c:v>3365.7577734111937</c:v>
                </c:pt>
                <c:pt idx="63">
                  <c:v>3272.773089465501</c:v>
                </c:pt>
                <c:pt idx="64">
                  <c:v>3178.6036424584067</c:v>
                </c:pt>
                <c:pt idx="65">
                  <c:v>3084.3084867238695</c:v>
                </c:pt>
                <c:pt idx="66">
                  <c:v>2990.6592300738316</c:v>
                </c:pt>
                <c:pt idx="67">
                  <c:v>2898.2126525271447</c:v>
                </c:pt>
                <c:pt idx="68">
                  <c:v>2807.3655913952307</c:v>
                </c:pt>
                <c:pt idx="69">
                  <c:v>2718.3960158214195</c:v>
                </c:pt>
                <c:pt idx="70">
                  <c:v>2631.4936001501442</c:v>
                </c:pt>
                <c:pt idx="71">
                  <c:v>2546.7824272102398</c:v>
                </c:pt>
                <c:pt idx="72">
                  <c:v>2464.3378429143495</c:v>
                </c:pt>
                <c:pt idx="73">
                  <c:v>2384.1989835101867</c:v>
                </c:pt>
                <c:pt idx="74">
                  <c:v>2306.3781063807896</c:v>
                </c:pt>
                <c:pt idx="75">
                  <c:v>2230.867559111502</c:v>
                </c:pt>
                <c:pt idx="76">
                  <c:v>2157.6450007409962</c:v>
                </c:pt>
                <c:pt idx="77">
                  <c:v>2086.6773262113516</c:v>
                </c:pt>
                <c:pt idx="78">
                  <c:v>2017.923625548666</c:v>
                </c:pt>
                <c:pt idx="79">
                  <c:v>1951.3374219131986</c:v>
                </c:pt>
                <c:pt idx="80">
                  <c:v>1886.8683687805003</c:v>
                </c:pt>
                <c:pt idx="81">
                  <c:v>1824.4635397863085</c:v>
                </c:pt>
                <c:pt idx="82">
                  <c:v>1764.0684105191135</c:v>
                </c:pt>
                <c:pt idx="83">
                  <c:v>1705.627606374997</c:v>
                </c:pt>
                <c:pt idx="84">
                  <c:v>1649.0854720326793</c:v>
                </c:pt>
                <c:pt idx="85">
                  <c:v>1594.3865043756964</c:v>
                </c:pt>
                <c:pt idx="86">
                  <c:v>1541.4756804886179</c:v>
                </c:pt>
                <c:pt idx="87">
                  <c:v>1490.2987047461704</c:v>
                </c:pt>
                <c:pt idx="88">
                  <c:v>1440.8021933154325</c:v>
                </c:pt>
                <c:pt idx="89">
                  <c:v>1392.9338101044557</c:v>
                </c:pt>
                <c:pt idx="90">
                  <c:v>1346.6423649520041</c:v>
                </c:pt>
                <c:pt idx="91">
                  <c:v>1301.8778823957864</c:v>
                </c:pt>
                <c:pt idx="92">
                  <c:v>1258.5916474840426</c:v>
                </c:pt>
                <c:pt idx="93">
                  <c:v>1216.7362336624506</c:v>
                </c:pt>
                <c:pt idx="94">
                  <c:v>1176.2655166672207</c:v>
                </c:pt>
                <c:pt idx="95">
                  <c:v>1137.1346775056497</c:v>
                </c:pt>
                <c:pt idx="96">
                  <c:v>1099.3001969472218</c:v>
                </c:pt>
                <c:pt idx="97">
                  <c:v>1062.7198434364614</c:v>
                </c:pt>
                <c:pt idx="98">
                  <c:v>1027.3526559390868</c:v>
                </c:pt>
                <c:pt idx="99">
                  <c:v>993.15892291985938</c:v>
                </c:pt>
                <c:pt idx="100">
                  <c:v>960.10015840421943</c:v>
                </c:pt>
                <c:pt idx="101">
                  <c:v>928.13907588144707</c:v>
                </c:pt>
                <c:pt idx="102">
                  <c:v>897.23956065317338</c:v>
                </c:pt>
                <c:pt idx="103">
                  <c:v>867.36664110882123</c:v>
                </c:pt>
                <c:pt idx="104">
                  <c:v>838.48645931213696</c:v>
                </c:pt>
                <c:pt idx="105">
                  <c:v>810.56624120514186</c:v>
                </c:pt>
                <c:pt idx="106">
                  <c:v>783.5742666734518</c:v>
                </c:pt>
                <c:pt idx="107">
                  <c:v>757.4798396668167</c:v>
                </c:pt>
                <c:pt idx="108">
                  <c:v>732.25325852838114</c:v>
                </c:pt>
                <c:pt idx="109">
                  <c:v>707.86578665361924</c:v>
                </c:pt>
                <c:pt idx="110">
                  <c:v>684.28962357357329</c:v>
                </c:pt>
                <c:pt idx="111">
                  <c:v>661.49787653572037</c:v>
                </c:pt>
                <c:pt idx="112">
                  <c:v>639.46453263850833</c:v>
                </c:pt>
                <c:pt idx="113">
                  <c:v>618.16443156158164</c:v>
                </c:pt>
                <c:pt idx="114">
                  <c:v>597.57323892232489</c:v>
                </c:pt>
                <c:pt idx="115">
                  <c:v>577.66742028010538</c:v>
                </c:pt>
                <c:pt idx="116">
                  <c:v>558.42421580207952</c:v>
                </c:pt>
                <c:pt idx="117">
                  <c:v>539.82161559833753</c:v>
                </c:pt>
                <c:pt idx="118">
                  <c:v>521.83833572922106</c:v>
                </c:pt>
                <c:pt idx="119">
                  <c:v>504.45379488366729</c:v>
                </c:pt>
                <c:pt idx="120">
                  <c:v>487.64809172420951</c:v>
                </c:pt>
                <c:pt idx="121">
                  <c:v>471.40198289170655</c:v>
                </c:pt>
                <c:pt idx="122">
                  <c:v>455.6968616608122</c:v>
                </c:pt>
                <c:pt idx="123">
                  <c:v>440.51473723558735</c:v>
                </c:pt>
                <c:pt idx="124">
                  <c:v>425.8382146733947</c:v>
                </c:pt>
                <c:pt idx="125">
                  <c:v>411.65047542424855</c:v>
                </c:pt>
                <c:pt idx="126">
                  <c:v>397.93525847206848</c:v>
                </c:pt>
                <c:pt idx="127">
                  <c:v>384.67684206376038</c:v>
                </c:pt>
                <c:pt idx="128">
                  <c:v>371.8600260116865</c:v>
                </c:pt>
                <c:pt idx="129">
                  <c:v>359.47011455486194</c:v>
                </c:pt>
                <c:pt idx="130">
                  <c:v>347.49289976410176</c:v>
                </c:pt>
                <c:pt idx="131">
                  <c:v>335.91464547631841</c:v>
                </c:pt>
                <c:pt idx="132">
                  <c:v>324.72207174322347</c:v>
                </c:pt>
                <c:pt idx="133">
                  <c:v>313.90233977980034</c:v>
                </c:pt>
                <c:pt idx="134">
                  <c:v>303.44303739807748</c:v>
                </c:pt>
                <c:pt idx="135">
                  <c:v>293.33216491193338</c:v>
                </c:pt>
                <c:pt idx="136">
                  <c:v>283.55812149890062</c:v>
                </c:pt>
                <c:pt idx="137">
                  <c:v>274.10969200519401</c:v>
                </c:pt>
                <c:pt idx="138">
                  <c:v>264.97603418046697</c:v>
                </c:pt>
                <c:pt idx="139">
                  <c:v>256.1466663290941</c:v>
                </c:pt>
                <c:pt idx="140">
                  <c:v>247.61145536508272</c:v>
                </c:pt>
                <c:pt idx="141">
                  <c:v>239.3606052580264</c:v>
                </c:pt>
                <c:pt idx="142">
                  <c:v>231.38464585783171</c:v>
                </c:pt>
                <c:pt idx="143">
                  <c:v>223.67442208626861</c:v>
                </c:pt>
                <c:pt idx="144">
                  <c:v>216.22108348371356</c:v>
                </c:pt>
                <c:pt idx="145">
                  <c:v>209.01607409977549</c:v>
                </c:pt>
                <c:pt idx="146">
                  <c:v>202.05112271681057</c:v>
                </c:pt>
                <c:pt idx="147">
                  <c:v>195.31823339564474</c:v>
                </c:pt>
                <c:pt idx="148">
                  <c:v>188.80967633313537</c:v>
                </c:pt>
                <c:pt idx="149">
                  <c:v>182.51797902150523</c:v>
                </c:pt>
                <c:pt idx="150">
                  <c:v>176.43591769968376</c:v>
                </c:pt>
                <c:pt idx="151">
                  <c:v>170.55650908718346</c:v>
                </c:pt>
                <c:pt idx="152">
                  <c:v>164.8730023913277</c:v>
                </c:pt>
                <c:pt idx="153">
                  <c:v>159.37887157892655</c:v>
                </c:pt>
                <c:pt idx="154">
                  <c:v>154.06780790377388</c:v>
                </c:pt>
                <c:pt idx="155">
                  <c:v>148.93371268160521</c:v>
                </c:pt>
                <c:pt idx="156">
                  <c:v>143.97069030441847</c:v>
                </c:pt>
                <c:pt idx="157">
                  <c:v>139.1730414863143</c:v>
                </c:pt>
                <c:pt idx="158">
                  <c:v>134.53525673326007</c:v>
                </c:pt>
                <c:pt idx="159">
                  <c:v>130.05201002942235</c:v>
                </c:pt>
                <c:pt idx="160">
                  <c:v>125.71815273294872</c:v>
                </c:pt>
                <c:pt idx="161">
                  <c:v>121.52870767430524</c:v>
                </c:pt>
                <c:pt idx="162">
                  <c:v>117.47886345049834</c:v>
                </c:pt>
                <c:pt idx="163">
                  <c:v>113.56396890872459</c:v>
                </c:pt>
                <c:pt idx="164">
                  <c:v>109.77952781319939</c:v>
                </c:pt>
                <c:pt idx="165">
                  <c:v>106.12119368911826</c:v>
                </c:pt>
                <c:pt idx="166">
                  <c:v>102.58476483790037</c:v>
                </c:pt>
                <c:pt idx="167">
                  <c:v>99.166179518053539</c:v>
                </c:pt>
                <c:pt idx="168">
                  <c:v>95.861511286184907</c:v>
                </c:pt>
                <c:pt idx="169">
                  <c:v>92.666964492858838</c:v>
                </c:pt>
                <c:pt idx="170">
                  <c:v>89.578869928177838</c:v>
                </c:pt>
                <c:pt idx="171">
                  <c:v>86.59368061212875</c:v>
                </c:pt>
                <c:pt idx="172">
                  <c:v>83.707967724899461</c:v>
                </c:pt>
                <c:pt idx="173">
                  <c:v>80.918416672527982</c:v>
                </c:pt>
                <c:pt idx="174">
                  <c:v>78.221823283398578</c:v>
                </c:pt>
                <c:pt idx="175">
                  <c:v>75.615090131246163</c:v>
                </c:pt>
                <c:pt idx="176">
                  <c:v>73.09522298047338</c:v>
                </c:pt>
                <c:pt idx="177">
                  <c:v>70.659327349722858</c:v>
                </c:pt>
                <c:pt idx="178">
                  <c:v>68.30460518978019</c:v>
                </c:pt>
                <c:pt idx="179">
                  <c:v>66.028351672013116</c:v>
                </c:pt>
                <c:pt idx="180">
                  <c:v>63.827952083677246</c:v>
                </c:pt>
                <c:pt idx="181">
                  <c:v>61.700878826539871</c:v>
                </c:pt>
                <c:pt idx="182">
                  <c:v>59.644688515390285</c:v>
                </c:pt>
                <c:pt idx="183">
                  <c:v>57.657019173118854</c:v>
                </c:pt>
                <c:pt idx="184">
                  <c:v>55.73558751915634</c:v>
                </c:pt>
                <c:pt idx="185">
                  <c:v>53.878186348171404</c:v>
                </c:pt>
                <c:pt idx="186">
                  <c:v>52.082681996026466</c:v>
                </c:pt>
                <c:pt idx="187">
                  <c:v>50.347011890091849</c:v>
                </c:pt>
                <c:pt idx="188">
                  <c:v>48.669182181113776</c:v>
                </c:pt>
                <c:pt idx="189">
                  <c:v>47.047265453924851</c:v>
                </c:pt>
                <c:pt idx="190">
                  <c:v>45.47939851437544</c:v>
                </c:pt>
                <c:pt idx="191">
                  <c:v>43.963780249951334</c:v>
                </c:pt>
                <c:pt idx="192">
                  <c:v>42.498669561627025</c:v>
                </c:pt>
                <c:pt idx="193">
                  <c:v>41.082383364585148</c:v>
                </c:pt>
                <c:pt idx="194">
                  <c:v>39.713294655511568</c:v>
                </c:pt>
                <c:pt idx="195">
                  <c:v>38.389830644250885</c:v>
                </c:pt>
                <c:pt idx="196">
                  <c:v>37.110470947681691</c:v>
                </c:pt>
                <c:pt idx="197">
                  <c:v>35.873745843740835</c:v>
                </c:pt>
                <c:pt idx="198">
                  <c:v>34.678234583595625</c:v>
                </c:pt>
                <c:pt idx="199">
                  <c:v>33.522563760028746</c:v>
                </c:pt>
                <c:pt idx="200">
                  <c:v>32.405405730165363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09-4D5A-957F-12584FD286E2}"/>
            </c:ext>
          </c:extLst>
        </c:ser>
        <c:ser>
          <c:idx val="2"/>
          <c:order val="2"/>
          <c:tx>
            <c:strRef>
              <c:f>Morazan!$K$3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Morazan!$C$3:$C$204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Morazan!$K$4:$K$204</c:f>
              <c:numCache>
                <c:formatCode>0</c:formatCode>
                <c:ptCount val="201"/>
                <c:pt idx="1">
                  <c:v>1.6666666666666681E-3</c:v>
                </c:pt>
                <c:pt idx="2">
                  <c:v>2.1527746723716979E-3</c:v>
                </c:pt>
                <c:pt idx="3">
                  <c:v>2.7806619770739884E-3</c:v>
                </c:pt>
                <c:pt idx="4">
                  <c:v>3.5916793670175084E-3</c:v>
                </c:pt>
                <c:pt idx="5">
                  <c:v>4.6392372548331728E-3</c:v>
                </c:pt>
                <c:pt idx="6">
                  <c:v>5.9923223859395724E-3</c:v>
                </c:pt>
                <c:pt idx="7">
                  <c:v>7.7400397924815758E-3</c:v>
                </c:pt>
                <c:pt idx="8">
                  <c:v>9.9974787186471303E-3</c:v>
                </c:pt>
                <c:pt idx="9">
                  <c:v>1.2913288163959841E-2</c:v>
                </c:pt>
                <c:pt idx="10">
                  <c:v>1.6679459829356449E-2</c:v>
                </c:pt>
                <c:pt idx="11">
                  <c:v>2.1543960867499611E-2</c:v>
                </c:pt>
                <c:pt idx="12">
                  <c:v>2.7827045254071977E-2</c:v>
                </c:pt>
                <c:pt idx="13">
                  <c:v>3.5942312747478722E-2</c:v>
                </c:pt>
                <c:pt idx="14">
                  <c:v>4.6423893538889094E-2</c:v>
                </c:pt>
                <c:pt idx="15">
                  <c:v>5.9961534225759859E-2</c:v>
                </c:pt>
                <c:pt idx="16">
                  <c:v>7.7445871273453371E-2</c:v>
                </c:pt>
                <c:pt idx="17">
                  <c:v>0.10002683265595709</c:v>
                </c:pt>
                <c:pt idx="18">
                  <c:v>0.12918894561672564</c:v>
                </c:pt>
                <c:pt idx="19">
                  <c:v>0.16684839631729012</c:v>
                </c:pt>
                <c:pt idx="20">
                  <c:v>0.21547804374766882</c:v>
                </c:pt>
                <c:pt idx="21">
                  <c:v>0.2782683048546476</c:v>
                </c:pt>
                <c:pt idx="22">
                  <c:v>0.35933397987176841</c:v>
                </c:pt>
                <c:pt idx="23">
                  <c:v>0.46397976258671658</c:v>
                </c:pt>
                <c:pt idx="24">
                  <c:v>0.59904046423085455</c:v>
                </c:pt>
                <c:pt idx="25">
                  <c:v>0.773315936670954</c:v>
                </c:pt>
                <c:pt idx="26">
                  <c:v>0.99812532211076344</c:v>
                </c:pt>
                <c:pt idx="27">
                  <c:v>1.2880104801656114</c:v>
                </c:pt>
                <c:pt idx="28">
                  <c:v>1.6616239281959539</c:v>
                </c:pt>
                <c:pt idx="29">
                  <c:v>2.1428416634495773</c:v>
                </c:pt>
                <c:pt idx="30">
                  <c:v>2.7621444261604298</c:v>
                </c:pt>
                <c:pt idx="31">
                  <c:v>3.5583098020990303</c:v>
                </c:pt>
                <c:pt idx="32">
                  <c:v>4.5804477561300354</c:v>
                </c:pt>
                <c:pt idx="33">
                  <c:v>5.8903867102785634</c:v>
                </c:pt>
                <c:pt idx="34">
                  <c:v>7.5653651592752373</c:v>
                </c:pt>
                <c:pt idx="35">
                  <c:v>9.7008888323536819</c:v>
                </c:pt>
                <c:pt idx="36">
                  <c:v>12.413453321401436</c:v>
                </c:pt>
                <c:pt idx="37">
                  <c:v>15.842579920011348</c:v>
                </c:pt>
                <c:pt idx="38">
                  <c:v>20.151242875847121</c:v>
                </c:pt>
                <c:pt idx="39">
                  <c:v>25.523272881724452</c:v>
                </c:pt>
                <c:pt idx="40">
                  <c:v>32.155752378719988</c:v>
                </c:pt>
                <c:pt idx="41">
                  <c:v>40.243936541764349</c:v>
                </c:pt>
                <c:pt idx="42">
                  <c:v>49.956199609560827</c:v>
                </c:pt>
                <c:pt idx="43">
                  <c:v>61.397533964110266</c:v>
                </c:pt>
                <c:pt idx="44">
                  <c:v>74.56300574433466</c:v>
                </c:pt>
                <c:pt idx="45">
                  <c:v>89.287831623594897</c:v>
                </c:pt>
                <c:pt idx="46">
                  <c:v>105.20774921975936</c:v>
                </c:pt>
                <c:pt idx="47">
                  <c:v>121.74915129450643</c:v>
                </c:pt>
                <c:pt idx="48">
                  <c:v>138.16762365686174</c:v>
                </c:pt>
                <c:pt idx="49">
                  <c:v>153.64096895801791</c:v>
                </c:pt>
                <c:pt idx="50">
                  <c:v>167.39964133989707</c:v>
                </c:pt>
                <c:pt idx="51">
                  <c:v>178.855311341369</c:v>
                </c:pt>
                <c:pt idx="52">
                  <c:v>187.68358992795217</c:v>
                </c:pt>
                <c:pt idx="53">
                  <c:v>193.83655572360553</c:v>
                </c:pt>
                <c:pt idx="54">
                  <c:v>197.49251062572083</c:v>
                </c:pt>
                <c:pt idx="55">
                  <c:v>198.97312211365562</c:v>
                </c:pt>
                <c:pt idx="56">
                  <c:v>198.660586034261</c:v>
                </c:pt>
                <c:pt idx="57">
                  <c:v>196.93505700170752</c:v>
                </c:pt>
                <c:pt idx="58">
                  <c:v>194.13764517746378</c:v>
                </c:pt>
                <c:pt idx="59">
                  <c:v>190.55472511354816</c:v>
                </c:pt>
                <c:pt idx="60">
                  <c:v>186.41616675940776</c:v>
                </c:pt>
                <c:pt idx="61">
                  <c:v>181.90087839048891</c:v>
                </c:pt>
                <c:pt idx="62">
                  <c:v>177.14514596901037</c:v>
                </c:pt>
                <c:pt idx="63">
                  <c:v>172.25121523502651</c:v>
                </c:pt>
                <c:pt idx="64">
                  <c:v>167.29492855044262</c:v>
                </c:pt>
                <c:pt idx="65">
                  <c:v>162.3320256170459</c:v>
                </c:pt>
                <c:pt idx="66">
                  <c:v>157.40311737230707</c:v>
                </c:pt>
                <c:pt idx="67">
                  <c:v>152.53750802774459</c:v>
                </c:pt>
                <c:pt idx="68">
                  <c:v>147.75608375764386</c:v>
                </c:pt>
                <c:pt idx="69">
                  <c:v>143.07347451691697</c:v>
                </c:pt>
                <c:pt idx="70">
                  <c:v>138.49966316579722</c:v>
                </c:pt>
                <c:pt idx="71">
                  <c:v>134.04118037948643</c:v>
                </c:pt>
                <c:pt idx="72">
                  <c:v>129.70199173233431</c:v>
                </c:pt>
                <c:pt idx="73">
                  <c:v>125.48415702685206</c:v>
                </c:pt>
                <c:pt idx="74">
                  <c:v>121.38832138846274</c:v>
                </c:pt>
                <c:pt idx="75">
                  <c:v>117.41408205850021</c:v>
                </c:pt>
                <c:pt idx="76">
                  <c:v>113.56026319689464</c:v>
                </c:pt>
                <c:pt idx="77">
                  <c:v>109.82512243217651</c:v>
                </c:pt>
                <c:pt idx="78">
                  <c:v>106.20650660782462</c:v>
                </c:pt>
                <c:pt idx="79">
                  <c:v>102.70196957437898</c:v>
                </c:pt>
                <c:pt idx="80">
                  <c:v>99.308861514763265</c:v>
                </c:pt>
                <c:pt idx="81">
                  <c:v>96.024396830858436</c:v>
                </c:pt>
                <c:pt idx="82">
                  <c:v>92.84570581679553</c:v>
                </c:pt>
                <c:pt idx="83">
                  <c:v>89.769874019736761</c:v>
                </c:pt>
                <c:pt idx="84">
                  <c:v>86.793972212246373</c:v>
                </c:pt>
                <c:pt idx="85">
                  <c:v>83.915079177668318</c:v>
                </c:pt>
                <c:pt idx="86">
                  <c:v>81.130298973085232</c:v>
                </c:pt>
                <c:pt idx="87">
                  <c:v>78.43677393400904</c:v>
                </c:pt>
                <c:pt idx="88">
                  <c:v>75.831694385022814</c:v>
                </c:pt>
                <c:pt idx="89">
                  <c:v>73.312305794971422</c:v>
                </c:pt>
                <c:pt idx="90">
                  <c:v>70.875913944842381</c:v>
                </c:pt>
                <c:pt idx="91">
                  <c:v>68.519888547146721</c:v>
                </c:pt>
                <c:pt idx="92">
                  <c:v>66.241665657054952</c:v>
                </c:pt>
                <c:pt idx="93">
                  <c:v>64.038749140129042</c:v>
                </c:pt>
                <c:pt idx="94">
                  <c:v>61.908711403537993</c:v>
                </c:pt>
                <c:pt idx="95">
                  <c:v>59.849193552928995</c:v>
                </c:pt>
                <c:pt idx="96">
                  <c:v>57.857905102485425</c:v>
                </c:pt>
                <c:pt idx="97">
                  <c:v>55.932623338761182</c:v>
                </c:pt>
                <c:pt idx="98">
                  <c:v>54.071192417846724</c:v>
                </c:pt>
                <c:pt idx="99">
                  <c:v>52.27152225894001</c:v>
                </c:pt>
                <c:pt idx="100">
                  <c:v>50.531587284432653</c:v>
                </c:pt>
                <c:pt idx="101">
                  <c:v>48.849425046391993</c:v>
                </c:pt>
                <c:pt idx="102">
                  <c:v>47.223134771219698</c:v>
                </c:pt>
                <c:pt idx="103">
                  <c:v>45.650875847832737</c:v>
                </c:pt>
                <c:pt idx="104">
                  <c:v>44.130866279586193</c:v>
                </c:pt>
                <c:pt idx="105">
                  <c:v>42.661381116060141</c:v>
                </c:pt>
                <c:pt idx="106">
                  <c:v>41.240750877550134</c:v>
                </c:pt>
                <c:pt idx="107">
                  <c:v>39.867359982464073</c:v>
                </c:pt>
                <c:pt idx="108">
                  <c:v>38.539645185704309</c:v>
                </c:pt>
                <c:pt idx="109">
                  <c:v>37.256094034401045</c:v>
                </c:pt>
                <c:pt idx="110">
                  <c:v>36.015243345977574</c:v>
                </c:pt>
                <c:pt idx="111">
                  <c:v>34.815677712406362</c:v>
                </c:pt>
                <c:pt idx="112">
                  <c:v>33.656028033605729</c:v>
                </c:pt>
                <c:pt idx="113">
                  <c:v>32.534970082188536</c:v>
                </c:pt>
                <c:pt idx="114">
                  <c:v>31.451223101175021</c:v>
                </c:pt>
                <c:pt idx="115">
                  <c:v>30.403548435795049</c:v>
                </c:pt>
                <c:pt idx="116">
                  <c:v>29.390748200109481</c:v>
                </c:pt>
                <c:pt idx="117">
                  <c:v>28.411663978859895</c:v>
                </c:pt>
                <c:pt idx="118">
                  <c:v>27.465175564695873</c:v>
                </c:pt>
                <c:pt idx="119">
                  <c:v>26.550199730719353</c:v>
                </c:pt>
                <c:pt idx="120">
                  <c:v>25.665689038116316</c:v>
                </c:pt>
                <c:pt idx="121">
                  <c:v>24.810630678510897</c:v>
                </c:pt>
                <c:pt idx="122">
                  <c:v>23.984045350569087</c:v>
                </c:pt>
                <c:pt idx="123">
                  <c:v>23.184986170294092</c:v>
                </c:pt>
                <c:pt idx="124">
                  <c:v>22.412537614389219</c:v>
                </c:pt>
                <c:pt idx="125">
                  <c:v>21.665814496013102</c:v>
                </c:pt>
                <c:pt idx="126">
                  <c:v>20.94396097221415</c:v>
                </c:pt>
                <c:pt idx="127">
                  <c:v>20.2461495823032</c:v>
                </c:pt>
                <c:pt idx="128">
                  <c:v>19.571580316404571</c:v>
                </c:pt>
                <c:pt idx="129">
                  <c:v>18.919479713413804</c:v>
                </c:pt>
                <c:pt idx="130">
                  <c:v>18.289099987584322</c:v>
                </c:pt>
                <c:pt idx="131">
                  <c:v>17.679718182964145</c:v>
                </c:pt>
                <c:pt idx="132">
                  <c:v>17.090635354906514</c:v>
                </c:pt>
                <c:pt idx="133">
                  <c:v>16.521175777884245</c:v>
                </c:pt>
                <c:pt idx="134">
                  <c:v>15.970686178846197</c:v>
                </c:pt>
                <c:pt idx="135">
                  <c:v>15.438534995364927</c:v>
                </c:pt>
                <c:pt idx="136">
                  <c:v>14.924111657836887</c:v>
                </c:pt>
                <c:pt idx="137">
                  <c:v>14.426825895010227</c:v>
                </c:pt>
                <c:pt idx="138">
                  <c:v>13.946107062129853</c:v>
                </c:pt>
                <c:pt idx="139">
                  <c:v>13.481403491004965</c:v>
                </c:pt>
                <c:pt idx="140">
                  <c:v>13.032181861320156</c:v>
                </c:pt>
                <c:pt idx="141">
                  <c:v>12.597926592527719</c:v>
                </c:pt>
                <c:pt idx="142">
                  <c:v>12.178139255675365</c:v>
                </c:pt>
                <c:pt idx="143">
                  <c:v>11.772338004540465</c:v>
                </c:pt>
                <c:pt idx="144">
                  <c:v>11.380057025458619</c:v>
                </c:pt>
                <c:pt idx="145">
                  <c:v>11.000846005251354</c:v>
                </c:pt>
                <c:pt idx="146">
                  <c:v>10.634269616674251</c:v>
                </c:pt>
                <c:pt idx="147">
                  <c:v>10.279907020823419</c:v>
                </c:pt>
                <c:pt idx="148">
                  <c:v>9.9373513859545035</c:v>
                </c:pt>
                <c:pt idx="149">
                  <c:v>9.6062094221844951</c:v>
                </c:pt>
                <c:pt idx="150">
                  <c:v>9.2861009315623129</c:v>
                </c:pt>
                <c:pt idx="151">
                  <c:v>8.9766583730096645</c:v>
                </c:pt>
                <c:pt idx="152">
                  <c:v>8.6775264416488351</c:v>
                </c:pt>
                <c:pt idx="153">
                  <c:v>8.3883616620487729</c:v>
                </c:pt>
                <c:pt idx="154">
                  <c:v>8.1088319949354748</c:v>
                </c:pt>
                <c:pt idx="155">
                  <c:v>7.838616456926597</c:v>
                </c:pt>
                <c:pt idx="156">
                  <c:v>7.5774047528641368</c:v>
                </c:pt>
                <c:pt idx="157">
                  <c:v>7.32489692033234</c:v>
                </c:pt>
                <c:pt idx="158">
                  <c:v>7.0808029859610633</c:v>
                </c:pt>
                <c:pt idx="159">
                  <c:v>6.8448426331274987</c:v>
                </c:pt>
                <c:pt idx="160">
                  <c:v>6.6167448806815186</c:v>
                </c:pt>
                <c:pt idx="161">
                  <c:v>6.3962477723318605</c:v>
                </c:pt>
                <c:pt idx="162">
                  <c:v>6.1830980763420236</c:v>
                </c:pt>
                <c:pt idx="163">
                  <c:v>5.9770509951960369</c:v>
                </c:pt>
                <c:pt idx="164">
                  <c:v>5.777869884905237</c:v>
                </c:pt>
                <c:pt idx="165">
                  <c:v>5.5853259836378095</c:v>
                </c:pt>
                <c:pt idx="166">
                  <c:v>5.3991981493631824</c:v>
                </c:pt>
                <c:pt idx="167">
                  <c:v>5.2192726062133499</c:v>
                </c:pt>
                <c:pt idx="168">
                  <c:v>5.0453426992728945</c:v>
                </c:pt>
                <c:pt idx="169">
                  <c:v>4.8772086575188913</c:v>
                </c:pt>
                <c:pt idx="170">
                  <c:v>4.7146773646409432</c:v>
                </c:pt>
                <c:pt idx="171">
                  <c:v>4.5575621374804642</c:v>
                </c:pt>
                <c:pt idx="172">
                  <c:v>4.4056825118368179</c:v>
                </c:pt>
                <c:pt idx="173">
                  <c:v>4.2588640353962139</c:v>
                </c:pt>
                <c:pt idx="174">
                  <c:v>4.1169380675472977</c:v>
                </c:pt>
                <c:pt idx="175">
                  <c:v>3.9797415858550642</c:v>
                </c:pt>
                <c:pt idx="176">
                  <c:v>3.8471169989722864</c:v>
                </c:pt>
                <c:pt idx="177">
                  <c:v>3.718911965774891</c:v>
                </c:pt>
                <c:pt idx="178">
                  <c:v>3.5949792205147504</c:v>
                </c:pt>
                <c:pt idx="179">
                  <c:v>3.4751764037901669</c:v>
                </c:pt>
                <c:pt idx="180">
                  <c:v>3.359365899140911</c:v>
                </c:pt>
                <c:pt idx="181">
                  <c:v>3.2474146750810484</c:v>
                </c:pt>
                <c:pt idx="182">
                  <c:v>3.1391941323889654</c:v>
                </c:pt>
                <c:pt idx="183">
                  <c:v>3.0345799564799423</c:v>
                </c:pt>
                <c:pt idx="184">
                  <c:v>2.9334519746924417</c:v>
                </c:pt>
                <c:pt idx="185">
                  <c:v>2.8356940183248134</c:v>
                </c:pt>
                <c:pt idx="186">
                  <c:v>2.7411937892645537</c:v>
                </c:pt>
                <c:pt idx="187">
                  <c:v>2.6498427310574684</c:v>
                </c:pt>
                <c:pt idx="188">
                  <c:v>2.5615359042691486</c:v>
                </c:pt>
                <c:pt idx="189">
                  <c:v>2.4761718659960468</c:v>
                </c:pt>
                <c:pt idx="190">
                  <c:v>2.3936525533881832</c:v>
                </c:pt>
                <c:pt idx="191">
                  <c:v>2.3138831710500725</c:v>
                </c:pt>
                <c:pt idx="192">
                  <c:v>2.2367720821908978</c:v>
                </c:pt>
                <c:pt idx="193">
                  <c:v>2.1622307033992203</c:v>
                </c:pt>
                <c:pt idx="194">
                  <c:v>2.0901734029216632</c:v>
                </c:pt>
                <c:pt idx="195">
                  <c:v>2.0205174023289962</c:v>
                </c:pt>
                <c:pt idx="196">
                  <c:v>1.9531826814569331</c:v>
                </c:pt>
                <c:pt idx="197">
                  <c:v>1.8880918865126775</c:v>
                </c:pt>
                <c:pt idx="198">
                  <c:v>1.8251702412418764</c:v>
                </c:pt>
                <c:pt idx="199">
                  <c:v>1.764345461054146</c:v>
                </c:pt>
                <c:pt idx="200">
                  <c:v>1.7055476700087049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09-4D5A-957F-12584FD28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La Union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'La Union'!$I$3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Union'!$C$3:$C$204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Union'!$I$4:$I$204</c:f>
              <c:numCache>
                <c:formatCode>0</c:formatCode>
                <c:ptCount val="201"/>
                <c:pt idx="1">
                  <c:v>0.32499863570343146</c:v>
                </c:pt>
                <c:pt idx="2">
                  <c:v>0.41978889127542879</c:v>
                </c:pt>
                <c:pt idx="3">
                  <c:v>0.54222560938386877</c:v>
                </c:pt>
                <c:pt idx="4">
                  <c:v>0.70037187155339542</c:v>
                </c:pt>
                <c:pt idx="5">
                  <c:v>0.90464217570435179</c:v>
                </c:pt>
                <c:pt idx="6">
                  <c:v>1.1684880544700096</c:v>
                </c:pt>
                <c:pt idx="7">
                  <c:v>1.5092835240600815</c:v>
                </c:pt>
                <c:pt idx="8">
                  <c:v>1.9494685530013049</c:v>
                </c:pt>
                <c:pt idx="9">
                  <c:v>2.5180256487624324</c:v>
                </c:pt>
                <c:pt idx="10">
                  <c:v>3.2523864584093807</c:v>
                </c:pt>
                <c:pt idx="11">
                  <c:v>4.2008933649200069</c:v>
                </c:pt>
                <c:pt idx="12">
                  <c:v>5.4259772203853815</c:v>
                </c:pt>
                <c:pt idx="13">
                  <c:v>7.0082588675561075</c:v>
                </c:pt>
                <c:pt idx="14">
                  <c:v>9.0518418502564195</c:v>
                </c:pt>
                <c:pt idx="15">
                  <c:v>11.691140344538208</c:v>
                </c:pt>
                <c:pt idx="16">
                  <c:v>15.099684417115903</c:v>
                </c:pt>
                <c:pt idx="17">
                  <c:v>19.501469885492622</c:v>
                </c:pt>
                <c:pt idx="18">
                  <c:v>25.185579211506926</c:v>
                </c:pt>
                <c:pt idx="19">
                  <c:v>32.525001247428584</c:v>
                </c:pt>
                <c:pt idx="20">
                  <c:v>42.000830808646029</c:v>
                </c:pt>
                <c:pt idx="21">
                  <c:v>54.233344455398175</c:v>
                </c:pt>
                <c:pt idx="22">
                  <c:v>70.021837042193184</c:v>
                </c:pt>
                <c:pt idx="23">
                  <c:v>90.395573124041064</c:v>
                </c:pt>
                <c:pt idx="24">
                  <c:v>116.67876108232227</c:v>
                </c:pt>
                <c:pt idx="25">
                  <c:v>150.57308617708637</c:v>
                </c:pt>
                <c:pt idx="26">
                  <c:v>194.26200738602222</c:v>
                </c:pt>
                <c:pt idx="27">
                  <c:v>250.5416525566794</c:v>
                </c:pt>
                <c:pt idx="28">
                  <c:v>322.98357888728179</c:v>
                </c:pt>
                <c:pt idx="29">
                  <c:v>416.13460939778753</c:v>
                </c:pt>
                <c:pt idx="30">
                  <c:v>535.75790038929051</c:v>
                </c:pt>
                <c:pt idx="31">
                  <c:v>689.11648239117562</c:v>
                </c:pt>
                <c:pt idx="32">
                  <c:v>885.29436092437072</c:v>
                </c:pt>
                <c:pt idx="33">
                  <c:v>1135.538710942938</c:v>
                </c:pt>
                <c:pt idx="34">
                  <c:v>1453.5865752350285</c:v>
                </c:pt>
                <c:pt idx="35">
                  <c:v>1855.9064284358305</c:v>
                </c:pt>
                <c:pt idx="36">
                  <c:v>2361.7337058865724</c:v>
                </c:pt>
                <c:pt idx="37">
                  <c:v>2992.7049889631548</c:v>
                </c:pt>
                <c:pt idx="38">
                  <c:v>3771.7969590610155</c:v>
                </c:pt>
                <c:pt idx="39">
                  <c:v>4721.1640651793205</c:v>
                </c:pt>
                <c:pt idx="40">
                  <c:v>5858.3793469452239</c:v>
                </c:pt>
                <c:pt idx="41">
                  <c:v>7190.598764436435</c:v>
                </c:pt>
                <c:pt idx="42">
                  <c:v>8706.440537733668</c:v>
                </c:pt>
                <c:pt idx="43">
                  <c:v>10366.10936480585</c:v>
                </c:pt>
                <c:pt idx="44">
                  <c:v>12091.689408643922</c:v>
                </c:pt>
                <c:pt idx="45">
                  <c:v>13761.503459494785</c:v>
                </c:pt>
                <c:pt idx="46">
                  <c:v>15214.242641378261</c:v>
                </c:pt>
                <c:pt idx="47">
                  <c:v>16268.486556466525</c:v>
                </c:pt>
                <c:pt idx="48">
                  <c:v>16759.050729631286</c:v>
                </c:pt>
                <c:pt idx="49">
                  <c:v>16582.683771111224</c:v>
                </c:pt>
                <c:pt idx="50">
                  <c:v>15735.792985157721</c:v>
                </c:pt>
                <c:pt idx="51">
                  <c:v>14324.34512665028</c:v>
                </c:pt>
                <c:pt idx="52">
                  <c:v>12537.054097137854</c:v>
                </c:pt>
                <c:pt idx="53">
                  <c:v>10592.680772299755</c:v>
                </c:pt>
                <c:pt idx="54">
                  <c:v>8685.9606848251224</c:v>
                </c:pt>
                <c:pt idx="55">
                  <c:v>6953.6811852779101</c:v>
                </c:pt>
                <c:pt idx="56">
                  <c:v>5467.3192559934096</c:v>
                </c:pt>
                <c:pt idx="57">
                  <c:v>4244.8243581091874</c:v>
                </c:pt>
                <c:pt idx="58">
                  <c:v>3269.6336413692247</c:v>
                </c:pt>
                <c:pt idx="59">
                  <c:v>2508.1136413218806</c:v>
                </c:pt>
                <c:pt idx="60">
                  <c:v>1921.7670923500289</c:v>
                </c:pt>
                <c:pt idx="61">
                  <c:v>1474.1561548471282</c:v>
                </c:pt>
                <c:pt idx="62">
                  <c:v>1133.9696363793612</c:v>
                </c:pt>
                <c:pt idx="63">
                  <c:v>875.78297278540572</c:v>
                </c:pt>
                <c:pt idx="64">
                  <c:v>679.66266558450434</c:v>
                </c:pt>
                <c:pt idx="65">
                  <c:v>530.31998358959231</c:v>
                </c:pt>
                <c:pt idx="66">
                  <c:v>416.18585047725787</c:v>
                </c:pt>
                <c:pt idx="67">
                  <c:v>328.57374324891282</c:v>
                </c:pt>
                <c:pt idx="68">
                  <c:v>260.98647231586875</c:v>
                </c:pt>
                <c:pt idx="69">
                  <c:v>208.56962651085209</c:v>
                </c:pt>
                <c:pt idx="70">
                  <c:v>167.69304683087745</c:v>
                </c:pt>
                <c:pt idx="71">
                  <c:v>135.63596147396575</c:v>
                </c:pt>
                <c:pt idx="72">
                  <c:v>110.35258954330246</c:v>
                </c:pt>
                <c:pt idx="73">
                  <c:v>90.298662441445003</c:v>
                </c:pt>
                <c:pt idx="74">
                  <c:v>74.303368273492822</c:v>
                </c:pt>
                <c:pt idx="75">
                  <c:v>61.474864523818965</c:v>
                </c:pt>
                <c:pt idx="76">
                  <c:v>51.130478785741161</c:v>
                </c:pt>
                <c:pt idx="77">
                  <c:v>42.745029832363961</c:v>
                </c:pt>
                <c:pt idx="78">
                  <c:v>35.91244761933482</c:v>
                </c:pt>
                <c:pt idx="79">
                  <c:v>30.317166544407957</c:v>
                </c:pt>
                <c:pt idx="80">
                  <c:v>25.712717559823389</c:v>
                </c:pt>
                <c:pt idx="81">
                  <c:v>21.905638866857281</c:v>
                </c:pt>
                <c:pt idx="82">
                  <c:v>18.743329875194863</c:v>
                </c:pt>
                <c:pt idx="83">
                  <c:v>16.104840091970718</c:v>
                </c:pt>
                <c:pt idx="84">
                  <c:v>13.893851458863113</c:v>
                </c:pt>
                <c:pt idx="85">
                  <c:v>12.033307012963801</c:v>
                </c:pt>
                <c:pt idx="86">
                  <c:v>10.461280641747978</c:v>
                </c:pt>
                <c:pt idx="87">
                  <c:v>9.1277866016506124</c:v>
                </c:pt>
                <c:pt idx="88">
                  <c:v>7.9923038034301532</c:v>
                </c:pt>
                <c:pt idx="89">
                  <c:v>7.0218461539837849</c:v>
                </c:pt>
                <c:pt idx="90">
                  <c:v>6.1894519085940116</c:v>
                </c:pt>
                <c:pt idx="91">
                  <c:v>5.4729959515246467</c:v>
                </c:pt>
                <c:pt idx="92">
                  <c:v>4.8542520285086832</c:v>
                </c:pt>
                <c:pt idx="93">
                  <c:v>4.3181492675684767</c:v>
                </c:pt>
                <c:pt idx="94">
                  <c:v>3.8521803508899111</c:v>
                </c:pt>
                <c:pt idx="95">
                  <c:v>3.4459285421216457</c:v>
                </c:pt>
                <c:pt idx="96">
                  <c:v>3.0906882397205413</c:v>
                </c:pt>
                <c:pt idx="97">
                  <c:v>2.7791594143010512</c:v>
                </c:pt>
                <c:pt idx="98">
                  <c:v>2.5052006377250255</c:v>
                </c:pt>
                <c:pt idx="99">
                  <c:v>2.2636287517250078</c:v>
                </c:pt>
                <c:pt idx="100">
                  <c:v>2.0500557986509231</c:v>
                </c:pt>
                <c:pt idx="101">
                  <c:v>1.8607558294688555</c:v>
                </c:pt>
                <c:pt idx="102">
                  <c:v>1.6925557519449035</c:v>
                </c:pt>
                <c:pt idx="103">
                  <c:v>1.5427455887620047</c:v>
                </c:pt>
                <c:pt idx="104">
                  <c:v>1.4090044597044824</c:v>
                </c:pt>
                <c:pt idx="105">
                  <c:v>1.2893393437187122</c:v>
                </c:pt>
                <c:pt idx="106">
                  <c:v>1.1820342611768095</c:v>
                </c:pt>
                <c:pt idx="107">
                  <c:v>1.0856079789184276</c:v>
                </c:pt>
                <c:pt idx="108">
                  <c:v>0.99877870743175678</c:v>
                </c:pt>
                <c:pt idx="109">
                  <c:v>0.9204345515332536</c:v>
                </c:pt>
                <c:pt idx="110">
                  <c:v>0.84960870911619413</c:v>
                </c:pt>
                <c:pt idx="111">
                  <c:v>0.78545859938526563</c:v>
                </c:pt>
                <c:pt idx="112">
                  <c:v>0.72724825215834699</c:v>
                </c:pt>
                <c:pt idx="113">
                  <c:v>0.67433341086467968</c:v>
                </c:pt>
                <c:pt idx="114">
                  <c:v>0.62614889973514454</c:v>
                </c:pt>
                <c:pt idx="115">
                  <c:v>0.58219788503425007</c:v>
                </c:pt>
                <c:pt idx="116">
                  <c:v>0.54204272470902737</c:v>
                </c:pt>
                <c:pt idx="117">
                  <c:v>0.50529715344394499</c:v>
                </c:pt>
                <c:pt idx="118">
                  <c:v>0.47161959312865043</c:v>
                </c:pt>
                <c:pt idx="119">
                  <c:v>0.44070741401066388</c:v>
                </c:pt>
                <c:pt idx="120">
                  <c:v>0.41229200079041367</c:v>
                </c:pt>
                <c:pt idx="121">
                  <c:v>0.38613450180029385</c:v>
                </c:pt>
                <c:pt idx="122">
                  <c:v>0.36202215913954144</c:v>
                </c:pt>
                <c:pt idx="123">
                  <c:v>0.33976513397501601</c:v>
                </c:pt>
                <c:pt idx="124">
                  <c:v>0.31919375477988732</c:v>
                </c:pt>
                <c:pt idx="125">
                  <c:v>0.30015612756594412</c:v>
                </c:pt>
                <c:pt idx="126">
                  <c:v>0.28251605657498108</c:v>
                </c:pt>
                <c:pt idx="127">
                  <c:v>0.26615123175936461</c:v>
                </c:pt>
                <c:pt idx="128">
                  <c:v>0.25095164596958874</c:v>
                </c:pt>
                <c:pt idx="129">
                  <c:v>0.23681821029665071</c:v>
                </c:pt>
                <c:pt idx="130">
                  <c:v>0.22366154066902511</c:v>
                </c:pt>
                <c:pt idx="131">
                  <c:v>0.21140089272542453</c:v>
                </c:pt>
                <c:pt idx="132">
                  <c:v>0.19996322529683275</c:v>
                </c:pt>
                <c:pt idx="133">
                  <c:v>0.18928237563467193</c:v>
                </c:pt>
                <c:pt idx="134">
                  <c:v>0.17929833189923011</c:v>
                </c:pt>
                <c:pt idx="135">
                  <c:v>0.16995659044225961</c:v>
                </c:pt>
                <c:pt idx="136">
                  <c:v>0.16120758713693142</c:v>
                </c:pt>
                <c:pt idx="137">
                  <c:v>0.15300619347450042</c:v>
                </c:pt>
                <c:pt idx="138">
                  <c:v>0.14531126939961286</c:v>
                </c:pt>
                <c:pt idx="139">
                  <c:v>0.13808526592818485</c:v>
                </c:pt>
                <c:pt idx="140">
                  <c:v>0.13129387151082403</c:v>
                </c:pt>
                <c:pt idx="141">
                  <c:v>0.1249056968940173</c:v>
                </c:pt>
                <c:pt idx="142">
                  <c:v>0.11889199391023454</c:v>
                </c:pt>
                <c:pt idx="143">
                  <c:v>0.11322640421307553</c:v>
                </c:pt>
                <c:pt idx="144">
                  <c:v>0.10788473447843083</c:v>
                </c:pt>
                <c:pt idx="145">
                  <c:v>0.10284475502899816</c:v>
                </c:pt>
                <c:pt idx="146">
                  <c:v>9.8086019217272863E-2</c:v>
                </c:pt>
                <c:pt idx="147">
                  <c:v>9.3589701229672112E-2</c:v>
                </c:pt>
                <c:pt idx="148">
                  <c:v>8.9338450258869315E-2</c:v>
                </c:pt>
                <c:pt idx="149">
                  <c:v>8.5316259238745348E-2</c:v>
                </c:pt>
                <c:pt idx="150">
                  <c:v>8.1508346551752195E-2</c:v>
                </c:pt>
                <c:pt idx="151">
                  <c:v>7.7901049306326159E-2</c:v>
                </c:pt>
                <c:pt idx="152">
                  <c:v>7.448172694602978E-2</c:v>
                </c:pt>
                <c:pt idx="153">
                  <c:v>7.1238674095558299E-2</c:v>
                </c:pt>
                <c:pt idx="154">
                  <c:v>6.8161041674369136E-2</c:v>
                </c:pt>
                <c:pt idx="155">
                  <c:v>6.5238765418841341E-2</c:v>
                </c:pt>
                <c:pt idx="156">
                  <c:v>6.24625010505825E-2</c:v>
                </c:pt>
                <c:pt idx="157">
                  <c:v>5.982356541351657E-2</c:v>
                </c:pt>
                <c:pt idx="158">
                  <c:v>5.7313882977217907E-2</c:v>
                </c:pt>
                <c:pt idx="159">
                  <c:v>5.4925937169905119E-2</c:v>
                </c:pt>
                <c:pt idx="160">
                  <c:v>5.265272606269851E-2</c:v>
                </c:pt>
                <c:pt idx="161">
                  <c:v>5.048772197814963E-2</c:v>
                </c:pt>
                <c:pt idx="162">
                  <c:v>4.8424834641517582E-2</c:v>
                </c:pt>
                <c:pt idx="163">
                  <c:v>4.6458377533524428E-2</c:v>
                </c:pt>
                <c:pt idx="164">
                  <c:v>4.4583037139009622E-2</c:v>
                </c:pt>
                <c:pt idx="165">
                  <c:v>4.2793844817575311E-2</c:v>
                </c:pt>
                <c:pt idx="166">
                  <c:v>4.1086151050452213E-2</c:v>
                </c:pt>
                <c:pt idx="167">
                  <c:v>3.9455601842842046E-2</c:v>
                </c:pt>
                <c:pt idx="168">
                  <c:v>3.7898117083274521E-2</c:v>
                </c:pt>
                <c:pt idx="169">
                  <c:v>3.640987068137596E-2</c:v>
                </c:pt>
                <c:pt idx="170">
                  <c:v>3.4987272323165453E-2</c:v>
                </c:pt>
                <c:pt idx="171">
                  <c:v>3.3626950698818978E-2</c:v>
                </c:pt>
                <c:pt idx="172">
                  <c:v>3.2325738071988595E-2</c:v>
                </c:pt>
                <c:pt idx="173">
                  <c:v>3.1080656072424068E-2</c:v>
                </c:pt>
                <c:pt idx="174">
                  <c:v>2.9888902604983725E-2</c:v>
                </c:pt>
                <c:pt idx="175">
                  <c:v>2.8747839778289246E-2</c:v>
                </c:pt>
                <c:pt idx="176">
                  <c:v>2.7654982765403208E-2</c:v>
                </c:pt>
                <c:pt idx="177">
                  <c:v>2.6607989517104528E-2</c:v>
                </c:pt>
                <c:pt idx="178">
                  <c:v>2.5604651255706216E-2</c:v>
                </c:pt>
                <c:pt idx="179">
                  <c:v>2.4642883683991309E-2</c:v>
                </c:pt>
                <c:pt idx="180">
                  <c:v>2.3720718849815425E-2</c:v>
                </c:pt>
                <c:pt idx="181">
                  <c:v>2.2836297612308942E-2</c:v>
                </c:pt>
                <c:pt idx="182">
                  <c:v>2.198786266046969E-2</c:v>
                </c:pt>
                <c:pt idx="183">
                  <c:v>2.1173752039323524E-2</c:v>
                </c:pt>
                <c:pt idx="184">
                  <c:v>2.0392393142795125E-2</c:v>
                </c:pt>
                <c:pt idx="185">
                  <c:v>1.9642297136016694E-2</c:v>
                </c:pt>
                <c:pt idx="186">
                  <c:v>1.892205377304873E-2</c:v>
                </c:pt>
                <c:pt idx="187">
                  <c:v>1.823032657892729E-2</c:v>
                </c:pt>
                <c:pt idx="188">
                  <c:v>1.7565848367618625E-2</c:v>
                </c:pt>
                <c:pt idx="189">
                  <c:v>1.6927417069881105E-2</c:v>
                </c:pt>
                <c:pt idx="190">
                  <c:v>1.6313891847230859E-2</c:v>
                </c:pt>
                <c:pt idx="191">
                  <c:v>1.5724189470204049E-2</c:v>
                </c:pt>
                <c:pt idx="192">
                  <c:v>1.5157280940923517E-2</c:v>
                </c:pt>
                <c:pt idx="193">
                  <c:v>1.4612188341629893E-2</c:v>
                </c:pt>
                <c:pt idx="194">
                  <c:v>1.4087981892341447E-2</c:v>
                </c:pt>
                <c:pt idx="195">
                  <c:v>1.3583777202178158E-2</c:v>
                </c:pt>
                <c:pt idx="196">
                  <c:v>1.3098732700135739E-2</c:v>
                </c:pt>
                <c:pt idx="197">
                  <c:v>1.2632047232236493E-2</c:v>
                </c:pt>
                <c:pt idx="198">
                  <c:v>1.2182957813025971E-2</c:v>
                </c:pt>
                <c:pt idx="199">
                  <c:v>1.1750737520336417E-2</c:v>
                </c:pt>
                <c:pt idx="200">
                  <c:v>1.1334693523109052E-2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7E-48C0-9694-15D716599482}"/>
            </c:ext>
          </c:extLst>
        </c:ser>
        <c:ser>
          <c:idx val="1"/>
          <c:order val="1"/>
          <c:tx>
            <c:strRef>
              <c:f>'La Union'!$J$3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Union'!$C$3:$C$204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Union'!$J$4:$J$204</c:f>
              <c:numCache>
                <c:formatCode>0</c:formatCode>
                <c:ptCount val="201"/>
                <c:pt idx="1">
                  <c:v>3.1666666666666662E-2</c:v>
                </c:pt>
                <c:pt idx="2">
                  <c:v>4.0902734575053105E-2</c:v>
                </c:pt>
                <c:pt idx="3">
                  <c:v>5.2832624979606592E-2</c:v>
                </c:pt>
                <c:pt idx="4">
                  <c:v>6.8242015110775531E-2</c:v>
                </c:pt>
                <c:pt idx="5">
                  <c:v>8.8145723872940548E-2</c:v>
                </c:pt>
                <c:pt idx="6">
                  <c:v>0.11385453530781367</c:v>
                </c:pt>
                <c:pt idx="7">
                  <c:v>0.14706150585577016</c:v>
                </c:pt>
                <c:pt idx="8">
                  <c:v>0.1899534339224804</c:v>
                </c:pt>
                <c:pt idx="9">
                  <c:v>0.24535482363677238</c:v>
                </c:pt>
                <c:pt idx="10">
                  <c:v>0.31691380839302374</c:v>
                </c:pt>
                <c:pt idx="11">
                  <c:v>0.40934225262955337</c:v>
                </c:pt>
                <c:pt idx="12">
                  <c:v>0.52872580076436848</c:v>
                </c:pt>
                <c:pt idx="13">
                  <c:v>0.68292421938442649</c:v>
                </c:pt>
                <c:pt idx="14">
                  <c:v>0.88208827621088892</c:v>
                </c:pt>
                <c:pt idx="15">
                  <c:v>1.1393269922619795</c:v>
                </c:pt>
                <c:pt idx="16">
                  <c:v>1.4715688700969567</c:v>
                </c:pt>
                <c:pt idx="17">
                  <c:v>1.9006732476357284</c:v>
                </c:pt>
                <c:pt idx="18">
                  <c:v>2.4548640190884705</c:v>
                </c:pt>
                <c:pt idx="19">
                  <c:v>3.1705785601499077</c:v>
                </c:pt>
                <c:pt idx="20">
                  <c:v>4.0948509809801488</c:v>
                </c:pt>
                <c:pt idx="21">
                  <c:v>5.2883822572212695</c:v>
                </c:pt>
                <c:pt idx="22">
                  <c:v>6.8294920897348357</c:v>
                </c:pt>
                <c:pt idx="23">
                  <c:v>8.8192005264131215</c:v>
                </c:pt>
                <c:pt idx="24">
                  <c:v>11.387753657793985</c:v>
                </c:pt>
                <c:pt idx="25">
                  <c:v>14.702989303474391</c:v>
                </c:pt>
                <c:pt idx="26">
                  <c:v>18.981037388966318</c:v>
                </c:pt>
                <c:pt idx="27">
                  <c:v>24.499966376558138</c:v>
                </c:pt>
                <c:pt idx="28">
                  <c:v>31.617119828301043</c:v>
                </c:pt>
                <c:pt idx="29">
                  <c:v>40.79102916545493</c:v>
                </c:pt>
                <c:pt idx="30">
                  <c:v>52.608924157536357</c:v>
                </c:pt>
                <c:pt idx="31">
                  <c:v>67.820960197946022</c:v>
                </c:pt>
                <c:pt idx="32">
                  <c:v>87.382283467068376</c:v>
                </c:pt>
                <c:pt idx="33">
                  <c:v>112.50386211410451</c:v>
                </c:pt>
                <c:pt idx="34">
                  <c:v>144.71245922349408</c:v>
                </c:pt>
                <c:pt idx="35">
                  <c:v>185.91895213182016</c:v>
                </c:pt>
                <c:pt idx="36">
                  <c:v>238.49202396122743</c:v>
                </c:pt>
                <c:pt idx="37">
                  <c:v>305.33052384892795</c:v>
                </c:pt>
                <c:pt idx="38">
                  <c:v>389.92183103779684</c:v>
                </c:pt>
                <c:pt idx="39">
                  <c:v>496.36467370680242</c:v>
                </c:pt>
                <c:pt idx="40">
                  <c:v>629.32271331392087</c:v>
                </c:pt>
                <c:pt idx="41">
                  <c:v>793.86063552338896</c:v>
                </c:pt>
                <c:pt idx="42">
                  <c:v>995.10090854642976</c:v>
                </c:pt>
                <c:pt idx="43">
                  <c:v>1237.6348286231148</c:v>
                </c:pt>
                <c:pt idx="44">
                  <c:v>1524.6404642211962</c:v>
                </c:pt>
                <c:pt idx="45">
                  <c:v>1856.7226133542138</c:v>
                </c:pt>
                <c:pt idx="46">
                  <c:v>2230.6128024597415</c:v>
                </c:pt>
                <c:pt idx="47">
                  <c:v>2638.0433926880619</c:v>
                </c:pt>
                <c:pt idx="48">
                  <c:v>3065.2773538865663</c:v>
                </c:pt>
                <c:pt idx="49">
                  <c:v>3493.8047151953378</c:v>
                </c:pt>
                <c:pt idx="50">
                  <c:v>3902.462877440682</c:v>
                </c:pt>
                <c:pt idx="51">
                  <c:v>4270.6808927226548</c:v>
                </c:pt>
                <c:pt idx="52">
                  <c:v>4581.9291253091569</c:v>
                </c:pt>
                <c:pt idx="53">
                  <c:v>4826.2048675415508</c:v>
                </c:pt>
                <c:pt idx="54">
                  <c:v>5000.7662630796576</c:v>
                </c:pt>
                <c:pt idx="55">
                  <c:v>5109.1294759964649</c:v>
                </c:pt>
                <c:pt idx="56">
                  <c:v>5159.0250643303834</c:v>
                </c:pt>
                <c:pt idx="57">
                  <c:v>5160.1893386258289</c:v>
                </c:pt>
                <c:pt idx="58">
                  <c:v>5122.6024653450913</c:v>
                </c:pt>
                <c:pt idx="59">
                  <c:v>5055.3874484769476</c:v>
                </c:pt>
                <c:pt idx="60">
                  <c:v>4966.2981321695761</c:v>
                </c:pt>
                <c:pt idx="61">
                  <c:v>4861.6108190216746</c:v>
                </c:pt>
                <c:pt idx="62">
                  <c:v>4746.2387366244429</c:v>
                </c:pt>
                <c:pt idx="63">
                  <c:v>4623.9398172223091</c:v>
                </c:pt>
                <c:pt idx="64">
                  <c:v>4497.5416174531028</c:v>
                </c:pt>
                <c:pt idx="65">
                  <c:v>4369.1462146148433</c:v>
                </c:pt>
                <c:pt idx="66">
                  <c:v>4240.3014736080177</c:v>
                </c:pt>
                <c:pt idx="67">
                  <c:v>4112.137309752864</c:v>
                </c:pt>
                <c:pt idx="68">
                  <c:v>3985.4709012973162</c:v>
                </c:pt>
                <c:pt idx="69">
                  <c:v>3860.8864428774082</c:v>
                </c:pt>
                <c:pt idx="70">
                  <c:v>3738.7949329543385</c:v>
                </c:pt>
                <c:pt idx="71">
                  <c:v>3619.4787150055049</c:v>
                </c:pt>
                <c:pt idx="72">
                  <c:v>3503.1245632853302</c:v>
                </c:pt>
                <c:pt idx="73">
                  <c:v>3389.8482431780235</c:v>
                </c:pt>
                <c:pt idx="74">
                  <c:v>3279.7127593827358</c:v>
                </c:pt>
                <c:pt idx="75">
                  <c:v>3172.7419407319717</c:v>
                </c:pt>
                <c:pt idx="76">
                  <c:v>3068.9305800841603</c:v>
                </c:pt>
                <c:pt idx="77">
                  <c:v>2968.25202590957</c:v>
                </c:pt>
                <c:pt idx="78">
                  <c:v>2870.6638843239425</c:v>
                </c:pt>
                <c:pt idx="79">
                  <c:v>2776.112315687757</c:v>
                </c:pt>
                <c:pt idx="80">
                  <c:v>2684.5352821054048</c:v>
                </c:pt>
                <c:pt idx="81">
                  <c:v>2595.8650087579522</c:v>
                </c:pt>
                <c:pt idx="82">
                  <c:v>2510.0298536968039</c:v>
                </c:pt>
                <c:pt idx="83">
                  <c:v>2426.9557306862916</c:v>
                </c:pt>
                <c:pt idx="84">
                  <c:v>2346.5671929329942</c:v>
                </c:pt>
                <c:pt idx="85">
                  <c:v>2268.7882584647587</c:v>
                </c:pt>
                <c:pt idx="86">
                  <c:v>2193.543037904677</c:v>
                </c:pt>
                <c:pt idx="87">
                  <c:v>2120.7562105281768</c:v>
                </c:pt>
                <c:pt idx="88">
                  <c:v>2050.3533834196228</c:v>
                </c:pt>
                <c:pt idx="89">
                  <c:v>1982.261360259411</c:v>
                </c:pt>
                <c:pt idx="90">
                  <c:v>1916.40834004564</c:v>
                </c:pt>
                <c:pt idx="91">
                  <c:v>1852.7240613545575</c:v>
                </c:pt>
                <c:pt idx="92">
                  <c:v>1791.1399041812037</c:v>
                </c:pt>
                <c:pt idx="93">
                  <c:v>1731.5889586894</c:v>
                </c:pt>
                <c:pt idx="94">
                  <c:v>1674.0060681265597</c:v>
                </c:pt>
                <c:pt idx="95">
                  <c:v>1618.327851566786</c:v>
                </c:pt>
                <c:pt idx="96">
                  <c:v>1564.4927109183934</c:v>
                </c:pt>
                <c:pt idx="97">
                  <c:v>1512.4408256820382</c:v>
                </c:pt>
                <c:pt idx="98">
                  <c:v>1462.1141382074231</c:v>
                </c:pt>
                <c:pt idx="99">
                  <c:v>1413.4563316207034</c:v>
                </c:pt>
                <c:pt idx="100">
                  <c:v>1366.412802143818</c:v>
                </c:pt>
                <c:pt idx="101">
                  <c:v>1320.9306271726482</c:v>
                </c:pt>
                <c:pt idx="102">
                  <c:v>1276.9585302014932</c:v>
                </c:pt>
                <c:pt idx="103">
                  <c:v>1234.4468434602547</c:v>
                </c:pt>
                <c:pt idx="104">
                  <c:v>1193.3474689552238</c:v>
                </c:pt>
                <c:pt idx="105">
                  <c:v>1153.6138384646069</c:v>
                </c:pt>
                <c:pt idx="106">
                  <c:v>1115.2008729283377</c:v>
                </c:pt>
                <c:pt idx="107">
                  <c:v>1078.0649415823304</c:v>
                </c:pt>
                <c:pt idx="108">
                  <c:v>1042.1638211155853</c:v>
                </c:pt>
                <c:pt idx="109">
                  <c:v>1007.4566550708012</c:v>
                </c:pt>
                <c:pt idx="110">
                  <c:v>973.90391366257302</c:v>
                </c:pt>
                <c:pt idx="111">
                  <c:v>941.46735414960926</c:v>
                </c:pt>
                <c:pt idx="112">
                  <c:v>910.10998186693621</c:v>
                </c:pt>
                <c:pt idx="113">
                  <c:v>879.79601199935678</c:v>
                </c:pt>
                <c:pt idx="114">
                  <c:v>850.49083215738892</c:v>
                </c:pt>
                <c:pt idx="115">
                  <c:v>822.16096580063424</c:v>
                </c:pt>
                <c:pt idx="116">
                  <c:v>794.77403654030581</c:v>
                </c:pt>
                <c:pt idx="117">
                  <c:v>768.29873334191132</c:v>
                </c:pt>
                <c:pt idx="118">
                  <c:v>742.70477664037332</c:v>
                </c:pt>
                <c:pt idx="119">
                  <c:v>717.96288537280998</c:v>
                </c:pt>
                <c:pt idx="120">
                  <c:v>694.04474492849329</c:v>
                </c:pt>
                <c:pt idx="121">
                  <c:v>670.92297601090183</c:v>
                </c:pt>
                <c:pt idx="122">
                  <c:v>648.57110440309555</c:v>
                </c:pt>
                <c:pt idx="123">
                  <c:v>626.96353162469848</c:v>
                </c:pt>
                <c:pt idx="124">
                  <c:v>606.0755064664512</c:v>
                </c:pt>
                <c:pt idx="125">
                  <c:v>585.88309738647081</c:v>
                </c:pt>
                <c:pt idx="126">
                  <c:v>566.36316575096134</c:v>
                </c:pt>
                <c:pt idx="127">
                  <c:v>547.49333990105413</c:v>
                </c:pt>
                <c:pt idx="128">
                  <c:v>529.25199002669137</c:v>
                </c:pt>
                <c:pt idx="129">
                  <c:v>511.61820382792399</c:v>
                </c:pt>
                <c:pt idx="130">
                  <c:v>494.57176294365257</c:v>
                </c:pt>
                <c:pt idx="131">
                  <c:v>478.09312012765201</c:v>
                </c:pt>
                <c:pt idx="132">
                  <c:v>462.16337715166657</c:v>
                </c:pt>
                <c:pt idx="133">
                  <c:v>446.76426341541213</c:v>
                </c:pt>
                <c:pt idx="134">
                  <c:v>431.87811524346017</c:v>
                </c:pt>
                <c:pt idx="135">
                  <c:v>417.48785584918835</c:v>
                </c:pt>
                <c:pt idx="136">
                  <c:v>403.57697594624602</c:v>
                </c:pt>
                <c:pt idx="137">
                  <c:v>390.12951498829716</c:v>
                </c:pt>
                <c:pt idx="138">
                  <c:v>377.13004301814721</c:v>
                </c:pt>
                <c:pt idx="139">
                  <c:v>364.56364310773995</c:v>
                </c:pt>
                <c:pt idx="140">
                  <c:v>352.41589437090295</c:v>
                </c:pt>
                <c:pt idx="141">
                  <c:v>340.67285553113737</c:v>
                </c:pt>
                <c:pt idx="142">
                  <c:v>329.32104902716776</c:v>
                </c:pt>
                <c:pt idx="143">
                  <c:v>318.34744563940268</c:v>
                </c:pt>
                <c:pt idx="144">
                  <c:v>307.73944962088933</c:v>
                </c:pt>
                <c:pt idx="145">
                  <c:v>297.48488431678481</c:v>
                </c:pt>
                <c:pt idx="146">
                  <c:v>287.57197825680117</c:v>
                </c:pt>
                <c:pt idx="147">
                  <c:v>277.98935170551636</c:v>
                </c:pt>
                <c:pt idx="148">
                  <c:v>268.72600365587141</c:v>
                </c:pt>
                <c:pt idx="149">
                  <c:v>259.77129925160057</c:v>
                </c:pt>
                <c:pt idx="150">
                  <c:v>251.1149576247565</c:v>
                </c:pt>
                <c:pt idx="151">
                  <c:v>242.7470401349054</c:v>
                </c:pt>
                <c:pt idx="152">
                  <c:v>234.6579389969699</c:v>
                </c:pt>
                <c:pt idx="153">
                  <c:v>226.83836628509087</c:v>
                </c:pt>
                <c:pt idx="154">
                  <c:v>219.2793433002675</c:v>
                </c:pt>
                <c:pt idx="155">
                  <c:v>211.97219028991159</c:v>
                </c:pt>
                <c:pt idx="156">
                  <c:v>204.90851650781946</c:v>
                </c:pt>
                <c:pt idx="157">
                  <c:v>198.0802106034254</c:v>
                </c:pt>
                <c:pt idx="158">
                  <c:v>191.4794313295493</c:v>
                </c:pt>
                <c:pt idx="159">
                  <c:v>185.09859855819192</c:v>
                </c:pt>
                <c:pt idx="160">
                  <c:v>178.93038459426259</c:v>
                </c:pt>
                <c:pt idx="161">
                  <c:v>172.96770577744581</c:v>
                </c:pt>
                <c:pt idx="162">
                  <c:v>167.20371436272691</c:v>
                </c:pt>
                <c:pt idx="163">
                  <c:v>161.63179067039968</c:v>
                </c:pt>
                <c:pt idx="164">
                  <c:v>156.2455354966749</c:v>
                </c:pt>
                <c:pt idx="165">
                  <c:v>151.03876277629516</c:v>
                </c:pt>
                <c:pt idx="166">
                  <c:v>146.00549248883786</c:v>
                </c:pt>
                <c:pt idx="167">
                  <c:v>141.13994380065986</c:v>
                </c:pt>
                <c:pt idx="168">
                  <c:v>136.43652843469624</c:v>
                </c:pt>
                <c:pt idx="169">
                  <c:v>131.88984426058067</c:v>
                </c:pt>
                <c:pt idx="170">
                  <c:v>127.49466909779957</c:v>
                </c:pt>
                <c:pt idx="171">
                  <c:v>123.24595472482982</c:v>
                </c:pt>
                <c:pt idx="172">
                  <c:v>119.13882108744095</c:v>
                </c:pt>
                <c:pt idx="173">
                  <c:v>115.16855069956519</c:v>
                </c:pt>
                <c:pt idx="174">
                  <c:v>111.33058323035532</c:v>
                </c:pt>
                <c:pt idx="175">
                  <c:v>107.62051027125929</c:v>
                </c:pt>
                <c:pt idx="176">
                  <c:v>104.03407027714363</c:v>
                </c:pt>
                <c:pt idx="177">
                  <c:v>100.56714367569307</c:v>
                </c:pt>
                <c:pt idx="178">
                  <c:v>97.215748139504683</c:v>
                </c:pt>
                <c:pt idx="179">
                  <c:v>93.976034015477623</c:v>
                </c:pt>
                <c:pt idx="180">
                  <c:v>90.844279906278373</c:v>
                </c:pt>
                <c:pt idx="181">
                  <c:v>87.81688839883266</c:v>
                </c:pt>
                <c:pt idx="182">
                  <c:v>84.890381934962619</c:v>
                </c:pt>
                <c:pt idx="183">
                  <c:v>82.061398819448129</c:v>
                </c:pt>
                <c:pt idx="184">
                  <c:v>79.326689360947768</c:v>
                </c:pt>
                <c:pt idx="185">
                  <c:v>76.683112141365669</c:v>
                </c:pt>
                <c:pt idx="186">
                  <c:v>74.127630409396119</c:v>
                </c:pt>
                <c:pt idx="187">
                  <c:v>71.657308594119073</c:v>
                </c:pt>
                <c:pt idx="188">
                  <c:v>69.269308934656763</c:v>
                </c:pt>
                <c:pt idx="189">
                  <c:v>66.960888222033176</c:v>
                </c:pt>
                <c:pt idx="190">
                  <c:v>64.729394649505949</c:v>
                </c:pt>
                <c:pt idx="191">
                  <c:v>62.572264767764246</c:v>
                </c:pt>
                <c:pt idx="192">
                  <c:v>60.487020541505331</c:v>
                </c:pt>
                <c:pt idx="193">
                  <c:v>58.471266504018281</c:v>
                </c:pt>
                <c:pt idx="194">
                  <c:v>56.522687006515156</c:v>
                </c:pt>
                <c:pt idx="195">
                  <c:v>54.63904355905791</c:v>
                </c:pt>
                <c:pt idx="196">
                  <c:v>52.818172260034054</c:v>
                </c:pt>
                <c:pt idx="197">
                  <c:v>51.057981311235082</c:v>
                </c:pt>
                <c:pt idx="198">
                  <c:v>49.356448615689608</c:v>
                </c:pt>
                <c:pt idx="199">
                  <c:v>47.711619455497363</c:v>
                </c:pt>
                <c:pt idx="200">
                  <c:v>46.12160424700226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7E-48C0-9694-15D716599482}"/>
            </c:ext>
          </c:extLst>
        </c:ser>
        <c:ser>
          <c:idx val="2"/>
          <c:order val="2"/>
          <c:tx>
            <c:strRef>
              <c:f>'La Union'!$K$3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Union'!$C$3:$C$204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Union'!$K$4:$K$204</c:f>
              <c:numCache>
                <c:formatCode>0</c:formatCode>
                <c:ptCount val="201"/>
                <c:pt idx="1">
                  <c:v>1.6666666666666681E-3</c:v>
                </c:pt>
                <c:pt idx="2">
                  <c:v>2.1527755039501659E-3</c:v>
                </c:pt>
                <c:pt idx="3">
                  <c:v>2.7806644726108757E-3</c:v>
                </c:pt>
                <c:pt idx="4">
                  <c:v>3.5916850058302949E-3</c:v>
                </c:pt>
                <c:pt idx="5">
                  <c:v>4.6392486248916119E-3</c:v>
                </c:pt>
                <c:pt idx="6">
                  <c:v>5.9923439635691461E-3</c:v>
                </c:pt>
                <c:pt idx="7">
                  <c:v>7.7400792555668589E-3</c:v>
                </c:pt>
                <c:pt idx="8">
                  <c:v>9.9975491538147679E-3</c:v>
                </c:pt>
                <c:pt idx="9">
                  <c:v>1.2913411770356454E-2</c:v>
                </c:pt>
                <c:pt idx="10">
                  <c:v>1.6679674125948632E-2</c:v>
                </c:pt>
                <c:pt idx="11">
                  <c:v>2.1544329085765986E-2</c:v>
                </c:pt>
                <c:pt idx="12">
                  <c:v>2.782767372444047E-2</c:v>
                </c:pt>
                <c:pt idx="13">
                  <c:v>3.5943379967601427E-2</c:v>
                </c:pt>
                <c:pt idx="14">
                  <c:v>4.6425698747941571E-2</c:v>
                </c:pt>
                <c:pt idx="15">
                  <c:v>5.9964578540104251E-2</c:v>
                </c:pt>
                <c:pt idx="16">
                  <c:v>7.7450993162997805E-2</c:v>
                </c:pt>
                <c:pt idx="17">
                  <c:v>0.10003543408609107</c:v>
                </c:pt>
                <c:pt idx="18">
                  <c:v>0.12920336942570912</c:v>
                </c:pt>
                <c:pt idx="19">
                  <c:v>0.16687255579736371</c:v>
                </c:pt>
                <c:pt idx="20">
                  <c:v>0.21551847268316593</c:v>
                </c:pt>
                <c:pt idx="21">
                  <c:v>0.27833590827480392</c:v>
                </c:pt>
                <c:pt idx="22">
                  <c:v>0.35944695209130745</c:v>
                </c:pt>
                <c:pt idx="23">
                  <c:v>0.46416844875858587</c:v>
                </c:pt>
                <c:pt idx="24">
                  <c:v>0.59935545567336823</c:v>
                </c:pt>
                <c:pt idx="25">
                  <c:v>0.77384154228812652</c:v>
                </c:pt>
                <c:pt idx="26">
                  <c:v>0.99900196784033324</c:v>
                </c:pt>
                <c:pt idx="27">
                  <c:v>1.289471914555693</c:v>
                </c:pt>
                <c:pt idx="28">
                  <c:v>1.6640589383316355</c:v>
                </c:pt>
                <c:pt idx="29">
                  <c:v>2.1468962718660509</c:v>
                </c:pt>
                <c:pt idx="30">
                  <c:v>2.7688907451334956</c:v>
                </c:pt>
                <c:pt idx="31">
                  <c:v>3.5695242209445306</c:v>
                </c:pt>
                <c:pt idx="32">
                  <c:v>4.5990675508983401</c:v>
                </c:pt>
                <c:pt idx="33">
                  <c:v>5.9212559007423486</c:v>
                </c:pt>
                <c:pt idx="34">
                  <c:v>7.616445222289169</c:v>
                </c:pt>
                <c:pt idx="35">
                  <c:v>9.7852080069379124</c:v>
                </c:pt>
                <c:pt idx="36">
                  <c:v>12.552211787433034</c:v>
                </c:pt>
                <c:pt idx="37">
                  <c:v>16.070027570996224</c:v>
                </c:pt>
                <c:pt idx="38">
                  <c:v>20.522201633568276</c:v>
                </c:pt>
                <c:pt idx="39">
                  <c:v>26.124456510884364</c:v>
                </c:pt>
                <c:pt idx="40">
                  <c:v>33.122248069153763</c:v>
                </c:pt>
                <c:pt idx="41">
                  <c:v>41.782138711757355</c:v>
                </c:pt>
                <c:pt idx="42">
                  <c:v>52.373732028759505</c:v>
                </c:pt>
                <c:pt idx="43">
                  <c:v>65.138675190690307</c:v>
                </c:pt>
                <c:pt idx="44">
                  <c:v>80.244234959010399</c:v>
                </c:pt>
                <c:pt idx="45">
                  <c:v>97.722242808116604</c:v>
                </c:pt>
                <c:pt idx="46">
                  <c:v>117.40067381367071</c:v>
                </c:pt>
                <c:pt idx="47">
                  <c:v>138.8443890888455</c:v>
                </c:pt>
                <c:pt idx="48">
                  <c:v>161.33038704666154</c:v>
                </c:pt>
                <c:pt idx="49">
                  <c:v>183.88445869449163</c:v>
                </c:pt>
                <c:pt idx="50">
                  <c:v>205.392783023194</c:v>
                </c:pt>
                <c:pt idx="51">
                  <c:v>224.77267856435046</c:v>
                </c:pt>
                <c:pt idx="52">
                  <c:v>241.15416448995589</c:v>
                </c:pt>
                <c:pt idx="53">
                  <c:v>254.01078250218708</c:v>
                </c:pt>
                <c:pt idx="54">
                  <c:v>263.19822437261382</c:v>
                </c:pt>
                <c:pt idx="55">
                  <c:v>268.90155136823523</c:v>
                </c:pt>
                <c:pt idx="56">
                  <c:v>271.52763496475728</c:v>
                </c:pt>
                <c:pt idx="57">
                  <c:v>271.58891255925442</c:v>
                </c:pt>
                <c:pt idx="58">
                  <c:v>269.61065607079456</c:v>
                </c:pt>
                <c:pt idx="59">
                  <c:v>266.07302360405015</c:v>
                </c:pt>
                <c:pt idx="60">
                  <c:v>261.38411221945159</c:v>
                </c:pt>
                <c:pt idx="61">
                  <c:v>255.87425363271996</c:v>
                </c:pt>
                <c:pt idx="62">
                  <c:v>249.80203876970782</c:v>
                </c:pt>
                <c:pt idx="63">
                  <c:v>243.36525353801647</c:v>
                </c:pt>
                <c:pt idx="64">
                  <c:v>236.71271670805831</c:v>
                </c:pt>
                <c:pt idx="65">
                  <c:v>229.95506392709723</c:v>
                </c:pt>
                <c:pt idx="66">
                  <c:v>223.17376176884326</c:v>
                </c:pt>
                <c:pt idx="67">
                  <c:v>216.4282794606772</c:v>
                </c:pt>
                <c:pt idx="68">
                  <c:v>209.76162638406947</c:v>
                </c:pt>
                <c:pt idx="69">
                  <c:v>203.20454962512693</c:v>
                </c:pt>
                <c:pt idx="70">
                  <c:v>196.77868068180746</c:v>
                </c:pt>
                <c:pt idx="71">
                  <c:v>190.498879737132</c:v>
                </c:pt>
                <c:pt idx="72">
                  <c:v>184.37497701501755</c:v>
                </c:pt>
                <c:pt idx="73">
                  <c:v>178.41306543042248</c:v>
                </c:pt>
                <c:pt idx="74">
                  <c:v>172.61646102014413</c:v>
                </c:pt>
                <c:pt idx="75">
                  <c:v>166.98641793326183</c:v>
                </c:pt>
                <c:pt idx="76">
                  <c:v>161.52266210969279</c:v>
                </c:pt>
                <c:pt idx="77">
                  <c:v>156.22379083734594</c:v>
                </c:pt>
                <c:pt idx="78">
                  <c:v>151.08757285915502</c:v>
                </c:pt>
                <c:pt idx="79">
                  <c:v>146.11117450988206</c:v>
                </c:pt>
                <c:pt idx="80">
                  <c:v>141.29133063712669</c:v>
                </c:pt>
                <c:pt idx="81">
                  <c:v>136.62447414515549</c:v>
                </c:pt>
                <c:pt idx="82">
                  <c:v>132.10683440509507</c:v>
                </c:pt>
                <c:pt idx="83">
                  <c:v>127.73451214138389</c:v>
                </c:pt>
                <c:pt idx="84">
                  <c:v>123.50353647015773</c:v>
                </c:pt>
                <c:pt idx="85">
                  <c:v>119.40990834025055</c:v>
                </c:pt>
                <c:pt idx="86">
                  <c:v>115.44963357393048</c:v>
                </c:pt>
                <c:pt idx="87">
                  <c:v>111.61874792253572</c:v>
                </c:pt>
                <c:pt idx="88">
                  <c:v>107.91333596945395</c:v>
                </c:pt>
                <c:pt idx="89">
                  <c:v>104.3295452768112</c:v>
                </c:pt>
                <c:pt idx="90">
                  <c:v>100.86359684450746</c:v>
                </c:pt>
                <c:pt idx="91">
                  <c:v>97.511792702871546</c:v>
                </c:pt>
                <c:pt idx="92">
                  <c:v>94.270521272695035</c:v>
                </c:pt>
                <c:pt idx="93">
                  <c:v>91.136260983652704</c:v>
                </c:pt>
                <c:pt idx="94">
                  <c:v>88.105582532976911</c:v>
                </c:pt>
                <c:pt idx="95">
                  <c:v>85.175150082462508</c:v>
                </c:pt>
                <c:pt idx="96">
                  <c:v>82.341721627283945</c:v>
                </c:pt>
                <c:pt idx="97">
                  <c:v>79.602148720107351</c:v>
                </c:pt>
                <c:pt idx="98">
                  <c:v>76.95337569512759</c:v>
                </c:pt>
                <c:pt idx="99">
                  <c:v>74.392438506352889</c:v>
                </c:pt>
                <c:pt idx="100">
                  <c:v>71.91646327072732</c:v>
                </c:pt>
                <c:pt idx="101">
                  <c:v>69.522664588034175</c:v>
                </c:pt>
                <c:pt idx="102">
                  <c:v>67.208343694815497</c:v>
                </c:pt>
                <c:pt idx="103">
                  <c:v>64.970886497908211</c:v>
                </c:pt>
                <c:pt idx="104">
                  <c:v>62.807761523959208</c:v>
                </c:pt>
                <c:pt idx="105">
                  <c:v>60.716517813926735</c:v>
                </c:pt>
                <c:pt idx="106">
                  <c:v>58.694782785702046</c:v>
                </c:pt>
                <c:pt idx="107">
                  <c:v>56.74026008328061</c:v>
                </c:pt>
                <c:pt idx="108">
                  <c:v>54.850727427136114</c:v>
                </c:pt>
                <c:pt idx="109">
                  <c:v>53.024034477410638</c:v>
                </c:pt>
                <c:pt idx="110">
                  <c:v>51.25810071908284</c:v>
                </c:pt>
                <c:pt idx="111">
                  <c:v>49.550913376295277</c:v>
                </c:pt>
                <c:pt idx="112">
                  <c:v>47.900525361417742</c:v>
                </c:pt>
                <c:pt idx="113">
                  <c:v>46.305053263124087</c:v>
                </c:pt>
                <c:pt idx="114">
                  <c:v>44.762675376704721</c:v>
                </c:pt>
                <c:pt idx="115">
                  <c:v>43.271629778980788</c:v>
                </c:pt>
                <c:pt idx="116">
                  <c:v>41.830212449489821</c:v>
                </c:pt>
                <c:pt idx="117">
                  <c:v>40.436775439048006</c:v>
                </c:pt>
                <c:pt idx="118">
                  <c:v>39.08972508633547</c:v>
                </c:pt>
                <c:pt idx="119">
                  <c:v>37.787520282779504</c:v>
                </c:pt>
                <c:pt idx="120">
                  <c:v>36.528670785710212</c:v>
                </c:pt>
                <c:pt idx="121">
                  <c:v>35.311735579521184</c:v>
                </c:pt>
                <c:pt idx="122">
                  <c:v>34.135321284373482</c:v>
                </c:pt>
                <c:pt idx="123">
                  <c:v>32.998080611826268</c:v>
                </c:pt>
                <c:pt idx="124">
                  <c:v>31.898710866655357</c:v>
                </c:pt>
                <c:pt idx="125">
                  <c:v>30.835952494024809</c:v>
                </c:pt>
                <c:pt idx="126">
                  <c:v>29.808587671103261</c:v>
                </c:pt>
                <c:pt idx="127">
                  <c:v>28.815438942160771</c:v>
                </c:pt>
                <c:pt idx="128">
                  <c:v>27.855367896141676</c:v>
                </c:pt>
                <c:pt idx="129">
                  <c:v>26.927273885680236</c:v>
                </c:pt>
                <c:pt idx="130">
                  <c:v>26.030092786508057</c:v>
                </c:pt>
                <c:pt idx="131">
                  <c:v>25.162795796192235</c:v>
                </c:pt>
                <c:pt idx="132">
                  <c:v>24.324388271140371</c:v>
                </c:pt>
                <c:pt idx="133">
                  <c:v>23.513908600811188</c:v>
                </c:pt>
                <c:pt idx="134">
                  <c:v>22.730427118076875</c:v>
                </c:pt>
                <c:pt idx="135">
                  <c:v>21.973045044694143</c:v>
                </c:pt>
                <c:pt idx="136">
                  <c:v>21.240893470855074</c:v>
                </c:pt>
                <c:pt idx="137">
                  <c:v>20.533132367805131</c:v>
                </c:pt>
                <c:pt idx="138">
                  <c:v>19.848949632534083</c:v>
                </c:pt>
                <c:pt idx="139">
                  <c:v>19.187560163565276</c:v>
                </c:pt>
                <c:pt idx="140">
                  <c:v>18.548204966889649</c:v>
                </c:pt>
                <c:pt idx="141">
                  <c:v>17.930150291112511</c:v>
                </c:pt>
                <c:pt idx="142">
                  <c:v>17.332686790903587</c:v>
                </c:pt>
                <c:pt idx="143">
                  <c:v>16.755128717863315</c:v>
                </c:pt>
                <c:pt idx="144">
                  <c:v>16.196813137941557</c:v>
                </c:pt>
                <c:pt idx="145">
                  <c:v>15.657099174567637</c:v>
                </c:pt>
                <c:pt idx="146">
                  <c:v>15.13536727667376</c:v>
                </c:pt>
                <c:pt idx="147">
                  <c:v>14.631018510816663</c:v>
                </c:pt>
                <c:pt idx="148">
                  <c:v>14.143473876624824</c:v>
                </c:pt>
                <c:pt idx="149">
                  <c:v>13.672173644821097</c:v>
                </c:pt>
                <c:pt idx="150">
                  <c:v>13.216576717092458</c:v>
                </c:pt>
                <c:pt idx="151">
                  <c:v>12.776160007100295</c:v>
                </c:pt>
                <c:pt idx="152">
                  <c:v>12.350417841945795</c:v>
                </c:pt>
                <c:pt idx="153">
                  <c:v>11.938861383425847</c:v>
                </c:pt>
                <c:pt idx="154">
                  <c:v>11.541018068435141</c:v>
                </c:pt>
                <c:pt idx="155">
                  <c:v>11.156431067890093</c:v>
                </c:pt>
                <c:pt idx="156">
                  <c:v>10.784658763569457</c:v>
                </c:pt>
                <c:pt idx="157">
                  <c:v>10.425274242285557</c:v>
                </c:pt>
                <c:pt idx="158">
                  <c:v>10.077864806818393</c:v>
                </c:pt>
                <c:pt idx="159">
                  <c:v>9.7420315030627425</c:v>
                </c:pt>
                <c:pt idx="160">
                  <c:v>9.4173886628559327</c:v>
                </c:pt>
                <c:pt idx="161">
                  <c:v>9.1035634619708414</c:v>
                </c:pt>
                <c:pt idx="162">
                  <c:v>8.80019549277511</c:v>
                </c:pt>
                <c:pt idx="163">
                  <c:v>8.5069363510736746</c:v>
                </c:pt>
                <c:pt idx="164">
                  <c:v>8.2234492366671077</c:v>
                </c:pt>
                <c:pt idx="165">
                  <c:v>7.9494085671734362</c:v>
                </c:pt>
                <c:pt idx="166">
                  <c:v>7.6844996046756844</c:v>
                </c:pt>
                <c:pt idx="167">
                  <c:v>7.4284180947715805</c:v>
                </c:pt>
                <c:pt idx="168">
                  <c:v>7.1808699176155981</c:v>
                </c:pt>
                <c:pt idx="169">
                  <c:v>6.9415707505568838</c:v>
                </c:pt>
                <c:pt idx="170">
                  <c:v>6.710245741989457</c:v>
                </c:pt>
                <c:pt idx="171">
                  <c:v>6.4866291960436806</c:v>
                </c:pt>
                <c:pt idx="172">
                  <c:v>6.2704642677600564</c:v>
                </c:pt>
                <c:pt idx="173">
                  <c:v>6.0615026683981741</c:v>
                </c:pt>
                <c:pt idx="174">
                  <c:v>5.8595043805450215</c:v>
                </c:pt>
                <c:pt idx="175">
                  <c:v>5.6642373826978627</c:v>
                </c:pt>
                <c:pt idx="176">
                  <c:v>5.475477383007564</c:v>
                </c:pt>
                <c:pt idx="177">
                  <c:v>5.2930075618785875</c:v>
                </c:pt>
                <c:pt idx="178">
                  <c:v>5.1166183231318296</c:v>
                </c:pt>
                <c:pt idx="179">
                  <c:v>4.9461070534461955</c:v>
                </c:pt>
                <c:pt idx="180">
                  <c:v>4.7812778898041293</c:v>
                </c:pt>
                <c:pt idx="181">
                  <c:v>4.6219414946754078</c:v>
                </c:pt>
                <c:pt idx="182">
                  <c:v>4.4679148386822476</c:v>
                </c:pt>
                <c:pt idx="183">
                  <c:v>4.3190209904972736</c:v>
                </c:pt>
                <c:pt idx="184">
                  <c:v>4.175088913734097</c:v>
                </c:pt>
                <c:pt idx="185">
                  <c:v>4.0359532705981973</c:v>
                </c:pt>
                <c:pt idx="186">
                  <c:v>3.9014542320734842</c:v>
                </c:pt>
                <c:pt idx="187">
                  <c:v>3.7714372944273231</c:v>
                </c:pt>
                <c:pt idx="188">
                  <c:v>3.6457531018240434</c:v>
                </c:pt>
                <c:pt idx="189">
                  <c:v>3.5242572748438548</c:v>
                </c:pt>
                <c:pt idx="190">
                  <c:v>3.4068102447108428</c:v>
                </c:pt>
                <c:pt idx="191">
                  <c:v>3.2932770930402264</c:v>
                </c:pt>
                <c:pt idx="192">
                  <c:v>3.183527396921336</c:v>
                </c:pt>
                <c:pt idx="193">
                  <c:v>3.0774350791588598</c:v>
                </c:pt>
                <c:pt idx="194">
                  <c:v>2.9748782635008002</c:v>
                </c:pt>
                <c:pt idx="195">
                  <c:v>2.8757391346872607</c:v>
                </c:pt>
                <c:pt idx="196">
                  <c:v>2.7799038031596894</c:v>
                </c:pt>
                <c:pt idx="197">
                  <c:v>2.6872621742755332</c:v>
                </c:pt>
                <c:pt idx="198">
                  <c:v>2.5977078218784024</c:v>
                </c:pt>
                <c:pt idx="199">
                  <c:v>2.5111378660788111</c:v>
                </c:pt>
                <c:pt idx="200">
                  <c:v>2.4274528551053844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7E-48C0-9694-15D716599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txData>
          <cx:v>Personas Contagiadas Diarias por Departamento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chemeClr val="bg1"/>
              </a:solidFill>
              <a:latin typeface="Calibri" panose="020F0502020204030204"/>
            </a:rPr>
            <a:t>Personas Contagiadas Diarias por Departamento</a:t>
          </a:r>
        </a:p>
      </cx:txPr>
    </cx:title>
    <cx:plotArea>
      <cx:plotAreaRegion>
        <cx:series layoutId="regionMap" uniqueId="{AD8560FC-B993-4D79-A0BB-25B365996C16}">
          <cx:tx>
            <cx:txData>
              <cx:f/>
              <cx:v>Contagiados</cx:v>
            </cx:txData>
          </cx:tx>
          <cx:spPr>
            <a:ln>
              <a:noFill/>
            </a:ln>
          </cx:spPr>
          <cx:dataId val="0"/>
          <cx:layoutPr>
            <cx:regionLabelLayout val="none"/>
            <cx:geography cultureLanguage="es-ES" cultureRegion="SV" attribution="Con tecnología de Bing">
              <cx:geoCache provider="{E9337A44-BEBE-4D9F-B70C-5C5E7DAFC167}">
                <cx:binary>3Hznbt3ItuarGP49dLPIihe3L3CKYQdJW7Ikxz8FJRdTMRXz28wjzDPcF5tFue1W6rbvwMDgNGBI
2ptpVX0rfmvR/3kz/cdNcXfVvppMUdr/uJl+f510Xf0fv/1mb5I7c2XfmPSmrWz1pXtzU5nfqi9f
0pu7327bqzEt9W+ei/BvN8lV291Nr//rP+Fu+q46rm6uurQq3/Z37Xx+Z/uis39z7MVDr26qvuzW
yzXc6ffXUfHq4qoYrm6r9vWrq1uTlmFquza96dDvr/+V9FcgRH1Vvn51V3ZpN1/O9d3vrx+d9/rV
b0+f9EyqVwUI3vW3cC3y33AisIuY63Huwt+vXxVVqf847HDxRrgUea7vup7wBIXjX599uDJw/c/J
dC/R1e1te2ctLOv+9+NrH63h99cX7/+1ff23m5PaKvi6d0G1LuTi/f3Kf3uMzX/955MvYC+efPMA
vqcb96NDfyvgoxUBehdXZXf16l/l1bcN/AXg4TfI8xBiQlAPEe49w464wqOey7GgrvD5t0d/xe6n
JHoZugeXPlrnisPFv/7NkXtoW4/s839uW8z3KKVgNZ4QPqJP8OFvOGUeoYhiQlzG0WN8HjmDvxbq
ZYQeXfxoFU+8zL+dIR1fvTq7Wr5t1S+wIv8NZoJ7ABJDnLjPXCB/IygnBCyJIJ8y9MQF/lielxH6
dt0zAzo++zc3oEcrAtcXJFcQce7Kq1JXvxA38H4YucRHQjDKXfrUvMQbF74nLhcIId97al4/K9XL
6D2++tGKVycY/OPCV1XaqgQUfyGA/htwjdxd0aOMMgLx6UnuQbnA3KfYI+AdPfLt2X/Er58R6WX0
Lv689Bl0F6f/MPMDR3OcXt+13dXttw38JV6Tge15yEdIEJdy/Ay81Vdy9gS0nxTmZdgeXfwMuOPj
fxhw76Cm6LtfnO77jAjkgrEJ5iH61OT4GwzfM+pD0k88HwOqD9P9n5HoZej+vPIZbu8u/mG4nVTt
1fKLYWOM+AL++T57IdPnbwBSOOZijH0fCrrHsP2EQC+j9v3CZ6Cd/NO8JJQ0r05S3d8V3/bulzhJ
gl0sCGce2BXkkE+cJH/jEYIIw8xlrv88wv2UTC9D93A9z9C7OPmHmRxEhnclUCi/FjsPXCXyIcK9
lJ2wN5BYQvLpMSzc567yZyR6Gbk/r3yG2/G7fxhuQW+BRSt+sbOElFFQnxKfUIyJ/8TooC7wgBNh
kHgiyp5RWj8l0svIPbj0GXTBPw66q+ur//4/V/aXmhxwkC7/am+Q8T9Fjr9hCNykIEi4+DkZGfyE
RH8B3Pcrn+P2705nPVrRVyLyAcn8kFd6dOb/A9kFCSX3MJBZwEe6T0OdeIMYxoxSzwe7RASq9YeZ
5Rqu/qS+/1qql/F7fPWjddxTkv+0DHNd73voUJS/uh5HLiQhBENhwOCvJ44TzA/AoxgBX4aF95QI
+0mh/hrB7yt6DuDu/0fc++tOwfeWSnjVXUX3vZgHzYK/P3q/fugfPbn0D2v4mnQ+Imy/Gcru9vfX
DDD53uBZ7/DIiB6Rvl9t6NtFd1e2+/21wxlwLi5wmBRKBYCQQwE43t0fEi50EwhUDxQKCSKgTnz9
qqzaLoEuEX4DcdSFAwhKjK9Mtq36+0P+m7VQBA4O/Db2wOy/re+sKmYNPMuTz6/K3pxVadlZuK/n
QaVSfz1xlZSA7nkCESD2iOcSzldaob65Oocu3Hr+/2J4mWZ/oSTOBnXZ4eK6SrxE2g/coYfK8DSY
SetLyLcP3aR2g8IHM+gsUClDgbvUMs8KE5SmiERjsHQnPxJ5ITZ2ZEGRjK7sncbKIas7WSQ6Likt
N6xNZpmMeR8UrVGyXbI+EGm/Hylzoiz1nEjlMkVVImk2ybwgtwQxKyG9OEyOSoPaF5cOV59Kertg
m0nbWl+qgV2uS/ArdFMiKtO0DIxOg6HK9xw1cEINP1DOdjrxrVxK/0vdH9oh7lFyfX/Ma/S7aWS7
VNW+rBRLZZ7ncU9GEXSsl6wfs7DIaGTsMgRNMYlAl3CnrEbhUFXhUIhLPg2ZzHyzxF0LMo793qP5
1SrW1NWZzBHZLQu/LIZGBNRrgimZd37JL70qv87Qskjm1qN0dX3bL8lnVy0iWHrLQ6SNbHI7S1+P
UZaQKcBpfp30ZaAX40srkJVOO+ugMZ8pbTPZsuTa1B2s2s9OvWa4NLD5rWuboCLLjSqn43oagl6E
fAg73F42tf5AR5PKthhSWZrss5PiL/ffNCK9capPzZAbWfnuxwZ0xejhXC/efm5UtekN3rWOHYOm
Lw7zUGrZJQfSMz92shYHXdbscNt1EUd0lqPKY5q4H40wxRaL84qUh4n5g0x6FJNWu9LmLGoEJbJu
1e2snGNtyzxyXXXGqhtQ4EW2Bl/ypf+ITLPzCtPJLBvftfnIgzb71PB2CoxFpfTFeM0EPLJPcjny
pJWeUWFdNLmcxXSui9EN4s4r2gOHvZPO2O3SeYsa7myQP+58x5t2uSp25ZAvR4pVOiB16sqq8Wo5
5605zAY2TDn4rF2OvLRVkjmoDVJHn4+YyJEsnlSV3YvZHaRr6+ti1fucUl+OKeZxVfVUsvycZhk7
GrI5NAIruZBOy6b3CpnYLAmwZmBjWuwQ0XGa1V/cDDWyqHQbQZX7aSB2DrVAnwqEysiUlRdmRdvI
ehjwWWX9C3cud20ttKyzJYuKBZ0Rdzrr5qQNAA8U9K04bltOg8TqUTaulkTwt8Q2JDJgogEdP3BB
P0xdWoSTm7/N6tvMSafTxIlEufXc5NZDuAwrvOw6m32aEq6k36tdSi1sR252CKvzaRY3hhXxUOeg
wqkISqYAcVPvFBiQt7RRkxRe6BZZtau7QKNkPGHqk1uOb5nHkwuKxvnE1liDOLo+BtzbQEzE2Vit
MWj/JFMl0v2wNOaoHPxdmlZ4r1SanLQkDQF1LNuyyAMzTJcleKKpdj+ipai2nOdloAZzO6bjEDu2
4kf9aMNEC/1u7Ihs+wSHBjO9HcggkcJj4JNy2bBusNuqMaBkJI/FuOQyyapP3TCbsNf2cqLFuDcN
aENOg3YFhKQeuyjdupclI0e19qe4GS7oUNWhO4wfbK4+M39T99lp6hc6EA443a4qPcmW6lOZn4hs
+jyT4pOYtQ4bHbrp1IXdMsejY8ZwnJYiSGgp+aguvamKp0qFQsRLsrRyfuc3lsgCD9eproaQOODE
eKZRLPokcId6h7mbSMUnLptmMhKnmASinrY+b8+hXWACf1COdBKfwHVi20MTNhydhUdcuUTiqXlb
soGFHWISe+bWHTojS9RcdryAuyUpqPLg77Eq32VDPQaId295eqZd0oUDEyysfDPsen030LSUqojx
XEQD8Q/WS7vAePiLYxcrkXFiPPZpnBfLrrZ+Bd/A03krNeoWiVn5niaeOqapsmHepJ9sST7bjpRh
TaYm6Oq+CLsKzVIU6duaJCakSSmCWgz9ti7cKuhnk5yls6OkOxfgJJIelBMiVOzcVWbauFc5iON4
uSOh+wxKxGdZJyIFtyCqoIGeStgXoKNapmZ6z1ys9+NcbFC1nuf1Q+BTdJaQtAut12PJa33WCkf6
mb8fmzSRC+Vf2GC7EBe83BNDyyDhQ70hoEWuezrj+aJpyhs6bkfPa6TT1VuHl3TPk1JFearCYuyW
A154IVtR2cPCc9gikZ+SVswBpCd9bM14rOtShVmtj5J6LmM6Bm1uGKyo2hfjbe2dd6PT7UiSu8c8
yXZ6zOeLyoqP2eTwkJkh2fT9FOd96p0v86iCbGiqgM60Os+1G7t1wsNeGYiG3WF2x3cUNVomhRNP
te8Hqc6KgHYOJAPE7gZiivdiUhEnAYOAJnnbXOC0GmTqMi195tmjuc8/C0HKbeu2X1pdVzsKQZ2Y
aZJ2WQwIIyJvEMm24VO2yXk0TEUZK958ajN7JNpgUO4FqZ3Y6VC5H/G0tQ44ub7nm4FAoKQ0Pb5s
aXqwVX42m+zETTWX1CSfOsabaPGqDRkR2vdJurO189ZL7WZ26G3tdnlwnyRYHDrT0gdTPaZRpVAu
xTJZmV4OEc4qEuKG60PZFrJzRyNTB2LRNAcW4WhQaI9Qc+raKpydECdnc8lPc9QeiOkgcyHpEKnJ
vyjw3IKXI8cdGHI49Xo3k/6YKGTDoU0+58m4BEMTD1kqtqJu48UT0VwlybFKyk3heUHNBqlxUOGb
yY5oU8jMrQ+Dqc892tQQjinapFm3qzwTVBXSYRv3xjpxmhojlV3CcdBHmg4fcpwsYYvEx6X1J1mf
t7aBIDylYeHNJ6UqsdSjHUNVCvGO5JDEDRCK+WRDNuqoG4ajxpudAO252y4yYyQJEr/qdrUa28DR
SRIzx2vCwavGgFnshJU2g+Tmk9dNiSw6xw2T2s0Dt1Xldu6bfDMRG01zGhddxb6U7pbapAvEaJuz
kSpXKkgbwzTXWdgOs5XGoe4xydi2V++4M05HxgX/2lUnY5aMO8SaWXZ+7PX8NssAJt2DVyGHqZ4v
dYlFgAg5Sgf3i5sqHoBnkqTM1F6VCTk1Ezr02bIDQzvva/Ulq4YPjqk+LVMubUbOp3FsZTaULEgL
73YhaOtAchaqFlIO0t7xVB1NfWvjvpiqCGEcjsSkEAepHHpUyS7PKinwfO4N2IQOcmQKwWlMzbXg
A3h2Px03DR6ivGuOKpZ+GAvdQMYhwKnX/LytimBqYf02zjEeQ+34n3FR3LTuZSuGrfLGW8QhXeeq
GiELool00QWbyVmSmMvM4M3g0STgKWCQFFaDtzXbEb/T5dQFvjEFuOE2C7LWC8bM6WWftqAQrR/N
g4jrbjnJtXcn8vdDdVRNLKypR6XjgObnmEcCww0VG4MsqZNQm0pHpZcN0rHFwdDmPUwXygXOlkLz
D/1p3aefmFNW0i/4xTJl15jnx6NiW1Ecaj2fMoHSXfKZ0Pbg8OG0N+ww1BXfZTx/1/JiVyyVLJzK
SKt7vC0VCK/VF6a689bttlUNqVVllZC2SczeFO4J6+lwmNA0Sg2heo+6hoQZGo5RMvSQezfHXtHn
+7yhV6hIzAmAGfa0eDuYsb1Uvqg3LgHnSmj9UZyVrFV7zdmqONMMt3A2Q2vf1zahJ5OPR6lo5W7y
5JPVVoU+Hhzw416+d4b2iCb924F5sYN6Hk6AcZBayLDqlO2KnF8qDFVAks0isFB3CAtZFdhYJp3h
ZFRjPBTzthfmyMxQz4GhZQEe/Q+V2bC1VvDGNAu4P99gTSE/BxdDEqiyuJ4gZ9fuNdIJwGbAGAqa
QKox8jBnnEJo1JFSJA0Mc4bAOP5loxy+4ZyGSk9uYDojIjCad5XvlRtcdQesqtXHV9Jk/hDgNfkD
hbch7hjEwZHF7dhlcqixE6V07xZJEnp9fl0pr5WIDqeJ7QUE2nSChSVbjFsByVUvYJvAu8LCM+RZ
yDcgdXI7fpmLJpOoIUPgNuIIstQ7frCQDjkah+7cXE3J+/tzzQTn3e/E0HSTRGWcOun1otpPYzUe
1Ul6rTWUdbSGEM7UeWGhPLy/ZigcwAHONZRYqWcDsa2hstb5dHCdKUihL7xvRnJTl+dFyZa3LVJ7
kvv+PkVBx4ckWJxiPkKdM0P24rkRRfk1SXEflPPQR8lgUdyNeD7quzFI1pJANbo77+H2gzv7kXJx
HhbcOSsmbKKiTtqN05+0JvcCa/MCwFve4ZLzt6PBx0YACK7XAizOFXbMcLo4JPRI57+rB1eKrg7c
vJhP+rKLmqGCW3UlCnvIbF3t3EC90MhuLq7v682es92yFlXC+/J93+nM349JnwcdSrZz57o7hkFn
hr7tohaViWQiuajbOaybedzbuTmuyzKHOnTTJ/10mMk+dZNll/XV+VQG48zbkxFSh7ITx6RoT/wR
SvesNFDuKEUDPHvVvmXeru3BTmakWFw0LQ3JkEIwHf35UI051BiC5puFar3VKmRo6sBK9Ec6u2rP
6DFZlAMEwTwENFv20wIOs3b5TqSwOXp+qwhUyCoqofryMd0VbdbL1puipMiuUzuB9SbnBVAWlRCX
WlcnlWdvx+wWdSON6pU6GTzvlIzsc2VAZaB4s+HMjpOOyhkmbQOI20NQu6A6loIIanRN0FAnTBcd
Z04XplUq5ABbbTSY+rrP3O0bmTdDG1jAIkzUlB/rHMOZLKp4cgop2qWvwCp04lwWUH0A7XJYSmAe
8Fj6stUgE+IUfmT84GW9Drr3ZX+lUJtIkfRnRBlXQnngQ6xSl6RfI/fqITIEnzxPSJhnjmHPermS
FllKDw4wBmo6uTcH1wM/0tvimlm68xqIoGmT7dISXFM/1SDUDMuAFMg3LgnWda17zeFck9AbZ8By
bBuxySdgT7jBQ1Dw5CaZql2v2CwZ8j64WW/DEePDvKAhSBjZmXJXzNmHAhKXVTlXvXQ9WGmnu7Ms
35a6jFeH6GTLQedZ3FTpEmsFRYYHVSDRwB2RAZil9VZKdyeOARtz3fzahQTnqzhqoVCGrF4J6J16
cCKzJkngYYGwKANn5lNYdAMOeuLLiUEVlmFgh+rVIbRL4JSQdbRlFgw9uOzeFNczcyDm2GXLG6i5
ywoCTsKXraPBF9bzR4Mqdr83jg+uzsMfm8ywwC3A597DgVeZy/QS9/5Vw0GsFYjG0ks0OgHNddRU
SAQVKnw5sFx2jH28p8wyA7e73995ZcyWEQNxhfPYdP1hItN5VmhZGLPHOY7K7INo8it/ad8W6VSE
MPC8bAs+6bASC4vIOLlyxE4BLgyyFTcfqHQdO0SLMx+zCZSYTu0SW+Fcmhl0bXWQ94570g2kZMMN
ZUAGtZObyiFe4b8PARPtGgjyJL4/1WeACuf2DNLRLfYs282+nkNHjfkeWyiMKjdTssJ5E+a41Ftw
5xbiMvCSq5lMiYpJ1ZIAJ0CZYRZSf9eAq5UlGWzYTuLSVcNVXdt3eQ1x6AEB/AfF+pBS9YEgfkKo
Qv8aM2h1uu5K4a7HHxCqtGW21gqT2MGgNXO2HXtzxPJF5iqCRk5Ay+4mBYXDEzskGVjXPWlY1Opy
lcwpa+Ad9cfVCazYYlHc8m5fzfupbM6ajOwaUMK0B62snWilM0XtDsEIlk80PmS+d+4p+fdLgk7S
8xURDj33dSQXRncfrwg7VIgO5njjlRM2o4H8HZgxkl53DG2qqf9IcyATR49BU+E7l/7CVnovPdiD
QW0BzgXemPChPflwK72yTGcogmAr2yaulAaXQA4rDdxlTuR09IDBLa9epF7EAa0hv+8zaZb0GgZE
oOAXn3xIH2b3iKb2fdJ3svfMHV6Tmx6sOdHplrdV2IPg0HG4XnOGuYEgU9HD3y/Eh17bsx1kCMM8
M+XA2q991ocL8TPsusmcknj0wPBWyVf/N+bTW+tElGfX9dCegs7vmhTMl+XgwhrIO+icArEHqQcG
75CCWBZoXTa1cVYdVhefgwfufeB+Vyc3o5uFQMysKl+yGS7wvyVCMMMELgnuZ31+MZcLULJOtGKZ
gGner/SPxswfmH3tMNxU9dymOvnjJZzvH//r5NubPfdvfvz5/foaz5+fLisD//72lL+80SrO9zuB
NH+It7ZnHn141ij61hp50gr6+jLRXxx81Cd61Ch72CdCML8Hww0A/HcNf9Yt+jqS99//+/vQzNqB
+fPCbx0jmC1DHKZcXBca719nlP7oGHF4gcFzKYE3T7x1PM2Fx33rGK2zvYSsrz0waPuCjr1+9aBj
hBmHaTYMr6YAyeT/j1pGcKMnugwTOjAT50HTElrPCLpWD3U5K2baFdwTcTsAJ8a6DUFzQEB300lI
gms5uRxqZ+BVlznIyq8K9vUtohd8wuprHrer1qevr9cgvL5B9cSSlroQTro+3a1vFKmDonSlKYCR
G9pjPZytWekDiF54IHrhiTCzwjm59+jCXffjgT/3s0q0KYdaNlXQl0ogC07CpEjiaUzCDJcBtkvA
F37/N9R/UeJ1G8ycuAWiJRlCaP1F/ZxF6AdxxnsBh0dyeY/laixCVTuMIsaDu0vNGOPcyrxsA+CF
osxDkH0eF0A9ZqiVbvNeESUpel9Ipzwgd96wMg1dei0aFTqEbmfIZ3+wcasiPIEKZs2huw2vTHHo
ArDHAo68VSQ3IKCFJl/mvy8hHjLvpqoyqaCZo965BoJ8fsZpE2hgeyA9jJvRbmoC72t8t7KXIHxh
q8BuoMUqfIJBOZ4oTWH4MnhJDkrTO7JLh5j0QENBoeNyIPsTyHJ5v7O2imEMZuvC9z94/nr/pzvx
8PlPeqyOp4jT1xnQIfZkNlSuFjPSM1uMZ8TBbw2rApI6QT27UO/YKC9RUEzOj6R4CQ/oF0OfGd7N
gLeknihyq5usw2UiYp23Mp942DkOMPuQNwoRttDVoG2+7YCZo6UALWkipDg0bcsgc/swoyL8+115
HhNBKx6I80R/p6n0fF7AphioT2ogUOoWmsWzLLj4kQm/iD9mCIaZ8DqH9kQTocmjMm9UPAb1Wxde
A8Xs158UUDOXmCWhMT1wTww4av2DRa5u9zn060yqJ8CFwLDwYyNgKndUlsOjO2hBUN9GoxCRjxyo
EyI7lVv3bVamm1I7kUVmD6WA7Dnf+o7ecAttPDqGYMqbYaxPrKFb6CUcgHje+mQJkPUC7HYR9Oel
55itb7qochHwO07A6gbac8CN+l1Uo/ctV9tszsKlE9HUsMgv2ph6wMfYwKnID/TsedIGuK4TttAX
BATREzWrfNS3hFDob4LwbBFSzCkUHMmmqs0WlTqcgG4wKfoByC8+FhIheAMTQeL91Ns4DtT7qIG2
al304NGgRLBdzITepJhGmbGRsjzqtPcDN7y+0/kEYA9mrDhEf99FPgzyPwbYc0Y9+b7lca9EBGdG
Ccu2DjyrBdBLHx+sqY+hztiAdkawY6cTw1ugEHfVhPfQ7CSQgULDP04BiKXqojGn2wrRSHgqbr1s
7yAatqo6J5anMu37TZ+ycKJnwIaf+kQfshMkir1Z2HZp7TFfliOj/b2vzPbvzZW9tFBIwdcXhECb
GXliRKYcWIK6FDZY2ZirLvYbBFnqItfRghVr7No9Ls+qHG3K3j+qxnrPiiwU3hI0Jd1iEHY24PE8
EiGffBQnOC32rsFH9UhP73eEsZjU5c5W7q6IPQrnW3tM+hoaZncwvHjK+yRqk0l2wGKrjEkN/G2h
RUzzNq5ntk0RAn6nOLTQG2RijJZiiApo865qkLXO3kmzTyrlO13EYgOFzFYYPxqhJTE2ddR4vqTW
XhjuNzIBjjfB6UZUU7xabBsiR+2Y4dsWmo8Lgd+CA8x6o+pyX6q7rvm8VBosLN+qstoOjP9g/6n7
gqI93P8Vnwd5CJ2UyhedgV2NsM9Yxbr19gbate5kImHzUw3keZV9cWghZ4hreU1Dp3eOoQ04yKWF
ftlYhErZ83TMT5aaH/qCbvNkP+ovvek2bgEhsS13TVtFqmqibkk2fAY6cQ7LPg+J0pvVTQLNdDxA
f3V0aYxrHGHogXflh2yu404lJyYrjmEq6MLMdgPkR2SgxQtj5ME8a5j26HceSg5TIQ4dCrXutqLT
mxnsARLeg+2coCzmTZJCY2nA+79XX28NJ49jsAfhBjJgeIVKCDC2x9vX1BMBcnlhYGhtUGAYOeCQ
mGmgF2y+xTC1oMi4AaJYguEFfgVN5XTekEpI7UH0q1zpFREGVht8eFx5LNTFclqOLUyI8B/EDAQ1
9QvCwit64C7g/wnAUAY8FnbpqShxrmi8TCJ0xLtlgOABJHCd9sEyJKFrolkPQAUo6HcmkL44J7oc
gdoCspLDhEGx72eAD1xI45n9BJ0psvQnNbYbsK3bqlo20Mx/O9fsksLEAXCS0LWHsaVPqauuYVGH
pgpZmR9GpQ5rCGkacWprIwdVH00ZjrXnbshU7r0cGo5MbHBLoNMzhdTZpl6MlnIP7AskyMsmc7wj
5IxxUzsbX4jN+h1u0FExj0HX7CGr2BRwemqc+5tUY7MB/mRnvbh10Kbz2FYB9bHgdoMSDF6mijWB
puey4Rk6Ap4xXupl0+tyS9SRFWqjWnfTZmZXc74xBJ6VVntK9da7aAYc5/DNelSV7lGZj3HGzY6O
JMaF2uqCbX00xY4qd1qIrTMqkHSWQw6teqfer5+TkW/VNMY+2Ek6NxtTzvs0I3HOqv36ZJEnuwVa
pjUwFtP7cRERL2jcYXc/ILshutoJj2+5xzcKzxEeTlUPFxdiuxC2LRyxaShQgWW2y2u+NWrZdJXZ
aQ1LWraqAwqE5Dvrgo1qyFfmw1hOQMW4ESq3bGRbRwAbM5o49Y5SAKiFzfPBKXpkFZzu/PnUmkVq
v9hx3904brm3ldh6C9/4eROzoywPgBOLdVrve6fY29TZlEMPO0xjVgJboaZ9Nhnoue6zHJAFv2cd
HLNqOZoLf2N9L6ot+EJysg7NKF7tWZbvGpgXaf8ve+fR7DaapOtfhAl4s7kLwpI8TkemJG0QkkoN
7z1+/X3yVFdPdfVMT0xEL+aaRYWieEgQ+Ex+ma9JqlWQGx/HcYmLm0y3AcqYQ8cDTya5dtnzPco7
LQCCBqMe7gOLxyQLVDMIzOxIvPTed0pkp91t22vEZFZU53rcek4ylEZYdc2tGllfJokTM5PlWzTN
XiIzm02s0MO9Fq77xV76q3raDIjKNvAStwJtHHtWczCk1VWpnATGhaC3RrbTJ5sbKoUej8cZy+p1
9PYmsylTZVR7JFeEf4h1FzyM18vs67yCa/L20bDf/tz3TnTW7aNnrCEEbFAY35SG+5rOeBrt6IBz
qEp2Dem4XGGdP/SGFzSKGu+L5h/Odik9/ZI5WSALs3SMe4ayUjv0eHCAkqbqovWrrzxXT/nLqOcP
p2kFrWOGMhhL1dxKxlXuRx5Wg/89R9FzWZEMlO0dSbl2t8oqY69RYzNV4775sII2ncdP+YRVW4HN
VpUHdlslLt0s2osoR3/iWkoocweBUKx20jMRHeCxfLdcf83YJgebsNjCY3ipNiITO2pQlTirbr3e
x6dWXc3jiBrIeNjDuJ+722ztkTz7sJuXvfss6/NgtGbD86vZioq2e5Q/b/1vX1ShitG1xE69JFNY
EDzL23M0+t2y90juyZveu7bhZ5sbd3A4DZoPVeHknn+Wi+nLhp3cM851tg+5t5uvUW93d1nU0wDp
0kVdYSdvMYKzXlXV2HYO3+4/7qqT/B65csa4994hbAglQsmKUevCP20QvKx7Nzrs4NEsntTK2i6r
unzKtLMKtF15dUrURdqlpQigOIlyb47SOk9yZXi1u+qJo+xWusbL3s2B6zZJfnzTSycYqRGlXuuq
S88MpB4yEkh7LbGU95P7Y263OCfD15w86ffeX2srNNIucozU1/odLZtIC57ku1OzDbdmQamnPC5W
9lxVTmQqQNZl68MPBIrdwlHVqHTV3nvqm0+C6XAK+I0xhhl4iK1+6o4XFWWUEPjzkL9mpNqTPlzH
bovPPrvsnhKrnfFOO/ogVZsATCdUDSvISBx2ewq89PC1tfdH2+F1LbA/z4CbY3+GxomOePn18PJA
ntZEXWao6EeOIWpN8E8euLKMW5uTJzbHWxXTOrvfK42vGO/U5uuqZ4F1ALpv3sXuyqA/Lud53KUG
GSbnWUbXs46Y5YsYaMuTDY0zOIThpE9Zv2bsrM6Hrw/abA1IXCKprpSq8veJJHYJlbaODoVTUi/Q
lI2hUbxLOyUo3Tk6EdCUKY+BFOx0ETSHm2UFowsF7+rJUoPgGz91LdjAIUybnIfnkZrNbjfO9QE9
MqEgNufBH8bxZS2OV6MwE69LrzIS7eCGNfiAunYB5L+mZoFmUOwNbjRl1mNWKe/XKfvgMe8W1Wxj
kqYZHABjfx1TBAdH87mrt4/H8ou1Ex6ZUutsrs2xJ5rGjlX6X+C0bqn65OTO1SBijoP73tyUB2vt
75CyPpLLIB+MR2Qy18Yqk8yi5Jns2LHImFqi1Rl3ZpmsrhKn6B+sto266ZFT3D+m9npS6ZheSzU8
BlQ7QUk1fu7DeGm9/uKkqhq0hsFiI4JbCpnE/PE4HMRRS9xZfbhblA6nc4HGQyboPqyV9tlTNyZp
+AXeukXlqb24zPicI1jhxlL+q7fpPlimFFR+Rp5vHEsgi06K4JybPX9V9u4y6MRsFG5pYdwEBbKV
MT76H6P5oqdt1KZHkltdmM8PCHcgNnVgwDYBNQxPd36t9vk6aWMoK0gBlJSSc914wsWNdNd8VJUx
XKo6OCoV6vWaa2P0Bnb16l3p3duxjw9la7I28u+al1373b21XXoxzZ9ZdVCgsPjXb2a1RuXuJfgF
gtaqkoM8MN2sZEQR0qjlo2xLyORIjdJ+vKknqYyjviwHdKOr+rp+V4gw9uIECxljphU1MNRj55bJ
qI+RFGX5weNPU7BAMrvPBe+EffWVog8cBVmwQjztUcJ/TMsidEjWc2UNHGtACHlecuvFWtBGmymZ
ZnP1bDY1J3uRs8WU/dKYfXKoRlJ3GyXST7l1Z3Sjo0dqRzlbW/mzaC0Us/+slx9axTjDDEqGy5oA
rrO+Xs2cSVjzW1u4P7S2tX23Fv/BbPiVsXdBs8Cbat0gCeeaLNtxGZqqSMxy+rpWhvK4LXDIXk7V
5Lj5F7dtZ3/2FEhc1XWfYL2V64k+o0yNJtRzy/JbMp+Qgwk5s0r8+0V3hiKaOR2DGU/AtowKShnv
XZ33/jI7n5zDffR0BNJepAAnbsiwPfW1W70QLVdZXj33fYWAQq+cYE0JaQBsi1m8oeSyXoyugPv0
AoR+F8XtQyrwJC1GotFXg4+AVL7FoV2go/h06gDF8UWmc0PYKOt6APM47O/NXgYFVZfRvrMOm4ez
n63VjrT6nVGXFDlqMs1O2A52iKwy2bU5UK3vUkx3gxcc1BiIFuJjA4YD4taKQIIeHDVitZTkRYvR
wl7WYvBb0JuWxNtuker3y1XK+2qZo+JdU8wkKA+W87a9wzUnzHKhar9nsxesm0KJzbIFi7bIuYcB
1IB93zWBBNV0S29Ftl+1bYFqJKobup/z1RJZl7VPFrN96irjfVucr0vmfLEN7ZNXlgk2j8t4/CjN
/rfqDBBM8Hr5OPKtwDN1XwX5KoA0D6/70GppqHc/hmzgwH03jQphYGXhbMhLirgo1mDTj3iwlnA+
NFgMJ2wuS7uGCotZYFHU5wBJbDpGwDVFJnfEAjBJpaRNCsjEzcbQUKdpUtVbtOs7ybqXTN0eyNtU
rU5ce4vdcfNdTiy0u+iPqhE8hCG0muHS2daj/H81b4HmBQvbrjfSa6ausWUUHAF2KOBWQ4rcci92
hgUGUkIO8A4Bx6g5Ad2XggEp8XBMH1Un7MsP8oltrZLeJAZt5WUwjbCnOh8aO5C15y5ZPLKnPAsp
lkCJ4xYYnnsprAMXw4BCv/NzYLWms4OuuOPO8QUTmC0nzIhCRgqCTsiWubKOjO2dAgjNYaEkGlIo
WZmqwrQ6bgihmywlC5bxmtjkFWJqiaRo01/koDcHOCTO62r+jFz4JlhogxlHjpCmTzmV3cgCSHV2
SAx7ujpVmdQMiaDXKTSC5/T+tsQGp6IAFuacB7iXQ4FPZc3uxvCQpcaLop1+emSxdgbNjCS7nMK4
PdcrBG0ElUwqqHJnx0XWrVDuht7EuIXK/by73QSS14Ve/9MukC7rU6gcHMVfsv77pOr+fLWdLrQH
jmXmuWRBCTVWnGUgm0dObwH6MvatbPbBzAIp4l1CacqXFd13mT1X66470NRwfktBKvJF9QvVI3W6
eL0VVvYciLgVEDY4U9RkNafOiemBmerZjTlo4rgvwU5lWpovGXjGoJTBsS+R2iqRyg4zFxQUR8G6
3Chy8sBMvYBLB5O5hCrKO9tOMULs18G6oezxHXLQjnKyYAAc1opWLZxxg68z8Wo1YcRBR9MqF7Ua
w0Nbwq1AvLeml8ECwgZ7Lk79LggVx9R7OZDac4jQDF9Ola9cikDhzNSdA73deOn0kXPVw+nkDx50
9ZKGtpm9Id8CVclSleBVTF6wcQsqWaLwgFqBhg1UvGwM3/LKuwzATCjbISRX3QjnYY524oxAXH3J
ljc1n4S/xW8xQH+MrJDF4OFhxzrXCXeCa22irD3XKCOq2o19Pamg6v2Tiz0mtQxMEmATw1uaMVgv
O/VXzozWTeav2a9HOYarWDW6PswmG7+OmuRoWNfxccVtIgNjGT82T/EPvU4mq/N7bsxhdjvFjeSM
6MjyHaMJvCGQ4HLC0bV1EfeETRn6Hhiq671HgTllmbLFg9weQyFmJXRJltx21GcW8viabZCf/l5P
KJ29UK2XUNiWt68G6pv3FXHCEat5dhfuSUm/6ajuVWRFDkImHXOD2ReBNSiBBLRU+96Pc5SL5AcN
WHr20TF/XxzlaTHrZC8dvvw6MW+KkT+vuBUabf2p1eZdc7okVdHIYx1oKvuWjetzASelb+2D3Ks5
TNHcLtfDXT4Z5xLQQxRUfbkf63aXgWSUkMgEEkAzwVlnDR1TFy76izZBbnBrgsPrcxos7RiymcOd
kRLio8CKU2OEcpsh6bG9LXMRrGTkUwvetBeJopePraJT97aXfetuJHp3KctHEl7T4lhL3XA4W8oq
rju+2jsS+kK7b+h/pbrKh4MymQI4W18313vpyZn0Zv2+scbm9N1q6L/Yk6ff9jwLD52w1+lzcNTL
g7OoX7ueBX86N5mFrshfhnV7cIcyNvfq0hzf1179OGzpZ2HUWX5vmRw+wovjLA9yW8bmBT17Jocr
kOSbPRlv0NMSOmX1qtqvU28BcblvUHhKVBVur8x+LgpJ/7FjpzvvxYge2ylDpJSC3xuZfu3KLdqa
kWNNAmh6Uc7hfc9rEztLjlVJDpzTfWlYMc383GpIbECVZecAITy27vDNyLEqIDvdZvfipvWlqL4K
OOyuykM9eI+usrzqJCcehILUWkKXSySS8KebHcCN9Sj/atiydvObWoXT4j7afYGQdn4nJY+UFcXc
wpiatzpTX6ytp0TFRWM9Z1n+bV6mh2HuVD9Xy79oOh6pbbxXndFfBk95Oo358XTUD9ms3EbzVXHG
D4fhvixK+4Xj/kGojXa0Lnn/oSEiqKkNPFfcTIdQzaHX12YimHBjvh7aX+RYyPc1kIrIMSnTdyOR
BHjKdaywxm1w1kDPvgtH54ztjX0TLeSTaveYayl6hu0qFdG6FokKkyBngNHud9s67inyP3X8cXjp
U1uqhNcPklDIAnH29CaBvZ7naDV2VONTJAG8Uuzg3eFp94EQ25jlTdIZdSgCCXCS5igLVg5JtNRh
RuT/WVGkRF/jqi18WCsExN07i3nZ9Px5KtFX8MjoXZMUhnKi4G2WFUqkSSQp6sbqwTC6q2nPl7H8
S7WAM5RWsBl1shXHO/Lsd13mflzM82HzCgwHSWq9mnVUDLfRVsJTNZ+PXb0uinbPCWO5ofmdjivD
WO9UlmHeTVFz9DAu5i+1opAuLhg0p/fj0b23KvNR+d5b5V2ofP1wbjv7EYwqzt6NW37TD4NHOC9y
Jkr2jYrw3qzRZM+JnIW13T+eSVWOly3jhOZoU1GI1/sl65N6127yVLO1YahappfFHB6oWJ7krDB2
vsl6UYiBk+dGZZtGOJuldsC1F0lQPVcVxNvFtkH2acEknaA9cygQz8DZI6ewO7i37WapGGzYML2N
/r3EbMZJr7jWpbSnB6FQZiuQKr9x69uwOAjjR0yrr8MQyTFoES61PUt63uE+SyImEIQkZm/Js6Fe
pLAs9Q+2AxXWmMkK3NSQfBUwHnPbJnsVV+p69brj2673MEfZ8kXPDQJzuwfDljU3PfcutZbmV6Nv
hPuzLk2KfgDScSugKDnF8hTvwtnHVZ299Md6lTQr1fYfcvzPhIOZM2AGr283ogRg9Z6FIzDB2JMZ
cJm1BU/B4dQ5wzc79wJ7dR6n2rsbywLtNOGOmb6qKm5HZfDdeYlyzQgm5/NCTqO4gx9kRfkb1/av
UbH9DxSfoSxAOQqJ9DdVzD9oz37vG/0n9dnfPvm7+MxDRkaPT4Rkjou2S+jsP7YrwO3JH+jbarrS
qu538Zn5b6hrVFUEaL+p1v4oPsPQjJJNQz8q19T/O+Izeqv9AzOmwo9YCNC4dRqz/YkFLRQvLxv8
L3FfuIkFu+O5dmQD384LqLLtz+m3E498tzZXPUsheFWw3ywpigxGp7sZpwvIjyC4iOTPtZrGuLIg
r7pbX/LWvH98I4Ege0rv6p5NWIBhLtACzvhu3fdYaKBKPHS1/kt97snyKmjzUba37NDiprDfrlse
+62e9XhptVhg78G1E1tXMONd5PJWkcabA4fGv2jrr0IDCWAt3MzcvisHIxB4XYgKoRqULH2jHwRb
d5z2Vm2v7NcQm2Ekt7OO3a1AbTZPLpD+byzVDJWiUf2ogxZbRxp3bdgqSoT5LRoH62FUAWL5k3z8
7WYA2oUU0hDUl9Z8yVSo4twIER+w3S6D0AHcq9ofb//mnR6zScdMpwbCXw5inh9nMhqwVtpvV1Vr
DbLPuM9NGmvre60f8OC115UUJF/iPjvCvksZG48MNY29mozAPm5mqZHWNShj31f9GPz+5xo6bNCt
CEdV4rSkZliExyySeRCewW1DwKVIkjWhASxHv1QWOhPDDGWSNeYcXzCUCM0XhrdPCcknn/Z2l4Km
kZYPt1qHOeG141s29eSfyhsvQp9bRggXs3U44YynQRXRvU1jC73S+otdoSsxYtyud+haVAcuFouh
xlZc1MVPG22Zny0nDSL06otStMVlwBENdPr/HYb/7zoMa4uEZNkt85rp54c+p1FKjZswN5T3TWZ+
0kHDU2t5NcqzkY26XXYDY4OTY0dSz+/2kkadq15WbRQyz1fTyU9nPSis1KcwvAxaqKKCUki/j40C
ydJx1htBxWlZqwZZMLBGMUSbVn/Uuu4+Kl6kFd6TraTkcN5rXRQkblsy04zEMr5Rfd7x1j72k/28
5Fa4dd6D3hjftXR+5yBImPg4ZdtzP9vPlWp+9mbTp5VBO1Uv9jkv1zGr6suEyTdqHYzgVd2Rx9mU
S2una0+mAzxW00ABTSrqIDw+cf6iFuetG3IwHy8xnPY6499c1TyszeHeLgQCuM/GgzdXiZUdrUg+
49ccNeIJ9LAFUThuUVECNpheks87MqWCHdzBZ2uxjYl7nWOSYrpV1NcO4/NSVNc6g/KeVsrF80a3
h6Ss4mM4I7UpI/2XASGCie/EIT4um42HNnvoTep3Xs/QL9BN4UGjZ01lauExP5GDJt5GbD8gVO0C
c1vkWfWtQGpQ4z4fbDeYmgvdOh7TZg3t/fxN6PKvyV3+qJv/X/+XKfDJBzCJIAv8z5MgaZj19y1H
RYH/tw/+ngO5/0ZPPA9tu4Ho20Qu9LccCAG+xQ8MGLxIUiM/5PHvOZDBD3eIvlR1sGp6pkPm8gcB
vk3SxCX/mjv9d3Igg+/4s5JJREzIqtHW2Ib1J3EQTv0z1UvXi0rt074YwGCn7Ttlep+Vxb3s4pU3
juP5RKtu9BXoiRYbDsrifvSPASs8GbtplAGG7vD0dP9Qyhe9LwML6+HW5x8bTJUzWHVHtl7p+kWn
JYGiPeyPmf7Dq3ElTfiSrTUscez9YTJefhNj/dE6JbnbnyVaWAroqstoGfaftf3tbA19utgoI+gh
BKdwoTlPYs50PHKRZLRf7eGM//k3/gdmLaTQxBVVZz5FafX3QqspzwelpiVPdJ7WpVIElxDs9DJz
jOOqc+jFY+orMCCgFoBkpUGOZJZvaTXW98up4UY9Z9pfnU/W+nVYm2BU2/AsLqr1lRBJFwPLr5vS
h1sNVrX0D5q25O4nRVFQdRX/hcRNmuz/ByPo0c3LQjumm5b5p+x4Y1DH7jjJg2Aap93yD7zS6PBf
18HFrbjj/UlnuDFdfa95yrsTbY5mvBut9qVSj4/KprzXmxz/0UT5qrxvUxuJpYbk6HhFrZq06+pj
E/soH5X3luv5cszRMm3v5RItmkoXQAx1RFspbwFwQCQ2oiVCsRvvmRK7lHHN8cNS8stSeReJlTNy
599jpr5tt7eY7A5J9suC46wir8X4+1Dg69pgfiWfMwfvWnt6rGnYEnPv4Ziz6GxVf1z6i+R6nVHG
LrKQyj7iVdVj0dlIrizqrWU4b/P7PmsSW019OkakzdeTw3fNPyxUtjauWmXbELntsZ0S41UrsfP6
wfFWeLb2UuC5o6MXEsdoxFpYOnM0oxrM9SCdv+Tnw9pdrbW5MAO+ZX4xYP/Tkz4aCrQlfSmwvY6o
IhbNughkqy+W71bz8ybwZjlmdKUq3zWoTnZUOYffatMVoXq403zAwGU/ewCH6RoiW/LHOQtpenOv
wN063PJDCT+N4zu1vVe9zR+HAoLUzMJVy8MpLx4nd700xnJRvSNamvJLq3kf6LxD34DSH539SRmz
R1zZtCm55vkr7epo1rNB8q6XbUrDvuhedu5tNun+oeShWrgPmW3dfrXRPpoarM5Aly574dm/avt6
T73Fr8wOqrC8NY4FHY4BFhXlNoTQd7ejs/0VQtgdPYRt53V6khJq11zKse7Gz7cEMkvnmSWi7Jq0
z8OZ+qJjcqg1pJiz1PbuOAMc1PY622eQjZ/G6qNVflyRQ23fhnNIhgURMgVdiWhqtM23osxFLFDQ
dgniK9M/lyDbIpIixsZSaIkEcZ/PxJjoRYG8K8Nf32l3qYjGqr+IabA129vZoKkazIh2Aje5bXc9
3uRfUpu5Z3cXGe0x9Zz37peyQPBO45IM2BsRnrLuCYahK20mEJoaoUUl08/bxaEHjzem8T6gMiLp
cb0StHS+yP1L1dUMXiL/lQgE5d8j26JTma7bx1N/XY4jkDeJ6E3Ksrcybe2/b0/azBB79VXUYOvU
Prpl+iZe3C3q0v3bRv8jSalqKkb5pnSzA/wPiailNLe/L6jjBo/KkZ4Ph/PpQGvYFHtC34zoqLrb
cDhxT0l2mnbimFHba0kxpG+CqrRQwl7p7mVKjx0KYHVHJbgfSZe/it6qPY/YGC9NTtnNBfShvZ8U
i6feXPO6j2hWQrOVN1Xo0L22Sh+pmJmV+a4OMMP5cHdEl1b2N683UbxxHhFEsh3xpXWr3Dy09T7p
vD05QJZU60lb3fBwVgIJCjbFSYjgEZX+TYSBK7v82an0uLHr65sytZc3efGspcnElleL5qY4Rjhk
xw2P05uqVNfB4Vo3aQ07+dEgCq+54kKVuw3Wm9ZySasbopmgAgPP9kQx1ps6mqFoTlFnAZ0TUlQK
Zqu5GSgv8sIf0YiVQMvyZxE49jnn0IyK4q9Bqxy6m2S8+bFHmVL6SA1QHqHq6RQ91DCe26h9TBDO
1UPPSt5ZLoAEHSJUdUumuoQMOpNtp5WPEss6zWmd0CgrlT1vQ8LaO2ZwGv1dRlHUnvoKDGH16Gvv
B9TTlDsPqLbQ8AJwoIkQsEN2jag9ZfBzlw4jfPNcaIHbf6WPQSwvm1gQ5qwNS1H3MKMiGhZlrAgp
ZbUeI0v5PG4yIyOt8vTDpEMPS55dJXcqolyRygpGMVkoGAmNp/Uq8seJAbN5qZ/ZNY2LOZyWfZQG
oxvbqxlMdvfomkcgb1v0I1rZXFIdCHxwGn6tIBlmXWpikK/US5ajC2UZZ1Z/a0ovzkv1DRhyM5Cl
nmFgheD4jus+UfcNd9ZxaykSGs60LfcSjBvR24A/OkOXyCsiBBShoegEFQam5F+94V0m5ryJp/Ta
WAGLYpDkLSK0HfeN/VHG2U+RAzsoRDuOUJFeitpV7uBY2ota4tkDgxGkwwMIkpipduft0E6iBe0Z
jyxchuICER/LaTdRKnVALHKKik5VFpSznVeJRBIa5DpD7V09AKbJ+y0GnjoOkpL+bkBCjVZfvfJL
fewQF2lyIGnKjo80sngcrC99R9MF2wrewlteINC+SLz23OWjBE48LXTQaX+tTbpu/p/VOI8ONe+o
5nR/3157b36dDXWHOM00qufFn1rWcbddlcz+STsJtxzQEk37eNnbMYK5UelU1f1srYkOJEsVla+Z
NjQ0DV2ay0h/NqMqIlMpcEFlr01l+KjyUGj29FdaEIBUiFez14FjqkICO+2ftLIJc9JFnTaN2fCl
m6cLHd6PQ0OsYsQeYJTrjL7wnvWgX3uDjje2BixFp40sD0k3aYDjO/WE1L66e279XM0raUT/qzmX
93zpng1Xj7dU2BXco0gWDfPHUGahQWk+4/vol0SfjyjTsiijq1lflYCZwVmSgzjLY94avqtmV93R
yYlpQKVlvuMhITbph4PM5sh/2ZANl94ajuN0c9L8vmVYodQ9cCwI+2WU9qD+2tPdbympl4XYVgAo
OEG2LLIb/m3prWjRERGRjFdx/tAn1kgU2FV7/YuOslP+uFre5a6U3jedBC1vURlQzQ/OFrZQFT2t
K5v9x05DMHpf4HKkKZyCTIbNMtkb/HDm6z2aXHdMuoyGOqmGk3gNO03zhyF9b+Qfp/MRWe6TQi+Z
Y6/ulY7Sszmig84z6WD6ZZljvt1BS7WLaRPiRRPs3hWDIaR1Vaqs4dQq4YoJJliQAJ+iBaaN0dMg
6uAemfCBXPhENpyKfJjo0SMn7rx3GReqxB4BzCBptdV/tJAgn0QeunQmgim0SJTTikPyuKqHhXJl
uE8cI2tDO7+cgMXJemS0d0PwPMw/T6JSjQxaWtooq4t+hvmb3nceSuIWpxOtEizviPe0udFnJbKB
R91eTdzGF6/PivS6JkLD+j6WSLInpNk7YSJFqr11n3uE2/Jn69wijWiDnCtedGhnQBgxNdRLB+p9
lTSBJCNRhxUJ7fOcrWFT14BU4PkcTvJFLWJyuacccfmc+RNYuIPkPJPWhwXS+gxDAucQ0dFCoG6S
EIwg1Mfxc0G+Tt8BAzG7PIe6F/HKs9j7nnTCF3D9AxG8ihhePjGQVBaM8SxieRKEt4e0zKDNs4f6
aXoon/Zt8TeHDgyc2D3nX+Y4sYHEvETT3mGfpeEqbV82esxi2eXZNQMjeP7hZCrQKoN3bUEBFzAj
95egnrWkcca3AzNAri+hMdePGpRBrTpfBkwDcj/gU2GRfZUrNFN9U3a4Bv6swwPIA8vrNidoT6oi
b5cVQ4pjYVhwMC4IhOYIqD0BojuBR1tAh0ROHlYjyT2xP9jYUOSKfelcFc5gGZQRu4RCWqljn5CB
ksEoCeY99oqGiaiwWxgcRDRXvFrYMDrsGG569zBnnJg0MA3SrZdHxrxh0WYjw8yxMa6ZdpG5y8gz
dCwfspTz24ANJDM+DphCsEQnNiYRD7PILJ1WrceOpGLESrJjKbGxlsiiLrCaFFhONlpEYUBZMaKg
PLwepCoNBpWR83OmyFTy/tZhYCnQ6Nx1LC0Ug7E8uaxPQe8Uvb6OWGBO71lTnKu9KLFUngNGmZzk
JNdhKJsoxUZjbw4+8IQWDWFmHbfNfSrSJZiK/irsRHqMwJnSLo4UuL1KLlHppBaYGo4GYToZpExV
yUnuwewY6zO9+0KHXAZpPnYUMoJ5jK2GIoenW7EJpfsnpFfR0eCHz6+yYUunu+VYi2qyjRyrkcwM
EGVU45hwGtokQXSMqwE6sV/k/2VH4c65vi1M06JW/21mJUY4Pc4KKnOsBtc3FFSDSvk41EWynQCf
4KLC0shf5ZtHkn4TMAlT1SEaT0xWDuTtgulKYWtgwZIIdWDJgoS6TQyeIKGjHg0Yt1oMXLJQcqqp
3yPXNNwq7F7YRe8b9i9aWMSyelVsYQX2MHkNjUWkyurQI3TGHVYyuYhLkqlhMTNBERSNbAvr2YIF
bVOP35Cnfw1o+j+T8IX//K+wzr//+du/Qp2/fe53qNP7N34nieTWoKx2jTc88690Lz9EDPbpOrQS
sd5+KxWs6d/pXvM/707vgKdxIVvj95dUegX93lblrwDgP2tP/4+mTX4LyLV1gVsd0+Bnk/8ensu8
wt2rwgHP4Qg67NXXaSTa1Jvf5t8PTblheQ6G4n31ejRdOKrPfWf6ba8+9CW4XW/4Q7pfvP2bfrS+
6laXqp9oeOB+/+cgImPyD7Cb6kJL228/2Kzpf+6hX+mdmbU0R4xXw3uS8Cv/ccYcU52oCs3QwDQk
35byRoxWLhu20IiddeTG5kE7QgOgg6RdqhSBLmaDrm8k32InEupainSDFGJqQ2FzJbcvShKO9Fny
cvnEW9DnnVrRXY/lh0nX1zcYgpeaEfuu8rEFXLEb56140Jyf1Pgomb1k9rRQ3HTiyxNHXVpmifja
RmjyHkTNDAWVQRMfpL3+JogTAEHRuCGwNgwZVWG+wW1Sp9V2E+A3viiLHtOvKm5n+vXq0tRN9M/N
VbGo3zsnosPLGyQjpsu5adBDPU7GTeo0eWetcHE8rDQMC1USJA6k5VN/zm8FsTyw1C1ShcrQlB28
F51nc5de+fZVymJz5EbBZaYTLtri7obL0jAM+DjKhlOBzlw7tTkuVcAkQQzlmvLm46kPzPCABFZ0
NCZYabBtCj8stPKGgvTo9PuEGndS/c4r450umFiNAyG9XYL3NuMi2o1fwezvm0sLMzoRnNO7Ru1R
pueMS9tzxk7eR2fcEjPPRgSIGU3/bf1ezXgfF1LnUrvQP9n09TOleWKBsWSabnOWxRPt1GN9pyds
5iL2cc7vNb95QNdovKGj9lK0ThO0tMleV9e8G02EZLGsyN8KjaZwPw7Oz1kcnLwkUV7YdmHHNlOy
g4u3XCRlEE2AoA0u3SUFNpWV9b/Ze48tubEsPPdVtDQWesGbgSZhMiMtk0wm3QQrWSQBBLw3r6VH
uC92vz+qqTJdqrt6cAdqadCdrMwwiABwzt6/230Z3MthJ2588Jtj/9h4zp1lcwbZMa3ZPVoRRlvC
0kFFtNUsA4I8TuOWQ/2zz6ZGfap/jFSlA1WpenWpFNSTYrK63VoTne+ly/9pu41aUpq5G4Jh3Uck
2AjEnQ3/JFBXAIQED5bxUKAcls7DQHUphUJmhRd8TBBYTOJpjXGSANVdarPBLN69zrbABnXN+mBl
3jwGQ3c7jUZNguQAHrSzmSlROagyRzck5F+mpNC/q+3tq+nF1G3LS+v03Lzgqf2c1Hs7TLFD2emN
y629GdW7EJVk18+k3GBkXB9CYPcmag5EQx5kpp3q7VBsWFFWl6alu27P1ek9t/MxQW7SskMaeXTr
UAN55S5dravZAfQYiNImCKHo6hNeluNaLDdnbAJJXh8Lmj/0qs6w4yJ7M/BChJDtljC9Flgp8LKw
c/IwmzfA11fENF6fh/KQtC++V9OjRM9mTGk8Ezw5zcdkifesBotT78/ZunfPvA/2EccirjODjGXD
PvvBjpV612wuilfEaPSaE4GIsX30K2R25juPuq6e56MR7MhAJQwKhTcCkpIE/Ktge+dxpVGr7PSw
zuvIUfYP4MzHjhfU74PpO4+vHuy4PaTzdmpn693/jfD+/zfCGznYY/humYarEC9FU9TXVfhhqTyE
LDWWC9DpqKMgh00KWGfP6b3hpgiJX6szbbn3unRvVhK7y42ARdsAhEyZBHBn1xgozW63NYxYSaMn
UAS4SfsYTgQLIUhPSuMQxt3BxmpQhcld6OOzV8RBt93b3gys9hDmn53ntesODtnQdWdDnZXX2XEh
cLIi7qJMd2V1F6GuqRBthklyF1EVtNOpD9NDibahh88b2vkO1mRfdfSR2BgYrzJkoAz5C+5yhPfG
juiqowWGt8U/KlSILlMTSubRaAmu0Helxg7LzNHiZjfd5mhPBGlgbQi7jooeP4GP4SLPDmXwOlho
05fXgPKkod0mW3uHuXTmjtpcA58v0Vuuw0HQxNIbwbRgviy5twg+3NvDswU0GXlMRyhNyEFcNNOz
372bTV6NeGP0mlgjGUEiL4NFgA7ffYmmI+qze7vmhYruWI18nesPncTKbQ92G99EBc6dsMfEn516
kPzUAmfMyAY8pyiN4wPDDA5GWl8vnbsj+OGQmD9snAIoh49uZpBNOt3aWJqijITTBOWx4e4jmzsV
IHI5V5h974jtJ5Nn/zGxsZIqt9pAmLXPFmCiZVdjl9os3dkVAA4QBDvF8GG0z1cTgtUkNBBGJYdq
tY6Vm9BZUuQVsKX2e2P4lnjG2/+dcuMblF1Ey2aETKL1GrgsvRT5V4oOrJEgDItTtgfmr5HID3ck
yF57OQGeiMiCcjB3/HXXjDkYbo/QjIulYYsSiNFS8CXo1bLPYYmkBGM0cvbb9lxAl1DN8Tv1ffqJ
XfcKFDyCVyN1XMkOJ8t0jiSxcjmDU4CEXICJ0b7KswvoomclNTmizie19urHF5C10Nz20q+k+BvK
LaKjs6+1mycecQBwGSD6huFeX2SXqXEaG+cqRpCujZ9W48rq52OUPU0pAhxurEm9dWWBLLFJMIhm
K25oaFFmHlo7uXfH7SR8S/2vw6yNcruPWlAKIG/1gAg+r4M1P9laNQBes+pGPbtKmHbhcwJGCBaa
aKyFvxAPeBMzXWKsDl4B0BYf1hZqyCAEBWBgWa5t6hZv4Dssilvyz+6acSarA/opOzHE4Rhav752
GQB5SYN+fs4h+Zu8vstT5IuBSQlW3HoVIDxlRx2g32Zr1Ec1zr8Y+F4uuh++R6srr+r2+adENU04
DKwD9U4ZDgEwTYgd21bqAkW3ilmV1U5Nl8upAjfaV6A/0iSqKpII1Sd8oXTeL5BAUlGWAzkUA5LV
JbnXey586ZdzOJs7YOCD5UF6ccgCC4WO1Dg9AiJj0hXnM+38RLcd2CRo1jfzer+S9f1T/aT2Xr27
Wm9BTGrYn2MNcEqcuxCqYAIuQz0CO16fhE3owaBJuzNvLZjyHH2w2AR0ZGLzXfTyF2wygRUA8GgX
iuhMtUR4kgpL/zYJ8fVCssNbRvV44Y3OrZ6PCP7aM/8Zhfcf2+7/MyP0bwXeD5qB/Sd192/P+9nv
B/+IGNOKbprhcYSk+X+QNhHuy2wJ0j/4f4JHf+v3kTaFEVmO/H/EtLiIZ/0mbeKRqKV+E4X/G/0+
cqh/6aQR/rghA+6kJ3ftPzX87hJ00QzCgLMZc1176SXUTMZRDXvhX8UVZotp18EjC9pOhndGhIGD
JiaYSYRBSmyt7Z1dJrDGrBAmHJplU7lebhm9QEswUGs1tzPiknJcT9hbb5fgQ8Xe2AB8DYClJuy3
wPEZNrxB3wctL9JxGJdbQ8G5b836CWrmSuyaGnebpknU4tx+CPvuENOp6J5VByPtokHfLn2xw+yE
bLxSc6PQFT0kPb96Jh8SYbpihWKfLBYCgtSg+OT273qWCHXZapelZJB2fGYVVzsWEPnED9F6DATA
JNOcnGW8jWpmIywnLRyXN+WZ63ZsMKarh5U+XT/Vx+ZA2OeI5ZTmd+4xo6fY/umwcHWcUNizdQA0
wBRLI78wrspw76sCAzrHo/5baEBftLduWt1KUmEzFMMlIitGPSUQQr/zOvNkna8QfRy3uXyoLfaF
KL1ugIkvTDCIOKLoG8EP3cImVX9S73bJSAItsbvmTh2+COGSXo4OknoJqBF0QnoKwvSuzcG+c6Py
Uwagqn+frfTqzIof5+1tOo5fJInggj8JDpB0g7yJm0t/qK4Hu5YPlc1KJoW9wI+0rgBpgNFB2Bfi
FYHEO3D5wqSDpJ8SeY5w9UKig/kcgnHYj5XJnA3DeflPnHiW0+oVkLjEdnBlWXch5K54AcaFmVC+
HkCLz0QUay4IK/mcddVDXbygvzmo9sihjUPYY3CsCZaogFReIZcFDXeQzdpJtF2rJAk43ed8lpvs
RjuymI8wZXMDUiCN8IJ654AGsZdSIBmHgPpI0YNkP9ySmH8KIcP1Ohvk+KbaFLL8ZwUhKF56NMUu
CZI3vlUQ7S2Eu4gD7VcqKKgjCmj5CHo+g6ZnstgVQ6jI14FH4aeIM+2L2uh9aP7zQ4bG4lLd8JuC
PfaiGwas3yQRgHhDMKAjWO3qrkeAlDLaILLXU+kF1zUoX9hBjG3VDT3ubmEiodK+Uvy3xB7EWnBY
V7oUZdK8XJl+fmP6C/RD9eDPzoEyx0tB3RE/kNd+Q4Qqn43D42GiqJzhXZox94BfiRgQ7SAyIEJS
IY7vwlIhtWiRXHTsvAsSjAUaSPSPiCXVYQLbSyQbGYUeOBn8dHn5kqRrDpovcAgHxsncJAg/9N2J
sxFWn23FhfTLqHXyRSlK3v2CgMTv73rkJBayEnE2Bq+yIjcJNEuHb0z0UMFNZ0fAHtxhOlJ1WXKU
IF6JEbEwR+tKX7gKHb2zg9iFfCryTpwdnl2INGQbfnVABcMIgJ7DosybUNiILtEFlSeovZHVqEIS
7KVFvYK7YXZpEGChA4iSrhwPx0UzLrbEHLHQN8tt36+nvLw2mugQj3CJsEY12h97NkiDYGWaktt8
J1itRWlhoQ66WF6kFkI1FKMe2lAR0Qxe9aiKVM46kB8iPQpUR7pEbkd0SGLianRJOiUZOiUxcAu6
JRNyb2MIFWqmKlpOHuqmMyqn0COQjlqUb39FAxWihfLQRCEEOphopDa0UvGAropJNSioGoazUaPp
lF6g7//0QorS5m9E4ozQravX3wY9/y6lnSf+rKSif7iOr2BrIhqtULN7fyNOmFcQMkk3DAMy2f9U
SKERZwpVgBPOp8r6QyEFOcyIYC8EnKcC+neIE9Jn/6WQwo2HDJ38XV6LNfKPzEm05F6bkX1xLZx7
obUIwGHm4mQQcyyuYIHq/1kklI6ysj4KwBcumjGXs2WBkcJKRQxa1atlMdkoS/LEzJ3uHQP1Xtmi
2ONeQjxOYNv5oMdIhYUeGKlTdVFoeeN2k8PmUbj8ZChUPGhbjiD8GT75VRWM+qGA9X6W0W5n+/3l
hcQH6CAqFkFVVXXe3FjdWz/IMexJFMaKxq/PSXCl9w0x9Pv5xzxCmcCf/Ly5E1I84e/LWQZkAZMq
E1omxVjckCOpo/BzqGdmBqnoEnkgHqDBoL64ewU26uujaDKiAAGbT+oniy2HFIwoJag4A2Yhysg2
WTvd9loQzgbLGYa10mludXiSJ6d+e9dg+iXqw8PSoo8sMZ+O2pz8ayD8aUUiyP6gnlqfs1L6I3C5
yGUvBjmBZWC+kxdeRwRABmSl9e1JdhedDT1IFNHAxuMGpB+3d1JmyRvHNNHrZDkq0M8aN7R761VL
Ay7tnuR+fmOitt+39LcJbHM4Pvh0WzldV0P31dGF9XRjI12ZT3dGejPHC55H15bTvenfnbo5DIA2
3Z1+ajxqQ9en59t0gXn0QSK3nN6wpUe8pH3SM3b0jqq8ZklwqQQiekuDHvO9UkIl9lW2qB4sMZ3k
dg7enI0udVnva3rWjN51ood16WUZq0vgD+FlyP3odJXUR2w5rBsCbjrhVm0p6/5Khyx1pI7MpXOu
6KAlX420X7Tv/SG98oW1QK4JZQmCM7s0Y8oWixF063UB/6EdTsIUi76dicToan+VhHz2nOSW7f0i
iS1WhBPtM5NDr1qAAL1lkgf7JP9F4kAfuKABNiDgFcicgiBDPBP8esQ6DSFSrtl5h3ryYTyXl5RC
lhOUkvj3swszJxXfYqb3ulREv0gamvkc4HbpJHwuYBPgwy8+lMAgzNqUxE/Uo/yZWOPJTEQ7wKlV
AqJEiKrBL17T9hgCtUgB+1N1GAPFVNu9CzCjil2ph9zSRIYl9zEAztaSL1HcMKzTB9zJAHlmwB4p
IvVR4+zJ5jvHZMxISmQTQi3O9hXNCHEkxW1nOzx059TO0c3Nu2XixKNFqACcMoAnfW8RQBTz2rhy
6Et0CuNPm3GsKI5UJKH1hMNgAUBoLEkuo+UOs8tI6fxm9lHSsHlTflz//HPBwwpk7VF5rdM+peXN
0jfgmM9Kiy3Y8iVPVs20gC4JUUooQfLeZXtV5qp9HIOHhDXDpUlRpamfDTcWMpcYo2wkw+xW4MQb
dibMiyQnKnz1ML1qzwI3MR992pz7gnN2Jo1sTsGef/1T2gwQrmBXrFVGzkGwdvg8JfBZH3m6yhjm
nh77/J1PuatKSfVazM0jcZDQMYltMszDffVWWhddqRKgZFiMdRBCr/RTGpGF6Jc+vl7JYpIgS+Wn
d6Z4TOZb1e42faMLGHUp6VjUxqemApM3zI+CDHU4G7FBU/K2RDquuybfiqPDyDf+cpGgNNVDwTUp
HViAjlblr17X39KrrjoEwJMdKytOQJZVPMjgnPrznBY3JEkdvekVGANe91oXimTiuqmCDu0LhjmG
1x1tDHRMGe6w05UuuvqQ6wub3ZRetX7GEdECUh/p6t6GxwJrno1FL8n9+5RLWNnCzMvE1pPcT7N/
Jeuzh8VPv3c+Wtj+Nux/eU7T9+vCMyEnLOmBJsyCWty0AHaYCMOyv/bJPiNXWAfYQWRKxJ10fFJ2
iJWdM9kwC3DBhrV5bBA5f/QozsPuRhWqVGUdO63HVtWZyRHA5iZA+E1S6Sk5JxTR2MgftcjMdru8
DcbtE5MBM8r88JdpIivmXOcm3he8OeekRF91ZhQJOhoiwqqC9qZHNp58aNv6OaoNLovJwcNRs/Y6
z1lH0vWyvAHceWxqKOSsPjoWc9aD5EMdT9fTgOA0tMGko/CmHmuy4Mrjhl5AiUBtdGY4rPvSxuU1
B/Y8j4+Bcnq6+s4AuzENRgm2h3CbT4vTfApji1uUua61c0P09Kk0B6RdDWnMJNhmyQxZOz+iBqR5
tx5rQoYa7ut8PN86Zfi97flpJySUMl50rCjs509WmN/G7vBkZ3A7/N4Py6O7tu+r0nv0WmYnmcE+
XTtaluZdFLUfCMvCdz82x8YtH1JC53ZOx3znySCXqU1eGfwCU2OF9X62Xps2KHcB2R978ABCehzr
SLKBt6NoQ1potq//RxTQwHb/6wL6/vW/vFTZ//M//mrMEU/8WUAH/0BxZKEvcjD8mUFIBfuzgsaA
GVG3+sCALuNKfg9EgkACDQYmHkEn8v9QP7PCBdTPzEdi2AbI5r8BRCJW+pf6GaCTnSnC4B9aDPD4
Y/1s1b7ZrZriNhpLtred8fvA5cZwUJIb6wpeOya/0YiDlCF99VXW+R9aC1UveoLjUpO9ONiEyBKh
hIN7YfBf9dSuC6rhrWca7Ei4bhg9GAxIXrNy2Gd5lu6XyscWnEwZESxkCG32oYofovLdNC7vERpj
k1ivojUlbCj2X7K6/kas/tt2KwmxqiErxuH8tWqzH1YfPkDR9jtzHL/PDJdZl/YTYD3KwgHXjc/I
d47NYipy8J4Uouu4j95WpYnaIND0ywz7H331MPMfPZqrSUfFUuzveouURXeLv+Wh8z7rfiRWSUTN
B/vJ96ansQqfm8H8SCDWqwt5SBwMNoTtvN9y8wFvEyH7M6ZIXJGVa95tbpztrBAgZnBR7hJKNPBi
zRYf/R5zx8yMz6pbdm0eouIKIDkJpal2bR98rKxx3u1M/wmJRLU749m0Nnfb9xHjlW223mlon8Az
x110PlahfeNaaKqSAtdaVSpZ8y3I92s7Oa99070r5+FHEY+vUdXeMLLkuGZ41Mo+6vfWWn0sSA2+
qqch3Lu1KNVf1hpytgiYINQnM0He+B18m3Gv5gzK0a1vnBJX42Cv389r+DoPy30f85C6Tpkx7VUf
AsNkVvTCvNOJqaIHAsgGt3vfNslHfy7Jryw481V5/mJk7o/Lb9oo+8WoP7ewLSxD5qfWB7FOpndc
GrdrG9fXY+kSvdHP+3YsHtcJz+yQPnpj4FwZ586VsP7G7UTbWP5KWmnOoG/zUxmVeGojiqTqcQmI
qUxH68rrEnPX58Gx5ZZDyRt/W2McfX3FfmAyqqn+hXZ323WlS1DY+MkqW+L+ymF3Ps8vXT6H++78
uQ07Yh57CzFKNH8NSE6cx5QRsSF5fnYZH5oClGuNlndJMZt7IoyK7jE0OgJPZ4ZgryerJXHDcuYb
x7CZLhgXN9WUb3dxUEN6NxnZsq3dIMnpSgKY+cJiw33qtjs76+JdYBCGkBnJO9RMu9kD2Yrr/jZa
zWln9s3XggZhh8mXkZ6Zy/yMevR3AVXU+RzcTef1UEYuOYQeXt9WQ3bTntxBNwka5jBGN5aXECfQ
/DDPDIcu6qRDa+1+nrwe629kgW5a1bFEBn44FyS8NtPkPtW982yu+AYb4uaa83Y+Fpv15JnL07Cm
3Z7zYe3Hjv21C5kBytW0axlJj6L/rQdkdizTWTntH7Gof1wGzAuLmb89N9/ORra8SQ0G+5xsM/3G
xK2KtLeNJIPz54WgWrY4omRAogdB0j7YtAVGrTpxpGjVzxIMOwfLltacSo/Av71KSIFviZBv6kWV
k+L2EpDxCoQczOlSOpIGvYKfB+DoEoirDLaL4UuJNtBIpK9KaLoZtJgj+nOKT/r3Aq26whqLXlVF
TWTYfkQzz11wpcJvdLFxAvxKFK33COtPLSyAtOaieYXXCoysYQtCWIMK9mCFRahgE8zzlWWsl/Et
HgrBKqvIaHNzAj/vNdKlhqI1OTLbYrFZgZcpN4OUkTzTfQTPcilGARsXitIx8E4zrX8IJuKODdq6
lJUEcBBhGTUJHCcfBMpFBbF+DgOxxcT8W86VaHg1igKuvWK3JQPmp+o0knov/FoGCsd60I9kLG5V
Fcs5oGfqeHLax6Hxw53wa30F40ZYBApvkdXR1FxZ5he1ovIwkLSMp7EnuxgTB72bJolSKgoR10PK
zaMVp/eJXtQWjTQNeQWAruqSatSM3oRvOmaDpNGEbwCFHygnInd7AX+lRk/BNFSBJgWhP9mr+lwd
B96702YWD0IidZqWrD6590FRf9XJ0gUgyFj/HvCgrva76WXFlbrwS4L9Lkinfup/epDeafbZl7DD
m9S3VgSEC8I9pUhePOJyVSNX9lHjLiqQJX2runrEMUA3ZHhp5VqgY0PLTwosXltd0pfTy0Wpi8rk
8m7x5upC1aXOpF+QjebSjIm9SPH0yu5h9/hrt5OICHVNgq7lAMmobA08wlxAugMC65MuBGNzLudN
x58Vam6bU/K5wxdSOO8d530Sv6QhHtxifDfVgNxpeaeOxlfLCIzBrrbvrE8iTVYczbG73KYtTtsz
yAYn/nLY5JivN2EaogkmnUqZ5NyII2J3fXc1XvX+Wc9TY6gmUIaSM+pJuoPry2U7wcRwRVUhzfSw
MaEAD1SLZxN/vAcY4OCX1ydhqOKOTQWVqncvciUeoCU+Tnjt1dI4eO9/tkxjCOe4BqcJj77Prlat
v0Q491cc/OR/XfeALB2afHVZsikK35G9NeCY/PLJrsZnehxoyKeui54ZKPu2IF3gbI97N3dOPa66
xGGIUu3vANWfJ689xVOy12PNbn7RSxib9dZhpgFPRUX5HLQTbKw7PDRz82k5p+Tezfl4dy4jBg4P
7cmoXZJjKBumaX0YovnFOI9MzDbRIFZNcGvEYUcrN34ZM4wq1YoBJ8gfu5CoQ3+Z94z6/uV39e5f
BFn85eBaS1iuj/3WxQz7x+qxigkKLR2qR8soGHrIjJJu3Psj8wdcqij2YoKgNsiV2I1wQpvpp6R9
CqbtnZ3VwJMIhaNoe9SYm8n7Evvps1H8aJLxjV8M7/M+e8ngfof4KQUg2gWz+zTX6ffZ7nFYNfu/
/yT/OqTPsUgaAb2x7MCBKf3jB1marJ0awl+viIp8dEJgUuYPTPX8eM7Xj3//Vn8BWeu9InBxM/BI
YKG4//2Aq7HMUPeX8PJ5HL1m5XHo0u/LmCKbo6DbXPv9HLePTXT+Xqft4xZ1b//+/e1/VfFr2KpN
wqjDPDfzz9qDKN+4jABECM8Iv/fz9kvQpm/Sxv947uedOSU3Vc9oLWPCeulU7Nnz8GYoXYaK5+/N
6f2cuNmeQmBHHcEpZoAYmuLycd78b3ZnsdD2H1YTjbif2sH/R27KpRn5Y3AKjRRVAyF71OK4kv74
zaX1ZtY0zuyVbfM98873axiQPrBb1/CjO48Bc+O4Uuw1eZ/nSDLXpH+LgtMK5pGGpWVyc01BjV1t
TYKepIbqTtVi5DJV3oimcTfiMRyN+K6O2rf+xOvW3fKttnadcX6JIp8hPSME8MxMzXVIX0iWYngW
DQCKcuv72DCLoz8lVfA+O6evTtD9Olv5P5aCIm0IhcvfzgmmgX563X4/Xfh/Puln8xz+g4bZJoeR
NtnihuH1fjbP0T9w7DhuwJ1ECfiHmEZmBBMUqWgjQh4t2Kvf00/c5AR8sWIxI801/y366S9yaMiQ
Nskoch3zMnfzjxfk2Sus0ZniiJujvEwpes+s9k/rOT+VPhFY5UfDmsDhqw+p7V1voftlXSdmGIYf
/v6WRr7EG/3xzlDuJJQasid8OX++p5OqidZmRP0SVOvxi2f0xMiMxXuW5g9BhHnZ9YMfFTURzscd
evcOGZFX7aa0e9t0zhOg8tMQI9sczgnqZSgLUp8v0odl764viYF6wc4Y9GXdxW573efxhUIqUdSI
TJPFIWNa3JQcKXVT7LgJmWQADpecSDFLFduy+DBh9h3zj8Lu6WxQGw74YC/iR4wQ4Ovop09LRhjZ
dBTfERqIj/i19l39r9q245K9qdEsCKDv4xDVH3861et04VEEyk/UE9vGnDMHC2fIhk3EY829LE2L
yAE5I2r0vOIkxIU5B8zBhz554y3LJWRAx6mMywx9kHxEMSmJ+p3dVFc5+gBqW/bDwwSxmIpyi9Bc
ksCY9g9bdDOtdyk+hQK9BhX0jQ8kLB8QrupLNIokP7BTNtnnkt64HJPyN5R/UDAfpG1exRUlzXor
qJZ5uZBuNwqVEGIrkDZN3SOhoadzWzI2gYofXl2pHpXv3rzRR3RpE2R11xHDQ4GHoxTZCJPtn9vQ
YxYNFlW4e3uglEbh6ljFnXDxmTnqVvGDqXl3ZgN/mExXZYcmAKJAoSV5huKhIzvf/KA8kBGDzUxc
lAgqBXjqMyjKohqxsMc3K99cylcrmlEiJjGiOdrdcQVhMpqdBFsXlhIxk06JhErKLVFMzdwau7P5
i85eQYN0+RXcQnh+GdGlpWTegapuJdUhR62IFdEpFQI3/ayT4nYrtn3QDrslxaZGl26TsozYDiwf
noMmQnPx7Dgii5Bim4Boge0FVUtEeM8ckP0J11fD8YkmVOFnQL6pINTIvo2bGHOKxvQl6feEYPwg
oGr37aPmbuk8hejq9OwK/VaVxm/nrfpg5ClTBN3dVpFCTViWbw77pClwDo930ZkB2sRpJTXaeOOL
NzoPtZ3fG/j6ZrxcQ36+D2vmNjZvnLrH8Na/SSaDuU/nvTuMj55lP5hdcT8xamPwnQeFey15epzs
9cBco+ueAjrD2+s76U79GcILzEbljRfcVWVMmDwRLZybFEeU2jYV3lZDdj5hWmoBjJgPQ4eX4vWu
sS4xOE5ofs+JUGtVw6VEKcYpG71G/1gQBKMCe8FnINo1jN8NC1Y0ggLOW3IfTN0l+6aOx6sRrsDx
17utbC59qxQrUoyoD6iCpwiUIcYRKMHMANkkyZFVkDXEQ874EzrGoXYu1Kw66PxNWoTMf6DOx/5s
xoik6DDExVzEVXCInpfcME5CX8C5jfYp6vveNMhBQDZDD9jF6x0Tja8c/jsZjSNpO6gGpTvHL2rv
jGA9NbPDQAXoxl8ChleT/Q0JA6e4dUTSPHuJv9Nbxhq/x6KmhmYCRtC/BUAY62cStVAaMvuFmAOO
OYgZLlAUoPOoLaXwRGJDTNHNqDZ5a3Lmv6Fm575COXQUCqET5A3Y0pDkxQPo4a+0i8g19e7r9ki9
dJHLZ619dWlstTo1P3KHAB2oKl34GwEEiipQ10Zzfq9OPxoQ7KMVAkUryvrjtHZECtcTgRtuOb40
8Q8G5Hb7sVgHBp9AfM1z9cbPzsuuygySww3vsIY0pW3AoKqKKNlntzO/brF3b8ddfxMzsZeeGARp
9VH8l7HzYfLdLykLSWuW9zMpHCuekHDyPxDYZ4IMMXc1Y2Z1EkD6dv2pj1OgxjF7ypnOBjJnk+i2
Ovt6gPvIGeOz1UwaIe6r922sHn76dslH5NzV14nhRWlRfJrGiYsOG03R3cYFxAkpo2YNiNETYL4u
xd41i1OQ3MwhgXd+nb0PAkaCG9ZNNmUk3cGE+ju3655bx7wftCjU9de2e16I4t4NjfclYuyFk3Pz
WdaL4S0MhNhVyS/E3j3BrLy4IDqsdweUqDs2c3j85NguxdWQfZuG6XocidmN0u2HSUh/0zEOybVf
zCynv752c/sxLYxH1LMfxl1J2jjHwcWIvurOFt/kZ//hDI1KRQzYvyuU/iULnPryPvv6vRtev/25
yLw882eRSSWJgpwsQTZGqk1e87ca04exwfDswJKY8CS/UTTuP1jX8WrTi3jUXj5/+k0rTmcXmrTF
9HeBQwP2b1A0gfMXtR3Nms0scXTkiNmRx/++X8yoge3WJYnCLMerqv/V4Hnxh4LASV59qcHMhkkV
P1SdSAXVsmJpm80DkvTjR2mglYmtvFjJeqBejh7rLSVa5FU3F+Uwa432coaSHU3WoKzDGepuDGJF
79Ow0UqzsLJq4ec4aGuWzLhiVXMYhrd97ljpVNJJeHwpwUhAsbbtIr4hPYx1i8qQKJAUHXrd3RhG
qwirq8vwV5jl0SG0miFSEcpD7eQq9yTVKEzmynJUmpJZ+Mg1xl39MD055ruVFX+W6oD6UY9UxaA6
So9U8STAJqu+etNyaJiSATyS+uz0HHgyrgzV+DWdXNpr2HIGJeyadD6mjnlbAz3N1gMzXq4lPJce
3XRc3cS33IJ3klZVqB4ko1b1pYSwc+levru2/rr419Wcki5EAE3ElxTROD9ao3FTd6iaEFpZjOYb
+5e8im5UGzUWyl5U9z8lTkpUVzDXpX6Dut+pmpCIpcnJNhverCn0GCixtPQLanWy+I79/CIBmDL1
VsJ+FPJeI3TvGNOjo9O3MsH+Swkwbyw1zXZQ+pb8rlGkTDN2tuq1p9hRfosC1pLEJ2/oGnvRbWAO
pIe1OxXkEryobpU6XXJ6fR6P/25wzKbVrh6ZCnm3jPFpYcLEzO4gYRPQ3fVcNbcSO6nKUw08Z58s
UHLZgHSVZgDUsl3rO9aRehkTxxaZaknaGUm1nINTmSo3BBHKFF7l1hvVlPIS6PRIuX85VdQsZdiw
A8T7bPxqbPNN+U5KPxJeiyhHXOAc9RZ+An9Auar8OSOYT7GD/j6m8iADwDZxWiqYrbmo1yTouwj3
yn2a8ekAqSOCgqyQ09o9/Sy0ddHrhJXRJ98g/Z6/ymGg49K5lIdcosGwy1G9NHsl5g+IdlYqa5+J
U5t9bKaQ2+XXklll89wggGnpNNZgtxLoJIOCvi198/rWJSiMvA9xHTNXC7QXGPSnpeAi+0cR98+0
+NUhoQRF0Gqf1tA6uaiQZFZKiZwZt31xVn6+uV90nfJN6etxLPe4gXa4JCfWD85mvwmcBBIMRNlv
11sjf5szrmNhlqvUKOlEi0QxpLpON/cZG5ldvpFETtlwUjgVPksKwt5ziOrRcGSTPTlo2WjL9ooe
lBRONwzWV6ZjDLhRl/IhdJbHou0/rVnxqci8HB+6+aOs0azXRv/ig74va/dSd2Jrgyg7ulvw4riq
m+381W2TjxPwb9xMz8aZaOz1Zk6exwKvbh5g2TTNgeGB8akucWmHDIONFzfYs7IRMzYFd1s/jrtz
x7gULDpkhNr59TjUX7ywpEqw2seYpLRdSidjWVCwsYPLL6wfZ9emrih34oAWNJRRSfFgZdfndd8z
l1MMi8upFrui6lLZOPn2fHYZy0zUWnVksONDjqdDGLZwbhVq4QQETc5UOlwFYFV2SW4PKivG8pD3
oAeLqJod807K8NVHqk5nszo7zPvMCKSRQ8gn6kCvKUw9YoJZCSFOQV2SgtMeXfIntD7nCLslxDdH
8oUevLHY16Tr6Gkickjfwi3c0OrkN3pkYNNs0fytFU0RV/HElY10+1JrCqrH8XRtbUf1XOq9VJFe
jgKeKiJ3SqxAdSzA8Q3mo4o381CbXwKYWDBUIvcYc9UNMNeNzvq7npz5Hp4HhPvrS8w8IX06kSSU
bkjnvooe06/UpKh30ZGfTUZuzcdLW4P4jGz1M4ySaCA9Uh2GPBs9GSR6hsRLYppEKbmbczCvZGhq
lhPy52slbclR8CuP5x/y2bvx0/zUNju9o/4XBMFjMD4YGTMu0Dcu2IQRnUq9Lt+A3KALolRuuktW
k6HNprhWIpicJfpy6XoaRpHp+LQtqsWSqGoFT5kYPkMgEy1A7Db4UQ9F7iKQQMuGNpI77rpG4y8J
WdwuRBqzIPTsIN7FPyGbgFqhiMYvDI09tneLdxN7IkJtRHwrceHEzquIT2kEiVmUiFApHgOSW7Vq
6jkSQsFcBqSdTR85JJGwvCgLDZProoZrmatRV6HoHn8yKmaX5bdiZBMkyAtS5PNOxJZcuz2Npzo0
Sf7WpbrT126ySK7Oh5AJgXJ9TEh+dXj6k5wfq3O+apK3+pz69dbi4uCQdMnq4TajYNmA6G8dlzRk
lGT6yCLxwuRXFleX0M8LRM1u2B0iY4F9hQOFhiOk/kovFBnr7dBnB8leJHEbw5x9mjKAs8FMROr0
Yq/HVMl4pWPT81fSkzOE4LqK1G0NxUeqhwuFKd50oMHUBdLxiWGdp3y8tGj6+s7WG4Opbm2X3CBl
YNJJ+i0YHLrY87cwal4IiDqilxl33oaOi/38JQwJOgdiTC0Gxm52/Jx6OSqAJfxweQgY4S1q4XdG
ljwthr2DOSStJTbuaqMa9wnbqdnT0DWL/3kMp4fGtE90eIBqZAgV3gxyElVIIRiWHXQ/Io+XH6oW
hwoFmcelPVfXleFRggX+S0RoMlX2Dyv1P9ZdSHQtqQGVe37rmpwSO/08pE9uzwCHJQ+/9nNOHrb7
OTuHL9s4/ECDTEh7GTxcRCyG2/+wpjTYleFIkMz6tNo2Y2WKb17cFnubcQpdnPNzZbYrACjJqejY
fTPs3uPIRufc1K+ROf6o+zB6KWfbvzfj5tDF84coq6oP4Pz/DHD/j8Xi/+mPtf+uWdqnrwVmkOq1
Surfd0u/PfdnuxQiaGPGkWnbiquSAu13/RJAOGBJEAUOWVvSuv0uS8u2AOt9OhhGB6hz+61fihyg
fTL+2eUdltN/p1/6KyjctGTjJenLJmxA2fG/vL7LqqT/7//V+m89sqjS8Jr0uj7bu/HHZud7oz3v
W9YFGix2HQv6qj9Y28oiM1w3Ufrg5+/77PPvvr2/4Ebp//6MyPMN/b/cnVdy3Ai2bafyJoAOePML
k8kkKTqRlPlBUBIF7z1mdcfwJvbWYZWeWCx1KTruX0d0RZkWmZkAEjhm77UdW9XgebmeuGNev41u
69VBNRn9GWif7R73GzVDZZFWiUT0n19K+9VrcQQ96YlFHfhmo1igCM7MzSAEMVr6LMiWBHJpHLhU
4Aq2AssBn+Tcd8iU3JiIZRbSnfVUZoz6ZxJK+Os370c+25tthMon9vj0FIuG8+YUmKqWd/uAsNfR
vyqrRzbbFBIlFOwAReqJ/E+39zWxU1xrxCD+84vLZ/2n15Zu+tXpL3UL4R7UkONUDeitwNWi0Gva
7je7yL/rJjU+IuYnLnV2TNqbppx8PnOv+jnh6XbVwKqeyslfiYtuCdEbZ6ir2R1shf/li77ZUk8L
GP1lIA7PiM8xFSBvM5JHw4BX8T02n5S2/s3ryYf4+7H8+SHfrPf1sc2cxeP11PzMhtTe7sghHy3Y
/nOW/O9e6+0Gq+Ae70z5khwFAkwm8QBRqWweEyf15/zxn6+R33wu2Q++vkaaVs2nlW/JsRvvFvA6
zva4sw6zre9t8ZuX+sXw5vV18kL+e3U54oDZFmXnELasjdXiqZh+d+B+ecPzTNTbQAtshyvyr59G
WYp9KhMuxWGFZDO7obchsbQcJC20RqzQiLWcsocx/9DNDP2NB45nMri/+d798pi+ehdvrk1CKAa9
10eSstmI1z05pbYazD0C2BRlyPg7wcbvXu7Npbm2rtUqAy+321886WURTtowadbHzTz+89Xievqv
vgcWUgmOrquTefPXI9xPdduhnk0A52ZhZxOQOhEU76iBZPA6ZR6a+UcmAyah5ZK7PAFDhpR9aL39
2jBqyjrv0G8pFiXiaztmDm562qnEXYTH0+PqlH6+Hg5uZkXlUAcCOS/SOVRR4DYF6cekIMtvlPjr
smRcTs58VnZnc0zAPKexrL7M63BGTHRu3S7GBuFaP0PEeRicji7dxIeDp87sDxXpqhmbM1fyVEnq
zIFJx/ntUCHEAkhdk9e6M52YlinU6jFKFa4k0jzjOjnk+YNZf230p6lfw1nRgpnU3TKpmRsQoE0u
+D7jgCPwWw7GpiVheyqM2wIlbM/sTYLbHdabVp1iKCR9u/qiGg+S9E2GTyhpzPLjjrJfayQf2xk9
ConI25Sdjfz0uqL4rKktu87vHUhQhAP3w4DqwgvlGls3Ggv9ZjRqokC4b5hLWNC5m70X1bwjKWB1
AqHlDbRLHGVG5zt3Dipk+eXyXxX1i4SnS8S8gbpUrlWJyial51LSp5WB847/a0HT136dbCvKSgPu
T39Qsq8Di10JbC86O1KKjWTwgdU1Kxp3OlWmgS+au8uMmB05kepQDFfsCTlu+LNO8iKq75jQPsmh
lwDbkq/O1t9sBcYRi0j69hswRxh1X1OWmMpknIn7RFGHaOYaA0wHdap0lcMC5EqOWGt7vsm6LV6u
kyF7p1Tr07g1IMK27KSsN7ayfXCm6WyNGfq0+XDHcJXKZL3cSj6lyiHI1fXDXCguQw50MXbMaMjy
TR7WiTbu3EvqR5u97aWdxUNYdNmnobY+D6NV07euXTC2UxmOjQb1r8xuCeOuQjtlv9SirYG2pjbB
tFXpTbYpsa9uNDRbinoN+yBZsM9NtR7Vp4L4GAVWlw+Lx+c7vjGV9TIaaa+hgKP1nLAyBYmfVeuj
g8v0fNlKGk75c7rME23tJrWyMRz0Ccpam9z0ngIDzGCtnNEv2e53Zx6ITC5djGWVXQepO7dIL4NC
Va83c3vfdfVXeyFKlyhvhWARxa3tczetY/CfcVgip7wyd5f1o9cMVxBAG1/zimur97ZANc3pMFTL
ZdLWcZi3CQu4rT4QetIXFWZfD/LC8q3V78ZFGU9WWqioE/NTshTb+2bwPuYrXzinmlMWQ+wJp0y/
2zfSw/O5awJ7s/G2J+pBbdnGAs4MiWK82tTlgXlU4rMqOqytYQRZkpfkcGOGLK3hNFtV+eitMTb6
wDEhmOEcfG/Khg3mA7YNRyf5Yio+eywBznq1/94n6A3shCNeMX4d9r3izXgwT7z0DM5ZfixQxa1l
fYjd7lOfDxcezeSi3SUQDDXq2ubdRh70/AxWBuGfyTuZI8DfYcchNiEhyn83ISPa+52ZoW0gQkhQ
SvhOSe1AxAhPUf5YA14RymINbZGYoSCFvsioqpFfCKgjg82oM3HucZjqzLCzGZV3vp4yWI5wJLlB
RmxEghbSI5zrYBfyIwRICxKk0j5kcCHLtTu6cCJXeJEF3EhxMYqQFhE/ww6LUSO3VTiT+ugXtV/Q
MSt5E2WwKFdhUsKmLJABrLAqN5iVM+xKBCMHE+kZk54YsmUrhMvM4+S6EUHiiKWtHnIqmYEwMSfY
mMLzrmFlNjAzHWFnrts7WbHr41d1QbvplXcG46YE4mas8KjoBcK5ceI6UCLHFT6nWrlPTbZ+qRvr
IvOslkc8SeelO14Cjfi2kE0A6TNvZMbGSDxu66uXIRfDGUEvvCyBbeMygRmKPdxf0Kt7sERFwSxz
N+QbL5bPGPeumBWZN4Sr9k4GNrJDfpHjboQwo/yxms2vMf/INEQE3D/2zfL32mZFtLP0QfOMElfs
noLzkKlVnLKN+OrtDLwW+yQ7n4zBovhn64KdBDuhBJSbuh0tKGbTqF7IEt4rkFtctlYTiT1TNvrD
bF3KBxOxcLHglealxIDaxcVpJZCl9JPNZIpFWgETdxlU/xCw7JBiO+vLAO5P/pNWHYlanQQqW0GX
RdpThfqw38xoS6wMO5Nbr19Aq4aVsbLwt83i2FrkQkOtnaDXTomz+6MAbWkCuhfA7ch1DvHWmYrd
N1IguHbPrkFTHhy+31nO8pdrrA0cdbqdEE4p3Ast68KBq9sa3ZWVsSJL29kf186vKDYQYg5Xpoyg
Y6/7vMQl8pbCPK/VqodMuCJxZHKNtID4CBlmKw7/VDPf1plzc/sYo5zJ9ygj8Dl5rzMRB2cL4pyw
aQJhFB+v9RIDOPDcy2plh4aG7rndnInMLXD0afsw7/b73WBK03bjx3rcgSiSDJx6ka0wx2+2/FRt
mxChLxMVnjHuJe0wpooWGU1shXyx6+abnjEiH7NomQnuMDSjP2hVcTXsqKPVNI223X1AWjlHo+Ei
h8Hd0SnKo1O3sObXM2whV7E2hP3yfaw8sLBfMKUc6L2jzvGiKs6izMrenVnNdMJBGZ5ilTz6QQtU
9J1QjKNhe9pV4xzXCLapLkQjFwG6BivrQHMyDrnB4B/p9pDBnAOS26qB/Ial3y5yXt2L48jJrcii
lXcp2UbQwUkJo44QkTLBGbFnQYkVqzLxnuqHCgOo4q3+6LiwAi20Hrhs6f633mB9hXynsgDQGud7
W4edcsFKL3LV9eAxL4yh0Ze7cV5b3NdsN0Lxd1Ls7cqx9ENjmIhKTo6I1ePsKO+ddvesZui88kZq
ps08FM724SkxjYsEVciq7n7XN/BHhzOjhopQ4sfXlcDKz7T8ttKso2l+a/frfcgixmmBkhnHgqPW
Zxv4PlJRhjKwGoP0AOPIvNCfi/m0jTvJG8vR3llr8Pt6hF3VlkYxW9Vyh4JYEWGlgyWf3qfVTaVM
x4aPblb6oQZbOi/mIVahrJIs2JXkLpnKAZ+6y4slu3o2KKzEEvXUj3kQp/e5uxHFyHVSvrx9Q4Nk
WlxOjRfW7XawFojM7GpmFfSNynelDr0CXwf/d1/pfBc1Hrwd6qbp1Fwj29pQyKdpHy5U3ClHxzK6
l/vhjv9HjvPojkcnG+/V1mQfMYWpacFhpDXE3SYHGG7alefFWDKWSIuhBindvelphB3YZN9ddUnL
QlN9slPvUzHN57WhhBmj8ILXJ5AQAJFyiSD+eUyL2wUwLEgGZKFhkkxswMeTyR5ZTmE7OgeQPwdH
Gc91JYtcffoEZYfKejsW5r09N0E6K0FGS54UMVDrD70U0A1A4RF6SI9Bji+TngctYRO1811NyyDO
uTWpZTDpWSiZ0x97EEuUU0FsAVRsi8Cg/nVW4VaKJHKE0gGllMyfmFM3YRkh4CjAdoC1LKCj5C+M
1Vy1itOEKvRN1bpt1Ppg4fCK4bPOSc4EJg4SjbRN7qcFNnri8mquEt3uQ4vstzYlaCjTAm29w9YW
22bgJngte7T+Vh5O85M5fjeYaexgbiUtR587P582Av44HWuwu+Sbx09uGRR5FSQU4TpP4AXzagz4
lYV4kKJlszGyagoPaOlmKMRtPn6Zfm1i9xBb196e/2YWZ/xi/qRh80VNQp6Ai672r70iwhw3ntss
Qfl4VgL2Hss2qCDHuHbL4aO+xw4hbZ3VeBAgm0ArmYutDi1XEo6UQtCaAsfYg9roo151QnV3sY/E
oddRf8JO3bnfyYeCPO5XxHw7dBoDcPV17nk09WATprCf14AUmpOt/dHk/7cPvpk//nsbdzANX5/G
8tdISX7y59jbtVTyRk0m33/atX/KhBCZI/lxLYcIhxdI0s+xt4r1G3eAA3TSsB1GCz/H3gTsajry
dVM3oBj9R2PvX42ANdTukoqKjsl7M9LqNhbsqUPz0JDX6VhlkHhP2tb4cen9ZlAng5y3Q0GdMQgz
djGO22+Gu8PQ9frADea4AtTZVzdQGDW1FrbZzT6qThmkRfKbL5Umxo5/es03Q908hW45qhnUieIJ
nx7wWWzbauc33ueBwecnb5n9JvvdJ/3VjPf1J5Wv+qvZnV3ubhwPjPCL5WGmuWhTVLgf6pIkmvUm
aaN0bX9zbH91Fl+/ovz/r17R5LGE3CpJj1XzWO8J8MHHUvusdQ+vLvCbPw7c6wBi43fH881Niom2
OSbEeVHIJ0C4x3AZ3HDLWN7OWEMbbq56w6JyDxa1osICYw9SdOO2bhGV6yjwKWkzsSYGmJrZRZNw
SwuuFGXg0lPDKUGRmfi6zu/rn7a8ZCYItWOCX+fqf9yRCPBOnptffJRfniOEuJ7qsj7iW/TXI1al
ZTqqFUdM22/arQsL8OslEwC3HXjefFZw4Be8v38+fr88Ta9e9M1pavAoTOvIiyrbhVwY9thSzV7k
2c0/v45ID/9+3b96oTfnydwTpchbvmt5DLXDWAP5ZjdEo63Ot4TLwyN6yyAi5b7VkK3ea+i0NikN
xWOPINBu10D16kCzq2DtH+IdXgOd8VQ82Xnr26Tm/fP7/eX3lCGLrbLlQwouAN3X12+tEZ2b2HpC
strmG+XD5oYLAp14oHN2LypSVpxr8qB+czpc+xf3JF1WTezZDOw9bwe0RjKTyFKMCNCxlLfFHEiW
ykbS3gqaoLJJQF7rk0glheoqmS4x1NMeE5vXZEeufxgpe2AucMNx4vZgyl7+jjRbyLo1o1wXfcgL
nW07Z+ayKGU4oTEQ1Z2IL3sUd4JjW9I0qDKg4biThVolvF6GrPuAVIX4TqG1icjqxReBf1fUcC6E
8iZ/7vlXSaQRHZqOJRsew0kkbfKe3Y67+p28juThuBp6AedCRGloBQ8GmDV5G62DDqpkvKmdVpto
a0BzW/1eBXX/ojBE6LniyBDZXwcSDIdwOJk3ora04vxkIr7KdKYAcNxLsFSOkKzBABn5talukXhh
4emwr0MlPzknJUfQYb/r8BXnSPJF2CdyOlFkNgtfgz/VkEWHURVSenbj7GL0AH6Gjk+gXBYisD9y
WyUK6w9Z4EA0m2jo1PHz2mmhiBZFwmkMF1acgATjnYpNBBtJj5hqAyOp1w5zOJyGpX057Usk4CzR
O4r5QNSSicSKoWAcMico8J+K/lHHRiDv709wmM2c5oWLKz58pAR9aR4ywq3F7DFBTbVw/2plQerJ
3ajQ5xmlvzKBGq3lXORwokyVDF3Rnm4o0jYYo6LkA8u8piWSTbreNr8UcJmcf9F4WlgkuTXJCEDg
eYLAkytlKPqjl6a8Z+3A+E0cVS6zjhdOoC5C94ZnDn+caBe5fD3+OWU275jnJladuLnn8L18zXK1
C1f0jw5YoBEGC6vfZcyCpblSdSgXO6MzJmpEB5PCYBZVkDNnHhscEfz83mkkLw2h6xUHrWlwRDiE
cHISsUirtIBjhZl8IwwmY7pGmaF4amjB+Wfc4YOrE3G9k8GGKLgD8ZCU203bteHk5Ixp3OM8qRFD
jXBjrJdWZTSSkNESI5/P3iFdK9YCmT+zO+iX7m6fE3pEkB/5HAyxfpiAHqiANxa+z/n6tFH1zzgx
5NGDjob+hEQXFy6cV1E0Z5HhQIu5SPf9bAJT22F/GZp3Dt39MJOKKDUKGKhRw/NVw9FCn8enL6uV
LflMjv2Kw4MJRkI2OcybUXeZwUZJVkfsX6N+GpgweoEGCE7bqgP4nKDrVbrZLZj4smP/CN1yB9oS
Ne0nLBIRHuArbrnAPPimauSYO8HkutwoSIYox2u3qKIZZE46g4SwcbXpQCrMEPx+MNj2SU5bimlA
KqxlqyM3N+V3Vxk32D0V8abPKMZOz2f1q9znNYx7NR9Btvxy9ke+rPI8gGEVyL+XjRGaFlUbATdp
4BXn1WgdEXEy7SV0a2UIK0pyrPteCe+n6rmVayEueIQSOe4VZOVC0GpbwGLNQZ60Nj+TIt4y2/Yw
KlwVhEVVccwgBUZ4iX4ntSFdbUShc4Vy9RTNHvTb1xZukFQaBRK6FN8LhJTBe3JADjufMeCGOgPg
nCvIG1rfq9AMpK0Qh/yGO/VsfKqTW01bgyy/6Vk47Bs/rRITxGCj4zSnn3KnADXECSXjZ/+AfFHe
EjpjJuQdz00Ut/rGONyjD+MgdkfVupEnuVZTPXNByRMr4fqT12gAonCPC1ym+O1wUzg2TaoSNCV5
ZvyiJiVBqQVdzIO22Vu/X7/A4PJjPhMLCDLT/Fi9nTcXQaWDNKM8QE/zyxlnmusn42VVs+CG2lNY
73JWU5X2cWFomfLJdwLDWI4ERvtQJ8w+Oe5y0c06EYJfG/M2Se4tmu+i9YKcX7utfItt8yLZnlYD
zDnX0Fa3FELzWc0IFQJUNOhkWObsw7oHyFIvZ09Lvngm3wdTCRyONPNfHyZYhcNKvlv84VC+3XIY
LFJQZ7WM8pW0qpiwnILvBXcP1b2W24pDIsioO/wRgj/i64SZ39fRm0lnYzVCytgMvphV5UqRqVrP
1XDbLZ+yzw2iN+A8uQf23A1VjjxP90NmVNiQbChUrl8z8cu4jFrOgNUSN14Px95lsAClNW2Nl5ud
2pGnnrIqJAbURiZrdmtQx6wdoIn2+AGNwQ7jpY0Gk+tNQfIyeBAisAap/DeH3+lugdzYYsg79fyg
inaTDqMYGe++ywcnTO2VGdPOFeoGC4NBECLBhBheaHIFeBEFvWxF9qPGRevFSejo5xMDbW8J3LHD
WKQRhx4HCNQA+7SnctAPtokWL7jZ0NstIsIh6lHO0thB8JmZ0E1usK7GISU0b3b6EHq1Lze5xdbD
3eNLNhJ6yh3J4VkiX7yec9ep3mOFSM6fDDfYZYy6M09dZLA6MmHVmbTmBdbfpgSbVcXawdia537J
iAUelQ9jabwbmDUfylh57vXkI7qpmeQLpjkopYoxBwmwuwiMnOy7p42X6ZLzSov3Gbb+FwGYbOX9
4FQQKxBu4o3IVdj4Xk0GdIr+l+IBX6KD24vRnL/xcBegJGHCB5Hg5uIDxkcg0JKJZ2qzow11I8X6
oMMozHheWwN8TtJyf8SrShynsMoN1NAChxbgeezxJQG0xeTJ+mQMzcltYbewclCHj+5ihbJIGCfj
MuOJycISvwkqUbSkog9+Met1BInpgSBSJCBGoOcjNYBT26eFxJeyAYurhBOww6BD/t2WCfkMDTCu
KYHvByKwdi2/0DyCkveCnGjnes84aF0ZCjnX6ruLhqpkpCQaXciTvGvbzsLB+yQfTjJg3us5gld2
US2fVPjqZlHDZUJUSmlSpgIDRYaNkJ4N43k63+bzFKr54qcNM1EKnxmXxYr4XJx9on82tJy9L0bU
nufFeCvpwKLAlbMjPO5lQNrKWVCHkSk3IXU8cf8IkGX7+pIXLLsxnMa+kL0lJUUwRcNG0h2V3+Cc
cydS6DDkDAp4XnTbdQpOijaNcbMdym2w34bDnPE0LWu+XsS1MxyQHkSesjFPilEemcZT++BitZsW
bCe47gZOmscdacYUqDHqy2kd2Zzh8e0OBhFLm/6U6jZpQUuw4CMYeMRNsvyruQNPq58aLNb4O8CP
sO25JGM1AhAUJOZz3QX9zk6wakM0r2E25oT1eS+3e7tqDgBHiRBCY7A4vtQXXt0ezOSxYhss/1rX
e9DYVCt8K/Xufu4e3ex69B6Z/jDk3HzOK8FOeGV4zvZ94nsu0V9LwFY7dCgJ5D+Pu6zOlWA3PL+I
Pw8rOCNuqmQvH5Jc/VDhGfa4bGtcPxJoLCjzGm/xjseY4dKFJGspyfMmo2xWkJuF26iDOgUhGp+y
YONFfy4/PbDlm534+NLh/dcOABnJMRKjbf7387/3T/X/ef9Uzk/fmv618PX//+iPAaD3Lxn8oX1F
xipUCpr1nwNANkU24lVIEDw5XfrTVwNA28I+aFmM5xgf8l5+DgBRD6KfJVRG/H3/EYqC3/X3WQGK
XJAXKkowCBFv4Cj9yt1mHYiAkd51Bc4NW/BQleSKggwWcnYH3qZvhuOyY0IDc27gAcSVJymk4lJQ
cettuPbExUeFf6I4Oo667WePRmKCTOE+QhPtIXEMh+/ejMGDoi9vVAgLtI6SHqq4xsVyZYJIk4Z4
QO4ukASxI4olbQD86mk1aHUe3rS2EIDKOjup1vbisJphKchLaji4xcMn3WSGs1sprsW0N+D3HqhK
Cvbg0nRKIydAhAl/eIpPXBJkYxwUjXMjaa/yR8TeJR2lYMIdKLUx7ZeZ4xviZm7jRs9wpVcSY08T
4MR34tJY8K6LO6rAy24OV72+nrWYtBeOnvT0LsJ/aeakFZuhUWlpxEIW5IDzYp4ayaheczWQNl2M
Y2KttPGBVTxgHOwWZXkp7bo0dXIAuoYpDQqmiKnWaWKhRE92No0pVXgS7cYMy2GOSGyJikSJjCol
cEEiLeHxJRvzhD2co62AqzZNB0MHcNjRpICh3pv1KlOTo13G4UyHUJCaoyGAbrf03MsJrCS7ViAY
XA741ovAzKxzGFUIpYZrpbd4eC1SLL4bkymIl+SjWno3PTvoeMMTYwQ5W7vazqIeFYPdWr5imL68
/IaAUgGro8S131Z8CI83CIeg4EafYSvX8yLw9uqmLh+UcbpY86c1GUGaq+ESb2FvGmGJrm2tLm1z
vui77Lzr0jtjQ1GkzJGTKdGYN7LV8evuXVFbF7tBfSgozDxnzXdvZzSQpfQUieWrYItsMIdmbvuF
WaKAqkJBKmSkZgxl+gelCszeNIy+pz+uMRtnKMPs8CaQy4wNYcBhcbfYefFBZjsguVMkJ1dlvB5X
nvJNNwVgAYO8doK8HwG3KxH6n7N4V/zlrpGHoFy0MsCQeOOEenTRGRecZzw5R56gAhnXeaLKXKPg
CSvppTJRECucuFflG6C3h5XHMk9nodqvPK3Fbyq+U/Gg2t52ppu3+8izDR9pj6NMLJmSfCQmQXFc
yjAkozbQqBEKaoVsvk2pHMSKp1BJVFQU8lrinrWoNFRplak8SioQg0rkXqy1xKKfjd4nh0pFSGk0
rmdryj1FKhlGQmITSvoyVKl0ev26kMKnlBKo4Sjl1ESLFEeDlEnZS8Gk+rMUUKnCSQGiUlClUV/J
rEXMpcI/n6i/sDEHfXcutyL5Mkm8gKRjlc1+2nAJt6V1KUT4gnphsD9KzO4ewyun5rM/DdR/MeRZ
qsEXlyvv2qRKFDMi/ckLa98oiLTjk8qHk2kQevFDYn9w3ail8pypQOVciLO1oDKVMyh+YcneffHS
UsG6VLIjFW1FZWtR4fZUugUVr5wdwbCMVMJ7eS/xTQX1cZwmTwzbcpib8yXMge/7kvWoSLmhAYbY
iNSi0DaKYKDubo3s+4CnEAyj+W6y04/zUiVgeJrnmpq94P4Qj5oP+vHbEuZEb4R4N7UI7Z2faRVy
EeyhGLvQZaQfGlFpeG73kYURTetkvs+s6qFbjfNOlB24259r0XqMRB9rlCD+GJlWqTBTtllQGhsj
yYOHhXLXjUtT8R7NInvKYwbPZmc9mIWZRckEQHfs2geL8RcSlodSHJo9Vs02B++2Yt4sMHG6ICoE
aSnezvrF5cl8VqpMqSxr5CM6ZdyYkhrAZDDDJipVboFtlP3wxUsm0Qbdc72e9z2UZ5fcxuWJlGA+
zVyii8SMivQyLm4tLKrSR9jiWdUxr0pWU4m6U2Texov7UvRCpWEcrGHnXj0SA0lH21603PiTSo92
bLK7DrjSeRErdT9jJEUd9YPime3WC4NzIivMGh7FaiZmOKm/JUVBh7uZ0SZIjVtgKp5N7qq44+Qv
MXdqxKXXqxYhsuyYM6fmfC5c+pS1tWsj4eFJ8yJ4IipDMJ4iuGK/eNgY/k3zRzGzYZg6yd97mEpd
ctPqfCDuCXxQ3Kj9wUCSgQVOrG7y95hkTTGAptl+YbaEpjEN9gyws8uZ0FckiyjDxSzm1BeTqpaj
2UDpiuX4BmbvqVOeWgYNk0y8HQiXSK/kfQnpUyCa4m8buuumcZh04nzGrO0y7FUq6gweEm4JNcXY
jxT4L3RRUW9licvxJRibo7VquNO0D3JsBcMpQElpZnjOvoQuzhhZFrGUYy3fLmps5glmPySA0jTK
UZduR468UF6lb5Pkx4FlCKgdv2AEnFjYCixQBfbZgMW9p07e66cJ47uLAV5EhNJANhjjZyY4LYNi
eafSpkpfVWNZNRHyCjFmI5VLBespSjg1f3A35N3Y0AVm6ootH3v+PF5Lo9dh2pdCPJRfJyfK41wa
5A78MHYKopQH8rm0aDk4gHF4YJARyedJ8o6uxTttl7Vcp5xhwcBUgAUWG13eF4HDSFss705aOWnp
Km7b0t6JG1hOo8ojVU6PnKpqxVLevzOb+TCWO4GghGww7sf0PUHskstaWnEFhYo0cQmghMY5b9BH
m+AT0vqLtHfShEqDKEdFUhekMZWudeZ8C35HV+8WvmwGiIbCfvmT8i4LAA7yJxeADv/drcifRjpW
1/++Fwmevjz93/95Gl73IT9/7kcj4v4Ll6OFucrE5UZDQrfxoxFx/+UxRNEtbt0SbSk9yqtGRPNg
QOiqS44irczrRsQxoJV4NA4YHNij/kcGPP3vjQgRmqxykSNYnqnLsu7VEnvfUi4Vr0iOIjkaNVKy
nWfTGwN08QcTGwQSLHt9rtxPY/fZ1vvg1QH7xUJYE/3BW60ALRXQFpe4TvyJf315tDD8L6+SoxRp
KVD0JU4jANWF7hzK0o54tNzQqF2MLsa04mbEW60M829WkhbqjbdvA+oyfhGwMRwIFtR/fRuZwn7G
sKaYYf52PzkMqFtruRi1YjxnomeOSJY3iK02EIG4x3aPcMtswwoFYZyUgQgV1Tg+zOhyW4fgca28
SvOcjgSURD58UFNE6qwpnfKgbM51lWTvmD8eOL9R7rGO48ir43CB/DF0jeapdfHua2Cpm+aq6Lwb
avyTZ5VfW3fKfAsVu2soF7qxntQFBsTI1LZMEGc1FtOdZLkb3btitPVg6Jpbj9zwdAeu+WB0g+WX
5vwlS5o5tJTcZjmRaDBc0gA+xcl04RnHPLn8roPLb2amxWMWnZ3b39FKVwHkRMVXUiyArtR9BswE
vFJu5KIO9M21u62RtJKx7vimXn1TZ3JQaq27H10SqM00k2IKOENcP+Rzy+zVHW/d7CZRrZED7Dlh
Y1Qzutzn2c5qdDBceyXyYOOKePQxqHTzuzIgTNMqWr1lyigW91M7GA2G5Rg2FNkoteP6BZaI3GjS
cMck4WCWSFcr0pLuzluTya/zkaiX5YNT3cRVl51WrQ53dXpKsV9s/XVn25EDfNyjL3JZ67G1jEZM
2BmUCHH9T3N/5tIYQC099JpoSw+pmwdWhiQdI00Ww7xZwnYA+t421J98dwo6rMoGY1KETFIP1pSF
Zq0G2YCXBHtRkT9b2H3WGvSznQQxobAge/p5D0bVDpW+C0zte2sNgRAwGpZ0ecyaRaGFKxbkrpf6
ovs5enC7HCJLoQgvTT8eW0DRW4iGPbBcrE2ORJGg1tMMxli4wOsR1QFQ1ApAoA3JxWUp1Fb+oOdh
ozlAK4YoM7tI/tts4kB7Z7nryXKWUG8+u8ZzvFDrDil+edNfp6uE/dO4r+HS3MuxK4imUge8UJ2a
EGF1qFxbrECBt9xo9bvZvSrGjwaZAOlA0sqWH9bAtRgdYzhf2f9Uju639Xtx9+U2KInOoHIegslu
kOOPmACgvgL4Z8iQKurlsM93lptEQ9wddvrcyR7wuB/zbiDj4atFQFOVUR4sUGJvRe9bGBob7uMI
JNurB9TeiJotJHwLDR319WZ8b9EZkJzKNiYPVj6NqxWBaB8V/og34uRQxjBHJzOZ6cEMx8EMweP4
kDqp5fKgWtGSs8xdVmbxxgRVHnUDg04LpIiOJb5BHRmLBBjrhWI+1R3LTUagIxuYXvPl9WJ3D03t
sYfl1OZMIVsYYmPqe+z/85m8ejLEU/Z0S/kFJ2kFMFwE05b+BLTTj8GWJRY/Q/gr1hIH8Wi+3unN
EKq2ErCTZLeI4QjBpzrhAlsNkttKJFkOzCLUYEuC5uO2KFhXMiLolAdDfoJFIyPZoK70UFsBN7p+
Wl3F/S0HwlcW15/VIRx5tcp4rIjFyHMbt7AeqGRsOER6SBS8EEXEvyA1pwFab47bQMgP6qJeuEj/
k9hPkLavAr5x2VOCxRBshEAuhGhhJD1njOQR8HfEigrRkB3J5ZjR+ZNXHPP1pjZn4cIsncx0Kh0J
tHypuGgrBlb/CxKAAinAgCTAUO5UEQggFJBlgUxjUwQEqKIPlhRMCAtckJ4WQgPrj6B2qduEZihl
YY4soRd5AjWqDG6lbvyRMorP5jQyi7GQN3TIHDTkDiuyhxmK0UC3L1WbtE8m8gh8PFKiSWm2iHhi
/PzSGSCpkHJaTB5SuUm6qEmDJWHyUp3L5M/e+6OREWxyypks/agr60W7kJpO2gIpxoW82DK6WOx3
McN2HRGIJJzLTgMx7NEQkUh+vSMZsZGOFEhIGnsIMviIDZGsJhITGUiO5k3ChdciQJFyeza8q51p
n0z6uHmjdL2X9llgomMKLYnRnQCWMvBc+z5dpT1tyjVZoeQvpZfgQ84GE26H5h4mCxwH3xzzRiLY
pV0cdrRZC6qVar6iMz6xmQmRhy98aGkbB49gPbe5yGGIiihDZgsOII9hCRm+R+tHyUcVTprIb2TM
Kdw0GfxNsFRaUm3zUjkTqJIcBMlrlWWOnEM5omjRwbVulx79tFOUeLv6wXdzVrIO7YC/jyygrbm4
6uL2anK5ZUwJq9PUWkc/TrYE81EJv4Pdsx7vH3Zz+s7m49SU8bfJogeZGrMLk1m/7rIDdr38urST
1icA9VvJ7dgo1emI3uC6S/AY5LZYQyANZq7+Ocdo6O9ze4Ws82O8OHdz3qt/VD3/tduBP0triuR/
X5LLeuAx+/pc/zIolR99XZWr0NQdNg5/lt4/q3LmK4zkcRb/2Bz8qMqNfzkU8VTrCGlNlTXA66pc
/rSqaszPjf8Ui2FbvLW3dTEvhMnUUDWgDKoUrK/K8totKMPKzTt4aQ5Jf7nau/XMnjaqOwP/SfMh
AeLaQcRYt4uK9n9pr1qnuK4H9o91fJEp+XMGAzWJh1vHTa51koDm5X5Tmtu4Xa5sRuTTnB/H+rqP
d3Rs3X2sq6eqwpfMP3tq/k6jpiXd6Uz+2WB/sMIv0kv9XA+qvj3Fi3VRLYKgVs/0NHuXDuuZWBic
ZWWIiBciNk/gJo6Ls9zau0G3DMGz+VYUZ8i2WT3ox2IkC6f/f8yd21LbWBaGX6Ur96J0Plykq9pg
8CEYCE7S3TcuBogOliVZR8uv1Y8wLzbfsg3BhkAGT9X4oqsT25G2ltbe6/z/yr8aGiHC8u94McNl
rnoG5XPDgiC2nNyHiiAwMdwTJVfVRP8is9wt6A2tM5ySHKqyhqGF6ktiml19thy40HSThr4C7EA4
AbRp0dOWQZdG66E5Cc5l8XJzL2hHnHMXywqseHxNqDwYAGZXIuBlG40JlobTRTA2aFwLDYRMTM+A
Up6rF7lR9Uolv9f1FPnYx3PcP6rsI/lcFptXAN+EULwve0bKaJtXETBNg3lKgbf5PjWbBEpaUKLp
A1GYNQkYSJqY17NEP5+m6Xnht/0QMFtZKOR5n2eAF6UhOIQ07DoVmfXJcGbrA8NedA096slwRtYu
ztria+0VHahXAAOsjoFwO5b1WOWynxfLvl9Mu+WfjV/2wETTmCNaaHBiOt9qZnkm6XAas0yo0W3d
urAK/Yx190w37BZuc1bMfewwKSzCjnmVnU/KCOjq6Zli2TRnqP2lo9wyfthdCtjfXOvZTnCeBGpP
VCrhkGaq5NILgZeNmfDwVfywa8hIesum+uRXxRVGGXpT/fPCT64kQjqda/iSuFgigHjunztO2Y/0
pseABHBexkUb8JKZx0jjc89pjqXu7BgRnY36sW9AuoLGilAmk0WfHr9jmYVihuNEm0QkEhlqjjrq
3BoqpI9bGvfkLYQaE+kg100jIiJYNZle8lt8QMAyA/AuKQF3p7NqXATRJxO3qPCD4wJkGqNORq2p
fanLHEwrBoPMfpF9Ur0as58d28DgxhOBVaL21rgXZhP+pVdVP3JJb06Ub36p9fOJfRwrfVfN+3PT
6nqZc9p4OHhQLI0D/iQsG0pY9ezUvZwxDccY9gkAxkC7WYO5HVETqUdmpI8n0SWTWB0f8LqsvZtT
gLFCvesBYmM6KsNB4ALO0jMLQ1VW02tfIYA1iWSXaVuediwqQIMyBqOWjq9OGjTjRqyMgrkBSPVP
JctHRubS74NBMjFMCl93crFVNkbLFOs1w4ypmLOZ2DWir+giDxGdfjGLUKpabKBZOncxRlHFOBoY
yXxZU2Svos+6FIBCsaS12NRarGuOmbUxt0rsZcxwYoHVWKVXNqD+aPjRdZBHOHLtpylmW3pUpWNU
Kh0R/5eGV0kDKwZuAPBwAhIm/qJwXkp21qc2IQBgxYIukq9ZoiHFE4VihbSWiIOpKC4UkMmwoOlD
Zk8XOCABSBW4I5CZ9ak2jfwFbgruitQnhFN4Aq8WzkwN8TmuTYmL4+LqGLoCgDzwqSON/Qtg1qgl
eSepX3H0GHgdCPO6pAGXy7GKMyXeW4tzRUF6JIhsWbVONhYIscX4U4PUoP+yiz5zE9QH8U7IaAo4
eL3BiwvboUt3pnTHODMcuksVUB15YkkoknbpT4K4L2lkC+y+Of3LSXTv0M28SuDyV8l0S/5Y5oLF
0a5DmjqozS1AmsQllyyoTHSZcyJXZCrw23IfWYaQrTLIfiKpxZJykCQlxREP1dt6rgBHSu8zfq14
wALKJ2RcAisn2eSKVvyKxkbxkCVAkOSqrCRGBi2L9cGnZyhWHNsVVz0pygQgwxo0+xJUe+G398Nv
kyQ8gcRkII6hyrtkvAG0TqAzlsqZCoHuQvvegDEv3eEOr1etrG7FxLIGsn4Lwj7gJCd+cQ2XMWn4
lgyB9Zip9xOKSRSIBjMQ+2OQ+yV9K/1PIYj+QCn1fBD+BfB8DuK/dH+kaT+GB0Cyr0raDiSYyDKA
EoATx9uXZzC4nCS+NVgFSkoJJNGlH0vLs6HgNs5tQhFelxU3A+YwOvKx1o9DscddldJASaFeQNAD
mj4rCvagltI2sEpZS9VAcBflNZvAj4qyTeE28OKGRvSR4lBwPxH1spIW0gd1KLPl8krkEanrdDzY
F0x3nTBuYWVYgaPr+PtTkN7b+qwBPI+ngMkhJHMAselpE17M4HmQfLH8ly+hXVYojJLR1+puAzuE
1Ink44CpXElAr6RHpdD1Lw2gMltwCFfRD1UWwdiTbijRfj+n4qElRCODlH7bNj6VYFFUbia9UuhI
YfALoD5qeC7cRfAVLJ2+P6MdkD6+VgMnqIEZA1grek2FLIO+iksv1y4dP7tScgLRlNk+OOjo1A61
08a3vtdpRMG8Mr42aTQmaRR1Rka86LaAd7PSnk+oM8RZIN4H39vR2NwpLWzEPZAhnttMCKNcfaAE
u7O0hiG75+rW19KYjqqkU8T2sJrTJulYgywOP9k1UCgQ7VGeLsAayoCNmY7plco6lkokbiTA6E28
k5mmfI446Z94xC/lXGX+ajvniotK9wlzcdAKecZOshNfLffmOanBOfP2pB1qCIQ8shEpI7rixE0Y
FM1JcMm4b8Rpb/BsVW2fNt9WC/m/ByCbBQjCeDcpw7K9qu7z9vN9UcVl8QDuLd9epmFSjtP3/ej1
C/1GCMKdx212//HDbVolpazAD9Mt/lkZMNwKZlYrWi33tQsA/ReW1R1X1ohIyLTaNBh5VGANAZuL
08TffK247pFLpxn8OTYDrmS4mTTkhk8k9DMZvP54a2G+/putJ7i5m4XJSViUeXhbvlAwWa9rPUj2
+GqeC2LnMluCQAbAuDuwZIHza1HH2BKEBw4i0H6wHD1GdQcpiF/UiJ8LwoRpSWPenDFWZKEK1P2O
IFQ+t1QyB5q2Rn08LEHQymex9l/bGT+Xg3HkUs+i/U+ltATMJafcjhw81dYYRCMNwN4RYMyDk4NG
UWxfOaAPQH/CfOVBrWW56NeOGKh2UX5TYaOyBfzu0MSwSfv8D/TBcSyoxAymDgE0fSYI94gKIN/R
+YVdRHUOTRDsC10VSnDUdK+DEkhX04NNS4cDkq22oxDuEcA1GrPxjmSfVkXpw9oXG4XgXNtXELC4
e7x0i8oz4Li7FkMK9w6YsJC603tumIeoEC+QqvzEhXjtoHQwF7oGzyWVb2qBOwrhHYGEsMZJOEhF
WJ9Y++0I2ikwhkjgJdfBOcJWYk+JPVZoEgepCM/ZG9+hCHS4SyOIzuu21BdOBjwsDgx9DY6xOYoO
z5ekx2TfkwE/EYBrRgGg8aE159mOIMmvug7e5gOm9mHtDEzFC4MU71AIGPE0VzcJHnAfpCtmx3fQ
HNN0wEUzkNSKcOmw5LAxFesNu9cJgQtJqmh1PBBE7SqEe+SQf5FBDk+VkZK1kT68nbFbO3uHRtjS
ImVZJvbS4U87GoEg0AXb1DhJTOiZ/wtB/IK0HoN3Jr7ju1XYHt4XL0X3P/vBg+f0/PtNtNq/+/iB
qHzrdxLEr2/9I6j/fcuergLqJ18+BNir22z++eb5nt95614PD/XwYS+8z2/y26BdfdFuVjm6mRH8
U+wsb377I7l5Gk/L1l9FDT+W8/HD1mKfnI5vXP2NSasnGY733uA89Kv7eGf9ay933/W/xle858rf
pKrb8/p/BNXNbXCT7aBcPQbG+4rmOk2KNIE/4qngN2cliZh9L/8L5BR7CuhNFLB9r/96Z++eV3+7
SWHPG3wh01mVO9rzI2za9/2ep/nN8uWrE6Xve3U215ck/Pc/W4nSzeJx9V+//EuH7GO68/nR+5DG
fOmfbZsV+cVtfH+T//4fAAAA//8=</cx:binary>
              </cx:geoCache>
            </cx:geography>
          </cx:layoutPr>
          <cx:valueColors>
            <cx:minColor>
              <a:schemeClr val="accent5">
                <a:lumMod val="40000"/>
                <a:lumOff val="60000"/>
              </a:schemeClr>
            </cx:minColor>
            <cx:midColor>
              <a:schemeClr val="accent4">
                <a:lumMod val="40000"/>
                <a:lumOff val="60000"/>
              </a:schemeClr>
            </cx:midColor>
            <cx:maxColor>
              <a:schemeClr val="accent2">
                <a:lumMod val="75000"/>
              </a:schemeClr>
            </cx:maxColor>
          </cx:valueColors>
          <cx:valueColorPositions count="3"/>
        </cx:series>
      </cx:plotAreaRegion>
    </cx:plotArea>
    <cx:legend pos="r" align="min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</cx:f>
        <cx:nf>_xlchart.v5.4</cx:nf>
      </cx:strDim>
      <cx:numDim type="colorVal">
        <cx:f>_xlchart.v5.7</cx:f>
        <cx:nf>_xlchart.v5.6</cx:nf>
      </cx:numDim>
    </cx:data>
  </cx:chartData>
  <cx:chart>
    <cx:title pos="t" align="ctr" overlay="0">
      <cx:tx>
        <cx:txData>
          <cx:v>Personas Contagiadas en Total por Departamento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" lastClr="FFFFFF">
                  <a:lumMod val="95000"/>
                </a:sysClr>
              </a:solidFill>
              <a:latin typeface="Calibri" panose="020F0502020204030204"/>
            </a:rPr>
            <a:t>Personas Contagiadas en Total por Departamento</a:t>
          </a:r>
        </a:p>
      </cx:txPr>
    </cx:title>
    <cx:plotArea>
      <cx:plotAreaRegion>
        <cx:series layoutId="regionMap" uniqueId="{2FE77304-1E15-4E91-81B4-A5A6A75E32C6}">
          <cx:tx>
            <cx:txData>
              <cx:f>_xlchart.v5.6</cx:f>
              <cx:v>Contagiados</cx:v>
            </cx:txData>
          </cx:tx>
          <cx:dataId val="0"/>
          <cx:layoutPr>
            <cx:geography cultureLanguage="es-ES" cultureRegion="SV" attribution="Con tecnología de Bing">
              <cx:geoCache provider="{E9337A44-BEBE-4D9F-B70C-5C5E7DAFC167}">
                <cx:binary>3Hznbt3ItuarGP49dLPIihe3L3CKYQdJW7Ikxz8FJRdTMRXz28wjzDPcF5tFue1W6rbvwMDgNGBI
2ptpVX0rfmvR/3kz/cdNcXfVvppMUdr/uJl+f510Xf0fv/1mb5I7c2XfmPSmrWz1pXtzU5nfqi9f
0pu7327bqzEt9W+ei/BvN8lV291Nr//rP+Fu+q46rm6uurQq3/Z37Xx+Z/uis39z7MVDr26qvuzW
yzXc6ffXUfHq4qoYrm6r9vWrq1uTlmFquza96dDvr/+V9FcgRH1Vvn51V3ZpN1/O9d3vrx+d9/rV
b0+f9EyqVwUI3vW3cC3y33AisIuY63Huwt+vXxVVqf847HDxRrgUea7vup7wBIXjX599uDJw/c/J
dC/R1e1te2ctLOv+9+NrH63h99cX7/+1ff23m5PaKvi6d0G1LuTi/f3Kf3uMzX/955MvYC+efPMA
vqcb96NDfyvgoxUBehdXZXf16l/l1bcN/AXg4TfI8xBiQlAPEe49w464wqOey7GgrvD5t0d/xe6n
JHoZugeXPlrnisPFv/7NkXtoW4/s839uW8z3KKVgNZ4QPqJP8OFvOGUeoYhiQlzG0WN8HjmDvxbq
ZYQeXfxoFU+8zL+dIR1fvTq7Wr5t1S+wIv8NZoJ7ABJDnLjPXCB/IygnBCyJIJ8y9MQF/lielxH6
dt0zAzo++zc3oEcrAtcXJFcQce7Kq1JXvxA38H4YucRHQjDKXfrUvMQbF74nLhcIId97al4/K9XL
6D2++tGKVycY/OPCV1XaqgQUfyGA/htwjdxd0aOMMgLx6UnuQbnA3KfYI+AdPfLt2X/Er58R6WX0
Lv689Bl0F6f/MPMDR3OcXt+13dXttw38JV6Tge15yEdIEJdy/Ay81Vdy9gS0nxTmZdgeXfwMuOPj
fxhw76Cm6LtfnO77jAjkgrEJ5iH61OT4GwzfM+pD0k88HwOqD9P9n5HoZej+vPIZbu8u/mG4nVTt
1fKLYWOM+AL++T57IdPnbwBSOOZijH0fCrrHsP2EQC+j9v3CZ6Cd/NO8JJQ0r05S3d8V3/bulzhJ
gl0sCGce2BXkkE+cJH/jEYIIw8xlrv88wv2UTC9D93A9z9C7OPmHmRxEhnclUCi/FjsPXCXyIcK9
lJ2wN5BYQvLpMSzc567yZyR6Gbk/r3yG2/G7fxhuQW+BRSt+sbOElFFQnxKfUIyJ/8TooC7wgBNh
kHgiyp5RWj8l0svIPbj0GXTBPw66q+ur//4/V/aXmhxwkC7/am+Q8T9Fjr9hCNykIEi4+DkZGfyE
RH8B3Pcrn+P2705nPVrRVyLyAcn8kFd6dOb/A9kFCSX3MJBZwEe6T0OdeIMYxoxSzwe7RASq9YeZ
5Rqu/qS+/1qql/F7fPWjddxTkv+0DHNd73voUJS/uh5HLiQhBENhwOCvJ44TzA/AoxgBX4aF95QI
+0mh/hrB7yt6DuDu/0fc++tOwfeWSnjVXUX3vZgHzYK/P3q/fugfPbn0D2v4mnQ+Imy/Gcru9vfX
DDD53uBZ7/DIiB6Rvl9t6NtFd1e2+/21wxlwLi5wmBRKBYCQQwE43t0fEi50EwhUDxQKCSKgTnz9
qqzaLoEuEX4DcdSFAwhKjK9Mtq36+0P+m7VQBA4O/Db2wOy/re+sKmYNPMuTz6/K3pxVadlZuK/n
QaVSfz1xlZSA7nkCESD2iOcSzldaob65Oocu3Hr+/2J4mWZ/oSTOBnXZ4eK6SrxE2g/coYfK8DSY
SetLyLcP3aR2g8IHM+gsUClDgbvUMs8KE5SmiERjsHQnPxJ5ITZ2ZEGRjK7sncbKIas7WSQ6Likt
N6xNZpmMeR8UrVGyXbI+EGm/Hylzoiz1nEjlMkVVImk2ybwgtwQxKyG9OEyOSoPaF5cOV59Kertg
m0nbWl+qgV2uS/ArdFMiKtO0DIxOg6HK9xw1cEINP1DOdjrxrVxK/0vdH9oh7lFyfX/Ma/S7aWS7
VNW+rBRLZZ7ncU9GEXSsl6wfs7DIaGTsMgRNMYlAl3CnrEbhUFXhUIhLPg2ZzHyzxF0LMo793qP5
1SrW1NWZzBHZLQu/LIZGBNRrgimZd37JL70qv87Qskjm1qN0dX3bL8lnVy0iWHrLQ6SNbHI7S1+P
UZaQKcBpfp30ZaAX40srkJVOO+ugMZ8pbTPZsuTa1B2s2s9OvWa4NLD5rWuboCLLjSqn43oagl6E
fAg73F42tf5AR5PKthhSWZrss5PiL/ffNCK9capPzZAbWfnuxwZ0xejhXC/efm5UtekN3rWOHYOm
Lw7zUGrZJQfSMz92shYHXdbscNt1EUd0lqPKY5q4H40wxRaL84qUh4n5g0x6FJNWu9LmLGoEJbJu
1e2snGNtyzxyXXXGqhtQ4EW2Bl/ypf+ITLPzCtPJLBvftfnIgzb71PB2CoxFpfTFeM0EPLJPcjny
pJWeUWFdNLmcxXSui9EN4s4r2gOHvZPO2O3SeYsa7myQP+58x5t2uSp25ZAvR4pVOiB16sqq8Wo5
5605zAY2TDn4rF2OvLRVkjmoDVJHn4+YyJEsnlSV3YvZHaRr6+ti1fucUl+OKeZxVfVUsvycZhk7
GrI5NAIruZBOy6b3CpnYLAmwZmBjWuwQ0XGa1V/cDDWyqHQbQZX7aSB2DrVAnwqEysiUlRdmRdvI
ehjwWWX9C3cud20ttKyzJYuKBZ0Rdzrr5qQNAA8U9K04bltOg8TqUTaulkTwt8Q2JDJgogEdP3BB
P0xdWoSTm7/N6tvMSafTxIlEufXc5NZDuAwrvOw6m32aEq6k36tdSi1sR252CKvzaRY3hhXxUOeg
wqkISqYAcVPvFBiQt7RRkxRe6BZZtau7QKNkPGHqk1uOb5nHkwuKxvnE1liDOLo+BtzbQEzE2Vit
MWj/JFMl0v2wNOaoHPxdmlZ4r1SanLQkDQF1LNuyyAMzTJcleKKpdj+ipai2nOdloAZzO6bjEDu2
4kf9aMNEC/1u7Ihs+wSHBjO9HcggkcJj4JNy2bBusNuqMaBkJI/FuOQyyapP3TCbsNf2cqLFuDcN
aENOg3YFhKQeuyjdupclI0e19qe4GS7oUNWhO4wfbK4+M39T99lp6hc6EA443a4qPcmW6lOZn4hs
+jyT4pOYtQ4bHbrp1IXdMsejY8ZwnJYiSGgp+aguvamKp0qFQsRLsrRyfuc3lsgCD9eproaQOODE
eKZRLPokcId6h7mbSMUnLptmMhKnmASinrY+b8+hXWACf1COdBKfwHVi20MTNhydhUdcuUTiqXlb
soGFHWISe+bWHTojS9RcdryAuyUpqPLg77Eq32VDPQaId295eqZd0oUDEyysfDPsen030LSUqojx
XEQD8Q/WS7vAePiLYxcrkXFiPPZpnBfLrrZ+Bd/A03krNeoWiVn5niaeOqapsmHepJ9sST7bjpRh
TaYm6Oq+CLsKzVIU6duaJCakSSmCWgz9ti7cKuhnk5yls6OkOxfgJJIelBMiVOzcVWbauFc5iON4
uSOh+wxKxGdZJyIFtyCqoIGeStgXoKNapmZ6z1ys9+NcbFC1nuf1Q+BTdJaQtAut12PJa33WCkf6
mb8fmzSRC+Vf2GC7EBe83BNDyyDhQ70hoEWuezrj+aJpyhs6bkfPa6TT1VuHl3TPk1JFearCYuyW
A154IVtR2cPCc9gikZ+SVswBpCd9bM14rOtShVmtj5J6LmM6Bm1uGKyo2hfjbe2dd6PT7UiSu8c8
yXZ6zOeLyoqP2eTwkJkh2fT9FOd96p0v86iCbGiqgM60Os+1G7t1wsNeGYiG3WF2x3cUNVomhRNP
te8Hqc6KgHYOJAPE7gZiivdiUhEnAYOAJnnbXOC0GmTqMi195tmjuc8/C0HKbeu2X1pdVzsKQZ2Y
aZJ2WQwIIyJvEMm24VO2yXk0TEUZK958ajN7JNpgUO4FqZ3Y6VC5H/G0tQ44ub7nm4FAoKQ0Pb5s
aXqwVX42m+zETTWX1CSfOsabaPGqDRkR2vdJurO189ZL7WZ26G3tdnlwnyRYHDrT0gdTPaZRpVAu
xTJZmV4OEc4qEuKG60PZFrJzRyNTB2LRNAcW4WhQaI9Qc+raKpydECdnc8lPc9QeiOkgcyHpEKnJ
vyjw3IKXI8cdGHI49Xo3k/6YKGTDoU0+58m4BEMTD1kqtqJu48UT0VwlybFKyk3heUHNBqlxUOGb
yY5oU8jMrQ+Dqc892tQQjinapFm3qzwTVBXSYRv3xjpxmhojlV3CcdBHmg4fcpwsYYvEx6X1J1mf
t7aBIDylYeHNJ6UqsdSjHUNVCvGO5JDEDRCK+WRDNuqoG4ajxpudAO252y4yYyQJEr/qdrUa28DR
SRIzx2vCwavGgFnshJU2g+Tmk9dNiSw6xw2T2s0Dt1Xldu6bfDMRG01zGhddxb6U7pbapAvEaJuz
kSpXKkgbwzTXWdgOs5XGoe4xydi2V++4M05HxgX/2lUnY5aMO8SaWXZ+7PX8NssAJt2DVyGHqZ4v
dYlFgAg5Sgf3i5sqHoBnkqTM1F6VCTk1Ezr02bIDQzvva/Ulq4YPjqk+LVMubUbOp3FsZTaULEgL
73YhaOtAchaqFlIO0t7xVB1NfWvjvpiqCGEcjsSkEAepHHpUyS7PKinwfO4N2IQOcmQKwWlMzbXg
A3h2Px03DR6ivGuOKpZ+GAvdQMYhwKnX/LytimBqYf02zjEeQ+34n3FR3LTuZSuGrfLGW8QhXeeq
GiELool00QWbyVmSmMvM4M3g0STgKWCQFFaDtzXbEb/T5dQFvjEFuOE2C7LWC8bM6WWftqAQrR/N
g4jrbjnJtXcn8vdDdVRNLKypR6XjgObnmEcCww0VG4MsqZNQm0pHpZcN0rHFwdDmPUwXygXOlkLz
D/1p3aefmFNW0i/4xTJl15jnx6NiW1Ecaj2fMoHSXfKZ0Pbg8OG0N+ww1BXfZTx/1/JiVyyVLJzK
SKt7vC0VCK/VF6a689bttlUNqVVllZC2SczeFO4J6+lwmNA0Sg2heo+6hoQZGo5RMvSQezfHXtHn
+7yhV6hIzAmAGfa0eDuYsb1Uvqg3LgHnSmj9UZyVrFV7zdmqONMMt3A2Q2vf1zahJ5OPR6lo5W7y
5JPVVoU+Hhzw416+d4b2iCb924F5sYN6Hk6AcZBayLDqlO2KnF8qDFVAks0isFB3CAtZFdhYJp3h
ZFRjPBTzthfmyMxQz4GhZQEe/Q+V2bC1VvDGNAu4P99gTSE/BxdDEqiyuJ4gZ9fuNdIJwGbAGAqa
QKox8jBnnEJo1JFSJA0Mc4bAOP5loxy+4ZyGSk9uYDojIjCad5XvlRtcdQesqtXHV9Jk/hDgNfkD
hbch7hjEwZHF7dhlcqixE6V07xZJEnp9fl0pr5WIDqeJ7QUE2nSChSVbjFsByVUvYJvAu8LCM+RZ
yDcgdXI7fpmLJpOoIUPgNuIIstQ7frCQDjkah+7cXE3J+/tzzQTn3e/E0HSTRGWcOun1otpPYzUe
1Ul6rTWUdbSGEM7UeWGhPLy/ZigcwAHONZRYqWcDsa2hstb5dHCdKUihL7xvRnJTl+dFyZa3LVJ7
kvv+PkVBx4ckWJxiPkKdM0P24rkRRfk1SXEflPPQR8lgUdyNeD7quzFI1pJANbo77+H2gzv7kXJx
HhbcOSsmbKKiTtqN05+0JvcCa/MCwFve4ZLzt6PBx0YACK7XAizOFXbMcLo4JPRI57+rB1eKrg7c
vJhP+rKLmqGCW3UlCnvIbF3t3EC90MhuLq7v682es92yFlXC+/J93+nM349JnwcdSrZz57o7hkFn
hr7tohaViWQiuajbOaybedzbuTmuyzKHOnTTJ/10mMk+dZNll/XV+VQG48zbkxFSh7ITx6RoT/wR
SvesNFDuKEUDPHvVvmXeru3BTmakWFw0LQ3JkEIwHf35UI051BiC5puFar3VKmRo6sBK9Ec6u2rP
6DFZlAMEwTwENFv20wIOs3b5TqSwOXp+qwhUyCoqofryMd0VbdbL1puipMiuUzuB9SbnBVAWlRCX
WlcnlWdvx+wWdSON6pU6GTzvlIzsc2VAZaB4s+HMjpOOyhkmbQOI20NQu6A6loIIanRN0FAnTBcd
Z04XplUq5ABbbTSY+rrP3O0bmTdDG1jAIkzUlB/rHMOZLKp4cgop2qWvwCp04lwWUH0A7XJYSmAe
8Fj6stUgE+IUfmT84GW9Drr3ZX+lUJtIkfRnRBlXQnngQ6xSl6RfI/fqITIEnzxPSJhnjmHPermS
FllKDw4wBmo6uTcH1wM/0tvimlm68xqIoGmT7dISXFM/1SDUDMuAFMg3LgnWda17zeFck9AbZ8By
bBuxySdgT7jBQ1Dw5CaZql2v2CwZ8j64WW/DEePDvKAhSBjZmXJXzNmHAhKXVTlXvXQ9WGmnu7Ms
35a6jFeH6GTLQedZ3FTpEmsFRYYHVSDRwB2RAZil9VZKdyeOARtz3fzahQTnqzhqoVCGrF4J6J16
cCKzJkngYYGwKANn5lNYdAMOeuLLiUEVlmFgh+rVIbRL4JSQdbRlFgw9uOzeFNczcyDm2GXLG6i5
ywoCTsKXraPBF9bzR4Mqdr83jg+uzsMfm8ywwC3A597DgVeZy/QS9/5Vw0GsFYjG0ks0OgHNddRU
SAQVKnw5sFx2jH28p8wyA7e73995ZcyWEQNxhfPYdP1hItN5VmhZGLPHOY7K7INo8it/ad8W6VSE
MPC8bAs+6bASC4vIOLlyxE4BLgyyFTcfqHQdO0SLMx+zCZSYTu0SW+Fcmhl0bXWQ94570g2kZMMN
ZUAGtZObyiFe4b8PARPtGgjyJL4/1WeACuf2DNLRLfYs282+nkNHjfkeWyiMKjdTssJ5E+a41Ftw
5xbiMvCSq5lMiYpJ1ZIAJ0CZYRZSf9eAq5UlGWzYTuLSVcNVXdt3eQ1x6AEB/AfF+pBS9YEgfkKo
Qv8aM2h1uu5K4a7HHxCqtGW21gqT2MGgNXO2HXtzxPJF5iqCRk5Ay+4mBYXDEzskGVjXPWlY1Opy
lcwpa+Ad9cfVCazYYlHc8m5fzfupbM6ajOwaUMK0B62snWilM0XtDsEIlk80PmS+d+4p+fdLgk7S
8xURDj33dSQXRncfrwg7VIgO5njjlRM2o4H8HZgxkl53DG2qqf9IcyATR49BU+E7l/7CVnovPdiD
QW0BzgXemPChPflwK72yTGcogmAr2yaulAaXQA4rDdxlTuR09IDBLa9epF7EAa0hv+8zaZb0GgZE
oOAXn3xIH2b3iKb2fdJ3svfMHV6Tmx6sOdHplrdV2IPg0HG4XnOGuYEgU9HD3y/Eh17bsx1kCMM8
M+XA2q991ocL8TPsusmcknj0wPBWyVf/N+bTW+tElGfX9dCegs7vmhTMl+XgwhrIO+icArEHqQcG
75CCWBZoXTa1cVYdVhefgwfufeB+Vyc3o5uFQMysKl+yGS7wvyVCMMMELgnuZ31+MZcLULJOtGKZ
gGner/SPxswfmH3tMNxU9dymOvnjJZzvH//r5NubPfdvfvz5/foaz5+fLisD//72lL+80SrO9zuB
NH+It7ZnHn141ij61hp50gr6+jLRXxx81Cd61Ch72CdCML8Hww0A/HcNf9Yt+jqS99//+/vQzNqB
+fPCbx0jmC1DHKZcXBca719nlP7oGHF4gcFzKYE3T7x1PM2Fx33rGK2zvYSsrz0waPuCjr1+9aBj
hBmHaTYMr6YAyeT/j1pGcKMnugwTOjAT50HTElrPCLpWD3U5K2baFdwTcTsAJ8a6DUFzQEB300lI
gms5uRxqZ+BVlznIyq8K9vUtohd8wuprHrer1qevr9cgvL5B9cSSlroQTro+3a1vFKmDonSlKYCR
G9pjPZytWekDiF54IHrhiTCzwjm59+jCXffjgT/3s0q0KYdaNlXQl0ogC07CpEjiaUzCDJcBtkvA
F37/N9R/UeJ1G8ycuAWiJRlCaP1F/ZxF6AdxxnsBh0dyeY/laixCVTuMIsaDu0vNGOPcyrxsA+CF
osxDkH0eF0A9ZqiVbvNeESUpel9Ipzwgd96wMg1dei0aFTqEbmfIZ3+wcasiPIEKZs2huw2vTHHo
ArDHAo68VSQ3IKCFJl/mvy8hHjLvpqoyqaCZo965BoJ8fsZpE2hgeyA9jJvRbmoC72t8t7KXIHxh
q8BuoMUqfIJBOZ4oTWH4MnhJDkrTO7JLh5j0QENBoeNyIPsTyHJ5v7O2imEMZuvC9z94/nr/pzvx
8PlPeqyOp4jT1xnQIfZkNlSuFjPSM1uMZ8TBbw2rApI6QT27UO/YKC9RUEzOj6R4CQ/oF0OfGd7N
gLeknihyq5usw2UiYp23Mp942DkOMPuQNwoRttDVoG2+7YCZo6UALWkipDg0bcsgc/swoyL8+115
HhNBKx6I80R/p6n0fF7AphioT2ogUOoWmsWzLLj4kQm/iD9mCIaZ8DqH9kQTocmjMm9UPAb1Wxde
A8Xs158UUDOXmCWhMT1wTww4av2DRa5u9zn060yqJ8CFwLDwYyNgKndUlsOjO2hBUN9GoxCRjxyo
EyI7lVv3bVamm1I7kUVmD6WA7Dnf+o7ecAttPDqGYMqbYaxPrKFb6CUcgHje+mQJkPUC7HYR9Oel
55itb7qochHwO07A6gbac8CN+l1Uo/ctV9tszsKlE9HUsMgv2ph6wMfYwKnID/TsedIGuK4TttAX
BATREzWrfNS3hFDob4LwbBFSzCkUHMmmqs0WlTqcgG4wKfoByC8+FhIheAMTQeL91Ns4DtT7qIG2
al304NGgRLBdzITepJhGmbGRsjzqtPcDN7y+0/kEYA9mrDhEf99FPgzyPwbYc0Y9+b7lca9EBGdG
Ccu2DjyrBdBLHx+sqY+hztiAdkawY6cTw1ugEHfVhPfQ7CSQgULDP04BiKXqojGn2wrRSHgqbr1s
7yAatqo6J5anMu37TZ+ycKJnwIaf+kQfshMkir1Z2HZp7TFfliOj/b2vzPbvzZW9tFBIwdcXhECb
GXliRKYcWIK6FDZY2ZirLvYbBFnqItfRghVr7No9Ls+qHG3K3j+qxnrPiiwU3hI0Jd1iEHY24PE8
EiGffBQnOC32rsFH9UhP73eEsZjU5c5W7q6IPQrnW3tM+hoaZncwvHjK+yRqk0l2wGKrjEkN/G2h
RUzzNq5ntk0RAn6nOLTQG2RijJZiiApo865qkLXO3kmzTyrlO13EYgOFzFYYPxqhJTE2ddR4vqTW
XhjuNzIBjjfB6UZUU7xabBsiR+2Y4dsWmo8Lgd+CA8x6o+pyX6q7rvm8VBosLN+qstoOjP9g/6n7
gqI93P8Vnwd5CJ2UyhedgV2NsM9Yxbr19gbate5kImHzUw3keZV9cWghZ4hreU1Dp3eOoQ04yKWF
ftlYhErZ83TMT5aaH/qCbvNkP+ovvek2bgEhsS13TVtFqmqibkk2fAY6cQ7LPg+J0pvVTQLNdDxA
f3V0aYxrHGHogXflh2yu404lJyYrjmEq6MLMdgPkR2SgxQtj5ME8a5j26HceSg5TIQ4dCrXutqLT
mxnsARLeg+2coCzmTZJCY2nA+79XX28NJ49jsAfhBjJgeIVKCDC2x9vX1BMBcnlhYGhtUGAYOeCQ
mGmgF2y+xTC1oMi4AaJYguEFfgVN5XTekEpI7UH0q1zpFREGVht8eFx5LNTFclqOLUyI8B/EDAQ1
9QvCwit64C7g/wnAUAY8FnbpqShxrmi8TCJ0xLtlgOABJHCd9sEyJKFrolkPQAUo6HcmkL44J7oc
gdoCspLDhEGx72eAD1xI45n9BJ0psvQnNbYbsK3bqlo20Mx/O9fsksLEAXCS0LWHsaVPqauuYVGH
pgpZmR9GpQ5rCGkacWprIwdVH00ZjrXnbshU7r0cGo5MbHBLoNMzhdTZpl6MlnIP7AskyMsmc7wj
5IxxUzsbX4jN+h1u0FExj0HX7CGr2BRwemqc+5tUY7MB/mRnvbh10Kbz2FYB9bHgdoMSDF6mijWB
puey4Rk6Ap4xXupl0+tyS9SRFWqjWnfTZmZXc74xBJ6VVntK9da7aAYc5/DNelSV7lGZj3HGzY6O
JMaF2uqCbX00xY4qd1qIrTMqkHSWQw6teqfer5+TkW/VNMY+2Ek6NxtTzvs0I3HOqv36ZJEnuwVa
pjUwFtP7cRERL2jcYXc/ILshutoJj2+5xzcKzxEeTlUPFxdiuxC2LRyxaShQgWW2y2u+NWrZdJXZ
aQ1LWraqAwqE5Dvrgo1qyFfmw1hOQMW4ESq3bGRbRwAbM5o49Y5SAKiFzfPBKXpkFZzu/PnUmkVq
v9hx3904brm3ldh6C9/4eROzoywPgBOLdVrve6fY29TZlEMPO0xjVgJboaZ9Nhnoue6zHJAFv2cd
HLNqOZoLf2N9L6ot+EJysg7NKF7tWZbvGpgXaf8ve+fR7DaapOtfhAl4s7kLwpI8TkemJG0QkkoN
7z1+/X3yVFdPdfVMT0xEL+aaRYWieEgQ+Ex+ma9JqlWQGx/HcYmLm0y3AcqYQ8cDTya5dtnzPco7
LQCCBqMe7gOLxyQLVDMIzOxIvPTed0pkp91t22vEZFZU53rcek4ylEZYdc2tGllfJokTM5PlWzTN
XiIzm02s0MO9Fq77xV76q3raDIjKNvAStwJtHHtWczCk1VWpnATGhaC3RrbTJ5sbKoUej8cZy+p1
9PYmsylTZVR7JFeEf4h1FzyM18vs67yCa/L20bDf/tz3TnTW7aNnrCEEbFAY35SG+5rOeBrt6IBz
qEp2Dem4XGGdP/SGFzSKGu+L5h/Odik9/ZI5WSALs3SMe4ayUjv0eHCAkqbqovWrrzxXT/nLqOcP
p2kFrWOGMhhL1dxKxlXuRx5Wg/89R9FzWZEMlO0dSbl2t8oqY69RYzNV4775sII2ncdP+YRVW4HN
VpUHdlslLt0s2osoR3/iWkoocweBUKx20jMRHeCxfLdcf83YJgebsNjCY3ipNiITO2pQlTirbr3e
x6dWXc3jiBrIeNjDuJ+722ztkTz7sJuXvfss6/NgtGbD86vZioq2e5Q/b/1vX1ShitG1xE69JFNY
EDzL23M0+t2y90juyZveu7bhZ5sbd3A4DZoPVeHknn+Wi+nLhp3cM851tg+5t5uvUW93d1nU0wDp
0kVdYSdvMYKzXlXV2HYO3+4/7qqT/B65csa4994hbAglQsmKUevCP20QvKx7Nzrs4NEsntTK2i6r
unzKtLMKtF15dUrURdqlpQigOIlyb47SOk9yZXi1u+qJo+xWusbL3s2B6zZJfnzTSycYqRGlXuuq
S88MpB4yEkh7LbGU95P7Y263OCfD15w86ffeX2srNNIucozU1/odLZtIC57ku1OzDbdmQamnPC5W
9lxVTmQqQNZl68MPBIrdwlHVqHTV3nvqm0+C6XAK+I0xhhl4iK1+6o4XFWWUEPjzkL9mpNqTPlzH
bovPPrvsnhKrnfFOO/ogVZsATCdUDSvISBx2ewq89PC1tfdH2+F1LbA/z4CbY3+GxomOePn18PJA
ntZEXWao6EeOIWpN8E8euLKMW5uTJzbHWxXTOrvfK42vGO/U5uuqZ4F1ALpv3sXuyqA/Lud53KUG
GSbnWUbXs46Y5YsYaMuTDY0zOIThpE9Zv2bsrM6Hrw/abA1IXCKprpSq8veJJHYJlbaODoVTUi/Q
lI2hUbxLOyUo3Tk6EdCUKY+BFOx0ETSHm2UFowsF7+rJUoPgGz91LdjAIUybnIfnkZrNbjfO9QE9
MqEgNufBH8bxZS2OV6MwE69LrzIS7eCGNfiAunYB5L+mZoFmUOwNbjRl1mNWKe/XKfvgMe8W1Wxj
kqYZHABjfx1TBAdH87mrt4/H8ou1Ex6ZUutsrs2xJ5rGjlX6X+C0bqn65OTO1SBijoP73tyUB2vt
75CyPpLLIB+MR2Qy18Yqk8yi5Jns2LHImFqi1Rl3ZpmsrhKn6B+sto266ZFT3D+m9npS6ZheSzU8
BlQ7QUk1fu7DeGm9/uKkqhq0hsFiI4JbCpnE/PE4HMRRS9xZfbhblA6nc4HGQyboPqyV9tlTNyZp
+AXeukXlqb24zPicI1jhxlL+q7fpPlimFFR+Rp5vHEsgi06K4JybPX9V9u4y6MRsFG5pYdwEBbKV
MT76H6P5oqdt1KZHkltdmM8PCHcgNnVgwDYBNQxPd36t9vk6aWMoK0gBlJSSc914wsWNdNd8VJUx
XKo6OCoV6vWaa2P0Bnb16l3p3duxjw9la7I28u+al1373b21XXoxzZ9ZdVCgsPjXb2a1RuXuJfgF
gtaqkoM8MN2sZEQR0qjlo2xLyORIjdJ+vKknqYyjviwHdKOr+rp+V4gw9uIECxljphU1MNRj55bJ
qI+RFGX5weNPU7BAMrvPBe+EffWVog8cBVmwQjztUcJ/TMsidEjWc2UNHGtACHlecuvFWtBGmymZ
ZnP1bDY1J3uRs8WU/dKYfXKoRlJ3GyXST7l1Z3Sjo0dqRzlbW/mzaC0Us/+slx9axTjDDEqGy5oA
rrO+Xs2cSVjzW1u4P7S2tX23Fv/BbPiVsXdBs8Cbat0gCeeaLNtxGZqqSMxy+rpWhvK4LXDIXk7V
5Lj5F7dtZ3/2FEhc1XWfYL2V64k+o0yNJtRzy/JbMp+Qgwk5s0r8+0V3hiKaOR2DGU/AtowKShnv
XZ33/jI7n5zDffR0BNJepAAnbsiwPfW1W70QLVdZXj33fYWAQq+cYE0JaQBsi1m8oeSyXoyugPv0
AoR+F8XtQyrwJC1GotFXg4+AVL7FoV2go/h06gDF8UWmc0PYKOt6APM47O/NXgYFVZfRvrMOm4ez
n63VjrT6nVGXFDlqMs1O2A52iKwy2bU5UK3vUkx3gxcc1BiIFuJjA4YD4taKQIIeHDVitZTkRYvR
wl7WYvBb0JuWxNtuker3y1XK+2qZo+JdU8wkKA+W87a9wzUnzHKhar9nsxesm0KJzbIFi7bIuYcB
1IB93zWBBNV0S29Ftl+1bYFqJKobup/z1RJZl7VPFrN96irjfVucr0vmfLEN7ZNXlgk2j8t4/CjN
/rfqDBBM8Hr5OPKtwDN1XwX5KoA0D6/70GppqHc/hmzgwH03jQphYGXhbMhLirgo1mDTj3iwlnA+
NFgMJ2wuS7uGCotZYFHU5wBJbDpGwDVFJnfEAjBJpaRNCsjEzcbQUKdpUtVbtOs7ybqXTN0eyNtU
rU5ce4vdcfNdTiy0u+iPqhE8hCG0muHS2daj/H81b4HmBQvbrjfSa6ausWUUHAF2KOBWQ4rcci92
hgUGUkIO8A4Bx6g5Ad2XggEp8XBMH1Un7MsP8oltrZLeJAZt5WUwjbCnOh8aO5C15y5ZPLKnPAsp
lkCJ4xYYnnsprAMXw4BCv/NzYLWms4OuuOPO8QUTmC0nzIhCRgqCTsiWubKOjO2dAgjNYaEkGlIo
WZmqwrQ6bgihmywlC5bxmtjkFWJqiaRo01/koDcHOCTO62r+jFz4JlhogxlHjpCmTzmV3cgCSHV2
SAx7ujpVmdQMiaDXKTSC5/T+tsQGp6IAFuacB7iXQ4FPZc3uxvCQpcaLop1+emSxdgbNjCS7nMK4
PdcrBG0ElUwqqHJnx0XWrVDuht7EuIXK/by73QSS14Ve/9MukC7rU6gcHMVfsv77pOr+fLWdLrQH
jmXmuWRBCTVWnGUgm0dObwH6MvatbPbBzAIp4l1CacqXFd13mT1X66470NRwfktBKvJF9QvVI3W6
eL0VVvYciLgVEDY4U9RkNafOiemBmerZjTlo4rgvwU5lWpovGXjGoJTBsS+R2iqRyg4zFxQUR8G6
3Chy8sBMvYBLB5O5hCrKO9tOMULs18G6oezxHXLQjnKyYAAc1opWLZxxg68z8Wo1YcRBR9MqF7Ua
w0Nbwq1AvLeml8ECwgZ7Lk79LggVx9R7OZDac4jQDF9Ola9cikDhzNSdA73deOn0kXPVw+nkDx50
9ZKGtpm9Id8CVclSleBVTF6wcQsqWaLwgFqBhg1UvGwM3/LKuwzATCjbISRX3QjnYY524oxAXH3J
ljc1n4S/xW8xQH+MrJDF4OFhxzrXCXeCa22irD3XKCOq2o19Pamg6v2Tiz0mtQxMEmATw1uaMVgv
O/VXzozWTeav2a9HOYarWDW6PswmG7+OmuRoWNfxccVtIgNjGT82T/EPvU4mq/N7bsxhdjvFjeSM
6MjyHaMJvCGQ4HLC0bV1EfeETRn6Hhiq671HgTllmbLFg9weQyFmJXRJltx21GcW8viabZCf/l5P
KJ29UK2XUNiWt68G6pv3FXHCEat5dhfuSUm/6ajuVWRFDkImHXOD2ReBNSiBBLRU+96Pc5SL5AcN
WHr20TF/XxzlaTHrZC8dvvw6MW+KkT+vuBUabf2p1eZdc7okVdHIYx1oKvuWjetzASelb+2D3Ks5
TNHcLtfDXT4Z5xLQQxRUfbkf63aXgWSUkMgEEkAzwVlnDR1TFy76izZBbnBrgsPrcxos7RiymcOd
kRLio8CKU2OEcpsh6bG9LXMRrGTkUwvetBeJopePraJT97aXfetuJHp3KctHEl7T4lhL3XA4W8oq
rju+2jsS+kK7b+h/pbrKh4MymQI4W18313vpyZn0Zv2+scbm9N1q6L/Yk6ff9jwLD52w1+lzcNTL
g7OoX7ueBX86N5mFrshfhnV7cIcyNvfq0hzf1179OGzpZ2HUWX5vmRw+wovjLA9yW8bmBT17Jocr
kOSbPRlv0NMSOmX1qtqvU28BcblvUHhKVBVur8x+LgpJ/7FjpzvvxYge2ylDpJSC3xuZfu3KLdqa
kWNNAmh6Uc7hfc9rEztLjlVJDpzTfWlYMc383GpIbECVZecAITy27vDNyLEqIDvdZvfipvWlqL4K
OOyuykM9eI+usrzqJCcehILUWkKXSySS8KebHcCN9Sj/atiydvObWoXT4j7afYGQdn4nJY+UFcXc
wpiatzpTX6ytp0TFRWM9Z1n+bV6mh2HuVD9Xy79oOh6pbbxXndFfBk95Oo358XTUD9ms3EbzVXHG
D4fhvixK+4Xj/kGojXa0Lnn/oSEiqKkNPFfcTIdQzaHX12YimHBjvh7aX+RYyPc1kIrIMSnTdyOR
BHjKdaywxm1w1kDPvgtH54ztjX0TLeSTaveYayl6hu0qFdG6FokKkyBngNHud9s67inyP3X8cXjp
U1uqhNcPklDIAnH29CaBvZ7naDV2VONTJAG8Uuzg3eFp94EQ25jlTdIZdSgCCXCS5igLVg5JtNRh
RuT/WVGkRF/jqi18WCsExN07i3nZ9Px5KtFX8MjoXZMUhnKi4G2WFUqkSSQp6sbqwTC6q2nPl7H8
S7WAM5RWsBl1shXHO/Lsd13mflzM82HzCgwHSWq9mnVUDLfRVsJTNZ+PXb0uinbPCWO5ofmdjivD
WO9UlmHeTVFz9DAu5i+1opAuLhg0p/fj0b23KvNR+d5b5V2ofP1wbjv7EYwqzt6NW37TD4NHOC9y
Jkr2jYrw3qzRZM+JnIW13T+eSVWOly3jhOZoU1GI1/sl65N6127yVLO1YahappfFHB6oWJ7krDB2
vsl6UYiBk+dGZZtGOJuldsC1F0lQPVcVxNvFtkH2acEknaA9cygQz8DZI6ewO7i37WapGGzYML2N
/r3EbMZJr7jWpbSnB6FQZiuQKr9x69uwOAjjR0yrr8MQyTFoES61PUt63uE+SyImEIQkZm/Js6Fe
pLAs9Q+2AxXWmMkK3NSQfBUwHnPbJnsVV+p69brj2673MEfZ8kXPDQJzuwfDljU3PfcutZbmV6Nv
hPuzLk2KfgDScSugKDnF8hTvwtnHVZ299Md6lTQr1fYfcvzPhIOZM2AGr283ogRg9Z6FIzDB2JMZ
cJm1BU/B4dQ5wzc79wJ7dR6n2rsbywLtNOGOmb6qKm5HZfDdeYlyzQgm5/NCTqO4gx9kRfkb1/av
UbH9DxSfoSxAOQqJ9DdVzD9oz37vG/0n9dnfPvm7+MxDRkaPT4Rkjou2S+jsP7YrwO3JH+jbarrS
qu538Zn5b6hrVFUEaL+p1v4oPsPQjJJNQz8q19T/O+Izeqv9AzOmwo9YCNC4dRqz/YkFLRQvLxv8
L3FfuIkFu+O5dmQD384LqLLtz+m3E498tzZXPUsheFWw3ywpigxGp7sZpwvIjyC4iOTPtZrGuLIg
r7pbX/LWvH98I4Ege0rv6p5NWIBhLtACzvhu3fdYaKBKPHS1/kt97snyKmjzUba37NDiprDfrlse
+62e9XhptVhg78G1E1tXMONd5PJWkcabA4fGv2jrr0IDCWAt3MzcvisHIxB4XYgKoRqULH2jHwRb
d5z2Vm2v7NcQm2Ekt7OO3a1AbTZPLpD+byzVDJWiUf2ogxZbRxp3bdgqSoT5LRoH62FUAWL5k3z8
7WYA2oUU0hDUl9Z8yVSo4twIER+w3S6D0AHcq9ofb//mnR6zScdMpwbCXw5inh9nMhqwVtpvV1Vr
DbLPuM9NGmvre60f8OC115UUJF/iPjvCvksZG48MNY29mozAPm5mqZHWNShj31f9GPz+5xo6bNCt
CEdV4rSkZliExyySeRCewW1DwKVIkjWhASxHv1QWOhPDDGWSNeYcXzCUCM0XhrdPCcknn/Z2l4Km
kZYPt1qHOeG141s29eSfyhsvQp9bRggXs3U44YynQRXRvU1jC73S+otdoSsxYtyud+haVAcuFouh
xlZc1MVPG22Zny0nDSL06otStMVlwBENdPr/HYb/7zoMa4uEZNkt85rp54c+p1FKjZswN5T3TWZ+
0kHDU2t5NcqzkY26XXYDY4OTY0dSz+/2kkadq15WbRQyz1fTyU9nPSis1KcwvAxaqKKCUki/j40C
ydJx1htBxWlZqwZZMLBGMUSbVn/Uuu4+Kl6kFd6TraTkcN5rXRQkblsy04zEMr5Rfd7x1j72k/28
5Fa4dd6D3hjftXR+5yBImPg4ZdtzP9vPlWp+9mbTp5VBO1Uv9jkv1zGr6suEyTdqHYzgVd2Rx9mU
S2una0+mAzxW00ABTSrqIDw+cf6iFuetG3IwHy8xnPY6499c1TyszeHeLgQCuM/GgzdXiZUdrUg+
49ccNeIJ9LAFUThuUVECNpheks87MqWCHdzBZ2uxjYl7nWOSYrpV1NcO4/NSVNc6g/KeVsrF80a3
h6Ss4mM4I7UpI/2XASGCie/EIT4um42HNnvoTep3Xs/QL9BN4UGjZ01lauExP5GDJt5GbD8gVO0C
c1vkWfWtQGpQ4z4fbDeYmgvdOh7TZg3t/fxN6PKvyV3+qJv/X/+XKfDJBzCJIAv8z5MgaZj19y1H
RYH/tw/+ngO5/0ZPPA9tu4Ho20Qu9LccCAG+xQ8MGLxIUiM/5PHvOZDBD3eIvlR1sGp6pkPm8gcB
vk3SxCX/mjv9d3Igg+/4s5JJREzIqtHW2Ib1J3EQTv0z1UvXi0rt074YwGCn7Ttlep+Vxb3s4pU3
juP5RKtu9BXoiRYbDsrifvSPASs8GbtplAGG7vD0dP9Qyhe9LwML6+HW5x8bTJUzWHVHtl7p+kWn
JYGiPeyPmf7Dq3ElTfiSrTUscez9YTJefhNj/dE6JbnbnyVaWAroqstoGfaftf3tbA19utgoI+gh
BKdwoTlPYs50PHKRZLRf7eGM//k3/gdmLaTQxBVVZz5FafX3QqspzwelpiVPdJ7WpVIElxDs9DJz
jOOqc+jFY+orMCCgFoBkpUGOZJZvaTXW98up4UY9Z9pfnU/W+nVYm2BU2/AsLqr1lRBJFwPLr5vS
h1sNVrX0D5q25O4nRVFQdRX/hcRNmuz/ByPo0c3LQjumm5b5p+x4Y1DH7jjJg2Aap93yD7zS6PBf
18HFrbjj/UlnuDFdfa95yrsTbY5mvBut9qVSj4/KprzXmxz/0UT5qrxvUxuJpYbk6HhFrZq06+pj
E/soH5X3luv5cszRMm3v5RItmkoXQAx1RFspbwFwQCQ2oiVCsRvvmRK7lHHN8cNS8stSeReJlTNy
599jpr5tt7eY7A5J9suC46wir8X4+1Dg69pgfiWfMwfvWnt6rGnYEnPv4Ziz6GxVf1z6i+R6nVHG
LrKQyj7iVdVj0dlIrizqrWU4b/P7PmsSW019OkakzdeTw3fNPyxUtjauWmXbELntsZ0S41UrsfP6
wfFWeLb2UuC5o6MXEsdoxFpYOnM0oxrM9SCdv+Tnw9pdrbW5MAO+ZX4xYP/Tkz4aCrQlfSmwvY6o
IhbNughkqy+W71bz8ybwZjlmdKUq3zWoTnZUOYffatMVoXq403zAwGU/ewCH6RoiW/LHOQtpenOv
wN063PJDCT+N4zu1vVe9zR+HAoLUzMJVy8MpLx4nd700xnJRvSNamvJLq3kf6LxD34DSH539SRmz
R1zZtCm55vkr7epo1rNB8q6XbUrDvuhedu5tNun+oeShWrgPmW3dfrXRPpoarM5Aly574dm/avt6
T73Fr8wOqrC8NY4FHY4BFhXlNoTQd7ejs/0VQtgdPYRt53V6khJq11zKse7Gz7cEMkvnmSWi7Jq0
z8OZ+qJjcqg1pJiz1PbuOAMc1PY622eQjZ/G6qNVflyRQ23fhnNIhgURMgVdiWhqtM23osxFLFDQ
dgniK9M/lyDbIpIixsZSaIkEcZ/PxJjoRYG8K8Nf32l3qYjGqr+IabA129vZoKkazIh2Aje5bXc9
3uRfUpu5Z3cXGe0x9Zz37peyQPBO45IM2BsRnrLuCYahK20mEJoaoUUl08/bxaEHjzem8T6gMiLp
cb0StHS+yP1L1dUMXiL/lQgE5d8j26JTma7bx1N/XY4jkDeJ6E3Ksrcybe2/b0/azBB79VXUYOvU
Prpl+iZe3C3q0v3bRv8jSalqKkb5pnSzA/wPiailNLe/L6jjBo/KkZ4Ph/PpQGvYFHtC34zoqLrb
cDhxT0l2mnbimFHba0kxpG+CqrRQwl7p7mVKjx0KYHVHJbgfSZe/it6qPY/YGC9NTtnNBfShvZ8U
i6feXPO6j2hWQrOVN1Xo0L22Sh+pmJmV+a4OMMP5cHdEl1b2N683UbxxHhFEsh3xpXWr3Dy09T7p
vD05QJZU60lb3fBwVgIJCjbFSYjgEZX+TYSBK7v82an0uLHr65sytZc3efGspcnElleL5qY4Rjhk
xw2P05uqVNfB4Vo3aQ07+dEgCq+54kKVuw3Wm9ZySasbopmgAgPP9kQx1ps6mqFoTlFnAZ0TUlQK
Zqu5GSgv8sIf0YiVQMvyZxE49jnn0IyK4q9Bqxy6m2S8+bFHmVL6SA1QHqHq6RQ91DCe26h9TBDO
1UPPSt5ZLoAEHSJUdUumuoQMOpNtp5WPEss6zWmd0CgrlT1vQ8LaO2ZwGv1dRlHUnvoKDGH16Gvv
B9TTlDsPqLbQ8AJwoIkQsEN2jag9ZfBzlw4jfPNcaIHbf6WPQSwvm1gQ5qwNS1H3MKMiGhZlrAgp
ZbUeI0v5PG4yIyOt8vTDpEMPS55dJXcqolyRygpGMVkoGAmNp/Uq8seJAbN5qZ/ZNY2LOZyWfZQG
oxvbqxlMdvfomkcgb1v0I1rZXFIdCHxwGn6tIBlmXWpikK/US5ajC2UZZ1Z/a0ovzkv1DRhyM5Cl
nmFgheD4jus+UfcNd9ZxaykSGs60LfcSjBvR24A/OkOXyCsiBBShoegEFQam5F+94V0m5ryJp/Ta
WAGLYpDkLSK0HfeN/VHG2U+RAzsoRDuOUJFeitpV7uBY2ota4tkDgxGkwwMIkpipduft0E6iBe0Z
jyxchuICER/LaTdRKnVALHKKik5VFpSznVeJRBIa5DpD7V09AKbJ+y0GnjoOkpL+bkBCjVZfvfJL
fewQF2lyIGnKjo80sngcrC99R9MF2wrewlteINC+SLz23OWjBE48LXTQaX+tTbpu/p/VOI8ONe+o
5nR/3157b36dDXWHOM00qufFn1rWcbddlcz+STsJtxzQEk37eNnbMYK5UelU1f1srYkOJEsVla+Z
NjQ0DV2ay0h/NqMqIlMpcEFlr01l+KjyUGj29FdaEIBUiFez14FjqkICO+2ftLIJc9JFnTaN2fCl
m6cLHd6PQ0OsYsQeYJTrjL7wnvWgX3uDjje2BixFp40sD0k3aYDjO/WE1L66e279XM0raUT/qzmX
93zpng1Xj7dU2BXco0gWDfPHUGahQWk+4/vol0SfjyjTsiijq1lflYCZwVmSgzjLY94avqtmV93R
yYlpQKVlvuMhITbph4PM5sh/2ZANl94ajuN0c9L8vmVYodQ9cCwI+2WU9qD+2tPdbympl4XYVgAo
OEG2LLIb/m3prWjRERGRjFdx/tAn1kgU2FV7/YuOslP+uFre5a6U3jedBC1vURlQzQ/OFrZQFT2t
K5v9x05DMHpf4HKkKZyCTIbNMtkb/HDm6z2aXHdMuoyGOqmGk3gNO03zhyF9b+Qfp/MRWe6TQi+Z
Y6/ulY7Sszmig84z6WD6ZZljvt1BS7WLaRPiRRPs3hWDIaR1Vaqs4dQq4YoJJliQAJ+iBaaN0dMg
6uAemfCBXPhENpyKfJjo0SMn7rx3GReqxB4BzCBptdV/tJAgn0QeunQmgim0SJTTikPyuKqHhXJl
uE8cI2tDO7+cgMXJemS0d0PwPMw/T6JSjQxaWtooq4t+hvmb3nceSuIWpxOtEizviPe0udFnJbKB
R91eTdzGF6/PivS6JkLD+j6WSLInpNk7YSJFqr11n3uE2/Jn69wijWiDnCtedGhnQBgxNdRLB+p9
lTSBJCNRhxUJ7fOcrWFT14BU4PkcTvJFLWJyuacccfmc+RNYuIPkPJPWhwXS+gxDAucQ0dFCoG6S
EIwg1Mfxc0G+Tt8BAzG7PIe6F/HKs9j7nnTCF3D9AxG8ihhePjGQVBaM8SxieRKEt4e0zKDNs4f6
aXoon/Zt8TeHDgyc2D3nX+Y4sYHEvETT3mGfpeEqbV82esxi2eXZNQMjeP7hZCrQKoN3bUEBFzAj
95egnrWkcca3AzNAri+hMdePGpRBrTpfBkwDcj/gU2GRfZUrNFN9U3a4Bv6swwPIA8vrNidoT6oi
b5cVQ4pjYVhwMC4IhOYIqD0BojuBR1tAh0ROHlYjyT2xP9jYUOSKfelcFc5gGZQRu4RCWqljn5CB
ksEoCeY99oqGiaiwWxgcRDRXvFrYMDrsGG569zBnnJg0MA3SrZdHxrxh0WYjw8yxMa6ZdpG5y8gz
dCwfspTz24ANJDM+DphCsEQnNiYRD7PILJ1WrceOpGLESrJjKbGxlsiiLrCaFFhONlpEYUBZMaKg
PLwepCoNBpWR83OmyFTy/tZhYCnQ6Nx1LC0Ug7E8uaxPQe8Uvb6OWGBO71lTnKu9KLFUngNGmZzk
JNdhKJsoxUZjbw4+8IQWDWFmHbfNfSrSJZiK/irsRHqMwJnSLo4UuL1KLlHppBaYGo4GYToZpExV
yUnuwewY6zO9+0KHXAZpPnYUMoJ5jK2GIoenW7EJpfsnpFfR0eCHz6+yYUunu+VYi2qyjRyrkcwM
EGVU45hwGtokQXSMqwE6sV/k/2VH4c65vi1M06JW/21mJUY4Pc4KKnOsBtc3FFSDSvk41EWynQCf
4KLC0shf5ZtHkn4TMAlT1SEaT0xWDuTtgulKYWtgwZIIdWDJgoS6TQyeIKGjHg0Yt1oMXLJQcqqp
3yPXNNwq7F7YRe8b9i9aWMSyelVsYQX2MHkNjUWkyurQI3TGHVYyuYhLkqlhMTNBERSNbAvr2YIF
bVOP35Cnfw1o+j+T8IX//K+wzr//+du/Qp2/fe53qNP7N34nieTWoKx2jTc88690Lz9EDPbpOrQS
sd5+KxWs6d/pXvM/707vgKdxIVvj95dUegX93lblrwDgP2tP/4+mTX4LyLV1gVsd0+Bnk/8ensu8
wt2rwgHP4Qg67NXXaSTa1Jvf5t8PTblheQ6G4n31ejRdOKrPfWf6ba8+9CW4XW/4Q7pfvP2bfrS+
6laXqp9oeOB+/+cgImPyD7Cb6kJL228/2Kzpf+6hX+mdmbU0R4xXw3uS8Cv/ccYcU52oCs3QwDQk
35byRoxWLhu20IiddeTG5kE7QgOgg6RdqhSBLmaDrm8k32InEupainSDFGJqQ2FzJbcvShKO9Fny
cvnEW9DnnVrRXY/lh0nX1zcYgpeaEfuu8rEFXLEb56140Jyf1Pgomb1k9rRQ3HTiyxNHXVpmifja
RmjyHkTNDAWVQRMfpL3+JogTAEHRuCGwNgwZVWG+wW1Sp9V2E+A3viiLHtOvKm5n+vXq0tRN9M/N
VbGo3zsnosPLGyQjpsu5adBDPU7GTeo0eWetcHE8rDQMC1USJA6k5VN/zm8FsTyw1C1ShcrQlB28
F51nc5de+fZVymJz5EbBZaYTLtri7obL0jAM+DjKhlOBzlw7tTkuVcAkQQzlmvLm46kPzPCABFZ0
NCZYabBtCj8stPKGgvTo9PuEGndS/c4r450umFiNAyG9XYL3NuMi2o1fwezvm0sLMzoRnNO7Ru1R
pueMS9tzxk7eR2fcEjPPRgSIGU3/bf1ezXgfF1LnUrvQP9n09TOleWKBsWSabnOWxRPt1GN9pyds
5iL2cc7vNb95QNdovKGj9lK0ThO0tMleV9e8G02EZLGsyN8KjaZwPw7Oz1kcnLwkUV7YdmHHNlOy
g4u3XCRlEE2AoA0u3SUFNpWV9b/Ze48tubEsPPdVtDQWesGbgSZhMiMtk0wm3QQrWSQBBLw3r6VH
uC92vz+qqTJdqrt6cAdqadCdrMwwiABwzt6/230Z3MthJ2588Jtj/9h4zp1lcwbZMa3ZPVoRRlvC
0kFFtNUsA4I8TuOWQ/2zz6ZGfap/jFSlA1WpenWpFNSTYrK63VoTne+ly/9pu41aUpq5G4Jh3Uck
2AjEnQ3/JFBXAIQED5bxUKAcls7DQHUphUJmhRd8TBBYTOJpjXGSANVdarPBLN69zrbABnXN+mBl
3jwGQ3c7jUZNguQAHrSzmSlROagyRzck5F+mpNC/q+3tq+nF1G3LS+v03Lzgqf2c1Hs7TLFD2emN
y629GdW7EJVk18+k3GBkXB9CYPcmag5EQx5kpp3q7VBsWFFWl6alu27P1ek9t/MxQW7SskMaeXTr
UAN55S5dravZAfQYiNImCKHo6hNeluNaLDdnbAJJXh8Lmj/0qs6w4yJ7M/BChJDtljC9Flgp8LKw
c/IwmzfA11fENF6fh/KQtC++V9OjRM9mTGk8Ezw5zcdkifesBotT78/ZunfPvA/2EccirjODjGXD
PvvBjpV612wuilfEaPSaE4GIsX30K2R25juPuq6e56MR7MhAJQwKhTcCkpIE/Ktge+dxpVGr7PSw
zuvIUfYP4MzHjhfU74PpO4+vHuy4PaTzdmpn693/jfD+/zfCGznYY/humYarEC9FU9TXVfhhqTyE
LDWWC9DpqKMgh00KWGfP6b3hpgiJX6szbbn3unRvVhK7y42ARdsAhEyZBHBn1xgozW63NYxYSaMn
UAS4SfsYTgQLIUhPSuMQxt3BxmpQhcld6OOzV8RBt93b3gys9hDmn53ntesODtnQdWdDnZXX2XEh
cLIi7qJMd2V1F6GuqRBthklyF1EVtNOpD9NDibahh88b2vkO1mRfdfSR2BgYrzJkoAz5C+5yhPfG
juiqowWGt8U/KlSILlMTSubRaAmu0Helxg7LzNHiZjfd5mhPBGlgbQi7jooeP4GP4SLPDmXwOlho
05fXgPKkod0mW3uHuXTmjtpcA58v0Vuuw0HQxNIbwbRgviy5twg+3NvDswU0GXlMRyhNyEFcNNOz
372bTV6NeGP0mlgjGUEiL4NFgA7ffYmmI+qze7vmhYruWI18nesPncTKbQ92G99EBc6dsMfEn516
kPzUAmfMyAY8pyiN4wPDDA5GWl8vnbsj+OGQmD9snAIoh49uZpBNOt3aWJqijITTBOWx4e4jmzsV
IHI5V5h974jtJ5Nn/zGxsZIqt9pAmLXPFmCiZVdjl9os3dkVAA4QBDvF8GG0z1cTgtUkNBBGJYdq
tY6Vm9BZUuQVsKX2e2P4lnjG2/+dcuMblF1Ey2aETKL1GrgsvRT5V4oOrJEgDItTtgfmr5HID3ck
yF57OQGeiMiCcjB3/HXXjDkYbo/QjIulYYsSiNFS8CXo1bLPYYmkBGM0cvbb9lxAl1DN8Tv1ffqJ
XfcKFDyCVyN1XMkOJ8t0jiSxcjmDU4CEXICJ0b7KswvoomclNTmizie19urHF5C10Nz20q+k+BvK
LaKjs6+1mycecQBwGSD6huFeX2SXqXEaG+cqRpCujZ9W48rq52OUPU0pAhxurEm9dWWBLLFJMIhm
K25oaFFmHlo7uXfH7SR8S/2vw6yNcruPWlAKIG/1gAg+r4M1P9laNQBes+pGPbtKmHbhcwJGCBaa
aKyFvxAPeBMzXWKsDl4B0BYf1hZqyCAEBWBgWa5t6hZv4Dssilvyz+6acSarA/opOzHE4Rhav752
GQB5SYN+fs4h+Zu8vstT5IuBSQlW3HoVIDxlRx2g32Zr1Ec1zr8Y+F4uuh++R6srr+r2+adENU04
DKwD9U4ZDgEwTYgd21bqAkW3ilmV1U5Nl8upAjfaV6A/0iSqKpII1Sd8oXTeL5BAUlGWAzkUA5LV
JbnXey586ZdzOJs7YOCD5UF6ccgCC4WO1Dg9AiJj0hXnM+38RLcd2CRo1jfzer+S9f1T/aT2Xr27
Wm9BTGrYn2MNcEqcuxCqYAIuQz0CO16fhE3owaBJuzNvLZjyHH2w2AR0ZGLzXfTyF2wygRUA8GgX
iuhMtUR4kgpL/zYJ8fVCssNbRvV44Y3OrZ6PCP7aM/8Zhfcf2+7/MyP0bwXeD5qB/Sd192/P+9nv
B/+IGNOKbprhcYSk+X+QNhHuy2wJ0j/4f4JHf+v3kTaFEVmO/H/EtLiIZ/0mbeKRqKV+E4X/G/0+
cqh/6aQR/rghA+6kJ3ftPzX87hJ00QzCgLMZc1176SXUTMZRDXvhX8UVZotp18EjC9pOhndGhIGD
JiaYSYRBSmyt7Z1dJrDGrBAmHJplU7lebhm9QEswUGs1tzPiknJcT9hbb5fgQ8Xe2AB8DYClJuy3
wPEZNrxB3wctL9JxGJdbQ8G5b836CWrmSuyaGnebpknU4tx+CPvuENOp6J5VByPtokHfLn2xw+yE
bLxSc6PQFT0kPb96Jh8SYbpihWKfLBYCgtSg+OT273qWCHXZapelZJB2fGYVVzsWEPnED9F6DATA
JNOcnGW8jWpmIywnLRyXN+WZ63ZsMKarh5U+XT/Vx+ZA2OeI5ZTmd+4xo6fY/umwcHWcUNizdQA0
wBRLI78wrspw76sCAzrHo/5baEBftLduWt1KUmEzFMMlIitGPSUQQr/zOvNkna8QfRy3uXyoLfaF
KL1ugIkvTDCIOKLoG8EP3cImVX9S73bJSAItsbvmTh2+COGSXo4OknoJqBF0QnoKwvSuzcG+c6Py
Uwagqn+frfTqzIof5+1tOo5fJInggj8JDpB0g7yJm0t/qK4Hu5YPlc1KJoW9wI+0rgBpgNFB2Bfi
FYHEO3D5wqSDpJ8SeY5w9UKig/kcgnHYj5XJnA3DeflPnHiW0+oVkLjEdnBlWXch5K54AcaFmVC+
HkCLz0QUay4IK/mcddVDXbygvzmo9sihjUPYY3CsCZaogFReIZcFDXeQzdpJtF2rJAk43ed8lpvs
RjuymI8wZXMDUiCN8IJ654AGsZdSIBmHgPpI0YNkP9ySmH8KIcP1Ohvk+KbaFLL8ZwUhKF56NMUu
CZI3vlUQ7S2Eu4gD7VcqKKgjCmj5CHo+g6ZnstgVQ6jI14FH4aeIM+2L2uh9aP7zQ4bG4lLd8JuC
PfaiGwas3yQRgHhDMKAjWO3qrkeAlDLaILLXU+kF1zUoX9hBjG3VDT3ubmEiodK+Uvy3xB7EWnBY
V7oUZdK8XJl+fmP6C/RD9eDPzoEyx0tB3RE/kNd+Q4Qqn43D42GiqJzhXZox94BfiRgQ7SAyIEJS
IY7vwlIhtWiRXHTsvAsSjAUaSPSPiCXVYQLbSyQbGYUeOBn8dHn5kqRrDpovcAgHxsncJAg/9N2J
sxFWn23FhfTLqHXyRSlK3v2CgMTv73rkJBayEnE2Bq+yIjcJNEuHb0z0UMFNZ0fAHtxhOlJ1WXKU
IF6JEbEwR+tKX7gKHb2zg9iFfCryTpwdnl2INGQbfnVABcMIgJ7DosybUNiILtEFlSeovZHVqEIS
7KVFvYK7YXZpEGChA4iSrhwPx0UzLrbEHLHQN8tt36+nvLw2mugQj3CJsEY12h97NkiDYGWaktt8
J1itRWlhoQ66WF6kFkI1FKMe2lAR0Qxe9aiKVM46kB8iPQpUR7pEbkd0SGLianRJOiUZOiUxcAu6
JRNyb2MIFWqmKlpOHuqmMyqn0COQjlqUb39FAxWihfLQRCEEOphopDa0UvGAropJNSioGoazUaPp
lF6g7//0QorS5m9E4ozQravX3wY9/y6lnSf+rKSif7iOr2BrIhqtULN7fyNOmFcQMkk3DAMy2f9U
SKERZwpVgBPOp8r6QyEFOcyIYC8EnKcC+neIE9Jn/6WQwo2HDJ38XV6LNfKPzEm05F6bkX1xLZx7
obUIwGHm4mQQcyyuYIHq/1kklI6ysj4KwBcumjGXs2WBkcJKRQxa1atlMdkoS/LEzJ3uHQP1Xtmi
2ONeQjxOYNv5oMdIhYUeGKlTdVFoeeN2k8PmUbj8ZChUPGhbjiD8GT75VRWM+qGA9X6W0W5n+/3l
hcQH6CAqFkFVVXXe3FjdWz/IMexJFMaKxq/PSXCl9w0x9Pv5xzxCmcCf/Ly5E1I84e/LWQZkAZMq
E1omxVjckCOpo/BzqGdmBqnoEnkgHqDBoL64ewU26uujaDKiAAGbT+oniy2HFIwoJag4A2Yhysg2
WTvd9loQzgbLGYa10mludXiSJ6d+e9dg+iXqw8PSoo8sMZ+O2pz8ayD8aUUiyP6gnlqfs1L6I3C5
yGUvBjmBZWC+kxdeRwRABmSl9e1JdhedDT1IFNHAxuMGpB+3d1JmyRvHNNHrZDkq0M8aN7R761VL
Ay7tnuR+fmOitt+39LcJbHM4Pvh0WzldV0P31dGF9XRjI12ZT3dGejPHC55H15bTvenfnbo5DIA2
3Z1+ajxqQ9en59t0gXn0QSK3nN6wpUe8pH3SM3b0jqq8ZklwqQQiekuDHvO9UkIl9lW2qB4sMZ3k
dg7enI0udVnva3rWjN51ood16WUZq0vgD+FlyP3odJXUR2w5rBsCbjrhVm0p6/5Khyx1pI7MpXOu
6KAlX420X7Tv/SG98oW1QK4JZQmCM7s0Y8oWixF063UB/6EdTsIUi76dicToan+VhHz2nOSW7f0i
iS1WhBPtM5NDr1qAAL1lkgf7JP9F4kAfuKABNiDgFcicgiBDPBP8esQ6DSFSrtl5h3ryYTyXl5RC
lhOUkvj3swszJxXfYqb3ulREv0gamvkc4HbpJHwuYBPgwy8+lMAgzNqUxE/Uo/yZWOPJTEQ7wKlV
AqJEiKrBL17T9hgCtUgB+1N1GAPFVNu9CzCjil2ph9zSRIYl9zEAztaSL1HcMKzTB9zJAHlmwB4p
IvVR4+zJ5jvHZMxISmQTQi3O9hXNCHEkxW1nOzx059TO0c3Nu2XixKNFqACcMoAnfW8RQBTz2rhy
6Et0CuNPm3GsKI5UJKH1hMNgAUBoLEkuo+UOs8tI6fxm9lHSsHlTflz//HPBwwpk7VF5rdM+peXN
0jfgmM9Kiy3Y8iVPVs20gC4JUUooQfLeZXtV5qp9HIOHhDXDpUlRpamfDTcWMpcYo2wkw+xW4MQb
dibMiyQnKnz1ML1qzwI3MR992pz7gnN2Jo1sTsGef/1T2gwQrmBXrFVGzkGwdvg8JfBZH3m6yhjm
nh77/J1PuatKSfVazM0jcZDQMYltMszDffVWWhddqRKgZFiMdRBCr/RTGpGF6Jc+vl7JYpIgS+Wn
d6Z4TOZb1e42faMLGHUp6VjUxqemApM3zI+CDHU4G7FBU/K2RDquuybfiqPDyDf+cpGgNNVDwTUp
HViAjlblr17X39KrrjoEwJMdKytOQJZVPMjgnPrznBY3JEkdvekVGANe91oXimTiuqmCDu0LhjmG
1x1tDHRMGe6w05UuuvqQ6wub3ZRetX7GEdECUh/p6t6GxwJrno1FL8n9+5RLWNnCzMvE1pPcT7N/
Jeuzh8VPv3c+Wtj+Nux/eU7T9+vCMyEnLOmBJsyCWty0AHaYCMOyv/bJPiNXWAfYQWRKxJ10fFJ2
iJWdM9kwC3DBhrV5bBA5f/QozsPuRhWqVGUdO63HVtWZyRHA5iZA+E1S6Sk5JxTR2MgftcjMdru8
DcbtE5MBM8r88JdpIivmXOcm3he8OeekRF91ZhQJOhoiwqqC9qZHNp58aNv6OaoNLovJwcNRs/Y6
z1lH0vWyvAHceWxqKOSsPjoWc9aD5EMdT9fTgOA0tMGko/CmHmuy4Mrjhl5AiUBtdGY4rPvSxuU1
B/Y8j4+Bcnq6+s4AuzENRgm2h3CbT4vTfApji1uUua61c0P09Kk0B6RdDWnMJNhmyQxZOz+iBqR5
tx5rQoYa7ut8PN86Zfi97flpJySUMl50rCjs509WmN/G7vBkZ3A7/N4Py6O7tu+r0nv0WmYnmcE+
XTtaluZdFLUfCMvCdz82x8YtH1JC53ZOx3znySCXqU1eGfwCU2OF9X62Xps2KHcB2R978ABCehzr
SLKBt6NoQ1potq//RxTQwHb/6wL6/vW/vFTZ//M//mrMEU/8WUAH/0BxZKEvcjD8mUFIBfuzgsaA
GVG3+sCALuNKfg9EgkACDQYmHkEn8v9QP7PCBdTPzEdi2AbI5r8BRCJW+pf6GaCTnSnC4B9aDPD4
Y/1s1b7ZrZriNhpLtred8fvA5cZwUJIb6wpeOya/0YiDlCF99VXW+R9aC1UveoLjUpO9ONiEyBKh
hIN7YfBf9dSuC6rhrWca7Ei4bhg9GAxIXrNy2Gd5lu6XyscWnEwZESxkCG32oYofovLdNC7vERpj
k1ivojUlbCj2X7K6/kas/tt2KwmxqiErxuH8tWqzH1YfPkDR9jtzHL/PDJdZl/YTYD3KwgHXjc/I
d47NYipy8J4Uouu4j95WpYnaIND0ywz7H331MPMfPZqrSUfFUuzveouURXeLv+Wh8z7rfiRWSUTN
B/vJ96ansQqfm8H8SCDWqwt5SBwMNoTtvN9y8wFvEyH7M6ZIXJGVa95tbpztrBAgZnBR7hJKNPBi
zRYf/R5zx8yMz6pbdm0eouIKIDkJpal2bR98rKxx3u1M/wmJRLU749m0Nnfb9xHjlW223mlon8Az
x110PlahfeNaaKqSAtdaVSpZ8y3I92s7Oa99070r5+FHEY+vUdXeMLLkuGZ41Mo+6vfWWn0sSA2+
qqch3Lu1KNVf1hpytgiYINQnM0He+B18m3Gv5gzK0a1vnBJX42Cv389r+DoPy30f85C6Tpkx7VUf
AsNkVvTCvNOJqaIHAsgGt3vfNslHfy7Jryw481V5/mJk7o/Lb9oo+8WoP7ewLSxD5qfWB7FOpndc
GrdrG9fXY+kSvdHP+3YsHtcJz+yQPnpj4FwZ586VsP7G7UTbWP5KWmnOoG/zUxmVeGojiqTqcQmI
qUxH68rrEnPX58Gx5ZZDyRt/W2McfX3FfmAyqqn+hXZ323WlS1DY+MkqW+L+ymF3Ps8vXT6H++78
uQ07Yh57CzFKNH8NSE6cx5QRsSF5fnYZH5oClGuNlndJMZt7IoyK7jE0OgJPZ4ZgryerJXHDcuYb
x7CZLhgXN9WUb3dxUEN6NxnZsq3dIMnpSgKY+cJiw33qtjs76+JdYBCGkBnJO9RMu9kD2Yrr/jZa
zWln9s3XggZhh8mXkZ6Zy/yMevR3AVXU+RzcTef1UEYuOYQeXt9WQ3bTntxBNwka5jBGN5aXECfQ
/DDPDIcu6qRDa+1+nrwe629kgW5a1bFEBn44FyS8NtPkPtW982yu+AYb4uaa83Y+Fpv15JnL07Cm
3Z7zYe3Hjv21C5kBytW0axlJj6L/rQdkdizTWTntH7Gof1wGzAuLmb89N9/ORra8SQ0G+5xsM/3G
xK2KtLeNJIPz54WgWrY4omRAogdB0j7YtAVGrTpxpGjVzxIMOwfLltacSo/Av71KSIFviZBv6kWV
k+L2EpDxCoQczOlSOpIGvYKfB+DoEoirDLaL4UuJNtBIpK9KaLoZtJgj+nOKT/r3Aq26whqLXlVF
TWTYfkQzz11wpcJvdLFxAvxKFK33COtPLSyAtOaieYXXCoysYQtCWIMK9mCFRahgE8zzlWWsl/Et
HgrBKqvIaHNzAj/vNdKlhqI1OTLbYrFZgZcpN4OUkTzTfQTPcilGARsXitIx8E4zrX8IJuKODdq6
lJUEcBBhGTUJHCcfBMpFBbF+DgOxxcT8W86VaHg1igKuvWK3JQPmp+o0knov/FoGCsd60I9kLG5V
Fcs5oGfqeHLax6Hxw53wa30F40ZYBApvkdXR1FxZ5he1ovIwkLSMp7EnuxgTB72bJolSKgoR10PK
zaMVp/eJXtQWjTQNeQWAruqSatSM3oRvOmaDpNGEbwCFHygnInd7AX+lRk/BNFSBJgWhP9mr+lwd
B96702YWD0IidZqWrD6590FRf9XJ0gUgyFj/HvCgrva76WXFlbrwS4L9Lkinfup/epDeafbZl7DD
m9S3VgSEC8I9pUhePOJyVSNX9lHjLiqQJX2runrEMUA3ZHhp5VqgY0PLTwosXltd0pfTy0Wpi8rk
8m7x5upC1aXOpF+QjebSjIm9SPH0yu5h9/hrt5OICHVNgq7lAMmobA08wlxAugMC65MuBGNzLudN
x58Vam6bU/K5wxdSOO8d530Sv6QhHtxifDfVgNxpeaeOxlfLCIzBrrbvrE8iTVYczbG73KYtTtsz
yAYn/nLY5JivN2EaogkmnUqZ5NyII2J3fXc1XvX+Wc9TY6gmUIaSM+pJuoPry2U7wcRwRVUhzfSw
MaEAD1SLZxN/vAcY4OCX1ydhqOKOTQWVqncvciUeoCU+Tnjt1dI4eO9/tkxjCOe4BqcJj77Prlat
v0Q491cc/OR/XfeALB2afHVZsikK35G9NeCY/PLJrsZnehxoyKeui54ZKPu2IF3gbI97N3dOPa66
xGGIUu3vANWfJ689xVOy12PNbn7RSxib9dZhpgFPRUX5HLQTbKw7PDRz82k5p+Tezfl4dy4jBg4P
7cmoXZJjKBumaX0YovnFOI9MzDbRIFZNcGvEYUcrN34ZM4wq1YoBJ8gfu5CoQ3+Z94z6/uV39e5f
BFn85eBaS1iuj/3WxQz7x+qxigkKLR2qR8soGHrIjJJu3Psj8wdcqij2YoKgNsiV2I1wQpvpp6R9
CqbtnZ3VwJMIhaNoe9SYm8n7Evvps1H8aJLxjV8M7/M+e8ngfof4KQUg2gWz+zTX6ffZ7nFYNfu/
/yT/OqTPsUgaAb2x7MCBKf3jB1marJ0awl+viIp8dEJgUuYPTPX8eM7Xj3//Vn8BWeu9InBxM/BI
YKG4//2Aq7HMUPeX8PJ5HL1m5XHo0u/LmCKbo6DbXPv9HLePTXT+Xqft4xZ1b//+/e1/VfFr2KpN
wqjDPDfzz9qDKN+4jABECM8Iv/fz9kvQpm/Sxv947uedOSU3Vc9oLWPCeulU7Nnz8GYoXYaK5+/N
6f2cuNmeQmBHHcEpZoAYmuLycd78b3ZnsdD2H1YTjbif2sH/R27KpRn5Y3AKjRRVAyF71OK4kv74
zaX1ZtY0zuyVbfM98873axiQPrBb1/CjO48Bc+O4Uuw1eZ/nSDLXpH+LgtMK5pGGpWVyc01BjV1t
TYKepIbqTtVi5DJV3oimcTfiMRyN+K6O2rf+xOvW3fKttnadcX6JIp8hPSME8MxMzXVIX0iWYngW
DQCKcuv72DCLoz8lVfA+O6evTtD9Olv5P5aCIm0IhcvfzgmmgX563X4/Xfh/Puln8xz+g4bZJoeR
NtnihuH1fjbP0T9w7DhuwJ1ECfiHmEZmBBMUqWgjQh4t2Kvf00/c5AR8sWIxI801/y366S9yaMiQ
Nskoch3zMnfzjxfk2Sus0ZniiJujvEwpes+s9k/rOT+VPhFY5UfDmsDhqw+p7V1voftlXSdmGIYf
/v6WRr7EG/3xzlDuJJQasid8OX++p5OqidZmRP0SVOvxi2f0xMiMxXuW5g9BhHnZ9YMfFTURzscd
evcOGZFX7aa0e9t0zhOg8tMQI9sczgnqZSgLUp8v0odl764viYF6wc4Y9GXdxW573efxhUIqUdSI
TJPFIWNa3JQcKXVT7LgJmWQADpecSDFLFduy+DBh9h3zj8Lu6WxQGw74YC/iR4wQ4Ovop09LRhjZ
dBTfERqIj/i19l39r9q245K9qdEsCKDv4xDVH3861et04VEEyk/UE9vGnDMHC2fIhk3EY829LE2L
yAE5I2r0vOIkxIU5B8zBhz554y3LJWRAx6mMywx9kHxEMSmJ+p3dVFc5+gBqW/bDwwSxmIpyi9Bc
ksCY9g9bdDOtdyk+hQK9BhX0jQ8kLB8QrupLNIokP7BTNtnnkt64HJPyN5R/UDAfpG1exRUlzXor
qJZ5uZBuNwqVEGIrkDZN3SOhoadzWzI2gYofXl2pHpXv3rzRR3RpE2R11xHDQ4GHoxTZCJPtn9vQ
YxYNFlW4e3uglEbh6ljFnXDxmTnqVvGDqXl3ZgN/mExXZYcmAKJAoSV5huKhIzvf/KA8kBGDzUxc
lAgqBXjqMyjKohqxsMc3K99cylcrmlEiJjGiOdrdcQVhMpqdBFsXlhIxk06JhErKLVFMzdwau7P5
i85eQYN0+RXcQnh+GdGlpWTegapuJdUhR62IFdEpFQI3/ayT4nYrtn3QDrslxaZGl26TsozYDiwf
noMmQnPx7Dgii5Bim4Boge0FVUtEeM8ckP0J11fD8YkmVOFnQL6pINTIvo2bGHOKxvQl6feEYPwg
oGr37aPmbuk8hejq9OwK/VaVxm/nrfpg5ClTBN3dVpFCTViWbw77pClwDo930ZkB2sRpJTXaeOOL
NzoPtZ3fG/j6ZrxcQ36+D2vmNjZvnLrH8Na/SSaDuU/nvTuMj55lP5hdcT8xamPwnQeFey15epzs
9cBco+ueAjrD2+s76U79GcILzEbljRfcVWVMmDwRLZybFEeU2jYV3lZDdj5hWmoBjJgPQ4eX4vWu
sS4xOE5ofs+JUGtVw6VEKcYpG71G/1gQBKMCe8FnINo1jN8NC1Y0ggLOW3IfTN0l+6aOx6sRrsDx
17utbC59qxQrUoyoD6iCpwiUIcYRKMHMANkkyZFVkDXEQ874EzrGoXYu1Kw66PxNWoTMf6DOx/5s
xoik6DDExVzEVXCInpfcME5CX8C5jfYp6vveNMhBQDZDD9jF6x0Tja8c/jsZjSNpO6gGpTvHL2rv
jGA9NbPDQAXoxl8ChleT/Q0JA6e4dUTSPHuJv9Nbxhq/x6KmhmYCRtC/BUAY62cStVAaMvuFmAOO
OYgZLlAUoPOoLaXwRGJDTNHNqDZ5a3Lmv6Fm575COXQUCqET5A3Y0pDkxQPo4a+0i8g19e7r9ki9
dJHLZ619dWlstTo1P3KHAB2oKl34GwEEiipQ10Zzfq9OPxoQ7KMVAkUryvrjtHZECtcTgRtuOb40
8Q8G5Hb7sVgHBp9AfM1z9cbPzsuuygySww3vsIY0pW3AoKqKKNlntzO/brF3b8ddfxMzsZeeGARp
9VH8l7HzYfLdLykLSWuW9zMpHCuekHDyPxDYZ4IMMXc1Y2Z1EkD6dv2pj1OgxjF7ypnOBjJnk+i2
Ovt6gPvIGeOz1UwaIe6r922sHn76dslH5NzV14nhRWlRfJrGiYsOG03R3cYFxAkpo2YNiNETYL4u
xd41i1OQ3MwhgXd+nb0PAkaCG9ZNNmUk3cGE+ju3655bx7wftCjU9de2e16I4t4NjfclYuyFk3Pz
WdaL4S0MhNhVyS/E3j3BrLy4IDqsdweUqDs2c3j85NguxdWQfZuG6XocidmN0u2HSUh/0zEOybVf
zCynv752c/sxLYxH1LMfxl1J2jjHwcWIvurOFt/kZ//hDI1KRQzYvyuU/iULnPryPvv6vRtev/25
yLw882eRSSWJgpwsQTZGqk1e87ca04exwfDswJKY8CS/UTTuP1jX8WrTi3jUXj5/+k0rTmcXmrTF
9HeBQwP2b1A0gfMXtR3Nms0scXTkiNmRx/++X8yoge3WJYnCLMerqv/V4Hnxh4LASV59qcHMhkkV
P1SdSAXVsmJpm80DkvTjR2mglYmtvFjJeqBejh7rLSVa5FU3F+Uwa432coaSHU3WoKzDGepuDGJF
79Ow0UqzsLJq4ec4aGuWzLhiVXMYhrd97ljpVNJJeHwpwUhAsbbtIr4hPYx1i8qQKJAUHXrd3RhG
qwirq8vwV5jl0SG0miFSEcpD7eQq9yTVKEzmynJUmpJZ+Mg1xl39MD055ruVFX+W6oD6UY9UxaA6
So9U8STAJqu+etNyaJiSATyS+uz0HHgyrgzV+DWdXNpr2HIGJeyadD6mjnlbAz3N1gMzXq4lPJce
3XRc3cS33IJ3klZVqB4ko1b1pYSwc+levru2/rr419Wcki5EAE3ElxTROD9ao3FTd6iaEFpZjOYb
+5e8im5UGzUWyl5U9z8lTkpUVzDXpX6Dut+pmpCIpcnJNhverCn0GCixtPQLanWy+I79/CIBmDL1
VsJ+FPJeI3TvGNOjo9O3MsH+Swkwbyw1zXZQ+pb8rlGkTDN2tuq1p9hRfosC1pLEJ2/oGnvRbWAO
pIe1OxXkEryobpU6XXJ6fR6P/25wzKbVrh6ZCnm3jPFpYcLEzO4gYRPQ3fVcNbcSO6nKUw08Z58s
UHLZgHSVZgDUsl3rO9aRehkTxxaZaknaGUm1nINTmSo3BBHKFF7l1hvVlPIS6PRIuX85VdQsZdiw
A8T7bPxqbPNN+U5KPxJeiyhHXOAc9RZ+An9Auar8OSOYT7GD/j6m8iADwDZxWiqYrbmo1yTouwj3
yn2a8ekAqSOCgqyQ09o9/Sy0ddHrhJXRJ98g/Z6/ymGg49K5lIdcosGwy1G9NHsl5g+IdlYqa5+J
U5t9bKaQ2+XXklll89wggGnpNNZgtxLoJIOCvi198/rWJSiMvA9xHTNXC7QXGPSnpeAi+0cR98+0
+NUhoQRF0Gqf1tA6uaiQZFZKiZwZt31xVn6+uV90nfJN6etxLPe4gXa4JCfWD85mvwmcBBIMRNlv
11sjf5szrmNhlqvUKOlEi0QxpLpON/cZG5ldvpFETtlwUjgVPksKwt5ziOrRcGSTPTlo2WjL9ooe
lBRONwzWV6ZjDLhRl/IhdJbHou0/rVnxqci8HB+6+aOs0azXRv/ig74va/dSd2Jrgyg7ulvw4riq
m+381W2TjxPwb9xMz8aZaOz1Zk6exwKvbh5g2TTNgeGB8akucWmHDIONFzfYs7IRMzYFd1s/jrtz
x7gULDpkhNr59TjUX7ywpEqw2seYpLRdSidjWVCwsYPLL6wfZ9emrih34oAWNJRRSfFgZdfndd8z
l1MMi8upFrui6lLZOPn2fHYZy0zUWnVksONDjqdDGLZwbhVq4QQETc5UOlwFYFV2SW4PKivG8pD3
oAeLqJod807K8NVHqk5nszo7zPvMCKSRQ8gn6kCvKUw9YoJZCSFOQV2SgtMeXfIntD7nCLslxDdH
8oUevLHY16Tr6Gkickjfwi3c0OrkN3pkYNNs0fytFU0RV/HElY10+1JrCqrH8XRtbUf1XOq9VJFe
jgKeKiJ3SqxAdSzA8Q3mo4o381CbXwKYWDBUIvcYc9UNMNeNzvq7npz5Hp4HhPvrS8w8IX06kSSU
bkjnvooe06/UpKh30ZGfTUZuzcdLW4P4jGz1M4ySaCA9Uh2GPBs9GSR6hsRLYppEKbmbczCvZGhq
lhPy52slbclR8CuP5x/y2bvx0/zUNju9o/4XBMFjMD4YGTMu0Dcu2IQRnUq9Lt+A3KALolRuuktW
k6HNprhWIpicJfpy6XoaRpHp+LQtqsWSqGoFT5kYPkMgEy1A7Db4UQ9F7iKQQMuGNpI77rpG4y8J
WdwuRBqzIPTsIN7FPyGbgFqhiMYvDI09tneLdxN7IkJtRHwrceHEzquIT2kEiVmUiFApHgOSW7Vq
6jkSQsFcBqSdTR85JJGwvCgLDZProoZrmatRV6HoHn8yKmaX5bdiZBMkyAtS5PNOxJZcuz2Npzo0
Sf7WpbrT126ySK7Oh5AJgXJ9TEh+dXj6k5wfq3O+apK3+pz69dbi4uCQdMnq4TajYNmA6G8dlzRk
lGT6yCLxwuRXFleX0M8LRM1u2B0iY4F9hQOFhiOk/kovFBnr7dBnB8leJHEbw5x9mjKAs8FMROr0
Yq/HVMl4pWPT81fSkzOE4LqK1G0NxUeqhwuFKd50oMHUBdLxiWGdp3y8tGj6+s7WG4Opbm2X3CBl
YNJJ+i0YHLrY87cwal4IiDqilxl33oaOi/38JQwJOgdiTC0Gxm52/Jx6OSqAJfxweQgY4S1q4XdG
ljwthr2DOSStJTbuaqMa9wnbqdnT0DWL/3kMp4fGtE90eIBqZAgV3gxyElVIIRiWHXQ/Io+XH6oW
hwoFmcelPVfXleFRggX+S0RoMlX2Dyv1P9ZdSHQtqQGVe37rmpwSO/08pE9uzwCHJQ+/9nNOHrb7
OTuHL9s4/ECDTEh7GTxcRCyG2/+wpjTYleFIkMz6tNo2Y2WKb17cFnubcQpdnPNzZbYrACjJqejY
fTPs3uPIRufc1K+ROf6o+zB6KWfbvzfj5tDF84coq6oP4Pz/DHD/j8Xi/+mPtf+uWdqnrwVmkOq1
Surfd0u/PfdnuxQiaGPGkWnbiquSAu13/RJAOGBJEAUOWVvSuv0uS8u2AOt9OhhGB6hz+61fihyg
fTL+2eUdltN/p1/6KyjctGTjJenLJmxA2fG/vL7LqqT/7//V+m89sqjS8Jr0uj7bu/HHZud7oz3v
W9YFGix2HQv6qj9Y28oiM1w3Ufrg5+/77PPvvr2/4Ebp//6MyPMN/b/cnVdy3Ai2bafyJoAOePML
k8kkKTqRlPlBUBIF7z1mdcfwJvbWYZWeWCx1KTruX0d0RZkWmZkAEjhm77UdW9XgebmeuGNev41u
69VBNRn9GWif7R73GzVDZZFWiUT0n19K+9VrcQQ96YlFHfhmo1igCM7MzSAEMVr6LMiWBHJpHLhU
4Aq2AssBn+Tcd8iU3JiIZRbSnfVUZoz6ZxJK+Os370c+25tthMon9vj0FIuG8+YUmKqWd/uAsNfR
vyqrRzbbFBIlFOwAReqJ/E+39zWxU1xrxCD+84vLZ/2n15Zu+tXpL3UL4R7UkONUDeitwNWi0Gva
7je7yL/rJjU+IuYnLnV2TNqbppx8PnOv+jnh6XbVwKqeyslfiYtuCdEbZ6ir2R1shf/li77ZUk8L
GP1lIA7PiM8xFSBvM5JHw4BX8T02n5S2/s3ryYf4+7H8+SHfrPf1sc2cxeP11PzMhtTe7sghHy3Y
/nOW/O9e6+0Gq+Ae70z5khwFAkwm8QBRqWweEyf15/zxn6+R33wu2Q++vkaaVs2nlW/JsRvvFvA6
zva4sw6zre9t8ZuX+sXw5vV18kL+e3U54oDZFmXnELasjdXiqZh+d+B+ecPzTNTbQAtshyvyr59G
WYp9KhMuxWGFZDO7obchsbQcJC20RqzQiLWcsocx/9DNDP2NB45nMri/+d798pi+ehdvrk1CKAa9
10eSstmI1z05pbYazD0C2BRlyPg7wcbvXu7Npbm2rtUqAy+321886WURTtowadbHzTz+89Xievqv
vgcWUgmOrquTefPXI9xPdduhnk0A52ZhZxOQOhEU76iBZPA6ZR6a+UcmAyah5ZK7PAFDhpR9aL39
2jBqyjrv0G8pFiXiaztmDm562qnEXYTH0+PqlH6+Hg5uZkXlUAcCOS/SOVRR4DYF6cekIMtvlPjr
smRcTs58VnZnc0zAPKexrL7M63BGTHRu3S7GBuFaP0PEeRicji7dxIeDp87sDxXpqhmbM1fyVEnq
zIFJx/ntUCHEAkhdk9e6M52YlinU6jFKFa4k0jzjOjnk+YNZf230p6lfw1nRgpnU3TKpmRsQoE0u
+D7jgCPwWw7GpiVheyqM2wIlbM/sTYLbHdabVp1iKCR9u/qiGg+S9E2GTyhpzPLjjrJfayQf2xk9
ConI25Sdjfz0uqL4rKktu87vHUhQhAP3w4DqwgvlGls3Ggv9ZjRqokC4b5hLWNC5m70X1bwjKWB1
AqHlDbRLHGVG5zt3Dipk+eXyXxX1i4SnS8S8gbpUrlWJyial51LSp5WB847/a0HT136dbCvKSgPu
T39Qsq8Di10JbC86O1KKjWTwgdU1Kxp3OlWmgS+au8uMmB05kepQDFfsCTlu+LNO8iKq75jQPsmh
lwDbkq/O1t9sBcYRi0j69hswRxh1X1OWmMpknIn7RFGHaOYaA0wHdap0lcMC5EqOWGt7vsm6LV6u
kyF7p1Tr07g1IMK27KSsN7ayfXCm6WyNGfq0+XDHcJXKZL3cSj6lyiHI1fXDXCguQw50MXbMaMjy
TR7WiTbu3EvqR5u97aWdxUNYdNmnobY+D6NV07euXTC2UxmOjQb1r8xuCeOuQjtlv9SirYG2pjbB
tFXpTbYpsa9uNDRbinoN+yBZsM9NtR7Vp4L4GAVWlw+Lx+c7vjGV9TIaaa+hgKP1nLAyBYmfVeuj
g8v0fNlKGk75c7rME23tJrWyMRz0Ccpam9z0ngIDzGCtnNEv2e53Zx6ITC5djGWVXQepO7dIL4NC
Va83c3vfdfVXeyFKlyhvhWARxa3tczetY/CfcVgip7wyd5f1o9cMVxBAG1/zimur97ZANc3pMFTL
ZdLWcZi3CQu4rT4QetIXFWZfD/LC8q3V78ZFGU9WWqioE/NTshTb+2bwPuYrXzinmlMWQ+wJp0y/
2zfSw/O5awJ7s/G2J+pBbdnGAs4MiWK82tTlgXlU4rMqOqytYQRZkpfkcGOGLK3hNFtV+eitMTb6
wDEhmOEcfG/Khg3mA7YNRyf5Yio+eywBznq1/94n6A3shCNeMX4d9r3izXgwT7z0DM5ZfixQxa1l
fYjd7lOfDxcezeSi3SUQDDXq2ubdRh70/AxWBuGfyTuZI8DfYcchNiEhyn83ISPa+52ZoW0gQkhQ
SvhOSe1AxAhPUf5YA14RymINbZGYoSCFvsioqpFfCKgjg82oM3HucZjqzLCzGZV3vp4yWI5wJLlB
RmxEghbSI5zrYBfyIwRICxKk0j5kcCHLtTu6cCJXeJEF3EhxMYqQFhE/ww6LUSO3VTiT+ugXtV/Q
MSt5E2WwKFdhUsKmLJABrLAqN5iVM+xKBCMHE+kZk54YsmUrhMvM4+S6EUHiiKWtHnIqmYEwMSfY
mMLzrmFlNjAzHWFnrts7WbHr41d1QbvplXcG46YE4mas8KjoBcK5ceI6UCLHFT6nWrlPTbZ+qRvr
IvOslkc8SeelO14Cjfi2kE0A6TNvZMbGSDxu66uXIRfDGUEvvCyBbeMygRmKPdxf0Kt7sERFwSxz
N+QbL5bPGPeumBWZN4Sr9k4GNrJDfpHjboQwo/yxms2vMf/INEQE3D/2zfL32mZFtLP0QfOMElfs
noLzkKlVnLKN+OrtDLwW+yQ7n4zBovhn64KdBDuhBJSbuh0tKGbTqF7IEt4rkFtctlYTiT1TNvrD
bF3KBxOxcLHglealxIDaxcVpJZCl9JPNZIpFWgETdxlU/xCw7JBiO+vLAO5P/pNWHYlanQQqW0GX
RdpThfqw38xoS6wMO5Nbr19Aq4aVsbLwt83i2FrkQkOtnaDXTomz+6MAbWkCuhfA7ch1DvHWmYrd
N1IguHbPrkFTHhy+31nO8pdrrA0cdbqdEE4p3Ast68KBq9sa3ZWVsSJL29kf186vKDYQYg5Xpoyg
Y6/7vMQl8pbCPK/VqodMuCJxZHKNtID4CBlmKw7/VDPf1plzc/sYo5zJ9ygj8Dl5rzMRB2cL4pyw
aQJhFB+v9RIDOPDcy2plh4aG7rndnInMLXD0afsw7/b73WBK03bjx3rcgSiSDJx6ka0wx2+2/FRt
mxChLxMVnjHuJe0wpooWGU1shXyx6+abnjEiH7NomQnuMDSjP2hVcTXsqKPVNI223X1AWjlHo+Ei
h8Hd0SnKo1O3sObXM2whV7E2hP3yfaw8sLBfMKUc6L2jzvGiKs6izMrenVnNdMJBGZ5ilTz6QQtU
9J1QjKNhe9pV4xzXCLapLkQjFwG6BivrQHMyDrnB4B/p9pDBnAOS26qB/Ial3y5yXt2L48jJrcii
lXcp2UbQwUkJo44QkTLBGbFnQYkVqzLxnuqHCgOo4q3+6LiwAi20Hrhs6f633mB9hXynsgDQGud7
W4edcsFKL3LV9eAxL4yh0Ze7cV5b3NdsN0Lxd1Ls7cqx9ENjmIhKTo6I1ePsKO+ddvesZui88kZq
ps08FM724SkxjYsEVciq7n7XN/BHhzOjhopQ4sfXlcDKz7T8ttKso2l+a/frfcgixmmBkhnHgqPW
Zxv4PlJRhjKwGoP0AOPIvNCfi/m0jTvJG8vR3llr8Pt6hF3VlkYxW9Vyh4JYEWGlgyWf3qfVTaVM
x4aPblb6oQZbOi/mIVahrJIs2JXkLpnKAZ+6y4slu3o2KKzEEvXUj3kQp/e5uxHFyHVSvrx9Q4Nk
WlxOjRfW7XawFojM7GpmFfSNynelDr0CXwf/d1/pfBc1Hrwd6qbp1Fwj29pQyKdpHy5U3ClHxzK6
l/vhjv9HjvPojkcnG+/V1mQfMYWpacFhpDXE3SYHGG7alefFWDKWSIuhBindvelphB3YZN9ddUnL
QlN9slPvUzHN57WhhBmj8ILXJ5AQAJFyiSD+eUyL2wUwLEgGZKFhkkxswMeTyR5ZTmE7OgeQPwdH
Gc91JYtcffoEZYfKejsW5r09N0E6K0FGS54UMVDrD70U0A1A4RF6SI9Bji+TngctYRO1811NyyDO
uTWpZTDpWSiZ0x97EEuUU0FsAVRsi8Cg/nVW4VaKJHKE0gGllMyfmFM3YRkh4CjAdoC1LKCj5C+M
1Vy1itOEKvRN1bpt1Ppg4fCK4bPOSc4EJg4SjbRN7qcFNnri8mquEt3uQ4vstzYlaCjTAm29w9YW
22bgJngte7T+Vh5O85M5fjeYaexgbiUtR587P582Av44HWuwu+Sbx09uGRR5FSQU4TpP4AXzagz4
lYV4kKJlszGyagoPaOlmKMRtPn6Zfm1i9xBb196e/2YWZ/xi/qRh80VNQp6Ai672r70iwhw3ntss
Qfl4VgL2Hss2qCDHuHbL4aO+xw4hbZ3VeBAgm0ArmYutDi1XEo6UQtCaAsfYg9roo151QnV3sY/E
oddRf8JO3bnfyYeCPO5XxHw7dBoDcPV17nk09WATprCf14AUmpOt/dHk/7cPvpk//nsbdzANX5/G
8tdISX7y59jbtVTyRk0m33/atX/KhBCZI/lxLYcIhxdI0s+xt4r1G3eAA3TSsB1GCz/H3gTsajry
dVM3oBj9R2PvX42ANdTukoqKjsl7M9LqNhbsqUPz0JDX6VhlkHhP2tb4cen9ZlAng5y3Q0GdMQgz
djGO22+Gu8PQ9frADea4AtTZVzdQGDW1FrbZzT6qThmkRfKbL5Umxo5/es03Q908hW45qhnUieIJ
nx7wWWzbauc33ueBwecnb5n9JvvdJ/3VjPf1J5Wv+qvZnV3ubhwPjPCL5WGmuWhTVLgf6pIkmvUm
aaN0bX9zbH91Fl+/ovz/r17R5LGE3CpJj1XzWO8J8MHHUvusdQ+vLvCbPw7c6wBi43fH881Niom2
OSbEeVHIJ0C4x3AZ3HDLWN7OWEMbbq56w6JyDxa1osICYw9SdOO2bhGV6yjwKWkzsSYGmJrZRZNw
SwuuFGXg0lPDKUGRmfi6zu/rn7a8ZCYItWOCX+fqf9yRCPBOnptffJRfniOEuJ7qsj7iW/TXI1al
ZTqqFUdM22/arQsL8OslEwC3HXjefFZw4Be8v38+fr88Ta9e9M1pavAoTOvIiyrbhVwY9thSzV7k
2c0/v45ID/9+3b96oTfnydwTpchbvmt5DLXDWAP5ZjdEo63Ot4TLwyN6yyAi5b7VkK3ea+i0NikN
xWOPINBu10D16kCzq2DtH+IdXgOd8VQ82Xnr26Tm/fP7/eX3lCGLrbLlQwouAN3X12+tEZ2b2HpC
strmG+XD5oYLAp14oHN2LypSVpxr8qB+czpc+xf3JF1WTezZDOw9bwe0RjKTyFKMCNCxlLfFHEiW
ykbS3gqaoLJJQF7rk0glheoqmS4x1NMeE5vXZEeufxgpe2AucMNx4vZgyl7+jjRbyLo1o1wXfcgL
nW07Z+ayKGU4oTEQ1Z2IL3sUd4JjW9I0qDKg4biThVolvF6GrPuAVIX4TqG1icjqxReBf1fUcC6E
8iZ/7vlXSaQRHZqOJRsew0kkbfKe3Y67+p28juThuBp6AedCRGloBQ8GmDV5G62DDqpkvKmdVpto
a0BzW/1eBXX/ojBE6LniyBDZXwcSDIdwOJk3ora04vxkIr7KdKYAcNxLsFSOkKzBABn5talukXhh
4emwr0MlPzknJUfQYb/r8BXnSPJF2CdyOlFkNgtfgz/VkEWHURVSenbj7GL0AH6Gjk+gXBYisD9y
WyUK6w9Z4EA0m2jo1PHz2mmhiBZFwmkMF1acgATjnYpNBBtJj5hqAyOp1w5zOJyGpX057Usk4CzR
O4r5QNSSicSKoWAcMico8J+K/lHHRiDv709wmM2c5oWLKz58pAR9aR4ywq3F7DFBTbVw/2plQerJ
3ajQ5xmlvzKBGq3lXORwokyVDF3Rnm4o0jYYo6LkA8u8piWSTbreNr8UcJmcf9F4WlgkuTXJCEDg
eYLAkytlKPqjl6a8Z+3A+E0cVS6zjhdOoC5C94ZnDn+caBe5fD3+OWU275jnJladuLnn8L18zXK1
C1f0jw5YoBEGC6vfZcyCpblSdSgXO6MzJmpEB5PCYBZVkDNnHhscEfz83mkkLw2h6xUHrWlwRDiE
cHISsUirtIBjhZl8IwwmY7pGmaF4amjB+Wfc4YOrE3G9k8GGKLgD8ZCU203bteHk5Ixp3OM8qRFD
jXBjrJdWZTSSkNESI5/P3iFdK9YCmT+zO+iX7m6fE3pEkB/5HAyxfpiAHqiANxa+z/n6tFH1zzgx
5NGDjob+hEQXFy6cV1E0Z5HhQIu5SPf9bAJT22F/GZp3Dt39MJOKKDUKGKhRw/NVw9FCn8enL6uV
LflMjv2Kw4MJRkI2OcybUXeZwUZJVkfsX6N+GpgweoEGCE7bqgP4nKDrVbrZLZj4smP/CN1yB9oS
Ne0nLBIRHuArbrnAPPimauSYO8HkutwoSIYox2u3qKIZZE46g4SwcbXpQCrMEPx+MNj2SU5bimlA
KqxlqyM3N+V3Vxk32D0V8abPKMZOz2f1q9znNYx7NR9Btvxy9ke+rPI8gGEVyL+XjRGaFlUbATdp
4BXn1WgdEXEy7SV0a2UIK0pyrPteCe+n6rmVayEueIQSOe4VZOVC0GpbwGLNQZ60Nj+TIt4y2/Yw
KlwVhEVVccwgBUZ4iX4ntSFdbUShc4Vy9RTNHvTb1xZukFQaBRK6FN8LhJTBe3JADjufMeCGOgPg
nCvIG1rfq9AMpK0Qh/yGO/VsfKqTW01bgyy/6Vk47Bs/rRITxGCj4zSnn3KnADXECSXjZ/+AfFHe
EjpjJuQdz00Ut/rGONyjD+MgdkfVupEnuVZTPXNByRMr4fqT12gAonCPC1ym+O1wUzg2TaoSNCV5
ZvyiJiVBqQVdzIO22Vu/X7/A4PJjPhMLCDLT/Fi9nTcXQaWDNKM8QE/zyxlnmusn42VVs+CG2lNY
73JWU5X2cWFomfLJdwLDWI4ERvtQJ8w+Oe5y0c06EYJfG/M2Se4tmu+i9YKcX7utfItt8yLZnlYD
zDnX0Fa3FELzWc0IFQJUNOhkWObsw7oHyFIvZ09Lvngm3wdTCRyONPNfHyZYhcNKvlv84VC+3XIY
LFJQZ7WM8pW0qpiwnILvBXcP1b2W24pDIsioO/wRgj/i64SZ39fRm0lnYzVCytgMvphV5UqRqVrP
1XDbLZ+yzw2iN+A8uQf23A1VjjxP90NmVNiQbChUrl8z8cu4jFrOgNUSN14Px95lsAClNW2Nl5ud
2pGnnrIqJAbURiZrdmtQx6wdoIn2+AGNwQ7jpY0Gk+tNQfIyeBAisAap/DeH3+lugdzYYsg79fyg
inaTDqMYGe++ywcnTO2VGdPOFeoGC4NBECLBhBheaHIFeBEFvWxF9qPGRevFSejo5xMDbW8J3LHD
WKQRhx4HCNQA+7SnctAPtokWL7jZ0NstIsIh6lHO0thB8JmZ0E1usK7GISU0b3b6EHq1Lze5xdbD
3eNLNhJ6yh3J4VkiX7yec9ep3mOFSM6fDDfYZYy6M09dZLA6MmHVmbTmBdbfpgSbVcXawdia537J
iAUelQ9jabwbmDUfylh57vXkI7qpmeQLpjkopYoxBwmwuwiMnOy7p42X6ZLzSov3Gbb+FwGYbOX9
4FQQKxBu4o3IVdj4Xk0GdIr+l+IBX6KD24vRnL/xcBegJGHCB5Hg5uIDxkcg0JKJZ2qzow11I8X6
oMMozHheWwN8TtJyf8SrShynsMoN1NAChxbgeezxJQG0xeTJ+mQMzcltYbewclCHj+5ihbJIGCfj
MuOJycISvwkqUbSkog9+Met1BInpgSBSJCBGoOcjNYBT26eFxJeyAYurhBOww6BD/t2WCfkMDTCu
KYHvByKwdi2/0DyCkveCnGjnes84aF0ZCjnX6ruLhqpkpCQaXciTvGvbzsLB+yQfTjJg3us5gld2
US2fVPjqZlHDZUJUSmlSpgIDRYaNkJ4N43k63+bzFKr54qcNM1EKnxmXxYr4XJx9on82tJy9L0bU
nufFeCvpwKLAlbMjPO5lQNrKWVCHkSk3IXU8cf8IkGX7+pIXLLsxnMa+kL0lJUUwRcNG0h2V3+Cc
cydS6DDkDAp4XnTbdQpOijaNcbMdym2w34bDnPE0LWu+XsS1MxyQHkSesjFPilEemcZT++BitZsW
bCe47gZOmscdacYUqDHqy2kd2Zzh8e0OBhFLm/6U6jZpQUuw4CMYeMRNsvyruQNPq58aLNb4O8CP
sO25JGM1AhAUJOZz3QX9zk6wakM0r2E25oT1eS+3e7tqDgBHiRBCY7A4vtQXXt0ezOSxYhss/1rX
e9DYVCt8K/Xufu4e3ex69B6Z/jDk3HzOK8FOeGV4zvZ94nsu0V9LwFY7dCgJ5D+Pu6zOlWA3PL+I
Pw8rOCNuqmQvH5Jc/VDhGfa4bGtcPxJoLCjzGm/xjseY4dKFJGspyfMmo2xWkJuF26iDOgUhGp+y
YONFfy4/PbDlm534+NLh/dcOABnJMRKjbf7387/3T/X/ef9Uzk/fmv618PX//+iPAaD3Lxn8oX1F
xipUCpr1nwNANkU24lVIEDw5XfrTVwNA28I+aFmM5xgf8l5+DgBRD6KfJVRG/H3/EYqC3/X3WQGK
XJAXKkowCBFv4Cj9yt1mHYiAkd51Bc4NW/BQleSKggwWcnYH3qZvhuOyY0IDc27gAcSVJymk4lJQ
cettuPbExUeFf6I4Oo667WePRmKCTOE+QhPtIXEMh+/ejMGDoi9vVAgLtI6SHqq4xsVyZYJIk4Z4
QO4ukASxI4olbQD86mk1aHUe3rS2EIDKOjup1vbisJphKchLaji4xcMn3WSGs1sprsW0N+D3HqhK
Cvbg0nRKIydAhAl/eIpPXBJkYxwUjXMjaa/yR8TeJR2lYMIdKLUx7ZeZ4xviZm7jRs9wpVcSY08T
4MR34tJY8K6LO6rAy24OV72+nrWYtBeOnvT0LsJ/aeakFZuhUWlpxEIW5IDzYp4ayaheczWQNl2M
Y2KttPGBVTxgHOwWZXkp7bo0dXIAuoYpDQqmiKnWaWKhRE92No0pVXgS7cYMy2GOSGyJikSJjCol
cEEiLeHxJRvzhD2co62AqzZNB0MHcNjRpICh3pv1KlOTo13G4UyHUJCaoyGAbrf03MsJrCS7ViAY
XA741ovAzKxzGFUIpYZrpbd4eC1SLL4bkymIl+SjWno3PTvoeMMTYwQ5W7vazqIeFYPdWr5imL68
/IaAUgGro8S131Z8CI83CIeg4EafYSvX8yLw9uqmLh+UcbpY86c1GUGaq+ESb2FvGmGJrm2tLm1z
vui77Lzr0jtjQ1GkzJGTKdGYN7LV8evuXVFbF7tBfSgozDxnzXdvZzSQpfQUieWrYItsMIdmbvuF
WaKAqkJBKmSkZgxl+gelCszeNIy+pz+uMRtnKMPs8CaQy4wNYcBhcbfYefFBZjsguVMkJ1dlvB5X
nvJNNwVgAYO8doK8HwG3KxH6n7N4V/zlrpGHoFy0MsCQeOOEenTRGRecZzw5R56gAhnXeaLKXKPg
CSvppTJRECucuFflG6C3h5XHMk9nodqvPK3Fbyq+U/Gg2t52ppu3+8izDR9pj6NMLJmSfCQmQXFc
yjAkozbQqBEKaoVsvk2pHMSKp1BJVFQU8lrinrWoNFRplak8SioQg0rkXqy1xKKfjd4nh0pFSGk0
rmdryj1FKhlGQmITSvoyVKl0ev26kMKnlBKo4Sjl1ESLFEeDlEnZS8Gk+rMUUKnCSQGiUlClUV/J
rEXMpcI/n6i/sDEHfXcutyL5Mkm8gKRjlc1+2nAJt6V1KUT4gnphsD9KzO4ewyun5rM/DdR/MeRZ
qsEXlyvv2qRKFDMi/ckLa98oiLTjk8qHk2kQevFDYn9w3ail8pypQOVciLO1oDKVMyh+YcneffHS
UsG6VLIjFW1FZWtR4fZUugUVr5wdwbCMVMJ7eS/xTQX1cZwmTwzbcpib8yXMge/7kvWoSLmhAYbY
iNSi0DaKYKDubo3s+4CnEAyj+W6y04/zUiVgeJrnmpq94P4Qj5oP+vHbEuZEb4R4N7UI7Z2faRVy
EeyhGLvQZaQfGlFpeG73kYURTetkvs+s6qFbjfNOlB24259r0XqMRB9rlCD+GJlWqTBTtllQGhsj
yYOHhXLXjUtT8R7NInvKYwbPZmc9mIWZRckEQHfs2geL8RcSlodSHJo9Vs02B++2Yt4sMHG6ICoE
aSnezvrF5cl8VqpMqSxr5CM6ZdyYkhrAZDDDJipVboFtlP3wxUsm0Qbdc72e9z2UZ5fcxuWJlGA+
zVyii8SMivQyLm4tLKrSR9jiWdUxr0pWU4m6U2Texov7UvRCpWEcrGHnXj0SA0lH21603PiTSo92
bLK7DrjSeRErdT9jJEUd9YPime3WC4NzIivMGh7FaiZmOKm/JUVBh7uZ0SZIjVtgKp5N7qq44+Qv
MXdqxKXXqxYhsuyYM6fmfC5c+pS1tWsj4eFJ8yJ4IipDMJ4iuGK/eNgY/k3zRzGzYZg6yd97mEpd
ctPqfCDuCXxQ3Kj9wUCSgQVOrG7y95hkTTGAptl+YbaEpjEN9gyws8uZ0FckiyjDxSzm1BeTqpaj
2UDpiuX4BmbvqVOeWgYNk0y8HQiXSK/kfQnpUyCa4m8buuumcZh04nzGrO0y7FUq6gweEm4JNcXY
jxT4L3RRUW9licvxJRibo7VquNO0D3JsBcMpQElpZnjOvoQuzhhZFrGUYy3fLmps5glmPySA0jTK
UZduR468UF6lb5Pkx4FlCKgdv2AEnFjYCixQBfbZgMW9p07e66cJ47uLAV5EhNJANhjjZyY4LYNi
eafSpkpfVWNZNRHyCjFmI5VLBespSjg1f3A35N3Y0AVm6ootH3v+PF5Lo9dh2pdCPJRfJyfK41wa
5A78MHYKopQH8rm0aDk4gHF4YJARyedJ8o6uxTttl7Vcp5xhwcBUgAUWG13eF4HDSFss705aOWnp
Km7b0t6JG1hOo8ojVU6PnKpqxVLevzOb+TCWO4GghGww7sf0PUHskstaWnEFhYo0cQmghMY5b9BH
m+AT0vqLtHfShEqDKEdFUhekMZWudeZ8C35HV+8WvmwGiIbCfvmT8i4LAA7yJxeADv/drcifRjpW
1/++Fwmevjz93/95Gl73IT9/7kcj4v4Ll6OFucrE5UZDQrfxoxFx/+UxRNEtbt0SbSk9yqtGRPNg
QOiqS44irczrRsQxoJV4NA4YHNij/kcGPP3vjQgRmqxykSNYnqnLsu7VEnvfUi4Vr0iOIjkaNVKy
nWfTGwN08QcTGwQSLHt9rtxPY/fZ1vvg1QH7xUJYE/3BW60ALRXQFpe4TvyJf315tDD8L6+SoxRp
KVD0JU4jANWF7hzK0o54tNzQqF2MLsa04mbEW60M829WkhbqjbdvA+oyfhGwMRwIFtR/fRuZwn7G
sKaYYf52PzkMqFtruRi1YjxnomeOSJY3iK02EIG4x3aPcMtswwoFYZyUgQgV1Tg+zOhyW4fgca28
SvOcjgSURD58UFNE6qwpnfKgbM51lWTvmD8eOL9R7rGO48ir43CB/DF0jeapdfHua2Cpm+aq6Lwb
avyTZ5VfW3fKfAsVu2soF7qxntQFBsTI1LZMEGc1FtOdZLkb3btitPVg6Jpbj9zwdAeu+WB0g+WX
5vwlS5o5tJTcZjmRaDBc0gA+xcl04RnHPLn8roPLb2amxWMWnZ3b39FKVwHkRMVXUiyArtR9BswE
vFJu5KIO9M21u62RtJKx7vimXn1TZ3JQaq27H10SqM00k2IKOENcP+Rzy+zVHW/d7CZRrZED7Dlh
Y1Qzutzn2c5qdDBceyXyYOOKePQxqHTzuzIgTNMqWr1lyigW91M7GA2G5Rg2FNkoteP6BZaI3GjS
cMck4WCWSFcr0pLuzluTya/zkaiX5YNT3cRVl51WrQ53dXpKsV9s/XVn25EDfNyjL3JZ67G1jEZM
2BmUCHH9T3N/5tIYQC099JpoSw+pmwdWhiQdI00Ww7xZwnYA+t421J98dwo6rMoGY1KETFIP1pSF
Zq0G2YCXBHtRkT9b2H3WGvSznQQxobAge/p5D0bVDpW+C0zte2sNgRAwGpZ0ecyaRaGFKxbkrpf6
ovs5enC7HCJLoQgvTT8eW0DRW4iGPbBcrE2ORJGg1tMMxli4wOsR1QFQ1ApAoA3JxWUp1Fb+oOdh
ozlAK4YoM7tI/tts4kB7Z7nryXKWUG8+u8ZzvFDrDil+edNfp6uE/dO4r+HS3MuxK4imUge8UJ2a
EGF1qFxbrECBt9xo9bvZvSrGjwaZAOlA0sqWH9bAtRgdYzhf2f9Uju639Xtx9+U2KInOoHIegslu
kOOPmACgvgL4Z8iQKurlsM93lptEQ9wddvrcyR7wuB/zbiDj4atFQFOVUR4sUGJvRe9bGBob7uMI
JNurB9TeiJotJHwLDR319WZ8b9EZkJzKNiYPVj6NqxWBaB8V/og34uRQxjBHJzOZ6cEMx8EMweP4
kDqp5fKgWtGSs8xdVmbxxgRVHnUDg04LpIiOJb5BHRmLBBjrhWI+1R3LTUagIxuYXvPl9WJ3D03t
sYfl1OZMIVsYYmPqe+z/85m8ejLEU/Z0S/kFJ2kFMFwE05b+BLTTj8GWJRY/Q/gr1hIH8Wi+3unN
EKq2ErCTZLeI4QjBpzrhAlsNkttKJFkOzCLUYEuC5uO2KFhXMiLolAdDfoJFIyPZoK70UFsBN7p+
Wl3F/S0HwlcW15/VIRx5tcp4rIjFyHMbt7AeqGRsOER6SBS8EEXEvyA1pwFab47bQMgP6qJeuEj/
k9hPkLavAr5x2VOCxRBshEAuhGhhJD1njOQR8HfEigrRkB3J5ZjR+ZNXHPP1pjZn4cIsncx0Kh0J
tHypuGgrBlb/CxKAAinAgCTAUO5UEQggFJBlgUxjUwQEqKIPlhRMCAtckJ4WQgPrj6B2qduEZihl
YY4soRd5AjWqDG6lbvyRMorP5jQyi7GQN3TIHDTkDiuyhxmK0UC3L1WbtE8m8gh8PFKiSWm2iHhi
/PzSGSCpkHJaTB5SuUm6qEmDJWHyUp3L5M/e+6OREWxyypks/agr60W7kJpO2gIpxoW82DK6WOx3
McN2HRGIJJzLTgMx7NEQkUh+vSMZsZGOFEhIGnsIMviIDZGsJhITGUiO5k3ChdciQJFyeza8q51p
n0z6uHmjdL2X9llgomMKLYnRnQCWMvBc+z5dpT1tyjVZoeQvpZfgQ84GE26H5h4mCxwH3xzzRiLY
pV0cdrRZC6qVar6iMz6xmQmRhy98aGkbB49gPbe5yGGIiihDZgsOII9hCRm+R+tHyUcVTprIb2TM
Kdw0GfxNsFRaUm3zUjkTqJIcBMlrlWWOnEM5omjRwbVulx79tFOUeLv6wXdzVrIO7YC/jyygrbm4
6uL2anK5ZUwJq9PUWkc/TrYE81EJv4Pdsx7vH3Zz+s7m49SU8bfJogeZGrMLk1m/7rIDdr38urST
1icA9VvJ7dgo1emI3uC6S/AY5LZYQyANZq7+Ocdo6O9ze4Ws82O8OHdz3qt/VD3/tduBP0triuR/
X5LLeuAx+/pc/zIolR99XZWr0NQdNg5/lt4/q3LmK4zkcRb/2Bz8qMqNfzkU8VTrCGlNlTXA66pc
/rSqaszPjf8Ui2FbvLW3dTEvhMnUUDWgDKoUrK/K8totKMPKzTt4aQ5Jf7nau/XMnjaqOwP/SfMh
AeLaQcRYt4uK9n9pr1qnuK4H9o91fJEp+XMGAzWJh1vHTa51koDm5X5Tmtu4Xa5sRuTTnB/H+rqP
d3Rs3X2sq6eqwpfMP3tq/k6jpiXd6Uz+2WB/sMIv0kv9XA+qvj3Fi3VRLYKgVs/0NHuXDuuZWBic
ZWWIiBciNk/gJo6Ls9zau0G3DMGz+VYUZ8i2WT3ox2IkC6f/f8yd21LbWBaGX6Ur96J0Plykq9pg
8CEYCE7S3TcuBogOliVZR8uv1Y8wLzbfsg3BhkAGT9X4oqsT25G2ltbe6/z/yr8aGiHC8u94McNl
rnoG5XPDgiC2nNyHiiAwMdwTJVfVRP8is9wt6A2tM5ySHKqyhqGF6ktiml19thy40HSThr4C7EA4
AbRp0dOWQZdG66E5Cc5l8XJzL2hHnHMXywqseHxNqDwYAGZXIuBlG40JlobTRTA2aFwLDYRMTM+A
Up6rF7lR9Uolv9f1FPnYx3PcP6rsI/lcFptXAN+EULwve0bKaJtXETBNg3lKgbf5PjWbBEpaUKLp
A1GYNQkYSJqY17NEP5+m6Xnht/0QMFtZKOR5n2eAF6UhOIQ07DoVmfXJcGbrA8NedA096slwRtYu
ztria+0VHahXAAOsjoFwO5b1WOWynxfLvl9Mu+WfjV/2wETTmCNaaHBiOt9qZnkm6XAas0yo0W3d
urAK/Yx190w37BZuc1bMfewwKSzCjnmVnU/KCOjq6Zli2TRnqP2lo9wyfthdCtjfXOvZTnCeBGpP
VCrhkGaq5NILgZeNmfDwVfywa8hIesum+uRXxRVGGXpT/fPCT64kQjqda/iSuFgigHjunztO2Y/0
pseABHBexkUb8JKZx0jjc89pjqXu7BgRnY36sW9AuoLGilAmk0WfHr9jmYVihuNEm0QkEhlqjjrq
3BoqpI9bGvfkLYQaE+kg100jIiJYNZle8lt8QMAyA/AuKQF3p7NqXATRJxO3qPCD4wJkGqNORq2p
fanLHEwrBoPMfpF9Ur0as58d28DgxhOBVaL21rgXZhP+pVdVP3JJb06Ub36p9fOJfRwrfVfN+3PT
6nqZc9p4OHhQLI0D/iQsG0pY9ezUvZwxDccY9gkAxkC7WYO5HVETqUdmpI8n0SWTWB0f8LqsvZtT
gLFCvesBYmM6KsNB4ALO0jMLQ1VW02tfIYA1iWSXaVuediwqQIMyBqOWjq9OGjTjRqyMgrkBSPVP
JctHRubS74NBMjFMCl93crFVNkbLFOs1w4ypmLOZ2DWir+giDxGdfjGLUKpabKBZOncxRlHFOBoY
yXxZU2Svos+6FIBCsaS12NRarGuOmbUxt0rsZcxwYoHVWKVXNqD+aPjRdZBHOHLtpylmW3pUpWNU
Kh0R/5eGV0kDKwZuAPBwAhIm/qJwXkp21qc2IQBgxYIukq9ZoiHFE4VihbSWiIOpKC4UkMmwoOlD
Zk8XOCABSBW4I5CZ9ak2jfwFbgruitQnhFN4Aq8WzkwN8TmuTYmL4+LqGLoCgDzwqSON/Qtg1qgl
eSepX3H0GHgdCPO6pAGXy7GKMyXeW4tzRUF6JIhsWbVONhYIscX4U4PUoP+yiz5zE9QH8U7IaAo4
eL3BiwvboUt3pnTHODMcuksVUB15YkkoknbpT4K4L2lkC+y+Of3LSXTv0M28SuDyV8l0S/5Y5oLF
0a5DmjqozS1AmsQllyyoTHSZcyJXZCrw23IfWYaQrTLIfiKpxZJykCQlxREP1dt6rgBHSu8zfq14
wALKJ2RcAisn2eSKVvyKxkbxkCVAkOSqrCRGBi2L9cGnZyhWHNsVVz0pygQgwxo0+xJUe+G398Nv
kyQ8gcRkII6hyrtkvAG0TqAzlsqZCoHuQvvegDEv3eEOr1etrG7FxLIGsn4Lwj7gJCd+cQ2XMWn4
lgyB9Zip9xOKSRSIBjMQ+2OQ+yV9K/1PIYj+QCn1fBD+BfB8DuK/dH+kaT+GB0Cyr0raDiSYyDKA
EoATx9uXZzC4nCS+NVgFSkoJJNGlH0vLs6HgNs5tQhFelxU3A+YwOvKx1o9DscddldJASaFeQNAD
mj4rCvagltI2sEpZS9VAcBflNZvAj4qyTeE28OKGRvSR4lBwPxH1spIW0gd1KLPl8krkEanrdDzY
F0x3nTBuYWVYgaPr+PtTkN7b+qwBPI+ngMkhJHMAselpE17M4HmQfLH8ly+hXVYojJLR1+puAzuE
1Ink44CpXElAr6RHpdD1Lw2gMltwCFfRD1UWwdiTbijRfj+n4qElRCODlH7bNj6VYFFUbia9UuhI
YfALoD5qeC7cRfAVLJ2+P6MdkD6+VgMnqIEZA1grek2FLIO+iksv1y4dP7tScgLRlNk+OOjo1A61
08a3vtdpRMG8Mr42aTQmaRR1Rka86LaAd7PSnk+oM8RZIN4H39vR2NwpLWzEPZAhnttMCKNcfaAE
u7O0hiG75+rW19KYjqqkU8T2sJrTJulYgywOP9k1UCgQ7VGeLsAayoCNmY7plco6lkokbiTA6E28
k5mmfI446Z94xC/lXGX+ajvniotK9wlzcdAKecZOshNfLffmOanBOfP2pB1qCIQ8shEpI7rixE0Y
FM1JcMm4b8Rpb/BsVW2fNt9WC/m/ByCbBQjCeDcpw7K9qu7z9vN9UcVl8QDuLd9epmFSjtP3/ej1
C/1GCMKdx212//HDbVolpazAD9Mt/lkZMNwKZlYrWi33tQsA/ReW1R1X1ohIyLTaNBh5VGANAZuL
08TffK247pFLpxn8OTYDrmS4mTTkhk8k9DMZvP54a2G+/putJ7i5m4XJSViUeXhbvlAwWa9rPUj2
+GqeC2LnMluCQAbAuDuwZIHza1HH2BKEBw4i0H6wHD1GdQcpiF/UiJ8LwoRpSWPenDFWZKEK1P2O
IFQ+t1QyB5q2Rn08LEHQymex9l/bGT+Xg3HkUs+i/U+ltATMJafcjhw81dYYRCMNwN4RYMyDk4NG
UWxfOaAPQH/CfOVBrWW56NeOGKh2UX5TYaOyBfzu0MSwSfv8D/TBcSyoxAymDgE0fSYI94gKIN/R
+YVdRHUOTRDsC10VSnDUdK+DEkhX04NNS4cDkq22oxDuEcA1GrPxjmSfVkXpw9oXG4XgXNtXELC4
e7x0i8oz4Li7FkMK9w6YsJC603tumIeoEC+QqvzEhXjtoHQwF7oGzyWVb2qBOwrhHYGEsMZJOEhF
WJ9Y++0I2ikwhkjgJdfBOcJWYk+JPVZoEgepCM/ZG9+hCHS4SyOIzuu21BdOBjwsDgx9DY6xOYoO
z5ekx2TfkwE/EYBrRgGg8aE159mOIMmvug7e5gOm9mHtDEzFC4MU71AIGPE0VzcJHnAfpCtmx3fQ
HNN0wEUzkNSKcOmw5LAxFesNu9cJgQtJqmh1PBBE7SqEe+SQf5FBDk+VkZK1kT68nbFbO3uHRtjS
ImVZJvbS4U87GoEg0AXb1DhJTOiZ/wtB/IK0HoN3Jr7ju1XYHt4XL0X3P/vBg+f0/PtNtNq/+/iB
qHzrdxLEr2/9I6j/fcuergLqJ18+BNir22z++eb5nt95614PD/XwYS+8z2/y26BdfdFuVjm6mRH8
U+wsb377I7l5Gk/L1l9FDT+W8/HD1mKfnI5vXP2NSasnGY733uA89Kv7eGf9ay933/W/xle858rf
pKrb8/p/BNXNbXCT7aBcPQbG+4rmOk2KNIE/4qngN2cliZh9L/8L5BR7CuhNFLB9r/96Z++eV3+7
SWHPG3wh01mVO9rzI2za9/2ep/nN8uWrE6Xve3U215ck/Pc/W4nSzeJx9V+//EuH7GO68/nR+5DG
fOmfbZsV+cVtfH+T//4fAAAA//8=</cx:binary>
              </cx:geoCache>
            </cx:geography>
          </cx:layoutPr>
          <cx:valueColors>
            <cx:minColor>
              <a:schemeClr val="accent5">
                <a:lumMod val="40000"/>
                <a:lumOff val="60000"/>
              </a:schemeClr>
            </cx:minColor>
            <cx:midColor>
              <a:schemeClr val="accent4">
                <a:lumMod val="40000"/>
                <a:lumOff val="60000"/>
              </a:schemeClr>
            </cx:midColor>
            <cx:maxColor>
              <a:schemeClr val="accent2">
                <a:lumMod val="75000"/>
              </a:schemeClr>
            </cx:maxColor>
          </cx:valueColors>
          <cx:valueColorPositions count="3"/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96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3175">
        <a:solidFill>
          <a:schemeClr val="dk1">
            <a:lumMod val="65000"/>
            <a:lumOff val="35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496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3175">
        <a:solidFill>
          <a:schemeClr val="dk1">
            <a:lumMod val="65000"/>
            <a:lumOff val="35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2.xml"/><Relationship Id="rId16" Type="http://schemas.microsoft.com/office/2014/relationships/chartEx" Target="../charts/chartEx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5" Type="http://schemas.openxmlformats.org/officeDocument/2006/relationships/chart" Target="../charts/chart14.xml"/><Relationship Id="rId10" Type="http://schemas.openxmlformats.org/officeDocument/2006/relationships/chart" Target="../charts/chart9.xml"/><Relationship Id="rId4" Type="http://schemas.microsoft.com/office/2014/relationships/chartEx" Target="../charts/chartEx1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2</xdr:row>
          <xdr:rowOff>9525</xdr:rowOff>
        </xdr:from>
        <xdr:to>
          <xdr:col>3</xdr:col>
          <xdr:colOff>9525</xdr:colOff>
          <xdr:row>4</xdr:row>
          <xdr:rowOff>19050</xdr:rowOff>
        </xdr:to>
        <xdr:sp macro="" textlink="">
          <xdr:nvSpPr>
            <xdr:cNvPr id="2049" name="spDurac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371475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2050" name="spTasaInteracci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F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1</xdr:row>
          <xdr:rowOff>171450</xdr:rowOff>
        </xdr:from>
        <xdr:to>
          <xdr:col>9</xdr:col>
          <xdr:colOff>9525</xdr:colOff>
          <xdr:row>4</xdr:row>
          <xdr:rowOff>0</xdr:rowOff>
        </xdr:to>
        <xdr:sp macro="" textlink="">
          <xdr:nvSpPr>
            <xdr:cNvPr id="2051" name="spProDeContagi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F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0</xdr:rowOff>
        </xdr:from>
        <xdr:to>
          <xdr:col>12</xdr:col>
          <xdr:colOff>0</xdr:colOff>
          <xdr:row>4</xdr:row>
          <xdr:rowOff>19050</xdr:rowOff>
        </xdr:to>
        <xdr:sp macro="" textlink="">
          <xdr:nvSpPr>
            <xdr:cNvPr id="2052" name="spTasaRecuperacio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F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760959</xdr:colOff>
      <xdr:row>1</xdr:row>
      <xdr:rowOff>179934</xdr:rowOff>
    </xdr:from>
    <xdr:to>
      <xdr:col>21</xdr:col>
      <xdr:colOff>22411</xdr:colOff>
      <xdr:row>16</xdr:row>
      <xdr:rowOff>65634</xdr:rowOff>
    </xdr:to>
    <xdr:graphicFrame macro="">
      <xdr:nvGraphicFramePr>
        <xdr:cNvPr id="5" name="Gráfico 3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750794</xdr:colOff>
      <xdr:row>2</xdr:row>
      <xdr:rowOff>3362</xdr:rowOff>
    </xdr:from>
    <xdr:to>
      <xdr:col>27</xdr:col>
      <xdr:colOff>750794</xdr:colOff>
      <xdr:row>16</xdr:row>
      <xdr:rowOff>79562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721939</xdr:colOff>
      <xdr:row>17</xdr:row>
      <xdr:rowOff>188819</xdr:rowOff>
    </xdr:from>
    <xdr:to>
      <xdr:col>21</xdr:col>
      <xdr:colOff>0</xdr:colOff>
      <xdr:row>32</xdr:row>
      <xdr:rowOff>74519</xdr:rowOff>
    </xdr:to>
    <xdr:graphicFrame macro="">
      <xdr:nvGraphicFramePr>
        <xdr:cNvPr id="7" name="Gráfico 2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5602</xdr:colOff>
      <xdr:row>5</xdr:row>
      <xdr:rowOff>184616</xdr:rowOff>
    </xdr:from>
    <xdr:to>
      <xdr:col>14</xdr:col>
      <xdr:colOff>11205</xdr:colOff>
      <xdr:row>21</xdr:row>
      <xdr:rowOff>190499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1" name="Gráfico 1">
              <a:extLst>
                <a:ext uri="{FF2B5EF4-FFF2-40B4-BE49-F238E27FC236}">
                  <a16:creationId xmlns:a16="http://schemas.microsoft.com/office/drawing/2014/main" id="{00000000-0008-0000-0F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7602" y="1137116"/>
              <a:ext cx="5901578" cy="30538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22</xdr:col>
      <xdr:colOff>10646</xdr:colOff>
      <xdr:row>18</xdr:row>
      <xdr:rowOff>5882</xdr:rowOff>
    </xdr:from>
    <xdr:to>
      <xdr:col>28</xdr:col>
      <xdr:colOff>10646</xdr:colOff>
      <xdr:row>32</xdr:row>
      <xdr:rowOff>82082</xdr:rowOff>
    </xdr:to>
    <xdr:graphicFrame macro="">
      <xdr:nvGraphicFramePr>
        <xdr:cNvPr id="12" name="Gráfico 3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358028</xdr:colOff>
      <xdr:row>50</xdr:row>
      <xdr:rowOff>17088</xdr:rowOff>
    </xdr:from>
    <xdr:to>
      <xdr:col>14</xdr:col>
      <xdr:colOff>0</xdr:colOff>
      <xdr:row>64</xdr:row>
      <xdr:rowOff>93288</xdr:rowOff>
    </xdr:to>
    <xdr:graphicFrame macro="">
      <xdr:nvGraphicFramePr>
        <xdr:cNvPr id="13" name="Gráfico 1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761440</xdr:colOff>
      <xdr:row>33</xdr:row>
      <xdr:rowOff>185176</xdr:rowOff>
    </xdr:from>
    <xdr:to>
      <xdr:col>20</xdr:col>
      <xdr:colOff>761440</xdr:colOff>
      <xdr:row>48</xdr:row>
      <xdr:rowOff>70876</xdr:rowOff>
    </xdr:to>
    <xdr:graphicFrame macro="">
      <xdr:nvGraphicFramePr>
        <xdr:cNvPr id="14" name="Gráfico 1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761440</xdr:colOff>
      <xdr:row>34</xdr:row>
      <xdr:rowOff>5882</xdr:rowOff>
    </xdr:from>
    <xdr:to>
      <xdr:col>27</xdr:col>
      <xdr:colOff>761440</xdr:colOff>
      <xdr:row>48</xdr:row>
      <xdr:rowOff>82082</xdr:rowOff>
    </xdr:to>
    <xdr:graphicFrame macro="">
      <xdr:nvGraphicFramePr>
        <xdr:cNvPr id="15" name="Gráfico 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380439</xdr:colOff>
      <xdr:row>66</xdr:row>
      <xdr:rowOff>5883</xdr:rowOff>
    </xdr:from>
    <xdr:to>
      <xdr:col>14</xdr:col>
      <xdr:colOff>21851</xdr:colOff>
      <xdr:row>80</xdr:row>
      <xdr:rowOff>82083</xdr:rowOff>
    </xdr:to>
    <xdr:graphicFrame macro="">
      <xdr:nvGraphicFramePr>
        <xdr:cNvPr id="16" name="Gráfico 1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761440</xdr:colOff>
      <xdr:row>50</xdr:row>
      <xdr:rowOff>17088</xdr:rowOff>
    </xdr:from>
    <xdr:to>
      <xdr:col>20</xdr:col>
      <xdr:colOff>761440</xdr:colOff>
      <xdr:row>64</xdr:row>
      <xdr:rowOff>93288</xdr:rowOff>
    </xdr:to>
    <xdr:graphicFrame macro="">
      <xdr:nvGraphicFramePr>
        <xdr:cNvPr id="17" name="Gráfico 1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10646</xdr:colOff>
      <xdr:row>50</xdr:row>
      <xdr:rowOff>5882</xdr:rowOff>
    </xdr:from>
    <xdr:to>
      <xdr:col>28</xdr:col>
      <xdr:colOff>10646</xdr:colOff>
      <xdr:row>64</xdr:row>
      <xdr:rowOff>82082</xdr:rowOff>
    </xdr:to>
    <xdr:graphicFrame macro="">
      <xdr:nvGraphicFramePr>
        <xdr:cNvPr id="18" name="Gráfico 1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358027</xdr:colOff>
      <xdr:row>82</xdr:row>
      <xdr:rowOff>5882</xdr:rowOff>
    </xdr:from>
    <xdr:to>
      <xdr:col>14</xdr:col>
      <xdr:colOff>0</xdr:colOff>
      <xdr:row>96</xdr:row>
      <xdr:rowOff>82082</xdr:rowOff>
    </xdr:to>
    <xdr:graphicFrame macro="">
      <xdr:nvGraphicFramePr>
        <xdr:cNvPr id="19" name="Gráfico 1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10646</xdr:colOff>
      <xdr:row>65</xdr:row>
      <xdr:rowOff>185178</xdr:rowOff>
    </xdr:from>
    <xdr:to>
      <xdr:col>21</xdr:col>
      <xdr:colOff>10646</xdr:colOff>
      <xdr:row>80</xdr:row>
      <xdr:rowOff>70878</xdr:rowOff>
    </xdr:to>
    <xdr:graphicFrame macro="">
      <xdr:nvGraphicFramePr>
        <xdr:cNvPr id="20" name="Gráfico 1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22</xdr:col>
      <xdr:colOff>10646</xdr:colOff>
      <xdr:row>66</xdr:row>
      <xdr:rowOff>5882</xdr:rowOff>
    </xdr:from>
    <xdr:to>
      <xdr:col>28</xdr:col>
      <xdr:colOff>10646</xdr:colOff>
      <xdr:row>80</xdr:row>
      <xdr:rowOff>82082</xdr:rowOff>
    </xdr:to>
    <xdr:graphicFrame macro="">
      <xdr:nvGraphicFramePr>
        <xdr:cNvPr id="21" name="Gráfico 1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10646</xdr:colOff>
      <xdr:row>81</xdr:row>
      <xdr:rowOff>173971</xdr:rowOff>
    </xdr:from>
    <xdr:to>
      <xdr:col>21</xdr:col>
      <xdr:colOff>10646</xdr:colOff>
      <xdr:row>96</xdr:row>
      <xdr:rowOff>59671</xdr:rowOff>
    </xdr:to>
    <xdr:graphicFrame macro="">
      <xdr:nvGraphicFramePr>
        <xdr:cNvPr id="22" name="Gráfico 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723899</xdr:colOff>
      <xdr:row>24</xdr:row>
      <xdr:rowOff>12047</xdr:rowOff>
    </xdr:from>
    <xdr:to>
      <xdr:col>14</xdr:col>
      <xdr:colOff>0</xdr:colOff>
      <xdr:row>40</xdr:row>
      <xdr:rowOff>1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00000000-0008-0000-0F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3899" y="4584047"/>
              <a:ext cx="5934075" cy="303595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E1A036-7EA1-43B6-A330-E9E7EE03C51C}" name="Tabla13" displayName="Tabla13" ref="B3:D17" totalsRowShown="0" tableBorderDxfId="7">
  <autoFilter ref="B3:D17" xr:uid="{54D8BFC4-572E-44B1-8A50-C308F39322F3}"/>
  <tableColumns count="3">
    <tableColumn id="1" xr3:uid="{761B78A1-62EE-469C-B51F-D948B62B7FA2}" name="Pais" dataDxfId="6"/>
    <tableColumn id="2" xr3:uid="{3A8343EE-FCFC-4481-B24D-ADA367AB0616}" name="Depto" dataDxfId="5"/>
    <tableColumn id="3" xr3:uid="{53106F40-FCF0-45DB-B039-68B29592C849}" name="Contagiados" dataDxfId="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ABB704-EB00-4743-B25E-325006602216}" name="Tabla132" displayName="Tabla132" ref="B21:D35" totalsRowShown="0" tableBorderDxfId="3">
  <autoFilter ref="B21:D35" xr:uid="{B105733A-8C17-4B35-A4B4-C495BFCE19BC}"/>
  <tableColumns count="3">
    <tableColumn id="1" xr3:uid="{D0F53DD5-F327-4846-9C6B-1F978082CB49}" name="Pais" dataDxfId="2"/>
    <tableColumn id="2" xr3:uid="{16B4ECA5-B472-43A4-90EB-7A8A837AC0E3}" name="Depto" dataDxfId="1"/>
    <tableColumn id="3" xr3:uid="{7B8FBB92-0E8A-4311-A023-19CAE56E89E6}" name="Contagiados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N762"/>
  <sheetViews>
    <sheetView showGridLines="0" zoomScaleNormal="100" workbookViewId="0">
      <selection activeCell="I19" sqref="I19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7" t="s">
        <v>26</v>
      </c>
      <c r="E2" s="38"/>
      <c r="F2" s="38"/>
      <c r="G2" s="39"/>
      <c r="I2" s="37" t="s">
        <v>27</v>
      </c>
      <c r="J2" s="38"/>
      <c r="K2" s="39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319503</v>
      </c>
    </row>
    <row r="4" spans="2:14" x14ac:dyDescent="0.25">
      <c r="B4" s="10">
        <v>0</v>
      </c>
      <c r="C4" s="11">
        <v>43891</v>
      </c>
      <c r="D4" s="12">
        <f>N3</f>
        <v>319503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319502.67500101723</v>
      </c>
      <c r="E5" s="12">
        <f>E4+I5-J5-K5</f>
        <v>1.2916656494650041</v>
      </c>
      <c r="F5" s="12">
        <f>F4+J5</f>
        <v>3.1666666666666662E-2</v>
      </c>
      <c r="G5" s="12">
        <f>G4+K5</f>
        <v>1.6666666666666681E-3</v>
      </c>
      <c r="H5" s="9"/>
      <c r="I5" s="12">
        <f>E4*N$6*D4/SUM(D4:F4)*N$7</f>
        <v>0.32499898279833755</v>
      </c>
      <c r="J5" s="12">
        <f>E4*N$8/N$5</f>
        <v>3.1666666666666662E-2</v>
      </c>
      <c r="K5" s="12">
        <f>E4*N$9/N$5</f>
        <v>1.6666666666666681E-3</v>
      </c>
      <c r="M5" s="2" t="s">
        <v>7</v>
      </c>
      <c r="N5" s="18">
        <f>Datos!H3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319502.25521141983</v>
      </c>
      <c r="E6" s="12">
        <f t="shared" ref="E6:E69" si="1">E5+I6-J6-K6</f>
        <v>1.668399725186541</v>
      </c>
      <c r="F6" s="12">
        <f t="shared" ref="F6:F69" si="2">F5+J6</f>
        <v>7.2569412233058461E-2</v>
      </c>
      <c r="G6" s="12">
        <f t="shared" ref="G6:G69" si="3">G5+K6</f>
        <v>3.8194427491083432E-3</v>
      </c>
      <c r="H6" s="9"/>
      <c r="I6" s="12">
        <f t="shared" ref="I6:I69" si="4">E5*N$6*D5/SUM(D5:F5)*N$7</f>
        <v>0.41978959737037025</v>
      </c>
      <c r="J6" s="12">
        <f t="shared" ref="J6:J69" si="5">E5*N$8/N$5</f>
        <v>4.0902745566391799E-2</v>
      </c>
      <c r="K6" s="12">
        <f t="shared" ref="K6:K69" si="6">E5*N$9/N$5</f>
        <v>2.1527760824416754E-3</v>
      </c>
      <c r="M6" s="2" t="s">
        <v>8</v>
      </c>
      <c r="N6" s="3">
        <f>Datos!H4</f>
        <v>5</v>
      </c>
    </row>
    <row r="7" spans="2:14" x14ac:dyDescent="0.25">
      <c r="B7" s="10">
        <v>3</v>
      </c>
      <c r="C7" s="11">
        <v>43894</v>
      </c>
      <c r="D7" s="12">
        <f t="shared" si="0"/>
        <v>319501.71298446372</v>
      </c>
      <c r="E7" s="12">
        <f t="shared" si="1"/>
        <v>2.1550133571023098</v>
      </c>
      <c r="F7" s="12">
        <f t="shared" si="2"/>
        <v>0.12540207019729893</v>
      </c>
      <c r="G7" s="12">
        <f t="shared" si="3"/>
        <v>6.6001089577525807E-3</v>
      </c>
      <c r="H7" s="9"/>
      <c r="I7" s="12">
        <f t="shared" si="4"/>
        <v>0.54222695608865346</v>
      </c>
      <c r="J7" s="12">
        <f t="shared" si="5"/>
        <v>5.2832657964240456E-2</v>
      </c>
      <c r="K7" s="12">
        <f t="shared" si="6"/>
        <v>2.7806662086442375E-3</v>
      </c>
      <c r="M7" s="2" t="s">
        <v>9</v>
      </c>
      <c r="N7" s="4">
        <f>Datos!H5</f>
        <v>6.500000000000003E-2</v>
      </c>
    </row>
    <row r="8" spans="2:14" x14ac:dyDescent="0.25">
      <c r="B8" s="10">
        <v>4</v>
      </c>
      <c r="C8" s="11">
        <v>43895</v>
      </c>
      <c r="D8" s="12">
        <f t="shared" si="0"/>
        <v>319501.01261012151</v>
      </c>
      <c r="E8" s="12">
        <f t="shared" si="1"/>
        <v>2.7835539207301028</v>
      </c>
      <c r="F8" s="12">
        <f t="shared" si="2"/>
        <v>0.19364415983887207</v>
      </c>
      <c r="G8" s="12">
        <f t="shared" si="3"/>
        <v>1.0191797886256434E-2</v>
      </c>
      <c r="H8" s="9"/>
      <c r="I8" s="12">
        <f t="shared" si="4"/>
        <v>0.70037434219786954</v>
      </c>
      <c r="J8" s="12">
        <f t="shared" si="5"/>
        <v>6.8242089641573148E-2</v>
      </c>
      <c r="K8" s="12">
        <f t="shared" si="6"/>
        <v>3.5916889285038528E-3</v>
      </c>
      <c r="M8" s="2" t="s">
        <v>10</v>
      </c>
      <c r="N8" s="5">
        <f>Datos!H6</f>
        <v>0.95</v>
      </c>
    </row>
    <row r="9" spans="2:14" x14ac:dyDescent="0.25">
      <c r="B9" s="10">
        <v>5</v>
      </c>
      <c r="C9" s="11">
        <v>43896</v>
      </c>
      <c r="D9" s="12">
        <f t="shared" si="0"/>
        <v>319500.10796352703</v>
      </c>
      <c r="E9" s="12">
        <f t="shared" si="1"/>
        <v>3.5954153845312544</v>
      </c>
      <c r="F9" s="12">
        <f t="shared" si="2"/>
        <v>0.28179003399532532</v>
      </c>
      <c r="G9" s="12">
        <f t="shared" si="3"/>
        <v>1.4831054420806608E-2</v>
      </c>
      <c r="H9" s="9"/>
      <c r="I9" s="12">
        <f t="shared" si="4"/>
        <v>0.9046465944921549</v>
      </c>
      <c r="J9" s="12">
        <f t="shared" si="5"/>
        <v>8.8145874156453238E-2</v>
      </c>
      <c r="K9" s="12">
        <f t="shared" si="6"/>
        <v>4.6392565345501754E-3</v>
      </c>
      <c r="M9" s="2" t="s">
        <v>11</v>
      </c>
      <c r="N9" s="5">
        <f>Datos!H7</f>
        <v>5.0000000000000044E-2</v>
      </c>
    </row>
    <row r="10" spans="2:14" x14ac:dyDescent="0.25">
      <c r="B10" s="10">
        <v>6</v>
      </c>
      <c r="C10" s="11">
        <v>43897</v>
      </c>
      <c r="D10" s="12">
        <f t="shared" si="0"/>
        <v>319498.93946770701</v>
      </c>
      <c r="E10" s="12">
        <f t="shared" si="1"/>
        <v>4.6440640250608718</v>
      </c>
      <c r="F10" s="12">
        <f t="shared" si="2"/>
        <v>0.3956448545054817</v>
      </c>
      <c r="G10" s="12">
        <f t="shared" si="3"/>
        <v>2.0823413395025372E-2</v>
      </c>
      <c r="H10" s="9"/>
      <c r="I10" s="12">
        <f t="shared" si="4"/>
        <v>1.1684958200139919</v>
      </c>
      <c r="J10" s="12">
        <f t="shared" si="5"/>
        <v>0.11385482051015638</v>
      </c>
      <c r="K10" s="12">
        <f t="shared" si="6"/>
        <v>5.9923589742187627E-3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319497.43017070618</v>
      </c>
      <c r="E11" s="12">
        <f t="shared" si="1"/>
        <v>5.9985588917044232</v>
      </c>
      <c r="F11" s="12">
        <f t="shared" si="2"/>
        <v>0.54270688196574257</v>
      </c>
      <c r="G11" s="12">
        <f t="shared" si="3"/>
        <v>2.8563520103460166E-2</v>
      </c>
      <c r="H11" s="9"/>
      <c r="I11" s="12">
        <f t="shared" si="4"/>
        <v>1.5092970008122475</v>
      </c>
      <c r="J11" s="12">
        <f t="shared" si="5"/>
        <v>0.14706202746026092</v>
      </c>
      <c r="K11" s="12">
        <f t="shared" si="6"/>
        <v>7.7401067084347935E-3</v>
      </c>
      <c r="M11" s="2" t="s">
        <v>12</v>
      </c>
      <c r="N11" s="7">
        <f>SUM(I5:I204)+E4</f>
        <v>319496.72720354464</v>
      </c>
    </row>
    <row r="12" spans="2:14" x14ac:dyDescent="0.25">
      <c r="B12" s="10">
        <v>8</v>
      </c>
      <c r="C12" s="11">
        <v>43899</v>
      </c>
      <c r="D12" s="12">
        <f t="shared" si="0"/>
        <v>319495.48067897954</v>
      </c>
      <c r="E12" s="12">
        <f t="shared" si="1"/>
        <v>7.7480986553182847</v>
      </c>
      <c r="F12" s="12">
        <f t="shared" si="2"/>
        <v>0.73266124686971601</v>
      </c>
      <c r="G12" s="12">
        <f t="shared" si="3"/>
        <v>3.8561118256300882E-2</v>
      </c>
      <c r="H12" s="9"/>
      <c r="I12" s="12">
        <f t="shared" si="4"/>
        <v>1.9494917266706751</v>
      </c>
      <c r="J12" s="12">
        <f t="shared" si="5"/>
        <v>0.18995436490397341</v>
      </c>
      <c r="K12" s="12">
        <f t="shared" si="6"/>
        <v>9.9975981528407139E-3</v>
      </c>
      <c r="M12" s="2" t="s">
        <v>13</v>
      </c>
      <c r="N12" s="7">
        <f>SUM(J5:J204)</f>
        <v>301656.83054446388</v>
      </c>
    </row>
    <row r="13" spans="2:14" x14ac:dyDescent="0.25">
      <c r="B13" s="10">
        <v>9</v>
      </c>
      <c r="C13" s="11">
        <v>43900</v>
      </c>
      <c r="D13" s="12">
        <f t="shared" si="0"/>
        <v>319492.96261375665</v>
      </c>
      <c r="E13" s="12">
        <f t="shared" si="1"/>
        <v>10.007893923029796</v>
      </c>
      <c r="F13" s="12">
        <f t="shared" si="2"/>
        <v>0.9780177042881284</v>
      </c>
      <c r="G13" s="12">
        <f t="shared" si="3"/>
        <v>5.1474616015164704E-2</v>
      </c>
      <c r="H13" s="9"/>
      <c r="I13" s="12">
        <f t="shared" si="4"/>
        <v>2.5180652228887874</v>
      </c>
      <c r="J13" s="12">
        <f t="shared" si="5"/>
        <v>0.24535645741841233</v>
      </c>
      <c r="K13" s="12">
        <f t="shared" si="6"/>
        <v>1.291349775886382E-2</v>
      </c>
      <c r="M13" s="2" t="s">
        <v>14</v>
      </c>
      <c r="N13" s="7">
        <f>SUM(K5:K204)</f>
        <v>15876.675291813908</v>
      </c>
    </row>
    <row r="14" spans="2:14" x14ac:dyDescent="0.25">
      <c r="B14" s="10">
        <v>10</v>
      </c>
      <c r="C14" s="11">
        <v>43901</v>
      </c>
      <c r="D14" s="12">
        <f t="shared" si="0"/>
        <v>319489.71016006876</v>
      </c>
      <c r="E14" s="12">
        <f t="shared" si="1"/>
        <v>12.926751146806048</v>
      </c>
      <c r="F14" s="12">
        <f t="shared" si="2"/>
        <v>1.294934345184072</v>
      </c>
      <c r="G14" s="12">
        <f t="shared" si="3"/>
        <v>6.8154439220214386E-2</v>
      </c>
      <c r="H14" s="9"/>
      <c r="I14" s="12">
        <f t="shared" si="4"/>
        <v>3.2524536878772432</v>
      </c>
      <c r="J14" s="12">
        <f t="shared" si="5"/>
        <v>0.31691664089594351</v>
      </c>
      <c r="K14" s="12">
        <f t="shared" si="6"/>
        <v>1.6679823205049675E-2</v>
      </c>
      <c r="M14" s="2" t="s">
        <v>15</v>
      </c>
      <c r="N14" s="7">
        <f>SUM(D4:G4)-N11</f>
        <v>7.2727964553632773</v>
      </c>
    </row>
    <row r="15" spans="2:14" x14ac:dyDescent="0.25">
      <c r="B15" s="10">
        <v>11</v>
      </c>
      <c r="C15" s="11">
        <v>43902</v>
      </c>
      <c r="D15" s="12">
        <f t="shared" si="0"/>
        <v>319485.50915294862</v>
      </c>
      <c r="E15" s="12">
        <f t="shared" si="1"/>
        <v>16.696866562038444</v>
      </c>
      <c r="F15" s="12">
        <f t="shared" si="2"/>
        <v>1.7042814648329303</v>
      </c>
      <c r="G15" s="12">
        <f t="shared" si="3"/>
        <v>8.9699024464891156E-2</v>
      </c>
      <c r="H15" s="9"/>
      <c r="I15" s="12">
        <f t="shared" si="4"/>
        <v>4.2010071201259311</v>
      </c>
      <c r="J15" s="12">
        <f t="shared" si="5"/>
        <v>0.40934711964885817</v>
      </c>
      <c r="K15" s="12">
        <f t="shared" si="6"/>
        <v>2.1544585244676766E-2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319480.08298384264</v>
      </c>
      <c r="E16" s="12">
        <f t="shared" si="1"/>
        <v>21.566473449300553</v>
      </c>
      <c r="F16" s="12">
        <f t="shared" si="2"/>
        <v>2.2330155726308143</v>
      </c>
      <c r="G16" s="12">
        <f t="shared" si="3"/>
        <v>0.11752713540162192</v>
      </c>
      <c r="H16" s="9"/>
      <c r="I16" s="12">
        <f t="shared" si="4"/>
        <v>5.4261691059967241</v>
      </c>
      <c r="J16" s="12">
        <f t="shared" si="5"/>
        <v>0.52873410779788399</v>
      </c>
      <c r="K16" s="12">
        <f t="shared" si="6"/>
        <v>2.7828110936730766E-2</v>
      </c>
      <c r="M16" s="2" t="s">
        <v>16</v>
      </c>
      <c r="N16" s="7">
        <f>MAX(E4:E204)</f>
        <v>218662.72160362339</v>
      </c>
    </row>
    <row r="17" spans="2:14" x14ac:dyDescent="0.25">
      <c r="B17" s="10">
        <v>13</v>
      </c>
      <c r="C17" s="11">
        <v>43904</v>
      </c>
      <c r="D17" s="12">
        <f t="shared" si="0"/>
        <v>319473.074402072</v>
      </c>
      <c r="E17" s="12">
        <f t="shared" si="1"/>
        <v>27.85617277165769</v>
      </c>
      <c r="F17" s="12">
        <f t="shared" si="2"/>
        <v>2.9159538985253315</v>
      </c>
      <c r="G17" s="12">
        <f t="shared" si="3"/>
        <v>0.15347125781712287</v>
      </c>
      <c r="H17" s="9"/>
      <c r="I17" s="12">
        <f t="shared" si="4"/>
        <v>7.0085817706671545</v>
      </c>
      <c r="J17" s="12">
        <f t="shared" si="5"/>
        <v>0.68293832589451742</v>
      </c>
      <c r="K17" s="12">
        <f t="shared" si="6"/>
        <v>3.5944122415500955E-2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319464.02201786044</v>
      </c>
      <c r="E18" s="12">
        <f t="shared" si="1"/>
        <v>35.980017890805556</v>
      </c>
      <c r="F18" s="12">
        <f t="shared" si="2"/>
        <v>3.7980660362944918</v>
      </c>
      <c r="G18" s="12">
        <f t="shared" si="3"/>
        <v>0.1998982124365524</v>
      </c>
      <c r="H18" s="9"/>
      <c r="I18" s="12">
        <f t="shared" si="4"/>
        <v>9.0523842115364523</v>
      </c>
      <c r="J18" s="12">
        <f t="shared" si="5"/>
        <v>0.8821121377691602</v>
      </c>
      <c r="K18" s="12">
        <f t="shared" si="6"/>
        <v>4.6426954619429521E-2</v>
      </c>
      <c r="M18" s="2" t="s">
        <v>17</v>
      </c>
      <c r="N18" s="7">
        <f>MAX(I5:I204)</f>
        <v>22434.960038662848</v>
      </c>
    </row>
    <row r="19" spans="2:14" x14ac:dyDescent="0.25">
      <c r="B19" s="10">
        <v>15</v>
      </c>
      <c r="C19" s="11">
        <v>43906</v>
      </c>
      <c r="D19" s="12">
        <f t="shared" si="0"/>
        <v>319452.32996788231</v>
      </c>
      <c r="E19" s="12">
        <f t="shared" si="1"/>
        <v>46.47273393924398</v>
      </c>
      <c r="F19" s="12">
        <f t="shared" si="2"/>
        <v>4.9374332695033347</v>
      </c>
      <c r="G19" s="12">
        <f t="shared" si="3"/>
        <v>0.25986490892122838</v>
      </c>
      <c r="H19" s="9"/>
      <c r="I19" s="12">
        <f t="shared" si="4"/>
        <v>11.69204997813195</v>
      </c>
      <c r="J19" s="12">
        <f t="shared" si="5"/>
        <v>1.1393672332088427</v>
      </c>
      <c r="K19" s="12">
        <f t="shared" si="6"/>
        <v>5.996669648467598E-2</v>
      </c>
      <c r="M19" s="2" t="s">
        <v>18</v>
      </c>
      <c r="N19" s="7">
        <f>MAX(J5:J204)</f>
        <v>6924.3195174480743</v>
      </c>
    </row>
    <row r="20" spans="2:14" x14ac:dyDescent="0.25">
      <c r="B20" s="10">
        <v>16</v>
      </c>
      <c r="C20" s="11">
        <v>43907</v>
      </c>
      <c r="D20" s="12">
        <f t="shared" si="0"/>
        <v>319437.22875962278</v>
      </c>
      <c r="E20" s="12">
        <f t="shared" si="1"/>
        <v>60.024851067477286</v>
      </c>
      <c r="F20" s="12">
        <f t="shared" si="2"/>
        <v>6.4090698442460603</v>
      </c>
      <c r="G20" s="12">
        <f t="shared" si="3"/>
        <v>0.33731946548663505</v>
      </c>
      <c r="H20" s="9"/>
      <c r="I20" s="12">
        <f t="shared" si="4"/>
        <v>15.101208259541437</v>
      </c>
      <c r="J20" s="12">
        <f t="shared" si="5"/>
        <v>1.4716365747427258</v>
      </c>
      <c r="K20" s="12">
        <f t="shared" si="6"/>
        <v>7.7454556565406701E-2</v>
      </c>
      <c r="M20" s="2" t="s">
        <v>19</v>
      </c>
      <c r="N20" s="7">
        <f>MAX(K5:K204)</f>
        <v>364.43786933937264</v>
      </c>
    </row>
    <row r="21" spans="2:14" x14ac:dyDescent="0.25">
      <c r="B21" s="10">
        <v>17</v>
      </c>
      <c r="C21" s="11">
        <v>43908</v>
      </c>
      <c r="D21" s="12">
        <f t="shared" si="0"/>
        <v>319417.7247393112</v>
      </c>
      <c r="E21" s="12">
        <f t="shared" si="1"/>
        <v>77.528043010167849</v>
      </c>
      <c r="F21" s="12">
        <f t="shared" si="2"/>
        <v>8.3098567947161737</v>
      </c>
      <c r="G21" s="12">
        <f t="shared" si="3"/>
        <v>0.43736088393243061</v>
      </c>
      <c r="H21" s="9"/>
      <c r="I21" s="12">
        <f t="shared" si="4"/>
        <v>19.504020311606489</v>
      </c>
      <c r="J21" s="12">
        <f t="shared" si="5"/>
        <v>1.900786950470114</v>
      </c>
      <c r="K21" s="12">
        <f t="shared" si="6"/>
        <v>0.10004141844579557</v>
      </c>
    </row>
    <row r="22" spans="2:14" x14ac:dyDescent="0.25">
      <c r="B22" s="10">
        <v>18</v>
      </c>
      <c r="C22" s="11">
        <v>43909</v>
      </c>
      <c r="D22" s="12">
        <f t="shared" si="0"/>
        <v>319392.53489466093</v>
      </c>
      <c r="E22" s="12">
        <f t="shared" si="1"/>
        <v>100.1336195600915</v>
      </c>
      <c r="F22" s="12">
        <f t="shared" si="2"/>
        <v>10.764911490038156</v>
      </c>
      <c r="G22" s="12">
        <f t="shared" si="3"/>
        <v>0.56657428894937711</v>
      </c>
      <c r="H22" s="9"/>
      <c r="I22" s="12">
        <f t="shared" si="4"/>
        <v>25.189844650262565</v>
      </c>
      <c r="J22" s="12">
        <f t="shared" si="5"/>
        <v>2.4550546953219818</v>
      </c>
      <c r="K22" s="12">
        <f t="shared" si="6"/>
        <v>0.12921340501694653</v>
      </c>
    </row>
    <row r="23" spans="2:14" x14ac:dyDescent="0.25">
      <c r="B23" s="10">
        <v>19</v>
      </c>
      <c r="C23" s="11">
        <v>43910</v>
      </c>
      <c r="D23" s="12">
        <f t="shared" si="0"/>
        <v>319360.00276401406</v>
      </c>
      <c r="E23" s="12">
        <f t="shared" si="1"/>
        <v>129.32796288829394</v>
      </c>
      <c r="F23" s="12">
        <f t="shared" si="2"/>
        <v>13.935809442774387</v>
      </c>
      <c r="G23" s="12">
        <f t="shared" si="3"/>
        <v>0.73346365488286314</v>
      </c>
      <c r="H23" s="9"/>
      <c r="I23" s="12">
        <f t="shared" si="4"/>
        <v>32.532130646872162</v>
      </c>
      <c r="J23" s="12">
        <f t="shared" si="5"/>
        <v>3.1708979527362309</v>
      </c>
      <c r="K23" s="12">
        <f t="shared" si="6"/>
        <v>0.16688936593348599</v>
      </c>
    </row>
    <row r="24" spans="2:14" x14ac:dyDescent="0.25">
      <c r="B24" s="10">
        <v>20</v>
      </c>
      <c r="C24" s="11">
        <v>43911</v>
      </c>
      <c r="D24" s="12">
        <f t="shared" si="0"/>
        <v>319317.99002284306</v>
      </c>
      <c r="E24" s="12">
        <f t="shared" si="1"/>
        <v>167.02977196300876</v>
      </c>
      <c r="F24" s="12">
        <f t="shared" si="2"/>
        <v>18.031194934237028</v>
      </c>
      <c r="G24" s="12">
        <f t="shared" si="3"/>
        <v>0.94901025969668651</v>
      </c>
      <c r="H24" s="9"/>
      <c r="I24" s="12">
        <f t="shared" si="4"/>
        <v>42.012741170991298</v>
      </c>
      <c r="J24" s="12">
        <f t="shared" si="5"/>
        <v>4.0953854914626415</v>
      </c>
      <c r="K24" s="12">
        <f t="shared" si="6"/>
        <v>0.2155466048138234</v>
      </c>
    </row>
    <row r="25" spans="2:14" x14ac:dyDescent="0.25">
      <c r="B25" s="10">
        <v>21</v>
      </c>
      <c r="C25" s="11">
        <v>43912</v>
      </c>
      <c r="D25" s="12">
        <f t="shared" si="0"/>
        <v>319263.73678945488</v>
      </c>
      <c r="E25" s="12">
        <f t="shared" si="1"/>
        <v>215.71534628578212</v>
      </c>
      <c r="F25" s="12">
        <f t="shared" si="2"/>
        <v>23.320471046398971</v>
      </c>
      <c r="G25" s="12">
        <f t="shared" si="3"/>
        <v>1.227393212968368</v>
      </c>
      <c r="H25" s="9"/>
      <c r="I25" s="12">
        <f t="shared" si="4"/>
        <v>54.253233388207022</v>
      </c>
      <c r="J25" s="12">
        <f t="shared" si="5"/>
        <v>5.2892761121619438</v>
      </c>
      <c r="K25" s="12">
        <f t="shared" si="6"/>
        <v>0.2783829532716815</v>
      </c>
    </row>
    <row r="26" spans="2:14" x14ac:dyDescent="0.25">
      <c r="B26" s="10">
        <v>22</v>
      </c>
      <c r="C26" s="11">
        <v>43913</v>
      </c>
      <c r="D26" s="12">
        <f t="shared" si="0"/>
        <v>319193.68175278889</v>
      </c>
      <c r="E26" s="12">
        <f t="shared" si="1"/>
        <v>278.57987140893101</v>
      </c>
      <c r="F26" s="12">
        <f t="shared" si="2"/>
        <v>30.151457012115404</v>
      </c>
      <c r="G26" s="12">
        <f t="shared" si="3"/>
        <v>1.5869187901113384</v>
      </c>
      <c r="H26" s="9"/>
      <c r="I26" s="12">
        <f t="shared" si="4"/>
        <v>70.055036666008291</v>
      </c>
      <c r="J26" s="12">
        <f t="shared" si="5"/>
        <v>6.830985965716434</v>
      </c>
      <c r="K26" s="12">
        <f t="shared" si="6"/>
        <v>0.35952557714297051</v>
      </c>
    </row>
    <row r="27" spans="2:14" x14ac:dyDescent="0.25">
      <c r="B27" s="10">
        <v>23</v>
      </c>
      <c r="C27" s="11">
        <v>43914</v>
      </c>
      <c r="D27" s="12">
        <f t="shared" si="0"/>
        <v>319103.23078080121</v>
      </c>
      <c r="E27" s="12">
        <f t="shared" si="1"/>
        <v>359.74484768296986</v>
      </c>
      <c r="F27" s="12">
        <f t="shared" si="2"/>
        <v>38.973152940064885</v>
      </c>
      <c r="G27" s="12">
        <f t="shared" si="3"/>
        <v>2.0512185757928907</v>
      </c>
      <c r="H27" s="9"/>
      <c r="I27" s="12">
        <f t="shared" si="4"/>
        <v>90.450971987669874</v>
      </c>
      <c r="J27" s="12">
        <f t="shared" si="5"/>
        <v>8.8216959279494827</v>
      </c>
      <c r="K27" s="12">
        <f t="shared" si="6"/>
        <v>0.46429978568155211</v>
      </c>
    </row>
    <row r="28" spans="2:14" x14ac:dyDescent="0.25">
      <c r="B28" s="10">
        <v>24</v>
      </c>
      <c r="C28" s="11">
        <v>43915</v>
      </c>
      <c r="D28" s="12">
        <f t="shared" si="0"/>
        <v>318986.45961033786</v>
      </c>
      <c r="E28" s="12">
        <f t="shared" si="1"/>
        <v>464.52452322354253</v>
      </c>
      <c r="F28" s="12">
        <f t="shared" si="2"/>
        <v>50.365073116692265</v>
      </c>
      <c r="G28" s="12">
        <f t="shared" si="3"/>
        <v>2.6507933219311743</v>
      </c>
      <c r="H28" s="9"/>
      <c r="I28" s="12">
        <f t="shared" si="4"/>
        <v>116.77117046333829</v>
      </c>
      <c r="J28" s="12">
        <f t="shared" si="5"/>
        <v>11.391920176627378</v>
      </c>
      <c r="K28" s="12">
        <f t="shared" si="6"/>
        <v>0.59957474613828365</v>
      </c>
    </row>
    <row r="29" spans="2:14" x14ac:dyDescent="0.25">
      <c r="B29" s="10">
        <v>25</v>
      </c>
      <c r="C29" s="11">
        <v>43916</v>
      </c>
      <c r="D29" s="12">
        <f t="shared" si="0"/>
        <v>318835.73243542673</v>
      </c>
      <c r="E29" s="12">
        <f t="shared" si="1"/>
        <v>599.76754736052897</v>
      </c>
      <c r="F29" s="12">
        <f t="shared" si="2"/>
        <v>65.075016352104441</v>
      </c>
      <c r="G29" s="12">
        <f t="shared" si="3"/>
        <v>3.4250008606370792</v>
      </c>
      <c r="H29" s="9"/>
      <c r="I29" s="12">
        <f t="shared" si="4"/>
        <v>150.72717491110461</v>
      </c>
      <c r="J29" s="12">
        <f t="shared" si="5"/>
        <v>14.70994323541218</v>
      </c>
      <c r="K29" s="12">
        <f t="shared" si="6"/>
        <v>0.77420753870590497</v>
      </c>
    </row>
    <row r="30" spans="2:14" x14ac:dyDescent="0.25">
      <c r="B30" s="10">
        <v>26</v>
      </c>
      <c r="C30" s="11">
        <v>43917</v>
      </c>
      <c r="D30" s="12">
        <f t="shared" si="0"/>
        <v>318641.21359705651</v>
      </c>
      <c r="E30" s="12">
        <f t="shared" si="1"/>
        <v>774.29413415206636</v>
      </c>
      <c r="F30" s="12">
        <f t="shared" si="2"/>
        <v>84.067655351854526</v>
      </c>
      <c r="G30" s="12">
        <f t="shared" si="3"/>
        <v>4.4246134395712948</v>
      </c>
      <c r="H30" s="9"/>
      <c r="I30" s="12">
        <f t="shared" si="4"/>
        <v>194.51883837022172</v>
      </c>
      <c r="J30" s="12">
        <f t="shared" si="5"/>
        <v>18.992638999750081</v>
      </c>
      <c r="K30" s="12">
        <f t="shared" si="6"/>
        <v>0.99961257893421573</v>
      </c>
    </row>
    <row r="31" spans="2:14" x14ac:dyDescent="0.25">
      <c r="B31" s="10">
        <v>27</v>
      </c>
      <c r="C31" s="11">
        <v>43918</v>
      </c>
      <c r="D31" s="12">
        <f t="shared" si="0"/>
        <v>318390.24406996445</v>
      </c>
      <c r="E31" s="12">
        <f t="shared" si="1"/>
        <v>999.45385677236686</v>
      </c>
      <c r="F31" s="12">
        <f t="shared" si="2"/>
        <v>108.5869696000033</v>
      </c>
      <c r="G31" s="12">
        <f t="shared" si="3"/>
        <v>5.7151036631580734</v>
      </c>
      <c r="H31" s="9"/>
      <c r="I31" s="12">
        <f t="shared" si="4"/>
        <v>250.96952709203609</v>
      </c>
      <c r="J31" s="12">
        <f t="shared" si="5"/>
        <v>24.519314248148767</v>
      </c>
      <c r="K31" s="12">
        <f t="shared" si="6"/>
        <v>1.2904902235867786</v>
      </c>
    </row>
    <row r="32" spans="2:14" x14ac:dyDescent="0.25">
      <c r="B32" s="10">
        <v>28</v>
      </c>
      <c r="C32" s="11">
        <v>43919</v>
      </c>
      <c r="D32" s="12">
        <f t="shared" si="0"/>
        <v>318066.54807207594</v>
      </c>
      <c r="E32" s="12">
        <f t="shared" si="1"/>
        <v>1289.8347261017971</v>
      </c>
      <c r="F32" s="12">
        <f t="shared" si="2"/>
        <v>140.23634173112825</v>
      </c>
      <c r="G32" s="12">
        <f t="shared" si="3"/>
        <v>7.3808600911120195</v>
      </c>
      <c r="H32" s="9"/>
      <c r="I32" s="12">
        <f t="shared" si="4"/>
        <v>323.69599788850911</v>
      </c>
      <c r="J32" s="12">
        <f t="shared" si="5"/>
        <v>31.649372131124949</v>
      </c>
      <c r="K32" s="12">
        <f t="shared" si="6"/>
        <v>1.6657564279539463</v>
      </c>
    </row>
    <row r="33" spans="2:11" x14ac:dyDescent="0.25">
      <c r="B33" s="10">
        <v>29</v>
      </c>
      <c r="C33" s="11">
        <v>43920</v>
      </c>
      <c r="D33" s="12">
        <f t="shared" si="0"/>
        <v>317649.22811418027</v>
      </c>
      <c r="E33" s="12">
        <f t="shared" si="1"/>
        <v>1664.1601931274029</v>
      </c>
      <c r="F33" s="12">
        <f t="shared" si="2"/>
        <v>181.08110805768516</v>
      </c>
      <c r="G33" s="12">
        <f t="shared" si="3"/>
        <v>9.5305846346150176</v>
      </c>
      <c r="H33" s="9"/>
      <c r="I33" s="12">
        <f t="shared" si="4"/>
        <v>417.31995789566582</v>
      </c>
      <c r="J33" s="12">
        <f t="shared" si="5"/>
        <v>40.844766326556901</v>
      </c>
      <c r="K33" s="12">
        <f t="shared" si="6"/>
        <v>2.1497245435029972</v>
      </c>
    </row>
    <row r="34" spans="2:11" x14ac:dyDescent="0.25">
      <c r="B34" s="10">
        <v>30</v>
      </c>
      <c r="C34" s="13">
        <v>43921</v>
      </c>
      <c r="D34" s="12">
        <f t="shared" si="0"/>
        <v>317111.4997441835</v>
      </c>
      <c r="E34" s="12">
        <f t="shared" si="1"/>
        <v>2146.416556686605</v>
      </c>
      <c r="F34" s="12">
        <f t="shared" si="2"/>
        <v>233.77951417338625</v>
      </c>
      <c r="G34" s="12">
        <f t="shared" si="3"/>
        <v>12.304184956494025</v>
      </c>
      <c r="H34" s="9"/>
      <c r="I34" s="12">
        <f t="shared" si="4"/>
        <v>537.72836999678191</v>
      </c>
      <c r="J34" s="12">
        <f t="shared" si="5"/>
        <v>52.69840611570109</v>
      </c>
      <c r="K34" s="12">
        <f t="shared" si="6"/>
        <v>2.7736003218790075</v>
      </c>
    </row>
    <row r="35" spans="2:11" x14ac:dyDescent="0.25">
      <c r="B35" s="10">
        <v>31</v>
      </c>
      <c r="C35" s="11">
        <v>43922</v>
      </c>
      <c r="D35" s="12">
        <f t="shared" si="0"/>
        <v>316419.11133709259</v>
      </c>
      <c r="E35" s="12">
        <f t="shared" si="1"/>
        <v>2767.2577452213113</v>
      </c>
      <c r="F35" s="12">
        <f t="shared" si="2"/>
        <v>301.74937180179541</v>
      </c>
      <c r="G35" s="12">
        <f t="shared" si="3"/>
        <v>15.881545884305037</v>
      </c>
      <c r="H35" s="9"/>
      <c r="I35" s="12">
        <f t="shared" si="4"/>
        <v>692.38840709092597</v>
      </c>
      <c r="J35" s="12">
        <f t="shared" si="5"/>
        <v>67.969857628409144</v>
      </c>
      <c r="K35" s="12">
        <f t="shared" si="6"/>
        <v>3.5773609278110117</v>
      </c>
    </row>
    <row r="36" spans="2:11" x14ac:dyDescent="0.25">
      <c r="B36" s="10">
        <v>32</v>
      </c>
      <c r="C36" s="11">
        <v>43923</v>
      </c>
      <c r="D36" s="12">
        <f t="shared" si="0"/>
        <v>315528.39182218036</v>
      </c>
      <c r="E36" s="12">
        <f t="shared" si="1"/>
        <v>3565.7353352928421</v>
      </c>
      <c r="F36" s="12">
        <f t="shared" si="2"/>
        <v>389.37920040047027</v>
      </c>
      <c r="G36" s="12">
        <f t="shared" si="3"/>
        <v>20.493642126340561</v>
      </c>
      <c r="H36" s="9"/>
      <c r="I36" s="12">
        <f t="shared" si="4"/>
        <v>890.71951491224138</v>
      </c>
      <c r="J36" s="12">
        <f t="shared" si="5"/>
        <v>87.629828598674848</v>
      </c>
      <c r="K36" s="12">
        <f t="shared" si="6"/>
        <v>4.6120962420355225</v>
      </c>
    </row>
    <row r="37" spans="2:11" x14ac:dyDescent="0.25">
      <c r="B37" s="10">
        <v>33</v>
      </c>
      <c r="C37" s="11">
        <v>43924</v>
      </c>
      <c r="D37" s="12">
        <f t="shared" si="0"/>
        <v>314383.87424325669</v>
      </c>
      <c r="E37" s="12">
        <f t="shared" si="1"/>
        <v>4591.3950697067366</v>
      </c>
      <c r="F37" s="12">
        <f t="shared" si="2"/>
        <v>502.29415268474361</v>
      </c>
      <c r="G37" s="12">
        <f t="shared" si="3"/>
        <v>26.436534351828637</v>
      </c>
      <c r="H37" s="9"/>
      <c r="I37" s="12">
        <f t="shared" si="4"/>
        <v>1144.5175789236559</v>
      </c>
      <c r="J37" s="12">
        <f t="shared" si="5"/>
        <v>112.91495228427333</v>
      </c>
      <c r="K37" s="12">
        <f t="shared" si="6"/>
        <v>5.9428922254880758</v>
      </c>
    </row>
    <row r="38" spans="2:11" x14ac:dyDescent="0.25">
      <c r="B38" s="10">
        <v>34</v>
      </c>
      <c r="C38" s="11">
        <v>43925</v>
      </c>
      <c r="D38" s="12">
        <f t="shared" si="0"/>
        <v>312915.46225142654</v>
      </c>
      <c r="E38" s="12">
        <f t="shared" si="1"/>
        <v>5906.7605592133186</v>
      </c>
      <c r="F38" s="12">
        <f t="shared" si="2"/>
        <v>647.68832989212365</v>
      </c>
      <c r="G38" s="12">
        <f t="shared" si="3"/>
        <v>34.08885946800654</v>
      </c>
      <c r="H38" s="9"/>
      <c r="I38" s="12">
        <f t="shared" si="4"/>
        <v>1468.4119918301403</v>
      </c>
      <c r="J38" s="12">
        <f t="shared" si="5"/>
        <v>145.39417720737998</v>
      </c>
      <c r="K38" s="12">
        <f t="shared" si="6"/>
        <v>7.6523251161779013</v>
      </c>
    </row>
    <row r="39" spans="2:11" x14ac:dyDescent="0.25">
      <c r="B39" s="10">
        <v>35</v>
      </c>
      <c r="C39" s="11">
        <v>43926</v>
      </c>
      <c r="D39" s="12">
        <f t="shared" si="0"/>
        <v>311035.15080405504</v>
      </c>
      <c r="E39" s="12">
        <f t="shared" si="1"/>
        <v>7590.1799879443415</v>
      </c>
      <c r="F39" s="12">
        <f t="shared" si="2"/>
        <v>834.73574760054544</v>
      </c>
      <c r="G39" s="12">
        <f t="shared" si="3"/>
        <v>43.93346040002875</v>
      </c>
      <c r="H39" s="9"/>
      <c r="I39" s="12">
        <f t="shared" si="4"/>
        <v>1880.3114473714668</v>
      </c>
      <c r="J39" s="12">
        <f t="shared" si="5"/>
        <v>187.04741770842173</v>
      </c>
      <c r="K39" s="12">
        <f t="shared" si="6"/>
        <v>9.8446009320222068</v>
      </c>
    </row>
    <row r="40" spans="2:11" x14ac:dyDescent="0.25">
      <c r="B40" s="10">
        <v>36</v>
      </c>
      <c r="C40" s="11">
        <v>43927</v>
      </c>
      <c r="D40" s="12">
        <f t="shared" si="0"/>
        <v>308633.39786856429</v>
      </c>
      <c r="E40" s="12">
        <f t="shared" si="1"/>
        <v>9738.9269238369689</v>
      </c>
      <c r="F40" s="12">
        <f t="shared" si="2"/>
        <v>1075.0914472187828</v>
      </c>
      <c r="G40" s="12">
        <f t="shared" si="3"/>
        <v>56.583760379935995</v>
      </c>
      <c r="H40" s="9"/>
      <c r="I40" s="12">
        <f t="shared" si="4"/>
        <v>2401.7529354907729</v>
      </c>
      <c r="J40" s="12">
        <f t="shared" si="5"/>
        <v>240.35569961823745</v>
      </c>
      <c r="K40" s="12">
        <f t="shared" si="6"/>
        <v>12.650299979907247</v>
      </c>
    </row>
    <row r="41" spans="2:11" x14ac:dyDescent="0.25">
      <c r="B41" s="10">
        <v>37</v>
      </c>
      <c r="C41" s="11">
        <v>43928</v>
      </c>
      <c r="D41" s="12">
        <f t="shared" si="0"/>
        <v>305575.39415505511</v>
      </c>
      <c r="E41" s="12">
        <f t="shared" si="1"/>
        <v>12472.299739884917</v>
      </c>
      <c r="F41" s="12">
        <f t="shared" si="2"/>
        <v>1383.4907998069534</v>
      </c>
      <c r="G41" s="12">
        <f t="shared" si="3"/>
        <v>72.815305252997632</v>
      </c>
      <c r="H41" s="9"/>
      <c r="I41" s="12">
        <f t="shared" si="4"/>
        <v>3058.0037135091807</v>
      </c>
      <c r="J41" s="12">
        <f t="shared" si="5"/>
        <v>308.39935258817064</v>
      </c>
      <c r="K41" s="12">
        <f t="shared" si="6"/>
        <v>16.23154487306163</v>
      </c>
    </row>
    <row r="42" spans="2:11" x14ac:dyDescent="0.25">
      <c r="B42" s="10">
        <v>38</v>
      </c>
      <c r="C42" s="11">
        <v>43929</v>
      </c>
      <c r="D42" s="12">
        <f t="shared" si="0"/>
        <v>301697.72306411213</v>
      </c>
      <c r="E42" s="12">
        <f t="shared" si="1"/>
        <v>15934.227506165043</v>
      </c>
      <c r="F42" s="12">
        <f t="shared" si="2"/>
        <v>1778.4469582366423</v>
      </c>
      <c r="G42" s="12">
        <f t="shared" si="3"/>
        <v>93.60247148613918</v>
      </c>
      <c r="H42" s="9"/>
      <c r="I42" s="12">
        <f t="shared" si="4"/>
        <v>3877.6710909429585</v>
      </c>
      <c r="J42" s="12">
        <f t="shared" si="5"/>
        <v>394.95615842968903</v>
      </c>
      <c r="K42" s="12">
        <f t="shared" si="6"/>
        <v>20.787166233141544</v>
      </c>
    </row>
    <row r="43" spans="2:11" x14ac:dyDescent="0.25">
      <c r="B43" s="10">
        <v>39</v>
      </c>
      <c r="C43" s="11">
        <v>43930</v>
      </c>
      <c r="D43" s="12">
        <f t="shared" si="0"/>
        <v>296806.27600026358</v>
      </c>
      <c r="E43" s="12">
        <f t="shared" si="1"/>
        <v>20294.533653141436</v>
      </c>
      <c r="F43" s="12">
        <f t="shared" si="2"/>
        <v>2283.0308292652021</v>
      </c>
      <c r="G43" s="12">
        <f t="shared" si="3"/>
        <v>120.15951732974762</v>
      </c>
      <c r="H43" s="9"/>
      <c r="I43" s="12">
        <f t="shared" si="4"/>
        <v>4891.4470638485618</v>
      </c>
      <c r="J43" s="12">
        <f t="shared" si="5"/>
        <v>504.58387102855971</v>
      </c>
      <c r="K43" s="12">
        <f t="shared" si="6"/>
        <v>26.557045843608428</v>
      </c>
    </row>
    <row r="44" spans="2:11" x14ac:dyDescent="0.25">
      <c r="B44" s="10">
        <v>40</v>
      </c>
      <c r="C44" s="11">
        <v>43931</v>
      </c>
      <c r="D44" s="12">
        <f t="shared" si="0"/>
        <v>290676.8108777153</v>
      </c>
      <c r="E44" s="12">
        <f t="shared" si="1"/>
        <v>25747.514320585018</v>
      </c>
      <c r="F44" s="12">
        <f t="shared" si="2"/>
        <v>2925.6910616146806</v>
      </c>
      <c r="G44" s="12">
        <f t="shared" si="3"/>
        <v>153.98374008498337</v>
      </c>
      <c r="H44" s="9"/>
      <c r="I44" s="12">
        <f t="shared" si="4"/>
        <v>6129.4651225482939</v>
      </c>
      <c r="J44" s="12">
        <f t="shared" si="5"/>
        <v>642.66023234947875</v>
      </c>
      <c r="K44" s="12">
        <f t="shared" si="6"/>
        <v>33.824222755235759</v>
      </c>
    </row>
    <row r="45" spans="2:11" x14ac:dyDescent="0.25">
      <c r="B45" s="10">
        <v>41</v>
      </c>
      <c r="C45" s="11">
        <v>43932</v>
      </c>
      <c r="D45" s="12">
        <f t="shared" si="0"/>
        <v>283060.19395226159</v>
      </c>
      <c r="E45" s="12">
        <f t="shared" si="1"/>
        <v>32505.8807686859</v>
      </c>
      <c r="F45" s="12">
        <f t="shared" si="2"/>
        <v>3741.0290150998726</v>
      </c>
      <c r="G45" s="12">
        <f t="shared" si="3"/>
        <v>196.89626395262511</v>
      </c>
      <c r="H45" s="9"/>
      <c r="I45" s="12">
        <f t="shared" si="4"/>
        <v>7616.6169254537144</v>
      </c>
      <c r="J45" s="12">
        <f t="shared" si="5"/>
        <v>815.3379534851922</v>
      </c>
      <c r="K45" s="12">
        <f t="shared" si="6"/>
        <v>42.912523867641738</v>
      </c>
    </row>
    <row r="46" spans="2:11" x14ac:dyDescent="0.25">
      <c r="B46" s="10">
        <v>42</v>
      </c>
      <c r="C46" s="11">
        <v>43933</v>
      </c>
      <c r="D46" s="12">
        <f t="shared" si="0"/>
        <v>273695.02711952402</v>
      </c>
      <c r="E46" s="12">
        <f t="shared" si="1"/>
        <v>40787.518242467297</v>
      </c>
      <c r="F46" s="12">
        <f t="shared" si="2"/>
        <v>4770.3819061082595</v>
      </c>
      <c r="G46" s="12">
        <f t="shared" si="3"/>
        <v>251.07273190043497</v>
      </c>
      <c r="H46" s="9"/>
      <c r="I46" s="12">
        <f t="shared" si="4"/>
        <v>9365.1668327375864</v>
      </c>
      <c r="J46" s="12">
        <f t="shared" si="5"/>
        <v>1029.3528910083869</v>
      </c>
      <c r="K46" s="12">
        <f t="shared" si="6"/>
        <v>54.176467947809883</v>
      </c>
    </row>
    <row r="47" spans="2:11" x14ac:dyDescent="0.25">
      <c r="B47" s="10">
        <v>43</v>
      </c>
      <c r="C47" s="11">
        <v>43934</v>
      </c>
      <c r="D47" s="12">
        <f t="shared" si="0"/>
        <v>262330.72788729164</v>
      </c>
      <c r="E47" s="12">
        <f t="shared" si="1"/>
        <v>50792.233533284103</v>
      </c>
      <c r="F47" s="12">
        <f t="shared" si="2"/>
        <v>6061.9866504530573</v>
      </c>
      <c r="G47" s="12">
        <f t="shared" si="3"/>
        <v>319.05192897121384</v>
      </c>
      <c r="H47" s="9"/>
      <c r="I47" s="12">
        <f t="shared" si="4"/>
        <v>11364.299232232388</v>
      </c>
      <c r="J47" s="12">
        <f t="shared" si="5"/>
        <v>1291.6047443447976</v>
      </c>
      <c r="K47" s="12">
        <f t="shared" si="6"/>
        <v>67.979197070778881</v>
      </c>
    </row>
    <row r="48" spans="2:11" x14ac:dyDescent="0.25">
      <c r="B48" s="10">
        <v>44</v>
      </c>
      <c r="C48" s="11">
        <v>43935</v>
      </c>
      <c r="D48" s="12">
        <f t="shared" si="0"/>
        <v>248763.61517048566</v>
      </c>
      <c r="E48" s="12">
        <f t="shared" si="1"/>
        <v>62666.271798980619</v>
      </c>
      <c r="F48" s="12">
        <f t="shared" si="2"/>
        <v>7670.4073790070543</v>
      </c>
      <c r="G48" s="12">
        <f t="shared" si="3"/>
        <v>403.70565152668746</v>
      </c>
      <c r="H48" s="9"/>
      <c r="I48" s="12">
        <f t="shared" si="4"/>
        <v>13567.112716805981</v>
      </c>
      <c r="J48" s="12">
        <f t="shared" si="5"/>
        <v>1608.4207285539965</v>
      </c>
      <c r="K48" s="12">
        <f t="shared" si="6"/>
        <v>84.653722555473593</v>
      </c>
    </row>
    <row r="49" spans="2:11" x14ac:dyDescent="0.25">
      <c r="B49" s="10">
        <v>45</v>
      </c>
      <c r="C49" s="11">
        <v>43936</v>
      </c>
      <c r="D49" s="12">
        <f t="shared" si="0"/>
        <v>232886.30701887471</v>
      </c>
      <c r="E49" s="12">
        <f t="shared" si="1"/>
        <v>76454.704223958877</v>
      </c>
      <c r="F49" s="12">
        <f t="shared" si="2"/>
        <v>9654.8393193081065</v>
      </c>
      <c r="G49" s="12">
        <f t="shared" si="3"/>
        <v>508.1494378583219</v>
      </c>
      <c r="H49" s="9"/>
      <c r="I49" s="12">
        <f t="shared" si="4"/>
        <v>15877.308151610956</v>
      </c>
      <c r="J49" s="12">
        <f t="shared" si="5"/>
        <v>1984.4319403010527</v>
      </c>
      <c r="K49" s="12">
        <f t="shared" si="6"/>
        <v>104.44378633163447</v>
      </c>
    </row>
    <row r="50" spans="2:11" x14ac:dyDescent="0.25">
      <c r="B50" s="10">
        <v>46</v>
      </c>
      <c r="C50" s="11">
        <v>43937</v>
      </c>
      <c r="D50" s="12">
        <f t="shared" si="0"/>
        <v>214745.92227999039</v>
      </c>
      <c r="E50" s="12">
        <f t="shared" si="1"/>
        <v>92046.598822044572</v>
      </c>
      <c r="F50" s="12">
        <f t="shared" si="2"/>
        <v>12075.904953066805</v>
      </c>
      <c r="G50" s="12">
        <f t="shared" si="3"/>
        <v>635.57394489825344</v>
      </c>
      <c r="H50" s="9"/>
      <c r="I50" s="12">
        <f t="shared" si="4"/>
        <v>18140.384738884324</v>
      </c>
      <c r="J50" s="12">
        <f t="shared" si="5"/>
        <v>2421.0656337586979</v>
      </c>
      <c r="K50" s="12">
        <f t="shared" si="6"/>
        <v>127.42450703993157</v>
      </c>
    </row>
    <row r="51" spans="2:11" x14ac:dyDescent="0.25">
      <c r="B51" s="10">
        <v>47</v>
      </c>
      <c r="C51" s="11">
        <v>43938</v>
      </c>
      <c r="D51" s="12">
        <f t="shared" si="0"/>
        <v>194599.19467691891</v>
      </c>
      <c r="E51" s="12">
        <f t="shared" si="1"/>
        <v>109125.10646438126</v>
      </c>
      <c r="F51" s="12">
        <f t="shared" si="2"/>
        <v>14990.713915764883</v>
      </c>
      <c r="G51" s="12">
        <f t="shared" si="3"/>
        <v>788.98494293499448</v>
      </c>
      <c r="H51" s="9"/>
      <c r="I51" s="12">
        <f t="shared" si="4"/>
        <v>20146.727603071497</v>
      </c>
      <c r="J51" s="12">
        <f t="shared" si="5"/>
        <v>2914.8089626980782</v>
      </c>
      <c r="K51" s="12">
        <f t="shared" si="6"/>
        <v>153.41099803674109</v>
      </c>
    </row>
    <row r="52" spans="2:11" x14ac:dyDescent="0.25">
      <c r="B52" s="10">
        <v>48</v>
      </c>
      <c r="C52" s="11">
        <v>43939</v>
      </c>
      <c r="D52" s="12">
        <f t="shared" si="0"/>
        <v>172944.77467480567</v>
      </c>
      <c r="E52" s="12">
        <f t="shared" si="1"/>
        <v>127142.02291768178</v>
      </c>
      <c r="F52" s="12">
        <f t="shared" si="2"/>
        <v>18446.342287136955</v>
      </c>
      <c r="G52" s="12">
        <f t="shared" si="3"/>
        <v>970.86012037563</v>
      </c>
      <c r="H52" s="9"/>
      <c r="I52" s="12">
        <f t="shared" si="4"/>
        <v>21654.420002113246</v>
      </c>
      <c r="J52" s="12">
        <f t="shared" si="5"/>
        <v>3455.6283713720727</v>
      </c>
      <c r="K52" s="12">
        <f t="shared" si="6"/>
        <v>181.87517744063558</v>
      </c>
    </row>
    <row r="53" spans="2:11" x14ac:dyDescent="0.25">
      <c r="B53" s="10">
        <v>49</v>
      </c>
      <c r="C53" s="11">
        <v>43940</v>
      </c>
      <c r="D53" s="12">
        <f t="shared" si="0"/>
        <v>150509.81463614281</v>
      </c>
      <c r="E53" s="12">
        <f t="shared" si="1"/>
        <v>145338.91552575523</v>
      </c>
      <c r="F53" s="12">
        <f t="shared" si="2"/>
        <v>22472.506346196878</v>
      </c>
      <c r="G53" s="12">
        <f t="shared" si="3"/>
        <v>1182.7634919050997</v>
      </c>
      <c r="H53" s="9"/>
      <c r="I53" s="12">
        <f t="shared" si="4"/>
        <v>22434.960038662848</v>
      </c>
      <c r="J53" s="12">
        <f t="shared" si="5"/>
        <v>4026.1640590599227</v>
      </c>
      <c r="K53" s="12">
        <f t="shared" si="6"/>
        <v>211.90337152946984</v>
      </c>
    </row>
    <row r="54" spans="2:11" x14ac:dyDescent="0.25">
      <c r="B54" s="10">
        <v>50</v>
      </c>
      <c r="C54" s="11">
        <v>43941</v>
      </c>
      <c r="D54" s="12">
        <f t="shared" si="0"/>
        <v>128175.91891675047</v>
      </c>
      <c r="E54" s="12">
        <f t="shared" si="1"/>
        <v>162828.18072762238</v>
      </c>
      <c r="F54" s="12">
        <f t="shared" si="2"/>
        <v>27074.905337845794</v>
      </c>
      <c r="G54" s="12">
        <f t="shared" si="3"/>
        <v>1424.9950177813587</v>
      </c>
      <c r="H54" s="9"/>
      <c r="I54" s="12">
        <f t="shared" si="4"/>
        <v>22333.895719392349</v>
      </c>
      <c r="J54" s="12">
        <f t="shared" si="5"/>
        <v>4602.3989916489163</v>
      </c>
      <c r="K54" s="12">
        <f t="shared" si="6"/>
        <v>242.23152587625893</v>
      </c>
    </row>
    <row r="55" spans="2:11" x14ac:dyDescent="0.25">
      <c r="B55" s="10">
        <v>51</v>
      </c>
      <c r="C55" s="11">
        <v>43942</v>
      </c>
      <c r="D55" s="12">
        <f t="shared" si="0"/>
        <v>106851.1483625652</v>
      </c>
      <c r="E55" s="12">
        <f t="shared" si="1"/>
        <v>178725.34525755356</v>
      </c>
      <c r="F55" s="12">
        <f t="shared" si="2"/>
        <v>32231.131060887172</v>
      </c>
      <c r="G55" s="12">
        <f t="shared" si="3"/>
        <v>1696.375318994063</v>
      </c>
      <c r="H55" s="9"/>
      <c r="I55" s="12">
        <f t="shared" si="4"/>
        <v>21324.770554185256</v>
      </c>
      <c r="J55" s="12">
        <f t="shared" si="5"/>
        <v>5156.2257230413761</v>
      </c>
      <c r="K55" s="12">
        <f t="shared" si="6"/>
        <v>271.38030121270424</v>
      </c>
    </row>
    <row r="56" spans="2:11" x14ac:dyDescent="0.25">
      <c r="B56" s="10">
        <v>52</v>
      </c>
      <c r="C56" s="11">
        <v>43943</v>
      </c>
      <c r="D56" s="12">
        <f t="shared" si="0"/>
        <v>87321.951319335043</v>
      </c>
      <c r="E56" s="12">
        <f t="shared" si="1"/>
        <v>192297.03079219861</v>
      </c>
      <c r="F56" s="12">
        <f t="shared" si="2"/>
        <v>37890.766994043035</v>
      </c>
      <c r="G56" s="12">
        <f t="shared" si="3"/>
        <v>1994.2508944233191</v>
      </c>
      <c r="H56" s="9"/>
      <c r="I56" s="12">
        <f t="shared" si="4"/>
        <v>19529.197043230164</v>
      </c>
      <c r="J56" s="12">
        <f t="shared" si="5"/>
        <v>5659.6359331558624</v>
      </c>
      <c r="K56" s="12">
        <f t="shared" si="6"/>
        <v>297.87557542925617</v>
      </c>
    </row>
    <row r="57" spans="2:11" x14ac:dyDescent="0.25">
      <c r="B57" s="10">
        <v>53</v>
      </c>
      <c r="C57" s="11">
        <v>43944</v>
      </c>
      <c r="D57" s="12">
        <f t="shared" si="0"/>
        <v>70134.071567855979</v>
      </c>
      <c r="E57" s="12">
        <f t="shared" si="1"/>
        <v>203075.00951727107</v>
      </c>
      <c r="F57" s="12">
        <f t="shared" si="2"/>
        <v>43980.172969129322</v>
      </c>
      <c r="G57" s="12">
        <f t="shared" si="3"/>
        <v>2314.7459457436503</v>
      </c>
      <c r="H57" s="9"/>
      <c r="I57" s="12">
        <f t="shared" si="4"/>
        <v>17187.879751479068</v>
      </c>
      <c r="J57" s="12">
        <f t="shared" si="5"/>
        <v>6089.4059750862898</v>
      </c>
      <c r="K57" s="12">
        <f t="shared" si="6"/>
        <v>320.4950513203313</v>
      </c>
    </row>
    <row r="58" spans="2:11" x14ac:dyDescent="0.25">
      <c r="B58" s="10">
        <v>54</v>
      </c>
      <c r="C58" s="11">
        <v>43945</v>
      </c>
      <c r="D58" s="12">
        <f t="shared" si="0"/>
        <v>55540.875085151027</v>
      </c>
      <c r="E58" s="12">
        <f t="shared" si="1"/>
        <v>210899.03901606699</v>
      </c>
      <c r="F58" s="12">
        <f t="shared" si="2"/>
        <v>50410.881603842907</v>
      </c>
      <c r="G58" s="12">
        <f t="shared" si="3"/>
        <v>2653.2042949391025</v>
      </c>
      <c r="H58" s="9"/>
      <c r="I58" s="12">
        <f t="shared" si="4"/>
        <v>14593.196482704951</v>
      </c>
      <c r="J58" s="12">
        <f t="shared" si="5"/>
        <v>6430.7086347135828</v>
      </c>
      <c r="K58" s="12">
        <f t="shared" si="6"/>
        <v>338.45834919545206</v>
      </c>
    </row>
    <row r="59" spans="2:11" x14ac:dyDescent="0.25">
      <c r="B59" s="10">
        <v>55</v>
      </c>
      <c r="C59" s="11">
        <v>43946</v>
      </c>
      <c r="D59" s="12">
        <f t="shared" si="0"/>
        <v>43526.093567752512</v>
      </c>
      <c r="E59" s="12">
        <f t="shared" si="1"/>
        <v>215883.85256626329</v>
      </c>
      <c r="F59" s="12">
        <f t="shared" si="2"/>
        <v>57089.351172685027</v>
      </c>
      <c r="G59" s="12">
        <f t="shared" si="3"/>
        <v>3004.7026932992144</v>
      </c>
      <c r="H59" s="9"/>
      <c r="I59" s="12">
        <f t="shared" si="4"/>
        <v>12014.781517398513</v>
      </c>
      <c r="J59" s="12">
        <f t="shared" si="5"/>
        <v>6678.4695688421207</v>
      </c>
      <c r="K59" s="12">
        <f t="shared" si="6"/>
        <v>351.49839836011199</v>
      </c>
    </row>
    <row r="60" spans="2:11" x14ac:dyDescent="0.25">
      <c r="B60" s="10">
        <v>56</v>
      </c>
      <c r="C60" s="11">
        <v>43947</v>
      </c>
      <c r="D60" s="12">
        <f t="shared" si="0"/>
        <v>33877.134549133814</v>
      </c>
      <c r="E60" s="12">
        <f t="shared" si="1"/>
        <v>218336.68316600655</v>
      </c>
      <c r="F60" s="12">
        <f t="shared" si="2"/>
        <v>63925.673170616697</v>
      </c>
      <c r="G60" s="12">
        <f t="shared" si="3"/>
        <v>3364.5091142429869</v>
      </c>
      <c r="H60" s="9"/>
      <c r="I60" s="12">
        <f t="shared" si="4"/>
        <v>9648.9590186186979</v>
      </c>
      <c r="J60" s="12">
        <f t="shared" si="5"/>
        <v>6836.32199793167</v>
      </c>
      <c r="K60" s="12">
        <f t="shared" si="6"/>
        <v>359.80642094377248</v>
      </c>
    </row>
    <row r="61" spans="2:11" x14ac:dyDescent="0.25">
      <c r="B61" s="10">
        <v>57</v>
      </c>
      <c r="C61" s="11">
        <v>43948</v>
      </c>
      <c r="D61" s="12">
        <f t="shared" si="0"/>
        <v>26273.206672650085</v>
      </c>
      <c r="E61" s="12">
        <f t="shared" si="1"/>
        <v>218662.72160362339</v>
      </c>
      <c r="F61" s="12">
        <f t="shared" si="2"/>
        <v>70839.66813754024</v>
      </c>
      <c r="G61" s="12">
        <f t="shared" si="3"/>
        <v>3728.4035861863313</v>
      </c>
      <c r="H61" s="9"/>
      <c r="I61" s="12">
        <f t="shared" si="4"/>
        <v>7603.9278764837309</v>
      </c>
      <c r="J61" s="12">
        <f t="shared" si="5"/>
        <v>6913.9949669235402</v>
      </c>
      <c r="K61" s="12">
        <f t="shared" si="6"/>
        <v>363.89447194334457</v>
      </c>
    </row>
    <row r="62" spans="2:11" x14ac:dyDescent="0.25">
      <c r="B62" s="10">
        <v>58</v>
      </c>
      <c r="C62" s="11">
        <v>43949</v>
      </c>
      <c r="D62" s="12">
        <f t="shared" si="0"/>
        <v>20360.414309970311</v>
      </c>
      <c r="E62" s="12">
        <f t="shared" si="1"/>
        <v>217286.75657951573</v>
      </c>
      <c r="F62" s="12">
        <f t="shared" si="2"/>
        <v>77763.987654988319</v>
      </c>
      <c r="G62" s="12">
        <f t="shared" si="3"/>
        <v>4092.8414555257041</v>
      </c>
      <c r="H62" s="9"/>
      <c r="I62" s="12">
        <f t="shared" si="4"/>
        <v>5912.7923626797738</v>
      </c>
      <c r="J62" s="12">
        <f t="shared" si="5"/>
        <v>6924.3195174480743</v>
      </c>
      <c r="K62" s="12">
        <f t="shared" si="6"/>
        <v>364.43786933937264</v>
      </c>
    </row>
    <row r="63" spans="2:11" x14ac:dyDescent="0.25">
      <c r="B63" s="10">
        <v>59</v>
      </c>
      <c r="C63" s="11">
        <v>43950</v>
      </c>
      <c r="D63" s="12">
        <f t="shared" si="0"/>
        <v>15801.870050647412</v>
      </c>
      <c r="E63" s="12">
        <f t="shared" si="1"/>
        <v>214602.40895285475</v>
      </c>
      <c r="F63" s="12">
        <f t="shared" si="2"/>
        <v>84644.734946672979</v>
      </c>
      <c r="G63" s="12">
        <f t="shared" si="3"/>
        <v>4454.9860498248972</v>
      </c>
      <c r="H63" s="9"/>
      <c r="I63" s="12">
        <f t="shared" si="4"/>
        <v>4558.5442593228981</v>
      </c>
      <c r="J63" s="12">
        <f t="shared" si="5"/>
        <v>6880.7472916846646</v>
      </c>
      <c r="K63" s="12">
        <f t="shared" si="6"/>
        <v>362.14459429919322</v>
      </c>
    </row>
    <row r="64" spans="2:11" x14ac:dyDescent="0.25">
      <c r="B64" s="10">
        <v>60</v>
      </c>
      <c r="C64" s="13">
        <v>43951</v>
      </c>
      <c r="D64" s="12">
        <f t="shared" si="0"/>
        <v>12303.640412342012</v>
      </c>
      <c r="E64" s="12">
        <f t="shared" si="1"/>
        <v>210947.22495939833</v>
      </c>
      <c r="F64" s="12">
        <f t="shared" si="2"/>
        <v>91440.477896846714</v>
      </c>
      <c r="G64" s="12">
        <f t="shared" si="3"/>
        <v>4812.6567314129888</v>
      </c>
      <c r="H64" s="9"/>
      <c r="I64" s="12">
        <f t="shared" si="4"/>
        <v>3498.2296383054004</v>
      </c>
      <c r="J64" s="12">
        <f t="shared" si="5"/>
        <v>6795.7429501737333</v>
      </c>
      <c r="K64" s="12">
        <f t="shared" si="6"/>
        <v>357.67068158809155</v>
      </c>
    </row>
    <row r="65" spans="2:11" x14ac:dyDescent="0.25">
      <c r="B65" s="10">
        <v>61</v>
      </c>
      <c r="C65" s="11">
        <v>43952</v>
      </c>
      <c r="D65" s="12">
        <f t="shared" si="0"/>
        <v>9623.2009002462764</v>
      </c>
      <c r="E65" s="12">
        <f t="shared" si="1"/>
        <v>206596.09030618076</v>
      </c>
      <c r="F65" s="12">
        <f t="shared" si="2"/>
        <v>98120.473353894326</v>
      </c>
      <c r="G65" s="12">
        <f t="shared" si="3"/>
        <v>5164.2354396786532</v>
      </c>
      <c r="H65" s="9"/>
      <c r="I65" s="12">
        <f t="shared" si="4"/>
        <v>2680.4395120957365</v>
      </c>
      <c r="J65" s="12">
        <f t="shared" si="5"/>
        <v>6679.9954570476129</v>
      </c>
      <c r="K65" s="12">
        <f t="shared" si="6"/>
        <v>351.5787082656642</v>
      </c>
    </row>
    <row r="66" spans="2:11" x14ac:dyDescent="0.25">
      <c r="B66" s="10">
        <v>62</v>
      </c>
      <c r="C66" s="11">
        <v>43953</v>
      </c>
      <c r="D66" s="12">
        <f t="shared" si="0"/>
        <v>7567.6620548002929</v>
      </c>
      <c r="E66" s="12">
        <f t="shared" si="1"/>
        <v>201765.09280808739</v>
      </c>
      <c r="F66" s="12">
        <f t="shared" si="2"/>
        <v>104662.68288025672</v>
      </c>
      <c r="G66" s="12">
        <f t="shared" si="3"/>
        <v>5508.5622568556219</v>
      </c>
      <c r="H66" s="9"/>
      <c r="I66" s="12">
        <f t="shared" si="4"/>
        <v>2055.5388454459835</v>
      </c>
      <c r="J66" s="12">
        <f t="shared" si="5"/>
        <v>6542.2095263623905</v>
      </c>
      <c r="K66" s="12">
        <f t="shared" si="6"/>
        <v>344.32681717696829</v>
      </c>
    </row>
    <row r="67" spans="2:11" x14ac:dyDescent="0.25">
      <c r="B67" s="10">
        <v>63</v>
      </c>
      <c r="C67" s="11">
        <v>43954</v>
      </c>
      <c r="D67" s="12">
        <f t="shared" si="0"/>
        <v>5987.2592771818554</v>
      </c>
      <c r="E67" s="12">
        <f t="shared" si="1"/>
        <v>196619.9924921029</v>
      </c>
      <c r="F67" s="12">
        <f t="shared" si="2"/>
        <v>111051.91081917948</v>
      </c>
      <c r="G67" s="12">
        <f t="shared" si="3"/>
        <v>5844.8374115357674</v>
      </c>
      <c r="H67" s="9"/>
      <c r="I67" s="12">
        <f t="shared" si="4"/>
        <v>1580.4027776184373</v>
      </c>
      <c r="J67" s="12">
        <f t="shared" si="5"/>
        <v>6389.227938922767</v>
      </c>
      <c r="K67" s="12">
        <f t="shared" si="6"/>
        <v>336.27515468014593</v>
      </c>
    </row>
    <row r="68" spans="2:11" x14ac:dyDescent="0.25">
      <c r="B68" s="10">
        <v>64</v>
      </c>
      <c r="C68" s="11">
        <v>43955</v>
      </c>
      <c r="D68" s="12">
        <f t="shared" si="0"/>
        <v>4767.4803587719125</v>
      </c>
      <c r="E68" s="12">
        <f t="shared" si="1"/>
        <v>191285.77166077608</v>
      </c>
      <c r="F68" s="12">
        <f t="shared" si="2"/>
        <v>117278.2105814294</v>
      </c>
      <c r="G68" s="12">
        <f t="shared" si="3"/>
        <v>6172.5373990226062</v>
      </c>
      <c r="H68" s="9"/>
      <c r="I68" s="12">
        <f t="shared" si="4"/>
        <v>1219.7789184099431</v>
      </c>
      <c r="J68" s="12">
        <f t="shared" si="5"/>
        <v>6226.2997622499252</v>
      </c>
      <c r="K68" s="12">
        <f t="shared" si="6"/>
        <v>327.69998748683849</v>
      </c>
    </row>
    <row r="69" spans="2:11" x14ac:dyDescent="0.25">
      <c r="B69" s="10">
        <v>65</v>
      </c>
      <c r="C69" s="11">
        <v>43956</v>
      </c>
      <c r="D69" s="12">
        <f t="shared" si="0"/>
        <v>3821.5679236978253</v>
      </c>
      <c r="E69" s="12">
        <f t="shared" si="1"/>
        <v>185855.49170715763</v>
      </c>
      <c r="F69" s="12">
        <f t="shared" si="2"/>
        <v>123335.59335068731</v>
      </c>
      <c r="G69" s="12">
        <f t="shared" si="3"/>
        <v>6491.3470184572334</v>
      </c>
      <c r="H69" s="9"/>
      <c r="I69" s="12">
        <f t="shared" si="4"/>
        <v>945.91243507408717</v>
      </c>
      <c r="J69" s="12">
        <f t="shared" si="5"/>
        <v>6057.3827692579089</v>
      </c>
      <c r="K69" s="12">
        <f t="shared" si="6"/>
        <v>318.80961943462711</v>
      </c>
    </row>
    <row r="70" spans="2:11" x14ac:dyDescent="0.25">
      <c r="B70" s="10">
        <v>66</v>
      </c>
      <c r="C70" s="11">
        <v>43957</v>
      </c>
      <c r="D70" s="12">
        <f t="shared" ref="D70:D133" si="7">D69-I70</f>
        <v>3084.1079580850651</v>
      </c>
      <c r="E70" s="12">
        <f t="shared" ref="E70:E133" si="8">E69+I70-J70-K70</f>
        <v>180397.76861586515</v>
      </c>
      <c r="F70" s="12">
        <f t="shared" ref="F70:F133" si="9">F69+J70</f>
        <v>129221.0172547473</v>
      </c>
      <c r="G70" s="12">
        <f t="shared" ref="G70:G133" si="10">G69+K70</f>
        <v>6801.1061713024965</v>
      </c>
      <c r="H70" s="9"/>
      <c r="I70" s="12">
        <f t="shared" ref="I70:I133" si="11">E69*N$6*D69/SUM(D69:F69)*N$7</f>
        <v>737.45996561276013</v>
      </c>
      <c r="J70" s="12">
        <f t="shared" ref="J70:J133" si="12">E69*N$8/N$5</f>
        <v>5885.4239040599914</v>
      </c>
      <c r="K70" s="12">
        <f t="shared" ref="K70:K133" si="13">E69*N$9/N$5</f>
        <v>309.75915284526303</v>
      </c>
    </row>
    <row r="71" spans="2:11" x14ac:dyDescent="0.25">
      <c r="B71" s="10">
        <v>67</v>
      </c>
      <c r="C71" s="11">
        <v>43958</v>
      </c>
      <c r="D71" s="12">
        <f t="shared" si="7"/>
        <v>2505.8625482841157</v>
      </c>
      <c r="E71" s="12">
        <f t="shared" si="8"/>
        <v>174962.75507180393</v>
      </c>
      <c r="F71" s="12">
        <f t="shared" si="9"/>
        <v>134933.61326091638</v>
      </c>
      <c r="G71" s="12">
        <f t="shared" si="10"/>
        <v>7101.7691189956049</v>
      </c>
      <c r="H71" s="9"/>
      <c r="I71" s="12">
        <f t="shared" si="11"/>
        <v>578.24540980094923</v>
      </c>
      <c r="J71" s="12">
        <f t="shared" si="12"/>
        <v>5712.5960061690621</v>
      </c>
      <c r="K71" s="12">
        <f t="shared" si="13"/>
        <v>300.66294769310883</v>
      </c>
    </row>
    <row r="72" spans="2:11" x14ac:dyDescent="0.25">
      <c r="B72" s="10">
        <v>68</v>
      </c>
      <c r="C72" s="11">
        <v>43959</v>
      </c>
      <c r="D72" s="12">
        <f t="shared" si="7"/>
        <v>2049.7499284611044</v>
      </c>
      <c r="E72" s="12">
        <f t="shared" si="8"/>
        <v>169586.77585590014</v>
      </c>
      <c r="F72" s="12">
        <f t="shared" si="9"/>
        <v>140474.10050485685</v>
      </c>
      <c r="G72" s="12">
        <f t="shared" si="10"/>
        <v>7393.3737107819452</v>
      </c>
      <c r="H72" s="9"/>
      <c r="I72" s="12">
        <f t="shared" si="11"/>
        <v>456.11261982301113</v>
      </c>
      <c r="J72" s="12">
        <f t="shared" si="12"/>
        <v>5540.4872439404571</v>
      </c>
      <c r="K72" s="12">
        <f t="shared" si="13"/>
        <v>291.60459178634017</v>
      </c>
    </row>
    <row r="73" spans="2:11" x14ac:dyDescent="0.25">
      <c r="B73" s="10">
        <v>69</v>
      </c>
      <c r="C73" s="11">
        <v>43960</v>
      </c>
      <c r="D73" s="12">
        <f t="shared" si="7"/>
        <v>1687.7840194860871</v>
      </c>
      <c r="E73" s="12">
        <f t="shared" si="8"/>
        <v>164295.84923634515</v>
      </c>
      <c r="F73" s="12">
        <f t="shared" si="9"/>
        <v>145844.34840696034</v>
      </c>
      <c r="G73" s="12">
        <f t="shared" si="10"/>
        <v>7676.0183372084457</v>
      </c>
      <c r="H73" s="9"/>
      <c r="I73" s="12">
        <f t="shared" si="11"/>
        <v>361.96590897501733</v>
      </c>
      <c r="J73" s="12">
        <f t="shared" si="12"/>
        <v>5370.2479021035042</v>
      </c>
      <c r="K73" s="12">
        <f t="shared" si="13"/>
        <v>282.64462642650051</v>
      </c>
    </row>
    <row r="74" spans="2:11" x14ac:dyDescent="0.25">
      <c r="B74" s="10">
        <v>70</v>
      </c>
      <c r="C74" s="11">
        <v>43961</v>
      </c>
      <c r="D74" s="12">
        <f t="shared" si="7"/>
        <v>1398.7747718798828</v>
      </c>
      <c r="E74" s="12">
        <f t="shared" si="8"/>
        <v>159108.33017607318</v>
      </c>
      <c r="F74" s="12">
        <f t="shared" si="9"/>
        <v>151047.05029944461</v>
      </c>
      <c r="G74" s="12">
        <f t="shared" si="10"/>
        <v>7949.8447526023547</v>
      </c>
      <c r="H74" s="9"/>
      <c r="I74" s="12">
        <f t="shared" si="11"/>
        <v>289.00924760620421</v>
      </c>
      <c r="J74" s="12">
        <f t="shared" si="12"/>
        <v>5202.7018924842623</v>
      </c>
      <c r="K74" s="12">
        <f t="shared" si="13"/>
        <v>273.82641539390886</v>
      </c>
    </row>
    <row r="75" spans="2:11" x14ac:dyDescent="0.25">
      <c r="B75" s="10">
        <v>71</v>
      </c>
      <c r="C75" s="11">
        <v>43962</v>
      </c>
      <c r="D75" s="12">
        <f t="shared" si="7"/>
        <v>1166.6131004279737</v>
      </c>
      <c r="E75" s="12">
        <f t="shared" si="8"/>
        <v>154036.88084165601</v>
      </c>
      <c r="F75" s="12">
        <f t="shared" si="9"/>
        <v>156085.48075502025</v>
      </c>
      <c r="G75" s="12">
        <f t="shared" si="10"/>
        <v>8215.0253028958105</v>
      </c>
      <c r="H75" s="9"/>
      <c r="I75" s="12">
        <f t="shared" si="11"/>
        <v>232.16167145190911</v>
      </c>
      <c r="J75" s="12">
        <f t="shared" si="12"/>
        <v>5038.4304555756507</v>
      </c>
      <c r="K75" s="12">
        <f t="shared" si="13"/>
        <v>265.18055029345555</v>
      </c>
    </row>
    <row r="76" spans="2:11" x14ac:dyDescent="0.25">
      <c r="B76" s="10">
        <v>72</v>
      </c>
      <c r="C76" s="11">
        <v>43963</v>
      </c>
      <c r="D76" s="12">
        <f t="shared" si="7"/>
        <v>978.99653264884387</v>
      </c>
      <c r="E76" s="12">
        <f t="shared" si="8"/>
        <v>149089.93471471325</v>
      </c>
      <c r="F76" s="12">
        <f t="shared" si="9"/>
        <v>160963.31531500604</v>
      </c>
      <c r="G76" s="12">
        <f t="shared" si="10"/>
        <v>8471.7534376319036</v>
      </c>
      <c r="H76" s="9"/>
      <c r="I76" s="12">
        <f t="shared" si="11"/>
        <v>187.61656777912987</v>
      </c>
      <c r="J76" s="12">
        <f t="shared" si="12"/>
        <v>4877.834559985773</v>
      </c>
      <c r="K76" s="12">
        <f t="shared" si="13"/>
        <v>256.72813473609358</v>
      </c>
    </row>
    <row r="77" spans="2:11" x14ac:dyDescent="0.25">
      <c r="B77" s="10">
        <v>73</v>
      </c>
      <c r="C77" s="11">
        <v>43964</v>
      </c>
      <c r="D77" s="12">
        <f t="shared" si="7"/>
        <v>826.48333668825796</v>
      </c>
      <c r="E77" s="12">
        <f t="shared" si="8"/>
        <v>144272.78342018338</v>
      </c>
      <c r="F77" s="12">
        <f t="shared" si="9"/>
        <v>165684.49658097196</v>
      </c>
      <c r="G77" s="12">
        <f t="shared" si="10"/>
        <v>8720.2366621564252</v>
      </c>
      <c r="H77" s="9"/>
      <c r="I77" s="12">
        <f t="shared" si="11"/>
        <v>152.51319596058593</v>
      </c>
      <c r="J77" s="12">
        <f t="shared" si="12"/>
        <v>4721.181265965919</v>
      </c>
      <c r="K77" s="12">
        <f t="shared" si="13"/>
        <v>248.48322452452231</v>
      </c>
    </row>
    <row r="78" spans="2:11" x14ac:dyDescent="0.25">
      <c r="B78" s="10">
        <v>74</v>
      </c>
      <c r="C78" s="11">
        <v>43965</v>
      </c>
      <c r="D78" s="12">
        <f t="shared" si="7"/>
        <v>701.7899122314011</v>
      </c>
      <c r="E78" s="12">
        <f t="shared" si="8"/>
        <v>139588.38406396745</v>
      </c>
      <c r="F78" s="12">
        <f t="shared" si="9"/>
        <v>170253.13472261111</v>
      </c>
      <c r="G78" s="12">
        <f t="shared" si="10"/>
        <v>8960.6913011900651</v>
      </c>
      <c r="H78" s="9"/>
      <c r="I78" s="12">
        <f t="shared" si="11"/>
        <v>124.69342445685682</v>
      </c>
      <c r="J78" s="12">
        <f t="shared" si="12"/>
        <v>4568.6381416391396</v>
      </c>
      <c r="K78" s="12">
        <f t="shared" si="13"/>
        <v>240.45463903363915</v>
      </c>
    </row>
    <row r="79" spans="2:11" x14ac:dyDescent="0.25">
      <c r="B79" s="10">
        <v>75</v>
      </c>
      <c r="C79" s="11">
        <v>43966</v>
      </c>
      <c r="D79" s="12">
        <f t="shared" si="7"/>
        <v>599.26779037776146</v>
      </c>
      <c r="E79" s="12">
        <f t="shared" si="8"/>
        <v>135037.9600503555</v>
      </c>
      <c r="F79" s="12">
        <f t="shared" si="9"/>
        <v>174673.4335513034</v>
      </c>
      <c r="G79" s="12">
        <f t="shared" si="10"/>
        <v>9193.3386079633437</v>
      </c>
      <c r="H79" s="9"/>
      <c r="I79" s="12">
        <f t="shared" si="11"/>
        <v>102.52212185363967</v>
      </c>
      <c r="J79" s="12">
        <f t="shared" si="12"/>
        <v>4420.2988286923028</v>
      </c>
      <c r="K79" s="12">
        <f t="shared" si="13"/>
        <v>232.64730677327927</v>
      </c>
    </row>
    <row r="80" spans="2:11" x14ac:dyDescent="0.25">
      <c r="B80" s="10">
        <v>76</v>
      </c>
      <c r="C80" s="11">
        <v>43967</v>
      </c>
      <c r="D80" s="12">
        <f t="shared" si="7"/>
        <v>514.51315332668503</v>
      </c>
      <c r="E80" s="12">
        <f t="shared" si="8"/>
        <v>130621.44935239472</v>
      </c>
      <c r="F80" s="12">
        <f t="shared" si="9"/>
        <v>178949.63561956465</v>
      </c>
      <c r="G80" s="12">
        <f t="shared" si="10"/>
        <v>9418.4018747139362</v>
      </c>
      <c r="H80" s="9"/>
      <c r="I80" s="12">
        <f t="shared" si="11"/>
        <v>84.754637051076386</v>
      </c>
      <c r="J80" s="12">
        <f t="shared" si="12"/>
        <v>4276.2020682612574</v>
      </c>
      <c r="K80" s="12">
        <f t="shared" si="13"/>
        <v>225.0632667505927</v>
      </c>
    </row>
    <row r="81" spans="2:11" x14ac:dyDescent="0.25">
      <c r="B81" s="10">
        <v>77</v>
      </c>
      <c r="C81" s="11">
        <v>43968</v>
      </c>
      <c r="D81" s="12">
        <f t="shared" si="7"/>
        <v>444.07422415185829</v>
      </c>
      <c r="E81" s="12">
        <f t="shared" si="8"/>
        <v>126337.83996982305</v>
      </c>
      <c r="F81" s="12">
        <f t="shared" si="9"/>
        <v>183085.9815157238</v>
      </c>
      <c r="G81" s="12">
        <f t="shared" si="10"/>
        <v>9636.1042903012603</v>
      </c>
      <c r="H81" s="9"/>
      <c r="I81" s="12">
        <f t="shared" si="11"/>
        <v>70.438929174826768</v>
      </c>
      <c r="J81" s="12">
        <f t="shared" si="12"/>
        <v>4136.3458961591659</v>
      </c>
      <c r="K81" s="12">
        <f t="shared" si="13"/>
        <v>217.70241558732471</v>
      </c>
    </row>
    <row r="82" spans="2:11" x14ac:dyDescent="0.25">
      <c r="B82" s="10">
        <v>78</v>
      </c>
      <c r="C82" s="11">
        <v>43969</v>
      </c>
      <c r="D82" s="12">
        <f t="shared" si="7"/>
        <v>385.23109071086122</v>
      </c>
      <c r="E82" s="12">
        <f t="shared" si="8"/>
        <v>122185.42177093661</v>
      </c>
      <c r="F82" s="12">
        <f t="shared" si="9"/>
        <v>187086.67978143485</v>
      </c>
      <c r="G82" s="12">
        <f t="shared" si="10"/>
        <v>9846.6673569176328</v>
      </c>
      <c r="H82" s="9"/>
      <c r="I82" s="12">
        <f t="shared" si="11"/>
        <v>58.843133440997086</v>
      </c>
      <c r="J82" s="12">
        <f t="shared" si="12"/>
        <v>4000.698265711063</v>
      </c>
      <c r="K82" s="12">
        <f t="shared" si="13"/>
        <v>210.56306661637194</v>
      </c>
    </row>
    <row r="83" spans="2:11" x14ac:dyDescent="0.25">
      <c r="B83" s="10">
        <v>79</v>
      </c>
      <c r="C83" s="11">
        <v>43970</v>
      </c>
      <c r="D83" s="12">
        <f t="shared" si="7"/>
        <v>335.82929731166422</v>
      </c>
      <c r="E83" s="12">
        <f t="shared" si="8"/>
        <v>118161.97617197126</v>
      </c>
      <c r="F83" s="12">
        <f t="shared" si="9"/>
        <v>190955.88480418117</v>
      </c>
      <c r="G83" s="12">
        <f t="shared" si="10"/>
        <v>10050.309726535861</v>
      </c>
      <c r="H83" s="9"/>
      <c r="I83" s="12">
        <f t="shared" si="11"/>
        <v>49.401793399197004</v>
      </c>
      <c r="J83" s="12">
        <f t="shared" si="12"/>
        <v>3869.2050227463255</v>
      </c>
      <c r="K83" s="12">
        <f t="shared" si="13"/>
        <v>203.64236961822786</v>
      </c>
    </row>
    <row r="84" spans="2:11" x14ac:dyDescent="0.25">
      <c r="B84" s="10">
        <v>80</v>
      </c>
      <c r="C84" s="11">
        <v>43971</v>
      </c>
      <c r="D84" s="12">
        <f t="shared" si="7"/>
        <v>294.15349001296903</v>
      </c>
      <c r="E84" s="12">
        <f t="shared" si="8"/>
        <v>114264.91944020423</v>
      </c>
      <c r="F84" s="12">
        <f t="shared" si="9"/>
        <v>194697.6807162936</v>
      </c>
      <c r="G84" s="12">
        <f t="shared" si="10"/>
        <v>10247.246353489147</v>
      </c>
      <c r="H84" s="9"/>
      <c r="I84" s="12">
        <f t="shared" si="11"/>
        <v>41.675807298695169</v>
      </c>
      <c r="J84" s="12">
        <f t="shared" si="12"/>
        <v>3741.7959121124227</v>
      </c>
      <c r="K84" s="12">
        <f t="shared" si="13"/>
        <v>196.93662695328561</v>
      </c>
    </row>
    <row r="85" spans="2:11" x14ac:dyDescent="0.25">
      <c r="B85" s="10">
        <v>81</v>
      </c>
      <c r="C85" s="11">
        <v>43972</v>
      </c>
      <c r="D85" s="12">
        <f t="shared" si="7"/>
        <v>258.83101784705207</v>
      </c>
      <c r="E85" s="12">
        <f t="shared" si="8"/>
        <v>110491.41126436336</v>
      </c>
      <c r="F85" s="12">
        <f t="shared" si="9"/>
        <v>198316.06983190007</v>
      </c>
      <c r="G85" s="12">
        <f t="shared" si="10"/>
        <v>10437.687885889487</v>
      </c>
      <c r="H85" s="9"/>
      <c r="I85" s="12">
        <f t="shared" si="11"/>
        <v>35.322472165916992</v>
      </c>
      <c r="J85" s="12">
        <f t="shared" si="12"/>
        <v>3618.3891156064669</v>
      </c>
      <c r="K85" s="12">
        <f t="shared" si="13"/>
        <v>190.44153240034058</v>
      </c>
    </row>
    <row r="86" spans="2:11" x14ac:dyDescent="0.25">
      <c r="B86" s="10">
        <v>82</v>
      </c>
      <c r="C86" s="11">
        <v>43973</v>
      </c>
      <c r="D86" s="12">
        <f t="shared" si="7"/>
        <v>228.75803325122561</v>
      </c>
      <c r="E86" s="12">
        <f t="shared" si="8"/>
        <v>106838.43720681375</v>
      </c>
      <c r="F86" s="12">
        <f t="shared" si="9"/>
        <v>201814.96452193824</v>
      </c>
      <c r="G86" s="12">
        <f t="shared" si="10"/>
        <v>10621.840237996759</v>
      </c>
      <c r="H86" s="9"/>
      <c r="I86" s="12">
        <f t="shared" si="11"/>
        <v>30.072984595826455</v>
      </c>
      <c r="J86" s="12">
        <f t="shared" si="12"/>
        <v>3498.8946900381725</v>
      </c>
      <c r="K86" s="12">
        <f t="shared" si="13"/>
        <v>184.15235210727241</v>
      </c>
    </row>
    <row r="87" spans="2:11" x14ac:dyDescent="0.25">
      <c r="B87" s="10">
        <v>83</v>
      </c>
      <c r="C87" s="11">
        <v>43974</v>
      </c>
      <c r="D87" s="12">
        <f t="shared" si="7"/>
        <v>203.04256620477523</v>
      </c>
      <c r="E87" s="12">
        <f t="shared" si="8"/>
        <v>103302.87143363307</v>
      </c>
      <c r="F87" s="12">
        <f t="shared" si="9"/>
        <v>205198.181700154</v>
      </c>
      <c r="G87" s="12">
        <f t="shared" si="10"/>
        <v>10799.904300008116</v>
      </c>
      <c r="H87" s="9"/>
      <c r="I87" s="12">
        <f t="shared" si="11"/>
        <v>25.715467046450389</v>
      </c>
      <c r="J87" s="12">
        <f t="shared" si="12"/>
        <v>3383.2171782157684</v>
      </c>
      <c r="K87" s="12">
        <f t="shared" si="13"/>
        <v>178.06406201135638</v>
      </c>
    </row>
    <row r="88" spans="2:11" x14ac:dyDescent="0.25">
      <c r="B88" s="10">
        <v>84</v>
      </c>
      <c r="C88" s="11">
        <v>43975</v>
      </c>
      <c r="D88" s="12">
        <f t="shared" si="7"/>
        <v>180.9604619132532</v>
      </c>
      <c r="E88" s="12">
        <f t="shared" si="8"/>
        <v>99881.524490136828</v>
      </c>
      <c r="F88" s="12">
        <f t="shared" si="9"/>
        <v>208469.43929555238</v>
      </c>
      <c r="G88" s="12">
        <f t="shared" si="10"/>
        <v>10972.075752397504</v>
      </c>
      <c r="H88" s="9"/>
      <c r="I88" s="12">
        <f t="shared" si="11"/>
        <v>22.082104291522043</v>
      </c>
      <c r="J88" s="12">
        <f t="shared" si="12"/>
        <v>3271.2575953983805</v>
      </c>
      <c r="K88" s="12">
        <f t="shared" si="13"/>
        <v>172.17145238938863</v>
      </c>
    </row>
    <row r="89" spans="2:11" x14ac:dyDescent="0.25">
      <c r="B89" s="10">
        <v>85</v>
      </c>
      <c r="C89" s="11">
        <v>43976</v>
      </c>
      <c r="D89" s="12">
        <f t="shared" si="7"/>
        <v>161.92111217000033</v>
      </c>
      <c r="E89" s="12">
        <f t="shared" si="8"/>
        <v>96571.179690208854</v>
      </c>
      <c r="F89" s="12">
        <f t="shared" si="9"/>
        <v>211632.35423774004</v>
      </c>
      <c r="G89" s="12">
        <f t="shared" si="10"/>
        <v>11138.544959881066</v>
      </c>
      <c r="H89" s="9"/>
      <c r="I89" s="12">
        <f t="shared" si="11"/>
        <v>19.03934974325286</v>
      </c>
      <c r="J89" s="12">
        <f t="shared" si="12"/>
        <v>3162.9149421876659</v>
      </c>
      <c r="K89" s="12">
        <f t="shared" si="13"/>
        <v>166.46920748356152</v>
      </c>
    </row>
    <row r="90" spans="2:11" x14ac:dyDescent="0.25">
      <c r="B90" s="10">
        <v>86</v>
      </c>
      <c r="C90" s="11">
        <v>43977</v>
      </c>
      <c r="D90" s="12">
        <f t="shared" si="7"/>
        <v>145.44067772731515</v>
      </c>
      <c r="E90" s="12">
        <f t="shared" si="8"/>
        <v>93368.620801644574</v>
      </c>
      <c r="F90" s="12">
        <f t="shared" si="9"/>
        <v>214690.44159459666</v>
      </c>
      <c r="G90" s="12">
        <f t="shared" si="10"/>
        <v>11299.496926031416</v>
      </c>
      <c r="H90" s="9"/>
      <c r="I90" s="12">
        <f t="shared" si="11"/>
        <v>16.480434442685173</v>
      </c>
      <c r="J90" s="12">
        <f t="shared" si="12"/>
        <v>3058.087356856614</v>
      </c>
      <c r="K90" s="12">
        <f t="shared" si="13"/>
        <v>160.95196615034823</v>
      </c>
    </row>
    <row r="91" spans="2:11" x14ac:dyDescent="0.25">
      <c r="B91" s="10">
        <v>87</v>
      </c>
      <c r="C91" s="11">
        <v>43978</v>
      </c>
      <c r="D91" s="12">
        <f t="shared" si="7"/>
        <v>131.12106691846864</v>
      </c>
      <c r="E91" s="12">
        <f t="shared" si="8"/>
        <v>90270.6530523986</v>
      </c>
      <c r="F91" s="12">
        <f t="shared" si="9"/>
        <v>217647.11458664873</v>
      </c>
      <c r="G91" s="12">
        <f t="shared" si="10"/>
        <v>11455.111294034157</v>
      </c>
      <c r="H91" s="9"/>
      <c r="I91" s="12">
        <f t="shared" si="11"/>
        <v>14.319610808846496</v>
      </c>
      <c r="J91" s="12">
        <f t="shared" si="12"/>
        <v>2956.6729920520784</v>
      </c>
      <c r="K91" s="12">
        <f t="shared" si="13"/>
        <v>155.61436800274112</v>
      </c>
    </row>
    <row r="92" spans="2:11" x14ac:dyDescent="0.25">
      <c r="B92" s="10">
        <v>88</v>
      </c>
      <c r="C92" s="11">
        <v>43979</v>
      </c>
      <c r="D92" s="12">
        <f t="shared" si="7"/>
        <v>118.6333578196039</v>
      </c>
      <c r="E92" s="12">
        <f t="shared" si="8"/>
        <v>87274.118993084165</v>
      </c>
      <c r="F92" s="12">
        <f t="shared" si="9"/>
        <v>220505.68526664135</v>
      </c>
      <c r="G92" s="12">
        <f t="shared" si="10"/>
        <v>11605.562382454822</v>
      </c>
      <c r="H92" s="9"/>
      <c r="I92" s="12">
        <f t="shared" si="11"/>
        <v>12.487709098864748</v>
      </c>
      <c r="J92" s="12">
        <f t="shared" si="12"/>
        <v>2858.570679992622</v>
      </c>
      <c r="K92" s="12">
        <f t="shared" si="13"/>
        <v>150.45108842066446</v>
      </c>
    </row>
    <row r="93" spans="2:11" x14ac:dyDescent="0.25">
      <c r="B93" s="10">
        <v>89</v>
      </c>
      <c r="C93" s="11">
        <v>43980</v>
      </c>
      <c r="D93" s="12">
        <f t="shared" si="7"/>
        <v>107.70466618096253</v>
      </c>
      <c r="E93" s="12">
        <f t="shared" si="8"/>
        <v>84375.910384953342</v>
      </c>
      <c r="F93" s="12">
        <f t="shared" si="9"/>
        <v>223269.36570142236</v>
      </c>
      <c r="G93" s="12">
        <f t="shared" si="10"/>
        <v>11751.019247443295</v>
      </c>
      <c r="H93" s="9"/>
      <c r="I93" s="12">
        <f t="shared" si="11"/>
        <v>10.928691638641366</v>
      </c>
      <c r="J93" s="12">
        <f t="shared" si="12"/>
        <v>2763.6804347809984</v>
      </c>
      <c r="K93" s="12">
        <f t="shared" si="13"/>
        <v>145.45686498847374</v>
      </c>
    </row>
    <row r="94" spans="2:11" x14ac:dyDescent="0.25">
      <c r="B94" s="10">
        <v>90</v>
      </c>
      <c r="C94" s="11">
        <v>43981</v>
      </c>
      <c r="D94" s="12">
        <f t="shared" si="7"/>
        <v>98.107697362533031</v>
      </c>
      <c r="E94" s="12">
        <f t="shared" si="8"/>
        <v>81572.977007606663</v>
      </c>
      <c r="F94" s="12">
        <f t="shared" si="9"/>
        <v>225941.26953027921</v>
      </c>
      <c r="G94" s="12">
        <f t="shared" si="10"/>
        <v>11891.645764751551</v>
      </c>
      <c r="H94" s="9"/>
      <c r="I94" s="12">
        <f t="shared" si="11"/>
        <v>9.5969688184294988</v>
      </c>
      <c r="J94" s="12">
        <f t="shared" si="12"/>
        <v>2671.9038288568559</v>
      </c>
      <c r="K94" s="12">
        <f t="shared" si="13"/>
        <v>140.6265173082557</v>
      </c>
    </row>
    <row r="95" spans="2:11" x14ac:dyDescent="0.25">
      <c r="B95" s="10">
        <v>91</v>
      </c>
      <c r="C95" s="13">
        <v>43982</v>
      </c>
      <c r="D95" s="12">
        <f t="shared" si="7"/>
        <v>89.652398119550014</v>
      </c>
      <c r="E95" s="12">
        <f t="shared" si="8"/>
        <v>78862.333073262766</v>
      </c>
      <c r="F95" s="12">
        <f t="shared" si="9"/>
        <v>228524.41380218675</v>
      </c>
      <c r="G95" s="12">
        <f t="shared" si="10"/>
        <v>12027.600726430896</v>
      </c>
      <c r="H95" s="9"/>
      <c r="I95" s="12">
        <f t="shared" si="11"/>
        <v>8.455299242983024</v>
      </c>
      <c r="J95" s="12">
        <f t="shared" si="12"/>
        <v>2583.144271907544</v>
      </c>
      <c r="K95" s="12">
        <f t="shared" si="13"/>
        <v>135.95496167934456</v>
      </c>
    </row>
    <row r="96" spans="2:11" x14ac:dyDescent="0.25">
      <c r="B96" s="10">
        <v>92</v>
      </c>
      <c r="C96" s="11">
        <v>43983</v>
      </c>
      <c r="D96" s="12">
        <f t="shared" si="7"/>
        <v>82.179258321315245</v>
      </c>
      <c r="E96" s="12">
        <f t="shared" si="8"/>
        <v>76241.061777285577</v>
      </c>
      <c r="F96" s="12">
        <f t="shared" si="9"/>
        <v>231021.7210161734</v>
      </c>
      <c r="G96" s="12">
        <f t="shared" si="10"/>
        <v>12159.037948219668</v>
      </c>
      <c r="H96" s="9"/>
      <c r="I96" s="12">
        <f t="shared" si="11"/>
        <v>7.4731397982347634</v>
      </c>
      <c r="J96" s="12">
        <f t="shared" si="12"/>
        <v>2497.3072139866545</v>
      </c>
      <c r="K96" s="12">
        <f t="shared" si="13"/>
        <v>131.43722178877138</v>
      </c>
    </row>
    <row r="97" spans="2:11" x14ac:dyDescent="0.25">
      <c r="B97" s="10">
        <v>93</v>
      </c>
      <c r="C97" s="11">
        <v>43984</v>
      </c>
      <c r="D97" s="12">
        <f t="shared" si="7"/>
        <v>75.553914579499875</v>
      </c>
      <c r="E97" s="12">
        <f t="shared" si="8"/>
        <v>73706.31839511788</v>
      </c>
      <c r="F97" s="12">
        <f t="shared" si="9"/>
        <v>233436.02130578744</v>
      </c>
      <c r="G97" s="12">
        <f t="shared" si="10"/>
        <v>12286.106384515144</v>
      </c>
      <c r="H97" s="9"/>
      <c r="I97" s="12">
        <f t="shared" si="11"/>
        <v>6.6253437418153709</v>
      </c>
      <c r="J97" s="12">
        <f t="shared" si="12"/>
        <v>2414.3002896140433</v>
      </c>
      <c r="K97" s="12">
        <f t="shared" si="13"/>
        <v>127.06843629547606</v>
      </c>
    </row>
    <row r="98" spans="2:11" x14ac:dyDescent="0.25">
      <c r="B98" s="10">
        <v>94</v>
      </c>
      <c r="C98" s="11">
        <v>43985</v>
      </c>
      <c r="D98" s="12">
        <f t="shared" si="7"/>
        <v>69.662785433346258</v>
      </c>
      <c r="E98" s="12">
        <f t="shared" si="8"/>
        <v>71255.332244426769</v>
      </c>
      <c r="F98" s="12">
        <f t="shared" si="9"/>
        <v>235770.05472163283</v>
      </c>
      <c r="G98" s="12">
        <f t="shared" si="10"/>
        <v>12408.950248507008</v>
      </c>
      <c r="H98" s="9"/>
      <c r="I98" s="12">
        <f t="shared" si="11"/>
        <v>5.8911291461536104</v>
      </c>
      <c r="J98" s="12">
        <f t="shared" si="12"/>
        <v>2334.0334158453993</v>
      </c>
      <c r="K98" s="12">
        <f t="shared" si="13"/>
        <v>122.84386399186323</v>
      </c>
    </row>
    <row r="99" spans="2:11" x14ac:dyDescent="0.25">
      <c r="B99" s="10">
        <v>95</v>
      </c>
      <c r="C99" s="11">
        <v>43986</v>
      </c>
      <c r="D99" s="12">
        <f t="shared" si="7"/>
        <v>64.409527197268545</v>
      </c>
      <c r="E99" s="12">
        <f t="shared" si="8"/>
        <v>68885.407761181952</v>
      </c>
      <c r="F99" s="12">
        <f t="shared" si="9"/>
        <v>238026.47357603969</v>
      </c>
      <c r="G99" s="12">
        <f t="shared" si="10"/>
        <v>12527.709135581053</v>
      </c>
      <c r="H99" s="9"/>
      <c r="I99" s="12">
        <f t="shared" si="11"/>
        <v>5.2532582360777083</v>
      </c>
      <c r="J99" s="12">
        <f t="shared" si="12"/>
        <v>2256.4188544068475</v>
      </c>
      <c r="K99" s="12">
        <f t="shared" si="13"/>
        <v>118.75888707404472</v>
      </c>
    </row>
    <row r="100" spans="2:11" x14ac:dyDescent="0.25">
      <c r="B100" s="10">
        <v>96</v>
      </c>
      <c r="C100" s="11">
        <v>43987</v>
      </c>
      <c r="D100" s="12">
        <f t="shared" si="7"/>
        <v>59.712145282322119</v>
      </c>
      <c r="E100" s="12">
        <f t="shared" si="8"/>
        <v>66593.924884390828</v>
      </c>
      <c r="F100" s="12">
        <f t="shared" si="9"/>
        <v>240207.84482181046</v>
      </c>
      <c r="G100" s="12">
        <f t="shared" si="10"/>
        <v>12642.518148516358</v>
      </c>
      <c r="H100" s="9"/>
      <c r="I100" s="12">
        <f t="shared" si="11"/>
        <v>4.6973819149464262</v>
      </c>
      <c r="J100" s="12">
        <f t="shared" si="12"/>
        <v>2181.3712457707616</v>
      </c>
      <c r="K100" s="12">
        <f t="shared" si="13"/>
        <v>114.80901293530336</v>
      </c>
    </row>
    <row r="101" spans="2:11" x14ac:dyDescent="0.25">
      <c r="B101" s="10">
        <v>97</v>
      </c>
      <c r="C101" s="11">
        <v>43988</v>
      </c>
      <c r="D101" s="12">
        <f t="shared" si="7"/>
        <v>55.500631082403942</v>
      </c>
      <c r="E101" s="12">
        <f t="shared" si="8"/>
        <v>64378.33890244439</v>
      </c>
      <c r="F101" s="12">
        <f t="shared" si="9"/>
        <v>242316.65244314951</v>
      </c>
      <c r="G101" s="12">
        <f t="shared" si="10"/>
        <v>12753.508023323675</v>
      </c>
      <c r="H101" s="9"/>
      <c r="I101" s="12">
        <f t="shared" si="11"/>
        <v>4.2115141999181791</v>
      </c>
      <c r="J101" s="12">
        <f t="shared" si="12"/>
        <v>2108.8076213390427</v>
      </c>
      <c r="K101" s="12">
        <f t="shared" si="13"/>
        <v>110.98987480731815</v>
      </c>
    </row>
    <row r="102" spans="2:11" x14ac:dyDescent="0.25">
      <c r="B102" s="10">
        <v>98</v>
      </c>
      <c r="C102" s="11">
        <v>43989</v>
      </c>
      <c r="D102" s="12">
        <f t="shared" si="7"/>
        <v>51.715021857845237</v>
      </c>
      <c r="E102" s="12">
        <f t="shared" si="8"/>
        <v>62236.179881587464</v>
      </c>
      <c r="F102" s="12">
        <f t="shared" si="9"/>
        <v>244355.2998417269</v>
      </c>
      <c r="G102" s="12">
        <f t="shared" si="10"/>
        <v>12860.805254827748</v>
      </c>
      <c r="H102" s="9"/>
      <c r="I102" s="12">
        <f t="shared" si="11"/>
        <v>3.7856092245587032</v>
      </c>
      <c r="J102" s="12">
        <f t="shared" si="12"/>
        <v>2038.6473985774057</v>
      </c>
      <c r="K102" s="12">
        <f t="shared" si="13"/>
        <v>107.29723150407408</v>
      </c>
    </row>
    <row r="103" spans="2:11" x14ac:dyDescent="0.25">
      <c r="B103" s="10">
        <v>99</v>
      </c>
      <c r="C103" s="11">
        <v>43990</v>
      </c>
      <c r="D103" s="12">
        <f t="shared" si="7"/>
        <v>48.303802323624282</v>
      </c>
      <c r="E103" s="12">
        <f t="shared" si="8"/>
        <v>60165.051771735438</v>
      </c>
      <c r="F103" s="12">
        <f t="shared" si="9"/>
        <v>246326.11220464384</v>
      </c>
      <c r="G103" s="12">
        <f t="shared" si="10"/>
        <v>12964.53222129706</v>
      </c>
      <c r="H103" s="9"/>
      <c r="I103" s="12">
        <f t="shared" si="11"/>
        <v>3.4112195342209568</v>
      </c>
      <c r="J103" s="12">
        <f t="shared" si="12"/>
        <v>1970.8123629169363</v>
      </c>
      <c r="K103" s="12">
        <f t="shared" si="13"/>
        <v>103.72696646931254</v>
      </c>
    </row>
    <row r="104" spans="2:11" x14ac:dyDescent="0.25">
      <c r="B104" s="10">
        <v>100</v>
      </c>
      <c r="C104" s="11">
        <v>43991</v>
      </c>
      <c r="D104" s="12">
        <f t="shared" si="7"/>
        <v>45.222583267868181</v>
      </c>
      <c r="E104" s="12">
        <f t="shared" si="8"/>
        <v>58162.63126506668</v>
      </c>
      <c r="F104" s="12">
        <f t="shared" si="9"/>
        <v>248231.33884408211</v>
      </c>
      <c r="G104" s="12">
        <f t="shared" si="10"/>
        <v>13064.807307583287</v>
      </c>
      <c r="H104" s="9"/>
      <c r="I104" s="12">
        <f t="shared" si="11"/>
        <v>3.0812190557561001</v>
      </c>
      <c r="J104" s="12">
        <f t="shared" si="12"/>
        <v>1905.2266394382889</v>
      </c>
      <c r="K104" s="12">
        <f t="shared" si="13"/>
        <v>100.27508628622581</v>
      </c>
    </row>
    <row r="105" spans="2:11" x14ac:dyDescent="0.25">
      <c r="B105" s="10">
        <v>101</v>
      </c>
      <c r="C105" s="11">
        <v>43992</v>
      </c>
      <c r="D105" s="12">
        <f t="shared" si="7"/>
        <v>42.433005557475781</v>
      </c>
      <c r="E105" s="12">
        <f t="shared" si="8"/>
        <v>56226.666467274852</v>
      </c>
      <c r="F105" s="12">
        <f t="shared" si="9"/>
        <v>250073.15550080923</v>
      </c>
      <c r="G105" s="12">
        <f t="shared" si="10"/>
        <v>13161.745026358398</v>
      </c>
      <c r="H105" s="9"/>
      <c r="I105" s="12">
        <f t="shared" si="11"/>
        <v>2.7895777103924013</v>
      </c>
      <c r="J105" s="12">
        <f t="shared" si="12"/>
        <v>1841.8166567271114</v>
      </c>
      <c r="K105" s="12">
        <f t="shared" si="13"/>
        <v>96.937718775111222</v>
      </c>
    </row>
    <row r="106" spans="2:11" x14ac:dyDescent="0.25">
      <c r="B106" s="10">
        <v>102</v>
      </c>
      <c r="C106" s="11">
        <v>43993</v>
      </c>
      <c r="D106" s="12">
        <f t="shared" si="7"/>
        <v>39.90182814435957</v>
      </c>
      <c r="E106" s="12">
        <f t="shared" si="8"/>
        <v>54354.975429112143</v>
      </c>
      <c r="F106" s="12">
        <f t="shared" si="9"/>
        <v>251853.66660560627</v>
      </c>
      <c r="G106" s="12">
        <f t="shared" si="10"/>
        <v>13255.456137137189</v>
      </c>
      <c r="H106" s="9"/>
      <c r="I106" s="12">
        <f t="shared" si="11"/>
        <v>2.5311774131162115</v>
      </c>
      <c r="J106" s="12">
        <f t="shared" si="12"/>
        <v>1780.511104797037</v>
      </c>
      <c r="K106" s="12">
        <f t="shared" si="13"/>
        <v>93.711110778791493</v>
      </c>
    </row>
    <row r="107" spans="2:11" x14ac:dyDescent="0.25">
      <c r="B107" s="10">
        <v>103</v>
      </c>
      <c r="C107" s="11">
        <v>43994</v>
      </c>
      <c r="D107" s="12">
        <f t="shared" si="7"/>
        <v>37.600166788432524</v>
      </c>
      <c r="E107" s="12">
        <f t="shared" si="8"/>
        <v>52545.444576164336</v>
      </c>
      <c r="F107" s="12">
        <f t="shared" si="9"/>
        <v>253574.90749419481</v>
      </c>
      <c r="G107" s="12">
        <f t="shared" si="10"/>
        <v>13346.047762852377</v>
      </c>
      <c r="H107" s="9"/>
      <c r="I107" s="12">
        <f t="shared" si="11"/>
        <v>2.3016613559270431</v>
      </c>
      <c r="J107" s="12">
        <f t="shared" si="12"/>
        <v>1721.2408885885511</v>
      </c>
      <c r="K107" s="12">
        <f t="shared" si="13"/>
        <v>90.591625715186993</v>
      </c>
    </row>
    <row r="108" spans="2:11" x14ac:dyDescent="0.25">
      <c r="B108" s="10">
        <v>104</v>
      </c>
      <c r="C108" s="11">
        <v>43995</v>
      </c>
      <c r="D108" s="12">
        <f t="shared" si="7"/>
        <v>35.502856637512892</v>
      </c>
      <c r="E108" s="12">
        <f t="shared" si="8"/>
        <v>50796.027067109782</v>
      </c>
      <c r="F108" s="12">
        <f t="shared" si="9"/>
        <v>255238.84657244</v>
      </c>
      <c r="G108" s="12">
        <f t="shared" si="10"/>
        <v>13433.623503812651</v>
      </c>
      <c r="H108" s="9"/>
      <c r="I108" s="12">
        <f t="shared" si="11"/>
        <v>2.0973101509196339</v>
      </c>
      <c r="J108" s="12">
        <f t="shared" si="12"/>
        <v>1663.9390782452037</v>
      </c>
      <c r="K108" s="12">
        <f t="shared" si="13"/>
        <v>87.575740960273976</v>
      </c>
    </row>
    <row r="109" spans="2:11" x14ac:dyDescent="0.25">
      <c r="B109" s="10">
        <v>105</v>
      </c>
      <c r="C109" s="11">
        <v>43996</v>
      </c>
      <c r="D109" s="12">
        <f t="shared" si="7"/>
        <v>33.587916915501218</v>
      </c>
      <c r="E109" s="12">
        <f t="shared" si="8"/>
        <v>49104.741104594796</v>
      </c>
      <c r="F109" s="12">
        <f t="shared" si="9"/>
        <v>256847.38742956513</v>
      </c>
      <c r="G109" s="12">
        <f t="shared" si="10"/>
        <v>13518.283548924501</v>
      </c>
      <c r="H109" s="9"/>
      <c r="I109" s="12">
        <f t="shared" si="11"/>
        <v>1.9149397220116757</v>
      </c>
      <c r="J109" s="12">
        <f t="shared" si="12"/>
        <v>1608.540857125143</v>
      </c>
      <c r="K109" s="12">
        <f t="shared" si="13"/>
        <v>84.660045111849712</v>
      </c>
    </row>
    <row r="110" spans="2:11" x14ac:dyDescent="0.25">
      <c r="B110" s="10">
        <v>106</v>
      </c>
      <c r="C110" s="11">
        <v>43997</v>
      </c>
      <c r="D110" s="12">
        <f t="shared" si="7"/>
        <v>31.836100050844845</v>
      </c>
      <c r="E110" s="12">
        <f t="shared" si="8"/>
        <v>47469.668217972961</v>
      </c>
      <c r="F110" s="12">
        <f t="shared" si="9"/>
        <v>258402.37089787729</v>
      </c>
      <c r="G110" s="12">
        <f t="shared" si="10"/>
        <v>13600.124784098825</v>
      </c>
      <c r="H110" s="9"/>
      <c r="I110" s="12">
        <f t="shared" si="11"/>
        <v>1.7518168646563719</v>
      </c>
      <c r="J110" s="12">
        <f t="shared" si="12"/>
        <v>1554.9834683121685</v>
      </c>
      <c r="K110" s="12">
        <f t="shared" si="13"/>
        <v>81.841235174324737</v>
      </c>
    </row>
    <row r="111" spans="2:11" x14ac:dyDescent="0.25">
      <c r="B111" s="10">
        <v>107</v>
      </c>
      <c r="C111" s="11">
        <v>43998</v>
      </c>
      <c r="D111" s="12">
        <f t="shared" si="7"/>
        <v>30.230510846220074</v>
      </c>
      <c r="E111" s="12">
        <f t="shared" si="8"/>
        <v>45888.951533245163</v>
      </c>
      <c r="F111" s="12">
        <f t="shared" si="9"/>
        <v>259905.57705811309</v>
      </c>
      <c r="G111" s="12">
        <f t="shared" si="10"/>
        <v>13679.240897795447</v>
      </c>
      <c r="H111" s="9"/>
      <c r="I111" s="12">
        <f t="shared" si="11"/>
        <v>1.6055892046247722</v>
      </c>
      <c r="J111" s="12">
        <f t="shared" si="12"/>
        <v>1503.2061602358106</v>
      </c>
      <c r="K111" s="12">
        <f t="shared" si="13"/>
        <v>79.116113696621667</v>
      </c>
    </row>
    <row r="112" spans="2:11" x14ac:dyDescent="0.25">
      <c r="B112" s="10">
        <v>108</v>
      </c>
      <c r="C112" s="11">
        <v>43999</v>
      </c>
      <c r="D112" s="12">
        <f t="shared" si="7"/>
        <v>28.756283917654933</v>
      </c>
      <c r="E112" s="12">
        <f t="shared" si="8"/>
        <v>44360.794042398884</v>
      </c>
      <c r="F112" s="12">
        <f t="shared" si="9"/>
        <v>261358.72718999919</v>
      </c>
      <c r="G112" s="12">
        <f t="shared" si="10"/>
        <v>13755.722483684189</v>
      </c>
      <c r="H112" s="9"/>
      <c r="I112" s="12">
        <f t="shared" si="11"/>
        <v>1.4742269285651397</v>
      </c>
      <c r="J112" s="12">
        <f t="shared" si="12"/>
        <v>1453.1501318860967</v>
      </c>
      <c r="K112" s="12">
        <f t="shared" si="13"/>
        <v>76.481585888742003</v>
      </c>
    </row>
    <row r="113" spans="2:11" x14ac:dyDescent="0.25">
      <c r="B113" s="10">
        <v>109</v>
      </c>
      <c r="C113" s="11">
        <v>44000</v>
      </c>
      <c r="D113" s="12">
        <f t="shared" si="7"/>
        <v>27.400309749741513</v>
      </c>
      <c r="E113" s="12">
        <f t="shared" si="8"/>
        <v>42883.456881820173</v>
      </c>
      <c r="F113" s="12">
        <f t="shared" si="9"/>
        <v>262763.48566800851</v>
      </c>
      <c r="G113" s="12">
        <f t="shared" si="10"/>
        <v>13829.657140421521</v>
      </c>
      <c r="H113" s="9"/>
      <c r="I113" s="12">
        <f t="shared" si="11"/>
        <v>1.3559741679134194</v>
      </c>
      <c r="J113" s="12">
        <f t="shared" si="12"/>
        <v>1404.758478009298</v>
      </c>
      <c r="K113" s="12">
        <f t="shared" si="13"/>
        <v>73.934656737331537</v>
      </c>
    </row>
    <row r="114" spans="2:11" x14ac:dyDescent="0.25">
      <c r="B114" s="10">
        <v>110</v>
      </c>
      <c r="C114" s="11">
        <v>44001</v>
      </c>
      <c r="D114" s="12">
        <f t="shared" si="7"/>
        <v>26.151001427098169</v>
      </c>
      <c r="E114" s="12">
        <f t="shared" si="8"/>
        <v>41455.257627415478</v>
      </c>
      <c r="F114" s="12">
        <f t="shared" si="9"/>
        <v>264121.46180259949</v>
      </c>
      <c r="G114" s="12">
        <f t="shared" si="10"/>
        <v>13901.129568557888</v>
      </c>
      <c r="H114" s="9"/>
      <c r="I114" s="12">
        <f t="shared" si="11"/>
        <v>1.2493083226433435</v>
      </c>
      <c r="J114" s="12">
        <f t="shared" si="12"/>
        <v>1357.9761345909722</v>
      </c>
      <c r="K114" s="12">
        <f t="shared" si="13"/>
        <v>71.472428136367014</v>
      </c>
    </row>
    <row r="115" spans="2:11" x14ac:dyDescent="0.25">
      <c r="B115" s="10">
        <v>111</v>
      </c>
      <c r="C115" s="11">
        <v>44002</v>
      </c>
      <c r="D115" s="12">
        <f t="shared" si="7"/>
        <v>24.998095492512054</v>
      </c>
      <c r="E115" s="12">
        <f t="shared" si="8"/>
        <v>40074.568612436211</v>
      </c>
      <c r="F115" s="12">
        <f t="shared" si="9"/>
        <v>265434.21162746765</v>
      </c>
      <c r="G115" s="12">
        <f t="shared" si="10"/>
        <v>13970.221664603581</v>
      </c>
      <c r="H115" s="9"/>
      <c r="I115" s="12">
        <f t="shared" si="11"/>
        <v>1.1529059345861148</v>
      </c>
      <c r="J115" s="12">
        <f t="shared" si="12"/>
        <v>1312.7498248681566</v>
      </c>
      <c r="K115" s="12">
        <f t="shared" si="13"/>
        <v>69.092096045692514</v>
      </c>
    </row>
    <row r="116" spans="2:11" x14ac:dyDescent="0.25">
      <c r="B116" s="10">
        <v>112</v>
      </c>
      <c r="C116" s="11">
        <v>44003</v>
      </c>
      <c r="D116" s="12">
        <f t="shared" si="7"/>
        <v>23.932481513602195</v>
      </c>
      <c r="E116" s="12">
        <f t="shared" si="8"/>
        <v>38739.815272667256</v>
      </c>
      <c r="F116" s="12">
        <f t="shared" si="9"/>
        <v>266703.23963352811</v>
      </c>
      <c r="G116" s="12">
        <f t="shared" si="10"/>
        <v>14037.012612290975</v>
      </c>
      <c r="H116" s="9"/>
      <c r="I116" s="12">
        <f t="shared" si="11"/>
        <v>1.0656139789098598</v>
      </c>
      <c r="J116" s="12">
        <f t="shared" si="12"/>
        <v>1269.0280060604798</v>
      </c>
      <c r="K116" s="12">
        <f t="shared" si="13"/>
        <v>66.790947687393739</v>
      </c>
    </row>
    <row r="117" spans="2:11" x14ac:dyDescent="0.25">
      <c r="B117" s="10">
        <v>113</v>
      </c>
      <c r="C117" s="11">
        <v>44004</v>
      </c>
      <c r="D117" s="12">
        <f t="shared" si="7"/>
        <v>22.946055863307837</v>
      </c>
      <c r="E117" s="12">
        <f t="shared" si="8"/>
        <v>37449.47452256197</v>
      </c>
      <c r="F117" s="12">
        <f t="shared" si="9"/>
        <v>267930.00045049592</v>
      </c>
      <c r="G117" s="12">
        <f t="shared" si="10"/>
        <v>14101.578971078754</v>
      </c>
      <c r="H117" s="9"/>
      <c r="I117" s="12">
        <f t="shared" si="11"/>
        <v>0.98642565029435669</v>
      </c>
      <c r="J117" s="12">
        <f t="shared" si="12"/>
        <v>1226.7608169677962</v>
      </c>
      <c r="K117" s="12">
        <f t="shared" si="13"/>
        <v>64.566358787778825</v>
      </c>
    </row>
    <row r="118" spans="2:11" x14ac:dyDescent="0.25">
      <c r="B118" s="10">
        <v>114</v>
      </c>
      <c r="C118" s="11">
        <v>44005</v>
      </c>
      <c r="D118" s="12">
        <f t="shared" si="7"/>
        <v>22.031595975419201</v>
      </c>
      <c r="E118" s="12">
        <f t="shared" si="8"/>
        <v>36202.073165031128</v>
      </c>
      <c r="F118" s="12">
        <f t="shared" si="9"/>
        <v>269115.9004770437</v>
      </c>
      <c r="G118" s="12">
        <f t="shared" si="10"/>
        <v>14163.994761949691</v>
      </c>
      <c r="H118" s="9"/>
      <c r="I118" s="12">
        <f t="shared" si="11"/>
        <v>0.91445988788863519</v>
      </c>
      <c r="J118" s="12">
        <f t="shared" si="12"/>
        <v>1185.9000265477957</v>
      </c>
      <c r="K118" s="12">
        <f t="shared" si="13"/>
        <v>62.415790870936675</v>
      </c>
    </row>
    <row r="119" spans="2:11" x14ac:dyDescent="0.25">
      <c r="B119" s="10">
        <v>115</v>
      </c>
      <c r="C119" s="11">
        <v>44006</v>
      </c>
      <c r="D119" s="12">
        <f t="shared" si="7"/>
        <v>21.182651956873773</v>
      </c>
      <c r="E119" s="12">
        <f t="shared" si="8"/>
        <v>34996.186336881969</v>
      </c>
      <c r="F119" s="12">
        <f t="shared" si="9"/>
        <v>270262.29946060304</v>
      </c>
      <c r="G119" s="12">
        <f t="shared" si="10"/>
        <v>14224.331550558076</v>
      </c>
      <c r="H119" s="9"/>
      <c r="I119" s="12">
        <f t="shared" si="11"/>
        <v>0.84894401854542911</v>
      </c>
      <c r="J119" s="12">
        <f t="shared" si="12"/>
        <v>1146.398983559319</v>
      </c>
      <c r="K119" s="12">
        <f t="shared" si="13"/>
        <v>60.33678860838527</v>
      </c>
    </row>
    <row r="120" spans="2:11" x14ac:dyDescent="0.25">
      <c r="B120" s="10">
        <v>116</v>
      </c>
      <c r="C120" s="11">
        <v>44007</v>
      </c>
      <c r="D120" s="12">
        <f t="shared" si="7"/>
        <v>20.393452949301068</v>
      </c>
      <c r="E120" s="12">
        <f t="shared" si="8"/>
        <v>33830.435991326813</v>
      </c>
      <c r="F120" s="12">
        <f t="shared" si="9"/>
        <v>271370.51202793763</v>
      </c>
      <c r="G120" s="12">
        <f t="shared" si="10"/>
        <v>14282.658527786212</v>
      </c>
      <c r="H120" s="9"/>
      <c r="I120" s="12">
        <f t="shared" si="11"/>
        <v>0.78919900757270356</v>
      </c>
      <c r="J120" s="12">
        <f t="shared" si="12"/>
        <v>1108.2125673345956</v>
      </c>
      <c r="K120" s="12">
        <f t="shared" si="13"/>
        <v>58.32697722813667</v>
      </c>
    </row>
    <row r="121" spans="2:11" x14ac:dyDescent="0.25">
      <c r="B121" s="10">
        <v>117</v>
      </c>
      <c r="C121" s="11">
        <v>44008</v>
      </c>
      <c r="D121" s="12">
        <f t="shared" si="7"/>
        <v>19.658826053856608</v>
      </c>
      <c r="E121" s="12">
        <f t="shared" si="8"/>
        <v>32703.489418511363</v>
      </c>
      <c r="F121" s="12">
        <f t="shared" si="9"/>
        <v>272441.80916766298</v>
      </c>
      <c r="G121" s="12">
        <f t="shared" si="10"/>
        <v>14339.042587771757</v>
      </c>
      <c r="H121" s="9"/>
      <c r="I121" s="12">
        <f t="shared" si="11"/>
        <v>0.73462689544446114</v>
      </c>
      <c r="J121" s="12">
        <f t="shared" si="12"/>
        <v>1071.2971397253491</v>
      </c>
      <c r="K121" s="12">
        <f t="shared" si="13"/>
        <v>56.384059985544738</v>
      </c>
    </row>
    <row r="122" spans="2:11" x14ac:dyDescent="0.25">
      <c r="B122" s="10">
        <v>118</v>
      </c>
      <c r="C122" s="11">
        <v>44009</v>
      </c>
      <c r="D122" s="12">
        <f t="shared" si="7"/>
        <v>18.974125982238096</v>
      </c>
      <c r="E122" s="12">
        <f t="shared" si="8"/>
        <v>31614.057804632605</v>
      </c>
      <c r="F122" s="12">
        <f t="shared" si="9"/>
        <v>273477.41966591583</v>
      </c>
      <c r="G122" s="12">
        <f t="shared" si="10"/>
        <v>14393.548403469276</v>
      </c>
      <c r="H122" s="9"/>
      <c r="I122" s="12">
        <f t="shared" si="11"/>
        <v>0.68470007161851243</v>
      </c>
      <c r="J122" s="12">
        <f t="shared" si="12"/>
        <v>1035.6104982528598</v>
      </c>
      <c r="K122" s="12">
        <f t="shared" si="13"/>
        <v>54.505815697518983</v>
      </c>
    </row>
    <row r="123" spans="2:11" x14ac:dyDescent="0.25">
      <c r="B123" s="10">
        <v>119</v>
      </c>
      <c r="C123" s="11">
        <v>44010</v>
      </c>
      <c r="D123" s="12">
        <f t="shared" si="7"/>
        <v>18.335173886207883</v>
      </c>
      <c r="E123" s="12">
        <f t="shared" si="8"/>
        <v>30560.894829907545</v>
      </c>
      <c r="F123" s="12">
        <f t="shared" si="9"/>
        <v>274478.53149639588</v>
      </c>
      <c r="G123" s="12">
        <f t="shared" si="10"/>
        <v>14446.23849981033</v>
      </c>
      <c r="H123" s="9"/>
      <c r="I123" s="12">
        <f t="shared" si="11"/>
        <v>0.63895209603021419</v>
      </c>
      <c r="J123" s="12">
        <f t="shared" si="12"/>
        <v>1001.1118304800325</v>
      </c>
      <c r="K123" s="12">
        <f t="shared" si="13"/>
        <v>52.690096341054392</v>
      </c>
    </row>
    <row r="124" spans="2:11" x14ac:dyDescent="0.25">
      <c r="B124" s="10">
        <v>120</v>
      </c>
      <c r="C124" s="11">
        <v>44011</v>
      </c>
      <c r="D124" s="12">
        <f t="shared" si="7"/>
        <v>17.738204058682815</v>
      </c>
      <c r="E124" s="12">
        <f t="shared" si="8"/>
        <v>29542.795305404819</v>
      </c>
      <c r="F124" s="12">
        <f t="shared" si="9"/>
        <v>275446.29316600959</v>
      </c>
      <c r="G124" s="12">
        <f t="shared" si="10"/>
        <v>14497.173324526842</v>
      </c>
      <c r="H124" s="9"/>
      <c r="I124" s="12">
        <f t="shared" si="11"/>
        <v>0.59696982752506833</v>
      </c>
      <c r="J124" s="12">
        <f t="shared" si="12"/>
        <v>967.76166961373895</v>
      </c>
      <c r="K124" s="12">
        <f t="shared" si="13"/>
        <v>50.934824716512622</v>
      </c>
    </row>
    <row r="125" spans="2:11" x14ac:dyDescent="0.25">
      <c r="B125" s="10">
        <v>121</v>
      </c>
      <c r="C125" s="13">
        <v>44012</v>
      </c>
      <c r="D125" s="12">
        <f t="shared" si="7"/>
        <v>17.179817400182412</v>
      </c>
      <c r="E125" s="12">
        <f t="shared" si="8"/>
        <v>28558.593848549823</v>
      </c>
      <c r="F125" s="12">
        <f t="shared" si="9"/>
        <v>276381.8150173474</v>
      </c>
      <c r="G125" s="12">
        <f t="shared" si="10"/>
        <v>14546.411316702517</v>
      </c>
      <c r="H125" s="9"/>
      <c r="I125" s="12">
        <f t="shared" si="11"/>
        <v>0.55838665850040448</v>
      </c>
      <c r="J125" s="12">
        <f t="shared" si="12"/>
        <v>935.52185133781916</v>
      </c>
      <c r="K125" s="12">
        <f t="shared" si="13"/>
        <v>49.237992175674748</v>
      </c>
    </row>
    <row r="126" spans="2:11" x14ac:dyDescent="0.25">
      <c r="B126" s="10">
        <v>122</v>
      </c>
      <c r="C126" s="11">
        <v>44013</v>
      </c>
      <c r="D126" s="12">
        <f t="shared" si="7"/>
        <v>16.65694071220166</v>
      </c>
      <c r="E126" s="12">
        <f t="shared" si="8"/>
        <v>27607.163596952807</v>
      </c>
      <c r="F126" s="12">
        <f t="shared" si="9"/>
        <v>277286.17048921814</v>
      </c>
      <c r="G126" s="12">
        <f t="shared" si="10"/>
        <v>14594.008973116766</v>
      </c>
      <c r="H126" s="9"/>
      <c r="I126" s="12">
        <f t="shared" si="11"/>
        <v>0.52287668798075249</v>
      </c>
      <c r="J126" s="12">
        <f t="shared" si="12"/>
        <v>904.35547187074428</v>
      </c>
      <c r="K126" s="12">
        <f t="shared" si="13"/>
        <v>47.597656414249748</v>
      </c>
    </row>
    <row r="127" spans="2:11" x14ac:dyDescent="0.25">
      <c r="B127" s="10">
        <v>123</v>
      </c>
      <c r="C127" s="11">
        <v>44014</v>
      </c>
      <c r="D127" s="12">
        <f t="shared" si="7"/>
        <v>16.166791019637358</v>
      </c>
      <c r="E127" s="12">
        <f t="shared" si="8"/>
        <v>26687.414960080278</v>
      </c>
      <c r="F127" s="12">
        <f t="shared" si="9"/>
        <v>278160.397336455</v>
      </c>
      <c r="G127" s="12">
        <f t="shared" si="10"/>
        <v>14640.020912445021</v>
      </c>
      <c r="H127" s="9"/>
      <c r="I127" s="12">
        <f t="shared" si="11"/>
        <v>0.49014969256430208</v>
      </c>
      <c r="J127" s="12">
        <f t="shared" si="12"/>
        <v>874.22684723683892</v>
      </c>
      <c r="K127" s="12">
        <f t="shared" si="13"/>
        <v>46.011939328254719</v>
      </c>
    </row>
    <row r="128" spans="2:11" x14ac:dyDescent="0.25">
      <c r="B128" s="10">
        <v>124</v>
      </c>
      <c r="C128" s="11">
        <v>44015</v>
      </c>
      <c r="D128" s="12">
        <f t="shared" si="7"/>
        <v>15.706844242432934</v>
      </c>
      <c r="E128" s="12">
        <f t="shared" si="8"/>
        <v>25798.294408188143</v>
      </c>
      <c r="F128" s="12">
        <f t="shared" si="9"/>
        <v>279005.49881019088</v>
      </c>
      <c r="G128" s="12">
        <f t="shared" si="10"/>
        <v>14684.499937378489</v>
      </c>
      <c r="H128" s="9"/>
      <c r="I128" s="12">
        <f t="shared" si="11"/>
        <v>0.45994677720442334</v>
      </c>
      <c r="J128" s="12">
        <f t="shared" si="12"/>
        <v>845.1014737358754</v>
      </c>
      <c r="K128" s="12">
        <f t="shared" si="13"/>
        <v>44.479024933467166</v>
      </c>
    </row>
    <row r="129" spans="2:11" x14ac:dyDescent="0.25">
      <c r="B129" s="10">
        <v>125</v>
      </c>
      <c r="C129" s="11">
        <v>44016</v>
      </c>
      <c r="D129" s="12">
        <f t="shared" si="7"/>
        <v>15.274807635950596</v>
      </c>
      <c r="E129" s="12">
        <f t="shared" si="8"/>
        <v>24938.783297855021</v>
      </c>
      <c r="F129" s="12">
        <f t="shared" si="9"/>
        <v>279822.44479978352</v>
      </c>
      <c r="G129" s="12">
        <f t="shared" si="10"/>
        <v>14727.49709472547</v>
      </c>
      <c r="H129" s="9"/>
      <c r="I129" s="12">
        <f t="shared" si="11"/>
        <v>0.4320366064823386</v>
      </c>
      <c r="J129" s="12">
        <f t="shared" si="12"/>
        <v>816.94598959262453</v>
      </c>
      <c r="K129" s="12">
        <f t="shared" si="13"/>
        <v>42.997157346980281</v>
      </c>
    </row>
    <row r="130" spans="2:11" x14ac:dyDescent="0.25">
      <c r="B130" s="10">
        <v>126</v>
      </c>
      <c r="C130" s="11">
        <v>44017</v>
      </c>
      <c r="D130" s="12">
        <f t="shared" si="7"/>
        <v>14.868595503376742</v>
      </c>
      <c r="E130" s="12">
        <f t="shared" si="8"/>
        <v>24107.896733392427</v>
      </c>
      <c r="F130" s="12">
        <f t="shared" si="9"/>
        <v>280612.17293754895</v>
      </c>
      <c r="G130" s="12">
        <f t="shared" si="10"/>
        <v>14769.061733555229</v>
      </c>
      <c r="H130" s="9"/>
      <c r="I130" s="12">
        <f t="shared" si="11"/>
        <v>0.40621213257385352</v>
      </c>
      <c r="J130" s="12">
        <f t="shared" si="12"/>
        <v>789.72813776540897</v>
      </c>
      <c r="K130" s="12">
        <f t="shared" si="13"/>
        <v>41.564638829758408</v>
      </c>
    </row>
    <row r="131" spans="2:11" x14ac:dyDescent="0.25">
      <c r="B131" s="10">
        <v>127</v>
      </c>
      <c r="C131" s="11">
        <v>44018</v>
      </c>
      <c r="D131" s="12">
        <f t="shared" si="7"/>
        <v>14.486307754303191</v>
      </c>
      <c r="E131" s="12">
        <f t="shared" si="8"/>
        <v>23304.682463361754</v>
      </c>
      <c r="F131" s="12">
        <f t="shared" si="9"/>
        <v>281375.58966743969</v>
      </c>
      <c r="G131" s="12">
        <f t="shared" si="10"/>
        <v>14809.241561444216</v>
      </c>
      <c r="H131" s="9"/>
      <c r="I131" s="12">
        <f t="shared" si="11"/>
        <v>0.38228774907355084</v>
      </c>
      <c r="J131" s="12">
        <f t="shared" si="12"/>
        <v>763.41672989076005</v>
      </c>
      <c r="K131" s="12">
        <f t="shared" si="13"/>
        <v>40.179827888987418</v>
      </c>
    </row>
    <row r="132" spans="2:11" x14ac:dyDescent="0.25">
      <c r="B132" s="10">
        <v>128</v>
      </c>
      <c r="C132" s="11">
        <v>44019</v>
      </c>
      <c r="D132" s="12">
        <f t="shared" si="7"/>
        <v>14.126210943634518</v>
      </c>
      <c r="E132" s="12">
        <f t="shared" si="8"/>
        <v>22528.219811393697</v>
      </c>
      <c r="F132" s="12">
        <f t="shared" si="9"/>
        <v>282113.57127877948</v>
      </c>
      <c r="G132" s="12">
        <f t="shared" si="10"/>
        <v>14848.082698883152</v>
      </c>
      <c r="H132" s="9"/>
      <c r="I132" s="12">
        <f t="shared" si="11"/>
        <v>0.36009681066867277</v>
      </c>
      <c r="J132" s="12">
        <f t="shared" si="12"/>
        <v>737.98161133978886</v>
      </c>
      <c r="K132" s="12">
        <f t="shared" si="13"/>
        <v>38.841137438936286</v>
      </c>
    </row>
    <row r="133" spans="2:11" x14ac:dyDescent="0.25">
      <c r="B133" s="10">
        <v>129</v>
      </c>
      <c r="C133" s="11">
        <v>44020</v>
      </c>
      <c r="D133" s="12">
        <f t="shared" si="7"/>
        <v>13.7867214759119</v>
      </c>
      <c r="E133" s="12">
        <f t="shared" si="8"/>
        <v>21777.618640481629</v>
      </c>
      <c r="F133" s="12">
        <f t="shared" si="9"/>
        <v>282826.96490614029</v>
      </c>
      <c r="G133" s="12">
        <f t="shared" si="10"/>
        <v>14885.629731902141</v>
      </c>
      <c r="H133" s="9"/>
      <c r="I133" s="12">
        <f t="shared" si="11"/>
        <v>0.33948946772261773</v>
      </c>
      <c r="J133" s="12">
        <f t="shared" si="12"/>
        <v>713.39362736080034</v>
      </c>
      <c r="K133" s="12">
        <f t="shared" si="13"/>
        <v>37.547033018989531</v>
      </c>
    </row>
    <row r="134" spans="2:11" x14ac:dyDescent="0.25">
      <c r="B134" s="10">
        <v>130</v>
      </c>
      <c r="C134" s="11">
        <v>44021</v>
      </c>
      <c r="D134" s="12">
        <f t="shared" ref="D134:D197" si="14">D133-I134</f>
        <v>13.466390703474479</v>
      </c>
      <c r="E134" s="12">
        <f t="shared" ref="E134:E197" si="15">E133+I134-J134-K134</f>
        <v>21052.01834990468</v>
      </c>
      <c r="F134" s="12">
        <f t="shared" ref="F134:F156" si="16">F133+J134</f>
        <v>283516.58949642221</v>
      </c>
      <c r="G134" s="12">
        <f t="shared" ref="G134:G156" si="17">G133+K134</f>
        <v>14921.925762969611</v>
      </c>
      <c r="H134" s="9"/>
      <c r="I134" s="12">
        <f t="shared" ref="I134:I156" si="18">E133*N$6*D133/SUM(D133:F133)*N$7</f>
        <v>0.32033077243742047</v>
      </c>
      <c r="J134" s="12">
        <f t="shared" ref="J134:J156" si="19">E133*N$8/N$5</f>
        <v>689.62459028191813</v>
      </c>
      <c r="K134" s="12">
        <f t="shared" ref="K134:K156" si="20">E133*N$9/N$5</f>
        <v>36.296031067469407</v>
      </c>
    </row>
    <row r="135" spans="2:11" x14ac:dyDescent="0.25">
      <c r="B135" s="10">
        <v>131</v>
      </c>
      <c r="C135" s="11">
        <v>44022</v>
      </c>
      <c r="D135" s="12">
        <f t="shared" si="14"/>
        <v>13.163891683810666</v>
      </c>
      <c r="E135" s="12">
        <f t="shared" si="15"/>
        <v>20350.58690392752</v>
      </c>
      <c r="F135" s="12">
        <f t="shared" si="16"/>
        <v>284183.2367441692</v>
      </c>
      <c r="G135" s="12">
        <f t="shared" si="17"/>
        <v>14957.012460219452</v>
      </c>
      <c r="H135" s="9"/>
      <c r="I135" s="12">
        <f t="shared" si="18"/>
        <v>0.30249901966381326</v>
      </c>
      <c r="J135" s="12">
        <f t="shared" si="19"/>
        <v>666.64724774698152</v>
      </c>
      <c r="K135" s="12">
        <f t="shared" si="20"/>
        <v>35.086697249841158</v>
      </c>
    </row>
    <row r="136" spans="2:11" x14ac:dyDescent="0.25">
      <c r="B136" s="10">
        <v>132</v>
      </c>
      <c r="C136" s="11">
        <v>44023</v>
      </c>
      <c r="D136" s="12">
        <f t="shared" si="14"/>
        <v>12.878007392990542</v>
      </c>
      <c r="E136" s="12">
        <f t="shared" si="15"/>
        <v>19672.519891420758</v>
      </c>
      <c r="F136" s="12">
        <f t="shared" si="16"/>
        <v>284827.67199612688</v>
      </c>
      <c r="G136" s="12">
        <f t="shared" si="17"/>
        <v>14990.930105059331</v>
      </c>
      <c r="H136" s="9"/>
      <c r="I136" s="12">
        <f t="shared" si="18"/>
        <v>0.28588429082012401</v>
      </c>
      <c r="J136" s="12">
        <f t="shared" si="19"/>
        <v>644.43525195770474</v>
      </c>
      <c r="K136" s="12">
        <f t="shared" si="20"/>
        <v>33.91764483987923</v>
      </c>
    </row>
    <row r="137" spans="2:11" x14ac:dyDescent="0.25">
      <c r="B137" s="10">
        <v>133</v>
      </c>
      <c r="C137" s="11">
        <v>44024</v>
      </c>
      <c r="D137" s="12">
        <f t="shared" si="14"/>
        <v>12.60762021905558</v>
      </c>
      <c r="E137" s="12">
        <f t="shared" si="15"/>
        <v>19017.039615547335</v>
      </c>
      <c r="F137" s="12">
        <f t="shared" si="16"/>
        <v>285450.63512602187</v>
      </c>
      <c r="G137" s="12">
        <f t="shared" si="17"/>
        <v>15023.7176382117</v>
      </c>
      <c r="H137" s="9"/>
      <c r="I137" s="12">
        <f t="shared" si="18"/>
        <v>0.27038717393496275</v>
      </c>
      <c r="J137" s="12">
        <f t="shared" si="19"/>
        <v>622.96312989499063</v>
      </c>
      <c r="K137" s="12">
        <f t="shared" si="20"/>
        <v>32.787533152367956</v>
      </c>
    </row>
    <row r="138" spans="2:11" x14ac:dyDescent="0.25">
      <c r="B138" s="10">
        <v>134</v>
      </c>
      <c r="C138" s="11">
        <v>44025</v>
      </c>
      <c r="D138" s="12">
        <f t="shared" si="14"/>
        <v>12.351702582374044</v>
      </c>
      <c r="E138" s="12">
        <f t="shared" si="15"/>
        <v>18383.394212665771</v>
      </c>
      <c r="F138" s="12">
        <f t="shared" si="16"/>
        <v>286052.8413805142</v>
      </c>
      <c r="G138" s="12">
        <f t="shared" si="17"/>
        <v>15055.412704237611</v>
      </c>
      <c r="H138" s="9"/>
      <c r="I138" s="12">
        <f t="shared" si="18"/>
        <v>0.25591763668153589</v>
      </c>
      <c r="J138" s="12">
        <f t="shared" si="19"/>
        <v>602.20625449233228</v>
      </c>
      <c r="K138" s="12">
        <f t="shared" si="20"/>
        <v>31.695066025912254</v>
      </c>
    </row>
    <row r="139" spans="2:11" x14ac:dyDescent="0.25">
      <c r="B139" s="10">
        <v>135</v>
      </c>
      <c r="C139" s="11">
        <v>44026</v>
      </c>
      <c r="D139" s="12">
        <f t="shared" si="14"/>
        <v>12.109308549836266</v>
      </c>
      <c r="E139" s="12">
        <f t="shared" si="15"/>
        <v>17770.85679960945</v>
      </c>
      <c r="F139" s="12">
        <f t="shared" si="16"/>
        <v>286634.98219724861</v>
      </c>
      <c r="G139" s="12">
        <f t="shared" si="17"/>
        <v>15086.051694592054</v>
      </c>
      <c r="H139" s="9"/>
      <c r="I139" s="12">
        <f t="shared" si="18"/>
        <v>0.24239403253777866</v>
      </c>
      <c r="J139" s="12">
        <f t="shared" si="19"/>
        <v>582.14081673441603</v>
      </c>
      <c r="K139" s="12">
        <f t="shared" si="20"/>
        <v>30.638990354442978</v>
      </c>
    </row>
    <row r="140" spans="2:11" x14ac:dyDescent="0.25">
      <c r="B140" s="10">
        <v>136</v>
      </c>
      <c r="C140" s="11">
        <v>44027</v>
      </c>
      <c r="D140" s="12">
        <f t="shared" si="14"/>
        <v>11.879566326855384</v>
      </c>
      <c r="E140" s="12">
        <f t="shared" si="15"/>
        <v>17178.724648512114</v>
      </c>
      <c r="F140" s="12">
        <f t="shared" si="16"/>
        <v>287197.7259959029</v>
      </c>
      <c r="G140" s="12">
        <f t="shared" si="17"/>
        <v>15115.669789258069</v>
      </c>
      <c r="H140" s="9"/>
      <c r="I140" s="12">
        <f t="shared" si="18"/>
        <v>0.22974222298088223</v>
      </c>
      <c r="J140" s="12">
        <f t="shared" si="19"/>
        <v>562.74379865429921</v>
      </c>
      <c r="K140" s="12">
        <f t="shared" si="20"/>
        <v>29.618094666015779</v>
      </c>
    </row>
    <row r="141" spans="2:11" x14ac:dyDescent="0.25">
      <c r="B141" s="10">
        <v>137</v>
      </c>
      <c r="C141" s="11">
        <v>44028</v>
      </c>
      <c r="D141" s="12">
        <f t="shared" si="14"/>
        <v>11.661671525869631</v>
      </c>
      <c r="E141" s="12">
        <f t="shared" si="15"/>
        <v>16606.318388362695</v>
      </c>
      <c r="F141" s="12">
        <f t="shared" si="16"/>
        <v>287741.71894310578</v>
      </c>
      <c r="G141" s="12">
        <f t="shared" si="17"/>
        <v>15144.300997005588</v>
      </c>
      <c r="H141" s="9"/>
      <c r="I141" s="12">
        <f t="shared" si="18"/>
        <v>0.21789480098575276</v>
      </c>
      <c r="J141" s="12">
        <f t="shared" si="19"/>
        <v>543.99294720288356</v>
      </c>
      <c r="K141" s="12">
        <f t="shared" si="20"/>
        <v>28.631207747520214</v>
      </c>
    </row>
    <row r="142" spans="2:11" x14ac:dyDescent="0.25">
      <c r="B142" s="10">
        <v>138</v>
      </c>
      <c r="C142" s="11">
        <v>44029</v>
      </c>
      <c r="D142" s="12">
        <f t="shared" si="14"/>
        <v>11.454881122759833</v>
      </c>
      <c r="E142" s="12">
        <f t="shared" si="15"/>
        <v>16052.981232487049</v>
      </c>
      <c r="F142" s="12">
        <f t="shared" si="16"/>
        <v>288267.5856920706</v>
      </c>
      <c r="G142" s="12">
        <f t="shared" si="17"/>
        <v>15171.978194319527</v>
      </c>
      <c r="H142" s="9"/>
      <c r="I142" s="12">
        <f t="shared" si="18"/>
        <v>0.20679040310979718</v>
      </c>
      <c r="J142" s="12">
        <f t="shared" si="19"/>
        <v>525.86674896481861</v>
      </c>
      <c r="K142" s="12">
        <f t="shared" si="20"/>
        <v>27.67719731393785</v>
      </c>
    </row>
    <row r="143" spans="2:11" x14ac:dyDescent="0.25">
      <c r="B143" s="10">
        <v>139</v>
      </c>
      <c r="C143" s="11">
        <v>44030</v>
      </c>
      <c r="D143" s="12">
        <f t="shared" si="14"/>
        <v>11.258508023594244</v>
      </c>
      <c r="E143" s="12">
        <f t="shared" si="15"/>
        <v>15518.078231169979</v>
      </c>
      <c r="F143" s="12">
        <f t="shared" si="16"/>
        <v>288775.93009776605</v>
      </c>
      <c r="G143" s="12">
        <f t="shared" si="17"/>
        <v>15198.733163040339</v>
      </c>
      <c r="H143" s="9"/>
      <c r="I143" s="12">
        <f t="shared" si="18"/>
        <v>0.19637309916558876</v>
      </c>
      <c r="J143" s="12">
        <f t="shared" si="19"/>
        <v>508.34440569542318</v>
      </c>
      <c r="K143" s="12">
        <f t="shared" si="20"/>
        <v>26.754968720811771</v>
      </c>
    </row>
    <row r="144" spans="2:11" x14ac:dyDescent="0.25">
      <c r="B144" s="10">
        <v>140</v>
      </c>
      <c r="C144" s="11">
        <v>44031</v>
      </c>
      <c r="D144" s="12">
        <f t="shared" si="14"/>
        <v>11.071916173640332</v>
      </c>
      <c r="E144" s="12">
        <f t="shared" si="15"/>
        <v>15000.995548647599</v>
      </c>
      <c r="F144" s="12">
        <f t="shared" si="16"/>
        <v>289267.33590841974</v>
      </c>
      <c r="G144" s="12">
        <f t="shared" si="17"/>
        <v>15224.596626758956</v>
      </c>
      <c r="H144" s="9"/>
      <c r="I144" s="12">
        <f t="shared" si="18"/>
        <v>0.18659184995391126</v>
      </c>
      <c r="J144" s="12">
        <f t="shared" si="19"/>
        <v>491.40581065371595</v>
      </c>
      <c r="K144" s="12">
        <f t="shared" si="20"/>
        <v>25.863463718616654</v>
      </c>
    </row>
    <row r="145" spans="2:11" x14ac:dyDescent="0.25">
      <c r="B145" s="10">
        <v>141</v>
      </c>
      <c r="C145" s="11">
        <v>44032</v>
      </c>
      <c r="D145" s="12">
        <f t="shared" si="14"/>
        <v>10.89451614884991</v>
      </c>
      <c r="E145" s="12">
        <f t="shared" si="15"/>
        <v>14501.139763717469</v>
      </c>
      <c r="F145" s="12">
        <f t="shared" si="16"/>
        <v>289742.36743412691</v>
      </c>
      <c r="G145" s="12">
        <f t="shared" si="17"/>
        <v>15249.598286006702</v>
      </c>
      <c r="H145" s="9"/>
      <c r="I145" s="12">
        <f t="shared" si="18"/>
        <v>0.17740002479042233</v>
      </c>
      <c r="J145" s="12">
        <f t="shared" si="19"/>
        <v>475.03152570717396</v>
      </c>
      <c r="K145" s="12">
        <f t="shared" si="20"/>
        <v>25.001659247746023</v>
      </c>
    </row>
    <row r="146" spans="2:11" x14ac:dyDescent="0.25">
      <c r="B146" s="10">
        <v>142</v>
      </c>
      <c r="C146" s="11">
        <v>44033</v>
      </c>
      <c r="D146" s="12">
        <f t="shared" si="14"/>
        <v>10.725761177208303</v>
      </c>
      <c r="E146" s="12">
        <f t="shared" si="15"/>
        <v>14017.937193231859</v>
      </c>
      <c r="F146" s="12">
        <f t="shared" si="16"/>
        <v>290201.57019331132</v>
      </c>
      <c r="G146" s="12">
        <f t="shared" si="17"/>
        <v>15273.766852279565</v>
      </c>
      <c r="H146" s="9"/>
      <c r="I146" s="12">
        <f t="shared" si="18"/>
        <v>0.16875497164160566</v>
      </c>
      <c r="J146" s="12">
        <f t="shared" si="19"/>
        <v>459.20275918438648</v>
      </c>
      <c r="K146" s="12">
        <f t="shared" si="20"/>
        <v>24.168566272862467</v>
      </c>
    </row>
    <row r="147" spans="2:11" x14ac:dyDescent="0.25">
      <c r="B147" s="10">
        <v>143</v>
      </c>
      <c r="C147" s="11">
        <v>44034</v>
      </c>
      <c r="D147" s="12">
        <f t="shared" si="14"/>
        <v>10.565143543591727</v>
      </c>
      <c r="E147" s="12">
        <f t="shared" si="15"/>
        <v>13550.833237757748</v>
      </c>
      <c r="F147" s="12">
        <f t="shared" si="16"/>
        <v>290645.47153776366</v>
      </c>
      <c r="G147" s="12">
        <f t="shared" si="17"/>
        <v>15297.13008093495</v>
      </c>
      <c r="H147" s="9"/>
      <c r="I147" s="12">
        <f t="shared" si="18"/>
        <v>0.16061763361657572</v>
      </c>
      <c r="J147" s="12">
        <f t="shared" si="19"/>
        <v>443.90134445234219</v>
      </c>
      <c r="K147" s="12">
        <f t="shared" si="20"/>
        <v>23.363228655386454</v>
      </c>
    </row>
    <row r="148" spans="2:11" x14ac:dyDescent="0.25">
      <c r="B148" s="10">
        <v>144</v>
      </c>
      <c r="C148" s="11">
        <v>44035</v>
      </c>
      <c r="D148" s="12">
        <f t="shared" si="14"/>
        <v>10.41219133722854</v>
      </c>
      <c r="E148" s="12">
        <f t="shared" si="15"/>
        <v>13099.29174870552</v>
      </c>
      <c r="F148" s="12">
        <f t="shared" si="16"/>
        <v>291074.5812569593</v>
      </c>
      <c r="G148" s="12">
        <f t="shared" si="17"/>
        <v>15319.71480299788</v>
      </c>
      <c r="H148" s="9"/>
      <c r="I148" s="12">
        <f t="shared" si="18"/>
        <v>0.15295220636318685</v>
      </c>
      <c r="J148" s="12">
        <f t="shared" si="19"/>
        <v>429.10971919566202</v>
      </c>
      <c r="K148" s="12">
        <f t="shared" si="20"/>
        <v>22.5847220629296</v>
      </c>
    </row>
    <row r="149" spans="2:11" x14ac:dyDescent="0.25">
      <c r="B149" s="10">
        <v>145</v>
      </c>
      <c r="C149" s="11">
        <v>44036</v>
      </c>
      <c r="D149" s="12">
        <f t="shared" si="14"/>
        <v>10.266465505619768</v>
      </c>
      <c r="E149" s="12">
        <f t="shared" si="15"/>
        <v>12662.794416246947</v>
      </c>
      <c r="F149" s="12">
        <f t="shared" si="16"/>
        <v>291489.39216233499</v>
      </c>
      <c r="G149" s="12">
        <f t="shared" si="17"/>
        <v>15341.546955912389</v>
      </c>
      <c r="H149" s="9"/>
      <c r="I149" s="12">
        <f t="shared" si="18"/>
        <v>0.14572583160877139</v>
      </c>
      <c r="J149" s="12">
        <f t="shared" si="19"/>
        <v>414.81090537567474</v>
      </c>
      <c r="K149" s="12">
        <f t="shared" si="20"/>
        <v>21.832152914509219</v>
      </c>
    </row>
    <row r="150" spans="2:11" x14ac:dyDescent="0.25">
      <c r="B150" s="10">
        <v>146</v>
      </c>
      <c r="C150" s="11">
        <v>44037</v>
      </c>
      <c r="D150" s="12">
        <f t="shared" si="14"/>
        <v>10.127557182936032</v>
      </c>
      <c r="E150" s="12">
        <f t="shared" si="15"/>
        <v>12240.8401773614</v>
      </c>
      <c r="F150" s="12">
        <f t="shared" si="16"/>
        <v>291890.38065218279</v>
      </c>
      <c r="G150" s="12">
        <f t="shared" si="17"/>
        <v>15362.651613272799</v>
      </c>
      <c r="H150" s="9"/>
      <c r="I150" s="12">
        <f t="shared" si="18"/>
        <v>0.13890832268373673</v>
      </c>
      <c r="J150" s="12">
        <f t="shared" si="19"/>
        <v>400.98848984782001</v>
      </c>
      <c r="K150" s="12">
        <f t="shared" si="20"/>
        <v>21.104657360411597</v>
      </c>
    </row>
    <row r="151" spans="2:11" x14ac:dyDescent="0.25">
      <c r="B151" s="10">
        <v>147</v>
      </c>
      <c r="C151" s="11">
        <v>44038</v>
      </c>
      <c r="D151" s="12">
        <f t="shared" si="14"/>
        <v>9.9950852645522907</v>
      </c>
      <c r="E151" s="12">
        <f t="shared" si="15"/>
        <v>11832.944643367737</v>
      </c>
      <c r="F151" s="12">
        <f t="shared" si="16"/>
        <v>292278.00725779921</v>
      </c>
      <c r="G151" s="12">
        <f t="shared" si="17"/>
        <v>15383.053013568402</v>
      </c>
      <c r="H151" s="9"/>
      <c r="I151" s="12">
        <f t="shared" si="18"/>
        <v>0.13247191838374198</v>
      </c>
      <c r="J151" s="12">
        <f t="shared" si="19"/>
        <v>387.62660561644429</v>
      </c>
      <c r="K151" s="12">
        <f t="shared" si="20"/>
        <v>20.40140029560235</v>
      </c>
    </row>
    <row r="152" spans="2:11" x14ac:dyDescent="0.25">
      <c r="B152" s="10">
        <v>148</v>
      </c>
      <c r="C152" s="11">
        <v>44039</v>
      </c>
      <c r="D152" s="12">
        <f t="shared" si="14"/>
        <v>9.8686942025775259</v>
      </c>
      <c r="E152" s="12">
        <f t="shared" si="15"/>
        <v>11438.639546317454</v>
      </c>
      <c r="F152" s="12">
        <f t="shared" si="16"/>
        <v>292652.71717150585</v>
      </c>
      <c r="G152" s="12">
        <f t="shared" si="17"/>
        <v>15402.774587974014</v>
      </c>
      <c r="H152" s="9"/>
      <c r="I152" s="12">
        <f t="shared" si="18"/>
        <v>0.12639106197476427</v>
      </c>
      <c r="J152" s="12">
        <f t="shared" si="19"/>
        <v>374.70991370664501</v>
      </c>
      <c r="K152" s="12">
        <f t="shared" si="20"/>
        <v>19.721574405612913</v>
      </c>
    </row>
    <row r="153" spans="2:11" x14ac:dyDescent="0.25">
      <c r="B153" s="10">
        <v>149</v>
      </c>
      <c r="C153" s="11">
        <v>44040</v>
      </c>
      <c r="D153" s="12">
        <f t="shared" si="14"/>
        <v>9.748052000042728</v>
      </c>
      <c r="E153" s="12">
        <f t="shared" si="15"/>
        <v>11057.472203642741</v>
      </c>
      <c r="F153" s="12">
        <f t="shared" si="16"/>
        <v>293014.94075713924</v>
      </c>
      <c r="G153" s="12">
        <f t="shared" si="17"/>
        <v>15421.838987217876</v>
      </c>
      <c r="H153" s="9"/>
      <c r="I153" s="12">
        <f t="shared" si="18"/>
        <v>0.12064220253479861</v>
      </c>
      <c r="J153" s="12">
        <f t="shared" si="19"/>
        <v>362.22358563338605</v>
      </c>
      <c r="K153" s="12">
        <f t="shared" si="20"/>
        <v>19.064399243862439</v>
      </c>
    </row>
    <row r="154" spans="2:11" x14ac:dyDescent="0.25">
      <c r="B154" s="10">
        <v>150</v>
      </c>
      <c r="C154" s="11">
        <v>44041</v>
      </c>
      <c r="D154" s="12">
        <f t="shared" si="14"/>
        <v>9.6328483838782084</v>
      </c>
      <c r="E154" s="12">
        <f t="shared" si="15"/>
        <v>10689.005000470814</v>
      </c>
      <c r="F154" s="12">
        <f t="shared" si="16"/>
        <v>293365.09404358792</v>
      </c>
      <c r="G154" s="12">
        <f t="shared" si="17"/>
        <v>15440.26810755728</v>
      </c>
      <c r="H154" s="9"/>
      <c r="I154" s="12">
        <f t="shared" si="18"/>
        <v>0.11520361616452023</v>
      </c>
      <c r="J154" s="12">
        <f t="shared" si="19"/>
        <v>350.1532864486868</v>
      </c>
      <c r="K154" s="12">
        <f t="shared" si="20"/>
        <v>18.429120339404584</v>
      </c>
    </row>
    <row r="155" spans="2:11" x14ac:dyDescent="0.25">
      <c r="B155" s="10">
        <v>151</v>
      </c>
      <c r="C155" s="11">
        <v>44042</v>
      </c>
      <c r="D155" s="12">
        <f t="shared" si="14"/>
        <v>9.5227931389841736</v>
      </c>
      <c r="E155" s="12">
        <f t="shared" si="15"/>
        <v>10332.814889033345</v>
      </c>
      <c r="F155" s="12">
        <f t="shared" si="16"/>
        <v>293703.57920193614</v>
      </c>
      <c r="G155" s="12">
        <f t="shared" si="17"/>
        <v>15458.083115891399</v>
      </c>
      <c r="H155" s="9"/>
      <c r="I155" s="12">
        <f t="shared" si="18"/>
        <v>0.11005524489403415</v>
      </c>
      <c r="J155" s="12">
        <f t="shared" si="19"/>
        <v>338.48515834824241</v>
      </c>
      <c r="K155" s="12">
        <f t="shared" si="20"/>
        <v>17.815008334118037</v>
      </c>
    </row>
    <row r="156" spans="2:11" x14ac:dyDescent="0.25">
      <c r="B156" s="10">
        <v>152</v>
      </c>
      <c r="C156" s="13">
        <v>44043</v>
      </c>
      <c r="D156" s="12">
        <f t="shared" si="14"/>
        <v>9.4176145876142989</v>
      </c>
      <c r="E156" s="12">
        <f t="shared" si="15"/>
        <v>9988.4929046169382</v>
      </c>
      <c r="F156" s="12">
        <f t="shared" si="16"/>
        <v>294030.78500675556</v>
      </c>
      <c r="G156" s="12">
        <f t="shared" si="17"/>
        <v>15475.304474039787</v>
      </c>
      <c r="H156" s="9"/>
      <c r="I156" s="12">
        <f t="shared" si="18"/>
        <v>0.10517855136987551</v>
      </c>
      <c r="J156" s="12">
        <f t="shared" si="19"/>
        <v>327.20580481938924</v>
      </c>
      <c r="K156" s="12">
        <f t="shared" si="20"/>
        <v>17.221358148388923</v>
      </c>
    </row>
    <row r="157" spans="2:11" x14ac:dyDescent="0.25">
      <c r="B157" s="10">
        <v>153</v>
      </c>
      <c r="C157" s="21">
        <v>44044</v>
      </c>
      <c r="D157" s="12">
        <f t="shared" si="14"/>
        <v>9.3170581999834461</v>
      </c>
      <c r="E157" s="12">
        <f t="shared" si="15"/>
        <v>9655.6436975173383</v>
      </c>
      <c r="F157" s="12">
        <f t="shared" ref="F157:F204" si="21">F156+J157</f>
        <v>294347.08728206845</v>
      </c>
      <c r="G157" s="12">
        <f t="shared" ref="G157:G204" si="22">G156+K157</f>
        <v>15491.951962214149</v>
      </c>
      <c r="H157" s="9"/>
      <c r="I157" s="12">
        <f t="shared" ref="I157:I204" si="23">E156*N$6*D156/SUM(D156:F156)*N$7</f>
        <v>0.10055638763085223</v>
      </c>
      <c r="J157" s="12">
        <f t="shared" ref="J157:J204" si="24">E156*N$8/N$5</f>
        <v>316.30227531286971</v>
      </c>
      <c r="K157" s="12">
        <f t="shared" ref="K157:K204" si="25">E156*N$9/N$5</f>
        <v>16.64748817436158</v>
      </c>
    </row>
    <row r="158" spans="2:11" x14ac:dyDescent="0.25">
      <c r="B158" s="10">
        <v>154</v>
      </c>
      <c r="C158" s="21">
        <v>44045</v>
      </c>
      <c r="D158" s="12">
        <f t="shared" si="14"/>
        <v>9.2208853235059003</v>
      </c>
      <c r="E158" s="12">
        <f t="shared" si="15"/>
        <v>9333.8850804765716</v>
      </c>
      <c r="F158" s="12">
        <f t="shared" si="21"/>
        <v>294652.84933248983</v>
      </c>
      <c r="G158" s="12">
        <f t="shared" si="22"/>
        <v>15508.04470171001</v>
      </c>
      <c r="H158" s="9"/>
      <c r="I158" s="12">
        <f t="shared" si="23"/>
        <v>9.6172876477545327E-2</v>
      </c>
      <c r="J158" s="12">
        <f t="shared" si="24"/>
        <v>305.76205042138241</v>
      </c>
      <c r="K158" s="12">
        <f t="shared" si="25"/>
        <v>16.092739495862244</v>
      </c>
    </row>
    <row r="159" spans="2:11" x14ac:dyDescent="0.25">
      <c r="B159" s="10">
        <v>155</v>
      </c>
      <c r="C159" s="21">
        <v>44046</v>
      </c>
      <c r="D159" s="12">
        <f t="shared" si="14"/>
        <v>9.1288720193938211</v>
      </c>
      <c r="E159" s="12">
        <f t="shared" si="15"/>
        <v>9022.8475910981306</v>
      </c>
      <c r="F159" s="12">
        <f t="shared" si="21"/>
        <v>294948.42236003827</v>
      </c>
      <c r="G159" s="12">
        <f t="shared" si="22"/>
        <v>15523.601176844139</v>
      </c>
      <c r="H159" s="9"/>
      <c r="I159" s="12">
        <f t="shared" si="23"/>
        <v>9.2013304112079169E-2</v>
      </c>
      <c r="J159" s="12">
        <f t="shared" si="24"/>
        <v>295.57302754842476</v>
      </c>
      <c r="K159" s="12">
        <f t="shared" si="25"/>
        <v>15.556475134127632</v>
      </c>
    </row>
    <row r="160" spans="2:11" x14ac:dyDescent="0.25">
      <c r="B160" s="10">
        <v>156</v>
      </c>
      <c r="C160" s="21">
        <v>44047</v>
      </c>
      <c r="D160" s="12">
        <f t="shared" si="14"/>
        <v>9.0408079965184402</v>
      </c>
      <c r="E160" s="12">
        <f t="shared" si="15"/>
        <v>8722.1740687510664</v>
      </c>
      <c r="F160" s="12">
        <f t="shared" si="21"/>
        <v>295234.14586708968</v>
      </c>
      <c r="G160" s="12">
        <f t="shared" si="22"/>
        <v>15538.639256162636</v>
      </c>
      <c r="H160" s="9"/>
      <c r="I160" s="12">
        <f t="shared" si="23"/>
        <v>8.8064022875381481E-2</v>
      </c>
      <c r="J160" s="12">
        <f t="shared" si="24"/>
        <v>285.72350705144078</v>
      </c>
      <c r="K160" s="12">
        <f t="shared" si="25"/>
        <v>15.038079318496898</v>
      </c>
    </row>
    <row r="161" spans="2:11" x14ac:dyDescent="0.25">
      <c r="B161" s="10">
        <v>157</v>
      </c>
      <c r="C161" s="21">
        <v>44048</v>
      </c>
      <c r="D161" s="12">
        <f t="shared" si="14"/>
        <v>8.9564956334770827</v>
      </c>
      <c r="E161" s="12">
        <f t="shared" si="15"/>
        <v>8431.519245489073</v>
      </c>
      <c r="F161" s="12">
        <f t="shared" si="21"/>
        <v>295510.34804593347</v>
      </c>
      <c r="G161" s="12">
        <f t="shared" si="22"/>
        <v>15553.176212943888</v>
      </c>
      <c r="H161" s="9"/>
      <c r="I161" s="12">
        <f t="shared" si="23"/>
        <v>8.4312363041358473E-2</v>
      </c>
      <c r="J161" s="12">
        <f t="shared" si="24"/>
        <v>276.20217884378377</v>
      </c>
      <c r="K161" s="12">
        <f t="shared" si="25"/>
        <v>14.53695678125179</v>
      </c>
    </row>
    <row r="162" spans="2:11" x14ac:dyDescent="0.25">
      <c r="B162" s="10">
        <v>158</v>
      </c>
      <c r="C162" s="21">
        <v>44049</v>
      </c>
      <c r="D162" s="12">
        <f t="shared" si="14"/>
        <v>8.8757490807334722</v>
      </c>
      <c r="E162" s="12">
        <f t="shared" si="15"/>
        <v>8150.5493505255135</v>
      </c>
      <c r="F162" s="12">
        <f t="shared" si="21"/>
        <v>295777.34615537396</v>
      </c>
      <c r="G162" s="12">
        <f t="shared" si="22"/>
        <v>15567.228745019704</v>
      </c>
      <c r="H162" s="9"/>
      <c r="I162" s="12">
        <f t="shared" si="23"/>
        <v>8.07465527436102E-2</v>
      </c>
      <c r="J162" s="12">
        <f t="shared" si="24"/>
        <v>266.99810944048727</v>
      </c>
      <c r="K162" s="12">
        <f t="shared" si="25"/>
        <v>14.052532075815133</v>
      </c>
    </row>
    <row r="163" spans="2:11" x14ac:dyDescent="0.25">
      <c r="B163" s="10">
        <v>159</v>
      </c>
      <c r="C163" s="21">
        <v>44050</v>
      </c>
      <c r="D163" s="12">
        <f t="shared" si="14"/>
        <v>8.7983934355209001</v>
      </c>
      <c r="E163" s="12">
        <f t="shared" si="15"/>
        <v>7878.9417278198753</v>
      </c>
      <c r="F163" s="12">
        <f t="shared" si="21"/>
        <v>296035.44688480726</v>
      </c>
      <c r="G163" s="12">
        <f t="shared" si="22"/>
        <v>15580.812993937247</v>
      </c>
      <c r="H163" s="9"/>
      <c r="I163" s="12">
        <f t="shared" si="23"/>
        <v>7.7355645212571961E-2</v>
      </c>
      <c r="J163" s="12">
        <f t="shared" si="24"/>
        <v>258.10072943330789</v>
      </c>
      <c r="K163" s="12">
        <f t="shared" si="25"/>
        <v>13.584248917542535</v>
      </c>
    </row>
    <row r="164" spans="2:11" x14ac:dyDescent="0.25">
      <c r="B164" s="10">
        <v>160</v>
      </c>
      <c r="C164" s="21">
        <v>44051</v>
      </c>
      <c r="D164" s="12">
        <f t="shared" si="14"/>
        <v>8.7242639829298287</v>
      </c>
      <c r="E164" s="12">
        <f t="shared" si="15"/>
        <v>7616.3844663451373</v>
      </c>
      <c r="F164" s="12">
        <f t="shared" si="21"/>
        <v>296284.9467061882</v>
      </c>
      <c r="G164" s="12">
        <f t="shared" si="22"/>
        <v>15593.944563483614</v>
      </c>
      <c r="H164" s="9"/>
      <c r="I164" s="12">
        <f t="shared" si="23"/>
        <v>7.4129452591071204E-2</v>
      </c>
      <c r="J164" s="12">
        <f t="shared" si="24"/>
        <v>249.49982138096271</v>
      </c>
      <c r="K164" s="12">
        <f t="shared" si="25"/>
        <v>13.131569546366471</v>
      </c>
    </row>
    <row r="165" spans="2:11" x14ac:dyDescent="0.25">
      <c r="B165" s="10">
        <v>161</v>
      </c>
      <c r="C165" s="21">
        <v>44052</v>
      </c>
      <c r="D165" s="12">
        <f t="shared" si="14"/>
        <v>8.6532054972540475</v>
      </c>
      <c r="E165" s="12">
        <f t="shared" si="15"/>
        <v>7362.5760426193092</v>
      </c>
      <c r="F165" s="12">
        <f t="shared" si="21"/>
        <v>296526.13221428916</v>
      </c>
      <c r="G165" s="12">
        <f t="shared" si="22"/>
        <v>15606.638537594188</v>
      </c>
      <c r="H165" s="9"/>
      <c r="I165" s="12">
        <f t="shared" si="23"/>
        <v>7.1058485675780561E-2</v>
      </c>
      <c r="J165" s="12">
        <f t="shared" si="24"/>
        <v>241.18550810092933</v>
      </c>
      <c r="K165" s="12">
        <f t="shared" si="25"/>
        <v>12.693974110575239</v>
      </c>
    </row>
    <row r="166" spans="2:11" x14ac:dyDescent="0.25">
      <c r="B166" s="10">
        <v>162</v>
      </c>
      <c r="C166" s="21">
        <v>44053</v>
      </c>
      <c r="D166" s="12">
        <f t="shared" si="14"/>
        <v>8.5850715982517904</v>
      </c>
      <c r="E166" s="12">
        <f t="shared" si="15"/>
        <v>7117.224975097668</v>
      </c>
      <c r="F166" s="12">
        <f t="shared" si="21"/>
        <v>296759.28045563877</v>
      </c>
      <c r="G166" s="12">
        <f t="shared" si="22"/>
        <v>15618.90949766522</v>
      </c>
      <c r="H166" s="9"/>
      <c r="I166" s="12">
        <f t="shared" si="23"/>
        <v>6.813389900225697E-2</v>
      </c>
      <c r="J166" s="12">
        <f t="shared" si="24"/>
        <v>233.14824134961145</v>
      </c>
      <c r="K166" s="12">
        <f t="shared" si="25"/>
        <v>12.270960071032192</v>
      </c>
    </row>
    <row r="167" spans="2:11" x14ac:dyDescent="0.25">
      <c r="B167" s="10">
        <v>163</v>
      </c>
      <c r="C167" s="21">
        <v>44054</v>
      </c>
      <c r="D167" s="12">
        <f t="shared" si="14"/>
        <v>8.5197241574984464</v>
      </c>
      <c r="E167" s="12">
        <f t="shared" si="15"/>
        <v>6880.0494900351659</v>
      </c>
      <c r="F167" s="12">
        <f t="shared" si="21"/>
        <v>296984.65924651688</v>
      </c>
      <c r="G167" s="12">
        <f t="shared" si="22"/>
        <v>15630.771539290383</v>
      </c>
      <c r="H167" s="9"/>
      <c r="I167" s="12">
        <f t="shared" si="23"/>
        <v>6.534744075334363E-2</v>
      </c>
      <c r="J167" s="12">
        <f t="shared" si="24"/>
        <v>225.37879087809281</v>
      </c>
      <c r="K167" s="12">
        <f t="shared" si="25"/>
        <v>11.86204162516279</v>
      </c>
    </row>
    <row r="168" spans="2:11" x14ac:dyDescent="0.25">
      <c r="B168" s="10">
        <v>164</v>
      </c>
      <c r="C168" s="21">
        <v>44055</v>
      </c>
      <c r="D168" s="12">
        <f t="shared" si="14"/>
        <v>8.4570327504727683</v>
      </c>
      <c r="E168" s="12">
        <f t="shared" si="15"/>
        <v>6650.7771984410192</v>
      </c>
      <c r="F168" s="12">
        <f t="shared" si="21"/>
        <v>297202.52748036798</v>
      </c>
      <c r="G168" s="12">
        <f t="shared" si="22"/>
        <v>15642.238288440441</v>
      </c>
      <c r="H168" s="9"/>
      <c r="I168" s="12">
        <f t="shared" si="23"/>
        <v>6.2691407025678006E-2</v>
      </c>
      <c r="J168" s="12">
        <f t="shared" si="24"/>
        <v>217.86823385111356</v>
      </c>
      <c r="K168" s="12">
        <f t="shared" si="25"/>
        <v>11.466749150058622</v>
      </c>
    </row>
    <row r="169" spans="2:11" x14ac:dyDescent="0.25">
      <c r="B169" s="10">
        <v>165</v>
      </c>
      <c r="C169" s="21">
        <v>44056</v>
      </c>
      <c r="D169" s="12">
        <f t="shared" si="14"/>
        <v>8.3968741504350017</v>
      </c>
      <c r="E169" s="12">
        <f t="shared" si="15"/>
        <v>6429.1447837596897</v>
      </c>
      <c r="F169" s="12">
        <f t="shared" si="21"/>
        <v>297413.13542498526</v>
      </c>
      <c r="G169" s="12">
        <f t="shared" si="22"/>
        <v>15653.32291710451</v>
      </c>
      <c r="H169" s="9"/>
      <c r="I169" s="12">
        <f t="shared" si="23"/>
        <v>6.015860003776647E-2</v>
      </c>
      <c r="J169" s="12">
        <f t="shared" si="24"/>
        <v>210.60794461729893</v>
      </c>
      <c r="K169" s="12">
        <f t="shared" si="25"/>
        <v>11.084628664068374</v>
      </c>
    </row>
    <row r="170" spans="2:11" x14ac:dyDescent="0.25">
      <c r="B170" s="10">
        <v>166</v>
      </c>
      <c r="C170" s="21">
        <v>44057</v>
      </c>
      <c r="D170" s="12">
        <f t="shared" si="14"/>
        <v>8.3391318605286866</v>
      </c>
      <c r="E170" s="12">
        <f t="shared" si="15"/>
        <v>6214.8976999242732</v>
      </c>
      <c r="F170" s="12">
        <f t="shared" si="21"/>
        <v>297616.7250098043</v>
      </c>
      <c r="G170" s="12">
        <f t="shared" si="22"/>
        <v>15664.038158410776</v>
      </c>
      <c r="H170" s="9"/>
      <c r="I170" s="12">
        <f t="shared" si="23"/>
        <v>5.7742289906314956E-2</v>
      </c>
      <c r="J170" s="12">
        <f t="shared" si="24"/>
        <v>203.58958481905682</v>
      </c>
      <c r="K170" s="12">
        <f t="shared" si="25"/>
        <v>10.71524130626616</v>
      </c>
    </row>
    <row r="171" spans="2:11" x14ac:dyDescent="0.25">
      <c r="B171" s="10">
        <v>167</v>
      </c>
      <c r="C171" s="21">
        <v>44058</v>
      </c>
      <c r="D171" s="12">
        <f t="shared" si="14"/>
        <v>8.283695680872782</v>
      </c>
      <c r="E171" s="12">
        <f t="shared" si="15"/>
        <v>6007.789879439787</v>
      </c>
      <c r="F171" s="12">
        <f t="shared" si="21"/>
        <v>297813.53010363522</v>
      </c>
      <c r="G171" s="12">
        <f t="shared" si="22"/>
        <v>15674.396321243983</v>
      </c>
      <c r="H171" s="9"/>
      <c r="I171" s="12">
        <f t="shared" si="23"/>
        <v>5.5436179655904881E-2</v>
      </c>
      <c r="J171" s="12">
        <f t="shared" si="24"/>
        <v>196.80509383093531</v>
      </c>
      <c r="K171" s="12">
        <f t="shared" si="25"/>
        <v>10.358162833207132</v>
      </c>
    </row>
    <row r="172" spans="2:11" x14ac:dyDescent="0.25">
      <c r="B172" s="10">
        <v>168</v>
      </c>
      <c r="C172" s="21">
        <v>44059</v>
      </c>
      <c r="D172" s="12">
        <f t="shared" si="14"/>
        <v>8.2304613077115309</v>
      </c>
      <c r="E172" s="12">
        <f t="shared" si="15"/>
        <v>5807.5834511649555</v>
      </c>
      <c r="F172" s="12">
        <f t="shared" si="21"/>
        <v>298003.7767831508</v>
      </c>
      <c r="G172" s="12">
        <f t="shared" si="22"/>
        <v>15684.409304376382</v>
      </c>
      <c r="H172" s="9"/>
      <c r="I172" s="12">
        <f t="shared" si="23"/>
        <v>5.3234373161250195E-2</v>
      </c>
      <c r="J172" s="12">
        <f t="shared" si="24"/>
        <v>190.24667951559326</v>
      </c>
      <c r="K172" s="12">
        <f t="shared" si="25"/>
        <v>10.012983132399654</v>
      </c>
    </row>
    <row r="173" spans="2:11" x14ac:dyDescent="0.25">
      <c r="B173" s="10">
        <v>169</v>
      </c>
      <c r="C173" s="21">
        <v>44060</v>
      </c>
      <c r="D173" s="12">
        <f t="shared" si="14"/>
        <v>8.1793299619598621</v>
      </c>
      <c r="E173" s="12">
        <f t="shared" si="15"/>
        <v>5614.0484674718755</v>
      </c>
      <c r="F173" s="12">
        <f t="shared" si="21"/>
        <v>298187.68359243771</v>
      </c>
      <c r="G173" s="12">
        <f t="shared" si="22"/>
        <v>15694.088610128323</v>
      </c>
      <c r="H173" s="9"/>
      <c r="I173" s="12">
        <f t="shared" si="23"/>
        <v>5.1131345751669624E-2</v>
      </c>
      <c r="J173" s="12">
        <f t="shared" si="24"/>
        <v>183.90680928689025</v>
      </c>
      <c r="K173" s="12">
        <f t="shared" si="25"/>
        <v>9.6793057519416017</v>
      </c>
    </row>
    <row r="174" spans="2:11" x14ac:dyDescent="0.25">
      <c r="B174" s="10">
        <v>170</v>
      </c>
      <c r="C174" s="21">
        <v>44061</v>
      </c>
      <c r="D174" s="12">
        <f t="shared" si="14"/>
        <v>8.1302080447253644</v>
      </c>
      <c r="E174" s="12">
        <f t="shared" si="15"/>
        <v>5426.9626404733808</v>
      </c>
      <c r="F174" s="12">
        <f t="shared" si="21"/>
        <v>298365.46179390763</v>
      </c>
      <c r="G174" s="12">
        <f t="shared" si="22"/>
        <v>15703.44535757411</v>
      </c>
      <c r="H174" s="9"/>
      <c r="I174" s="12">
        <f t="shared" si="23"/>
        <v>4.9121917234498068E-2</v>
      </c>
      <c r="J174" s="12">
        <f t="shared" si="24"/>
        <v>177.77820146994273</v>
      </c>
      <c r="K174" s="12">
        <f t="shared" si="25"/>
        <v>9.3567474457864659</v>
      </c>
    </row>
    <row r="175" spans="2:11" x14ac:dyDescent="0.25">
      <c r="B175" s="10">
        <v>171</v>
      </c>
      <c r="C175" s="21">
        <v>44062</v>
      </c>
      <c r="D175" s="12">
        <f t="shared" si="14"/>
        <v>8.0830068176070391</v>
      </c>
      <c r="E175" s="12">
        <f t="shared" si="15"/>
        <v>5246.1110870180537</v>
      </c>
      <c r="F175" s="12">
        <f t="shared" si="21"/>
        <v>298537.31561085593</v>
      </c>
      <c r="G175" s="12">
        <f t="shared" si="22"/>
        <v>15712.490295308233</v>
      </c>
      <c r="H175" s="9"/>
      <c r="I175" s="12">
        <f t="shared" si="23"/>
        <v>4.7201227118324959E-2</v>
      </c>
      <c r="J175" s="12">
        <f t="shared" si="24"/>
        <v>171.8538169483237</v>
      </c>
      <c r="K175" s="12">
        <f t="shared" si="25"/>
        <v>9.0449377341223087</v>
      </c>
    </row>
    <row r="176" spans="2:11" x14ac:dyDescent="0.25">
      <c r="B176" s="10">
        <v>172</v>
      </c>
      <c r="C176" s="21">
        <v>44063</v>
      </c>
      <c r="D176" s="12">
        <f t="shared" si="14"/>
        <v>8.0376421057685121</v>
      </c>
      <c r="E176" s="12">
        <f t="shared" si="15"/>
        <v>5071.2860821626236</v>
      </c>
      <c r="F176" s="12">
        <f t="shared" si="21"/>
        <v>298703.44246194483</v>
      </c>
      <c r="G176" s="12">
        <f t="shared" si="22"/>
        <v>15721.233813786595</v>
      </c>
      <c r="H176" s="9"/>
      <c r="I176" s="12">
        <f t="shared" si="23"/>
        <v>4.536471183852734E-2</v>
      </c>
      <c r="J176" s="12">
        <f t="shared" si="24"/>
        <v>166.12685108890503</v>
      </c>
      <c r="K176" s="12">
        <f t="shared" si="25"/>
        <v>8.7435184783634305</v>
      </c>
    </row>
    <row r="177" spans="2:11" x14ac:dyDescent="0.25">
      <c r="B177" s="10">
        <v>173</v>
      </c>
      <c r="C177" s="21">
        <v>44064</v>
      </c>
      <c r="D177" s="12">
        <f t="shared" si="14"/>
        <v>7.9940340219616584</v>
      </c>
      <c r="E177" s="12">
        <f t="shared" si="15"/>
        <v>4902.28682084101</v>
      </c>
      <c r="F177" s="12">
        <f t="shared" si="21"/>
        <v>298864.03318787995</v>
      </c>
      <c r="G177" s="12">
        <f t="shared" si="22"/>
        <v>15729.685957256866</v>
      </c>
      <c r="H177" s="9"/>
      <c r="I177" s="12">
        <f t="shared" si="23"/>
        <v>4.3608083806853444E-2</v>
      </c>
      <c r="J177" s="12">
        <f t="shared" si="24"/>
        <v>160.59072593514975</v>
      </c>
      <c r="K177" s="12">
        <f t="shared" si="25"/>
        <v>8.4521434702710465</v>
      </c>
    </row>
    <row r="178" spans="2:11" x14ac:dyDescent="0.25">
      <c r="B178" s="10">
        <v>174</v>
      </c>
      <c r="C178" s="21">
        <v>44065</v>
      </c>
      <c r="D178" s="12">
        <f t="shared" si="14"/>
        <v>7.9521067098375875</v>
      </c>
      <c r="E178" s="12">
        <f t="shared" si="15"/>
        <v>4738.919187458434</v>
      </c>
      <c r="F178" s="12">
        <f t="shared" si="21"/>
        <v>299019.27227053989</v>
      </c>
      <c r="G178" s="12">
        <f t="shared" si="22"/>
        <v>15737.856435291602</v>
      </c>
      <c r="H178" s="9"/>
      <c r="I178" s="12">
        <f t="shared" si="23"/>
        <v>4.1927312124070928E-2</v>
      </c>
      <c r="J178" s="12">
        <f t="shared" si="24"/>
        <v>155.23908265996531</v>
      </c>
      <c r="K178" s="12">
        <f t="shared" si="25"/>
        <v>8.170478034735023</v>
      </c>
    </row>
    <row r="179" spans="2:11" x14ac:dyDescent="0.25">
      <c r="B179" s="10">
        <v>175</v>
      </c>
      <c r="C179" s="21">
        <v>44066</v>
      </c>
      <c r="D179" s="12">
        <f t="shared" si="14"/>
        <v>7.9117881050274361</v>
      </c>
      <c r="E179" s="12">
        <f t="shared" si="15"/>
        <v>4580.9955331479632</v>
      </c>
      <c r="F179" s="12">
        <f t="shared" si="21"/>
        <v>299169.33804480941</v>
      </c>
      <c r="G179" s="12">
        <f t="shared" si="22"/>
        <v>15745.754633937366</v>
      </c>
      <c r="H179" s="9"/>
      <c r="I179" s="12">
        <f t="shared" si="23"/>
        <v>4.0318604810150975E-2</v>
      </c>
      <c r="J179" s="12">
        <f t="shared" si="24"/>
        <v>150.06577426951708</v>
      </c>
      <c r="K179" s="12">
        <f t="shared" si="25"/>
        <v>7.8981986457640643</v>
      </c>
    </row>
    <row r="180" spans="2:11" x14ac:dyDescent="0.25">
      <c r="B180" s="10">
        <v>176</v>
      </c>
      <c r="C180" s="21">
        <v>44067</v>
      </c>
      <c r="D180" s="12">
        <f t="shared" si="14"/>
        <v>7.8730097126071206</v>
      </c>
      <c r="E180" s="12">
        <f t="shared" si="15"/>
        <v>4428.3344604354515</v>
      </c>
      <c r="F180" s="12">
        <f t="shared" si="21"/>
        <v>299314.40290335909</v>
      </c>
      <c r="G180" s="12">
        <f t="shared" si="22"/>
        <v>15753.389626492612</v>
      </c>
      <c r="H180" s="9"/>
      <c r="I180" s="12">
        <f t="shared" si="23"/>
        <v>3.8778392420315881E-2</v>
      </c>
      <c r="J180" s="12">
        <f t="shared" si="24"/>
        <v>145.06485854968551</v>
      </c>
      <c r="K180" s="12">
        <f t="shared" si="25"/>
        <v>7.6349925552466118</v>
      </c>
    </row>
    <row r="181" spans="2:11" x14ac:dyDescent="0.25">
      <c r="B181" s="10">
        <v>177</v>
      </c>
      <c r="C181" s="21">
        <v>44068</v>
      </c>
      <c r="D181" s="12">
        <f t="shared" si="14"/>
        <v>7.8357063996794087</v>
      </c>
      <c r="E181" s="12">
        <f t="shared" si="15"/>
        <v>4280.7606150671973</v>
      </c>
      <c r="F181" s="12">
        <f t="shared" si="21"/>
        <v>299454.63349460624</v>
      </c>
      <c r="G181" s="12">
        <f t="shared" si="22"/>
        <v>15760.77018392667</v>
      </c>
      <c r="H181" s="9"/>
      <c r="I181" s="12">
        <f t="shared" si="23"/>
        <v>3.7303312927711704E-2</v>
      </c>
      <c r="J181" s="12">
        <f t="shared" si="24"/>
        <v>140.23059124712262</v>
      </c>
      <c r="K181" s="12">
        <f t="shared" si="25"/>
        <v>7.3805574340590931</v>
      </c>
    </row>
    <row r="182" spans="2:11" x14ac:dyDescent="0.25">
      <c r="B182" s="10">
        <v>178</v>
      </c>
      <c r="C182" s="21">
        <v>44069</v>
      </c>
      <c r="D182" s="12">
        <f t="shared" si="14"/>
        <v>7.7998162019147745</v>
      </c>
      <c r="E182" s="12">
        <f t="shared" si="15"/>
        <v>4138.1044847627218</v>
      </c>
      <c r="F182" s="12">
        <f t="shared" si="21"/>
        <v>299590.19091408339</v>
      </c>
      <c r="G182" s="12">
        <f t="shared" si="22"/>
        <v>15767.904784951783</v>
      </c>
      <c r="H182" s="9"/>
      <c r="I182" s="12">
        <f t="shared" si="23"/>
        <v>3.5890197764634604E-2</v>
      </c>
      <c r="J182" s="12">
        <f t="shared" si="24"/>
        <v>135.55741947712789</v>
      </c>
      <c r="K182" s="12">
        <f t="shared" si="25"/>
        <v>7.1346010251120022</v>
      </c>
    </row>
    <row r="183" spans="2:11" x14ac:dyDescent="0.25">
      <c r="B183" s="10">
        <v>179</v>
      </c>
      <c r="C183" s="21">
        <v>44070</v>
      </c>
      <c r="D183" s="12">
        <f t="shared" si="14"/>
        <v>7.7652801429904956</v>
      </c>
      <c r="E183" s="12">
        <f t="shared" si="15"/>
        <v>4000.202204662889</v>
      </c>
      <c r="F183" s="12">
        <f t="shared" si="21"/>
        <v>299721.23088943423</v>
      </c>
      <c r="G183" s="12">
        <f t="shared" si="22"/>
        <v>15774.801625759721</v>
      </c>
      <c r="H183" s="9"/>
      <c r="I183" s="12">
        <f t="shared" si="23"/>
        <v>3.4536058924278808E-2</v>
      </c>
      <c r="J183" s="12">
        <f t="shared" si="24"/>
        <v>131.0399753508195</v>
      </c>
      <c r="K183" s="12">
        <f t="shared" si="25"/>
        <v>6.8968408079378758</v>
      </c>
    </row>
    <row r="184" spans="2:11" x14ac:dyDescent="0.25">
      <c r="B184" s="10">
        <v>180</v>
      </c>
      <c r="C184" s="21">
        <v>44071</v>
      </c>
      <c r="D184" s="12">
        <f t="shared" si="14"/>
        <v>7.732042065956489</v>
      </c>
      <c r="E184" s="12">
        <f t="shared" si="15"/>
        <v>3866.8953692511604</v>
      </c>
      <c r="F184" s="12">
        <f t="shared" si="21"/>
        <v>299847.90395924856</v>
      </c>
      <c r="G184" s="12">
        <f t="shared" si="22"/>
        <v>15781.468629434159</v>
      </c>
      <c r="H184" s="9"/>
      <c r="I184" s="12">
        <f t="shared" si="23"/>
        <v>3.3238077034006559E-2</v>
      </c>
      <c r="J184" s="12">
        <f t="shared" si="24"/>
        <v>126.67306981432482</v>
      </c>
      <c r="K184" s="12">
        <f t="shared" si="25"/>
        <v>6.6670036744381536</v>
      </c>
    </row>
    <row r="185" spans="2:11" x14ac:dyDescent="0.25">
      <c r="B185" s="10">
        <v>181</v>
      </c>
      <c r="C185" s="21">
        <v>44072</v>
      </c>
      <c r="D185" s="12">
        <f t="shared" si="14"/>
        <v>7.700048475637213</v>
      </c>
      <c r="E185" s="12">
        <f t="shared" si="15"/>
        <v>3738.0308505331077</v>
      </c>
      <c r="F185" s="12">
        <f t="shared" si="21"/>
        <v>299970.35564594151</v>
      </c>
      <c r="G185" s="12">
        <f t="shared" si="22"/>
        <v>15787.913455049578</v>
      </c>
      <c r="H185" s="9"/>
      <c r="I185" s="12">
        <f t="shared" si="23"/>
        <v>3.1993590319275761E-2</v>
      </c>
      <c r="J185" s="12">
        <f t="shared" si="24"/>
        <v>122.45168669295342</v>
      </c>
      <c r="K185" s="12">
        <f t="shared" si="25"/>
        <v>6.4448256154186065</v>
      </c>
    </row>
    <row r="186" spans="2:11" x14ac:dyDescent="0.25">
      <c r="B186" s="10">
        <v>182</v>
      </c>
      <c r="C186" s="21">
        <v>44073</v>
      </c>
      <c r="D186" s="12">
        <f t="shared" si="14"/>
        <v>7.6692483912525207</v>
      </c>
      <c r="E186" s="12">
        <f t="shared" si="15"/>
        <v>3613.4606222663888</v>
      </c>
      <c r="F186" s="12">
        <f t="shared" si="21"/>
        <v>300088.72662287508</v>
      </c>
      <c r="G186" s="12">
        <f t="shared" si="22"/>
        <v>15794.143506467133</v>
      </c>
      <c r="H186" s="9"/>
      <c r="I186" s="12">
        <f t="shared" si="23"/>
        <v>3.0800084384692412E-2</v>
      </c>
      <c r="J186" s="12">
        <f t="shared" si="24"/>
        <v>118.37097693354841</v>
      </c>
      <c r="K186" s="12">
        <f t="shared" si="25"/>
        <v>6.2300514175551855</v>
      </c>
    </row>
    <row r="187" spans="2:11" x14ac:dyDescent="0.25">
      <c r="B187" s="10">
        <v>183</v>
      </c>
      <c r="C187" s="13">
        <v>44074</v>
      </c>
      <c r="D187" s="12">
        <f t="shared" si="14"/>
        <v>7.6395932085072502</v>
      </c>
      <c r="E187" s="12">
        <f t="shared" si="15"/>
        <v>3493.0415900402541</v>
      </c>
      <c r="F187" s="12">
        <f t="shared" si="21"/>
        <v>300203.15287591354</v>
      </c>
      <c r="G187" s="12">
        <f t="shared" si="22"/>
        <v>15800.165940837576</v>
      </c>
      <c r="H187" s="9"/>
      <c r="I187" s="12">
        <f t="shared" si="23"/>
        <v>2.9655182745270285E-2</v>
      </c>
      <c r="J187" s="12">
        <f t="shared" si="24"/>
        <v>114.42625303843563</v>
      </c>
      <c r="K187" s="12">
        <f t="shared" si="25"/>
        <v>6.0224343704439871</v>
      </c>
    </row>
    <row r="188" spans="2:11" x14ac:dyDescent="0.25">
      <c r="B188" s="10">
        <v>184</v>
      </c>
      <c r="C188" s="21">
        <v>44075</v>
      </c>
      <c r="D188" s="12">
        <f t="shared" si="14"/>
        <v>7.611036570460298</v>
      </c>
      <c r="E188" s="12">
        <f t="shared" si="15"/>
        <v>3376.6354270102929</v>
      </c>
      <c r="F188" s="12">
        <f t="shared" si="21"/>
        <v>300313.76585959812</v>
      </c>
      <c r="G188" s="12">
        <f t="shared" si="22"/>
        <v>15805.987676820976</v>
      </c>
      <c r="H188" s="9"/>
      <c r="I188" s="12">
        <f t="shared" si="23"/>
        <v>2.855663804695208E-2</v>
      </c>
      <c r="J188" s="12">
        <f t="shared" si="24"/>
        <v>110.61298368460804</v>
      </c>
      <c r="K188" s="12">
        <f t="shared" si="25"/>
        <v>5.821735983400429</v>
      </c>
    </row>
    <row r="189" spans="2:11" x14ac:dyDescent="0.25">
      <c r="B189" s="10">
        <v>185</v>
      </c>
      <c r="C189" s="21">
        <v>44076</v>
      </c>
      <c r="D189" s="12">
        <f t="shared" si="14"/>
        <v>7.5835342465394548</v>
      </c>
      <c r="E189" s="12">
        <f t="shared" si="15"/>
        <v>3264.1084151005375</v>
      </c>
      <c r="F189" s="12">
        <f t="shared" si="21"/>
        <v>300420.69264812011</v>
      </c>
      <c r="G189" s="12">
        <f t="shared" si="22"/>
        <v>15811.61540253266</v>
      </c>
      <c r="H189" s="9"/>
      <c r="I189" s="12">
        <f t="shared" si="23"/>
        <v>2.750232392084332E-2</v>
      </c>
      <c r="J189" s="12">
        <f t="shared" si="24"/>
        <v>106.92678852199261</v>
      </c>
      <c r="K189" s="12">
        <f t="shared" si="25"/>
        <v>5.6277257116838264</v>
      </c>
    </row>
    <row r="190" spans="2:11" x14ac:dyDescent="0.25">
      <c r="B190" s="10">
        <v>186</v>
      </c>
      <c r="C190" s="21">
        <v>44077</v>
      </c>
      <c r="D190" s="12">
        <f t="shared" si="14"/>
        <v>7.5570440191189636</v>
      </c>
      <c r="E190" s="12">
        <f t="shared" si="15"/>
        <v>3155.331291491274</v>
      </c>
      <c r="F190" s="12">
        <f t="shared" si="21"/>
        <v>300524.05608126498</v>
      </c>
      <c r="G190" s="12">
        <f t="shared" si="22"/>
        <v>15817.055583224494</v>
      </c>
      <c r="H190" s="9"/>
      <c r="I190" s="12">
        <f t="shared" si="23"/>
        <v>2.6490227420490862E-2</v>
      </c>
      <c r="J190" s="12">
        <f t="shared" si="24"/>
        <v>103.36343314485036</v>
      </c>
      <c r="K190" s="12">
        <f t="shared" si="25"/>
        <v>5.4401806918342341</v>
      </c>
    </row>
    <row r="191" spans="2:11" x14ac:dyDescent="0.25">
      <c r="B191" s="10">
        <v>187</v>
      </c>
      <c r="C191" s="21">
        <v>44078</v>
      </c>
      <c r="D191" s="12">
        <f t="shared" si="14"/>
        <v>7.5315255771230083</v>
      </c>
      <c r="E191" s="12">
        <f t="shared" si="15"/>
        <v>3050.1791002168943</v>
      </c>
      <c r="F191" s="12">
        <f t="shared" si="21"/>
        <v>300623.97490549553</v>
      </c>
      <c r="G191" s="12">
        <f t="shared" si="22"/>
        <v>15822.314468710312</v>
      </c>
      <c r="H191" s="9"/>
      <c r="I191" s="12">
        <f t="shared" si="23"/>
        <v>2.5518441995955665E-2</v>
      </c>
      <c r="J191" s="12">
        <f t="shared" si="24"/>
        <v>99.918824230557007</v>
      </c>
      <c r="K191" s="12">
        <f t="shared" si="25"/>
        <v>5.2588854858187943</v>
      </c>
    </row>
    <row r="192" spans="2:11" x14ac:dyDescent="0.25">
      <c r="B192" s="10">
        <v>188</v>
      </c>
      <c r="C192" s="21">
        <v>44079</v>
      </c>
      <c r="D192" s="12">
        <f t="shared" si="14"/>
        <v>7.5069404161605773</v>
      </c>
      <c r="E192" s="12">
        <f t="shared" si="15"/>
        <v>2948.5310487039606</v>
      </c>
      <c r="F192" s="12">
        <f t="shared" si="21"/>
        <v>300720.56391033571</v>
      </c>
      <c r="G192" s="12">
        <f t="shared" si="22"/>
        <v>15827.398100544007</v>
      </c>
      <c r="H192" s="9"/>
      <c r="I192" s="12">
        <f t="shared" si="23"/>
        <v>2.4585160962431036E-2</v>
      </c>
      <c r="J192" s="12">
        <f t="shared" si="24"/>
        <v>96.589004840201639</v>
      </c>
      <c r="K192" s="12">
        <f t="shared" si="25"/>
        <v>5.0836318336948283</v>
      </c>
    </row>
    <row r="193" spans="2:11" x14ac:dyDescent="0.25">
      <c r="B193" s="10">
        <v>189</v>
      </c>
      <c r="C193" s="21">
        <v>44080</v>
      </c>
      <c r="D193" s="12">
        <f t="shared" si="14"/>
        <v>7.4832517447357922</v>
      </c>
      <c r="E193" s="12">
        <f t="shared" si="15"/>
        <v>2850.2703690852532</v>
      </c>
      <c r="F193" s="12">
        <f t="shared" si="21"/>
        <v>300813.93406021135</v>
      </c>
      <c r="G193" s="12">
        <f t="shared" si="22"/>
        <v>15832.312318958513</v>
      </c>
      <c r="H193" s="9"/>
      <c r="I193" s="12">
        <f t="shared" si="23"/>
        <v>2.3688671424785278E-2</v>
      </c>
      <c r="J193" s="12">
        <f t="shared" si="24"/>
        <v>93.370149875625415</v>
      </c>
      <c r="K193" s="12">
        <f t="shared" si="25"/>
        <v>4.914218414506605</v>
      </c>
    </row>
    <row r="194" spans="2:11" x14ac:dyDescent="0.25">
      <c r="B194" s="10">
        <v>190</v>
      </c>
      <c r="C194" s="21">
        <v>44081</v>
      </c>
      <c r="D194" s="12">
        <f t="shared" si="14"/>
        <v>7.4604243961130932</v>
      </c>
      <c r="E194" s="12">
        <f t="shared" si="15"/>
        <v>2755.2841841310342</v>
      </c>
      <c r="F194" s="12">
        <f t="shared" si="21"/>
        <v>300904.19262189907</v>
      </c>
      <c r="G194" s="12">
        <f t="shared" si="22"/>
        <v>15837.062769573655</v>
      </c>
      <c r="H194" s="9"/>
      <c r="I194" s="12">
        <f t="shared" si="23"/>
        <v>2.2827348622698796E-2</v>
      </c>
      <c r="J194" s="12">
        <f t="shared" si="24"/>
        <v>90.258561687699682</v>
      </c>
      <c r="K194" s="12">
        <f t="shared" si="25"/>
        <v>4.7504506151420935</v>
      </c>
    </row>
    <row r="195" spans="2:11" x14ac:dyDescent="0.25">
      <c r="B195" s="10">
        <v>191</v>
      </c>
      <c r="C195" s="21">
        <v>44082</v>
      </c>
      <c r="D195" s="12">
        <f t="shared" si="14"/>
        <v>7.4384247454490389</v>
      </c>
      <c r="E195" s="12">
        <f t="shared" si="15"/>
        <v>2663.4633776439969</v>
      </c>
      <c r="F195" s="12">
        <f t="shared" si="21"/>
        <v>300991.44328772987</v>
      </c>
      <c r="G195" s="12">
        <f t="shared" si="22"/>
        <v>15841.654909880539</v>
      </c>
      <c r="H195" s="9"/>
      <c r="I195" s="12">
        <f t="shared" si="23"/>
        <v>2.1999650664054078E-2</v>
      </c>
      <c r="J195" s="12">
        <f t="shared" si="24"/>
        <v>87.250665830816089</v>
      </c>
      <c r="K195" s="12">
        <f t="shared" si="25"/>
        <v>4.592140306885061</v>
      </c>
    </row>
    <row r="196" spans="2:11" x14ac:dyDescent="0.25">
      <c r="B196" s="10">
        <v>192</v>
      </c>
      <c r="C196" s="21">
        <v>44083</v>
      </c>
      <c r="D196" s="12">
        <f t="shared" si="14"/>
        <v>7.4172206318320875</v>
      </c>
      <c r="E196" s="12">
        <f t="shared" si="15"/>
        <v>2574.7024691694805</v>
      </c>
      <c r="F196" s="12">
        <f t="shared" si="21"/>
        <v>301075.78629468859</v>
      </c>
      <c r="G196" s="12">
        <f t="shared" si="22"/>
        <v>15846.094015509945</v>
      </c>
      <c r="H196" s="9"/>
      <c r="I196" s="12">
        <f t="shared" si="23"/>
        <v>2.120411361695184E-2</v>
      </c>
      <c r="J196" s="12">
        <f t="shared" si="24"/>
        <v>84.343006958726562</v>
      </c>
      <c r="K196" s="12">
        <f t="shared" si="25"/>
        <v>4.439105629406666</v>
      </c>
    </row>
    <row r="197" spans="2:11" x14ac:dyDescent="0.25">
      <c r="B197" s="10">
        <v>193</v>
      </c>
      <c r="C197" s="21">
        <v>44084</v>
      </c>
      <c r="D197" s="12">
        <f t="shared" si="14"/>
        <v>7.3967812848988919</v>
      </c>
      <c r="E197" s="12">
        <f t="shared" si="15"/>
        <v>2488.8994928774309</v>
      </c>
      <c r="F197" s="12">
        <f t="shared" si="21"/>
        <v>301157.31853954564</v>
      </c>
      <c r="G197" s="12">
        <f t="shared" si="22"/>
        <v>15850.385186291895</v>
      </c>
      <c r="H197" s="9"/>
      <c r="I197" s="12">
        <f t="shared" si="23"/>
        <v>2.0439346933195636E-2</v>
      </c>
      <c r="J197" s="12">
        <f t="shared" si="24"/>
        <v>81.532244857033547</v>
      </c>
      <c r="K197" s="12">
        <f t="shared" si="25"/>
        <v>4.2911707819491376</v>
      </c>
    </row>
    <row r="198" spans="2:11" x14ac:dyDescent="0.25">
      <c r="B198" s="10">
        <v>194</v>
      </c>
      <c r="C198" s="21">
        <v>44085</v>
      </c>
      <c r="D198" s="12">
        <f t="shared" ref="D198:D204" si="26">D197-I198</f>
        <v>7.3770772557205584</v>
      </c>
      <c r="E198" s="12">
        <f t="shared" ref="E198:E204" si="27">E197+I198-J198-K198</f>
        <v>2405.9558804773615</v>
      </c>
      <c r="F198" s="12">
        <f t="shared" si="21"/>
        <v>301236.13369015342</v>
      </c>
      <c r="G198" s="12">
        <f t="shared" si="22"/>
        <v>15854.533352113356</v>
      </c>
      <c r="H198" s="9"/>
      <c r="I198" s="12">
        <f t="shared" si="23"/>
        <v>1.9704029178333662E-2</v>
      </c>
      <c r="J198" s="12">
        <f t="shared" si="24"/>
        <v>78.815150607785299</v>
      </c>
      <c r="K198" s="12">
        <f t="shared" si="25"/>
        <v>4.1481658214623884</v>
      </c>
    </row>
    <row r="199" spans="2:11" x14ac:dyDescent="0.25">
      <c r="B199" s="10">
        <v>195</v>
      </c>
      <c r="C199" s="21">
        <v>44086</v>
      </c>
      <c r="D199" s="12">
        <f t="shared" si="26"/>
        <v>7.3580803516751665</v>
      </c>
      <c r="E199" s="12">
        <f t="shared" si="27"/>
        <v>2325.7763480321614</v>
      </c>
      <c r="F199" s="12">
        <f t="shared" si="21"/>
        <v>301312.32229303522</v>
      </c>
      <c r="G199" s="12">
        <f t="shared" si="22"/>
        <v>15858.543278580819</v>
      </c>
      <c r="H199" s="9"/>
      <c r="I199" s="12">
        <f t="shared" si="23"/>
        <v>1.8996904045392213E-2</v>
      </c>
      <c r="J199" s="12">
        <f t="shared" si="24"/>
        <v>76.188602881783098</v>
      </c>
      <c r="K199" s="12">
        <f t="shared" si="25"/>
        <v>4.0099264674622725</v>
      </c>
    </row>
    <row r="200" spans="2:11" x14ac:dyDescent="0.25">
      <c r="B200" s="10">
        <v>196</v>
      </c>
      <c r="C200" s="21">
        <v>44087</v>
      </c>
      <c r="D200" s="12">
        <f t="shared" si="26"/>
        <v>7.3397635750438672</v>
      </c>
      <c r="E200" s="12">
        <f t="shared" si="27"/>
        <v>2248.2687865410539</v>
      </c>
      <c r="F200" s="12">
        <f t="shared" si="21"/>
        <v>301385.97187738959</v>
      </c>
      <c r="G200" s="12">
        <f t="shared" si="22"/>
        <v>15862.419572494206</v>
      </c>
      <c r="H200" s="9"/>
      <c r="I200" s="12">
        <f t="shared" si="23"/>
        <v>1.8316776631299134E-2</v>
      </c>
      <c r="J200" s="12">
        <f t="shared" si="24"/>
        <v>73.649584354351788</v>
      </c>
      <c r="K200" s="12">
        <f t="shared" si="25"/>
        <v>3.876293913386939</v>
      </c>
    </row>
    <row r="201" spans="2:11" x14ac:dyDescent="0.25">
      <c r="B201" s="10">
        <v>197</v>
      </c>
      <c r="C201" s="21">
        <v>44088</v>
      </c>
      <c r="D201" s="12">
        <f t="shared" si="26"/>
        <v>7.3221010650871712</v>
      </c>
      <c r="E201" s="12">
        <f t="shared" si="27"/>
        <v>2173.3441561663089</v>
      </c>
      <c r="F201" s="12">
        <f t="shared" si="21"/>
        <v>301457.16705563007</v>
      </c>
      <c r="G201" s="12">
        <f t="shared" si="22"/>
        <v>15866.16668713844</v>
      </c>
      <c r="H201" s="9"/>
      <c r="I201" s="12">
        <f t="shared" si="23"/>
        <v>1.7662509956695861E-2</v>
      </c>
      <c r="J201" s="12">
        <f t="shared" si="24"/>
        <v>71.195178240466703</v>
      </c>
      <c r="K201" s="12">
        <f t="shared" si="25"/>
        <v>3.7471146442350931</v>
      </c>
    </row>
    <row r="202" spans="2:11" x14ac:dyDescent="0.25">
      <c r="B202" s="10">
        <v>198</v>
      </c>
      <c r="C202" s="21">
        <v>44089</v>
      </c>
      <c r="D202" s="12">
        <f t="shared" si="26"/>
        <v>7.3050680433757842</v>
      </c>
      <c r="E202" s="12">
        <f t="shared" si="27"/>
        <v>2100.9163839824769</v>
      </c>
      <c r="F202" s="12">
        <f t="shared" si="21"/>
        <v>301525.98962057533</v>
      </c>
      <c r="G202" s="12">
        <f t="shared" si="22"/>
        <v>15869.788927398718</v>
      </c>
      <c r="H202" s="9"/>
      <c r="I202" s="12">
        <f t="shared" si="23"/>
        <v>1.7033021711387257E-2</v>
      </c>
      <c r="J202" s="12">
        <f t="shared" si="24"/>
        <v>68.82256494526645</v>
      </c>
      <c r="K202" s="12">
        <f t="shared" si="25"/>
        <v>3.6222402602771848</v>
      </c>
    </row>
    <row r="203" spans="2:11" x14ac:dyDescent="0.25">
      <c r="B203" s="10">
        <v>199</v>
      </c>
      <c r="C203" s="21">
        <v>44090</v>
      </c>
      <c r="D203" s="12">
        <f t="shared" si="26"/>
        <v>7.2886407621666889</v>
      </c>
      <c r="E203" s="12">
        <f t="shared" si="27"/>
        <v>2030.9022651309367</v>
      </c>
      <c r="F203" s="12">
        <f t="shared" si="21"/>
        <v>301592.51863940142</v>
      </c>
      <c r="G203" s="12">
        <f t="shared" si="22"/>
        <v>15873.290454705357</v>
      </c>
      <c r="H203" s="9"/>
      <c r="I203" s="12">
        <f t="shared" si="23"/>
        <v>1.6427281209095167E-2</v>
      </c>
      <c r="J203" s="12">
        <f t="shared" si="24"/>
        <v>66.529018826111766</v>
      </c>
      <c r="K203" s="12">
        <f t="shared" si="25"/>
        <v>3.5015273066374646</v>
      </c>
    </row>
    <row r="204" spans="2:11" x14ac:dyDescent="0.25">
      <c r="B204" s="20">
        <v>200</v>
      </c>
      <c r="C204" s="21">
        <v>44091</v>
      </c>
      <c r="D204" s="12">
        <f t="shared" si="26"/>
        <v>7.2727964556302132</v>
      </c>
      <c r="E204" s="12">
        <f t="shared" si="27"/>
        <v>1963.221367266442</v>
      </c>
      <c r="F204" s="12">
        <f t="shared" si="21"/>
        <v>301656.83054446388</v>
      </c>
      <c r="G204" s="12">
        <f t="shared" si="22"/>
        <v>15876.675291813908</v>
      </c>
      <c r="H204" s="9"/>
      <c r="I204" s="12">
        <f t="shared" si="23"/>
        <v>1.5844306536475665E-2</v>
      </c>
      <c r="J204" s="12">
        <f t="shared" si="24"/>
        <v>64.311905062479653</v>
      </c>
      <c r="K204" s="12">
        <f t="shared" si="25"/>
        <v>3.3848371085515643</v>
      </c>
    </row>
    <row r="205" spans="2:11" x14ac:dyDescent="0.25">
      <c r="B205" s="19"/>
      <c r="C205" s="1"/>
      <c r="E205" s="12">
        <f>MAX(E4:E204)</f>
        <v>218662.72160362339</v>
      </c>
      <c r="F205" s="32"/>
      <c r="G205" s="32"/>
      <c r="I205" s="12">
        <f>MAX(I4:I204)</f>
        <v>22434.960038662848</v>
      </c>
      <c r="J205" s="31"/>
      <c r="K205" s="31"/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sheetProtection algorithmName="SHA-512" hashValue="SRLOqPybp93KyyBf2QeL7+tVQtAkeRjy5ENVa5AVA2Xhbdyo7KWuwVAQoCT09xvTCKBzH3Y+dfIL3/uUjl5/zA==" saltValue="K4DL+0VFO9bE+c92OESmZQ==" spinCount="100000" sheet="1" objects="1" scenarios="1"/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  <ignoredErrors>
    <ignoredError sqref="I5 N1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B2:N762"/>
  <sheetViews>
    <sheetView showGridLines="0" workbookViewId="0">
      <selection activeCell="I205" sqref="I205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7" t="s">
        <v>26</v>
      </c>
      <c r="E2" s="38"/>
      <c r="F2" s="38"/>
      <c r="G2" s="39"/>
      <c r="I2" s="37" t="s">
        <v>27</v>
      </c>
      <c r="J2" s="38"/>
      <c r="K2" s="39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523655</v>
      </c>
    </row>
    <row r="4" spans="2:14" x14ac:dyDescent="0.25">
      <c r="B4" s="10">
        <v>0</v>
      </c>
      <c r="C4" s="11">
        <v>43891</v>
      </c>
      <c r="D4" s="12">
        <f>N3</f>
        <v>523655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523654.67500062066</v>
      </c>
      <c r="E5" s="12">
        <f>E4+I5-J5-K5</f>
        <v>1.2916660460302183</v>
      </c>
      <c r="F5" s="12">
        <f>F4+J5</f>
        <v>3.1666666666666662E-2</v>
      </c>
      <c r="G5" s="12">
        <f>G4+K5</f>
        <v>1.6666666666666681E-3</v>
      </c>
      <c r="H5" s="9"/>
      <c r="I5" s="12">
        <f>E4*N$6*D4/SUM(D4:F4)*N$7</f>
        <v>0.32499937936355183</v>
      </c>
      <c r="J5" s="12">
        <f>E4*N$8/N$5</f>
        <v>3.1666666666666662E-2</v>
      </c>
      <c r="K5" s="12">
        <f>E4*N$9/N$5</f>
        <v>1.6666666666666681E-3</v>
      </c>
      <c r="M5" s="2" t="s">
        <v>7</v>
      </c>
      <c r="N5" s="18">
        <f>Datos!H3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523654.25521021656</v>
      </c>
      <c r="E6" s="12">
        <f t="shared" ref="E6:E69" si="1">E5+I6-J6-K6</f>
        <v>1.6684009152660402</v>
      </c>
      <c r="F6" s="12">
        <f t="shared" ref="F6:G21" si="2">F5+J6</f>
        <v>7.2569424790956905E-2</v>
      </c>
      <c r="G6" s="12">
        <f t="shared" si="2"/>
        <v>3.8194434100503674E-3</v>
      </c>
      <c r="H6" s="9"/>
      <c r="I6" s="12">
        <f t="shared" ref="I6:I69" si="3">E5*N$6*D5/SUM(D5:F5)*N$7</f>
        <v>0.41979040410349583</v>
      </c>
      <c r="J6" s="12">
        <f t="shared" ref="J6:J69" si="4">E5*N$8/N$5</f>
        <v>4.0902758124290242E-2</v>
      </c>
      <c r="K6" s="12">
        <f t="shared" ref="K6:K69" si="5">E5*N$9/N$5</f>
        <v>2.1527767433836991E-3</v>
      </c>
      <c r="M6" s="2" t="s">
        <v>8</v>
      </c>
      <c r="N6" s="3">
        <f>Datos!H4</f>
        <v>5</v>
      </c>
    </row>
    <row r="7" spans="2:14" x14ac:dyDescent="0.25">
      <c r="B7" s="10">
        <v>3</v>
      </c>
      <c r="C7" s="11">
        <v>43894</v>
      </c>
      <c r="D7" s="12">
        <f t="shared" si="0"/>
        <v>523653.71298172185</v>
      </c>
      <c r="E7" s="12">
        <f t="shared" si="1"/>
        <v>2.1550160461620025</v>
      </c>
      <c r="F7" s="12">
        <f t="shared" si="2"/>
        <v>0.12540212044104818</v>
      </c>
      <c r="G7" s="12">
        <f t="shared" si="2"/>
        <v>6.6001116021604366E-3</v>
      </c>
      <c r="H7" s="9"/>
      <c r="I7" s="12">
        <f t="shared" si="3"/>
        <v>0.54222849473816359</v>
      </c>
      <c r="J7" s="12">
        <f t="shared" si="4"/>
        <v>5.2832695650091271E-2</v>
      </c>
      <c r="K7" s="12">
        <f t="shared" si="5"/>
        <v>2.7806681921100696E-3</v>
      </c>
      <c r="M7" s="2" t="s">
        <v>9</v>
      </c>
      <c r="N7" s="4">
        <f>Datos!H5</f>
        <v>6.500000000000003E-2</v>
      </c>
    </row>
    <row r="8" spans="2:14" x14ac:dyDescent="0.25">
      <c r="B8" s="10">
        <v>4</v>
      </c>
      <c r="C8" s="11">
        <v>43895</v>
      </c>
      <c r="D8" s="12">
        <f t="shared" si="0"/>
        <v>523653.01260455686</v>
      </c>
      <c r="E8" s="12">
        <f t="shared" si="1"/>
        <v>2.7835593429420933</v>
      </c>
      <c r="F8" s="12">
        <f t="shared" si="2"/>
        <v>0.19364429523617827</v>
      </c>
      <c r="G8" s="12">
        <f t="shared" si="2"/>
        <v>1.0191805012430444E-2</v>
      </c>
      <c r="H8" s="9"/>
      <c r="I8" s="12">
        <f t="shared" si="3"/>
        <v>0.70037716498549107</v>
      </c>
      <c r="J8" s="12">
        <f t="shared" si="4"/>
        <v>6.8242174795130076E-2</v>
      </c>
      <c r="K8" s="12">
        <f t="shared" si="5"/>
        <v>3.5916934102700072E-3</v>
      </c>
      <c r="M8" s="2" t="s">
        <v>10</v>
      </c>
      <c r="N8" s="5">
        <f>Datos!H6</f>
        <v>0.95</v>
      </c>
    </row>
    <row r="9" spans="2:14" x14ac:dyDescent="0.25">
      <c r="B9" s="10">
        <v>5</v>
      </c>
      <c r="C9" s="11">
        <v>43896</v>
      </c>
      <c r="D9" s="12">
        <f t="shared" si="0"/>
        <v>523652.10795291374</v>
      </c>
      <c r="E9" s="12">
        <f t="shared" si="1"/>
        <v>3.5954256746141198</v>
      </c>
      <c r="F9" s="12">
        <f t="shared" si="2"/>
        <v>0.2817903410960112</v>
      </c>
      <c r="G9" s="12">
        <f t="shared" si="2"/>
        <v>1.4831070584000603E-2</v>
      </c>
      <c r="H9" s="9"/>
      <c r="I9" s="12">
        <f t="shared" si="3"/>
        <v>0.90465164310342938</v>
      </c>
      <c r="J9" s="12">
        <f t="shared" si="4"/>
        <v>8.8146045859832947E-2</v>
      </c>
      <c r="K9" s="12">
        <f t="shared" si="5"/>
        <v>4.6392655715701593E-3</v>
      </c>
      <c r="M9" s="2" t="s">
        <v>11</v>
      </c>
      <c r="N9" s="5">
        <f>Datos!H7</f>
        <v>5.0000000000000044E-2</v>
      </c>
    </row>
    <row r="10" spans="2:14" x14ac:dyDescent="0.25">
      <c r="B10" s="10">
        <v>6</v>
      </c>
      <c r="C10" s="11">
        <v>43897</v>
      </c>
      <c r="D10" s="12">
        <f t="shared" si="0"/>
        <v>523650.9394482213</v>
      </c>
      <c r="E10" s="12">
        <f t="shared" si="1"/>
        <v>4.6440828445540374</v>
      </c>
      <c r="F10" s="12">
        <f t="shared" si="2"/>
        <v>0.39564548745879163</v>
      </c>
      <c r="G10" s="12">
        <f t="shared" si="2"/>
        <v>2.0823446708357472E-2</v>
      </c>
      <c r="H10" s="9"/>
      <c r="I10" s="12">
        <f t="shared" si="3"/>
        <v>1.1685046924270548</v>
      </c>
      <c r="J10" s="12">
        <f t="shared" si="4"/>
        <v>0.11385514636278045</v>
      </c>
      <c r="K10" s="12">
        <f t="shared" si="5"/>
        <v>5.9923761243568709E-3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523649.43013582274</v>
      </c>
      <c r="E11" s="12">
        <f t="shared" si="1"/>
        <v>5.9985924816045175</v>
      </c>
      <c r="F11" s="12">
        <f t="shared" si="2"/>
        <v>0.54270811086966952</v>
      </c>
      <c r="G11" s="12">
        <f t="shared" si="2"/>
        <v>2.8563584782614209E-2</v>
      </c>
      <c r="H11" s="9"/>
      <c r="I11" s="12">
        <f t="shared" si="3"/>
        <v>1.5093123985356145</v>
      </c>
      <c r="J11" s="12">
        <f t="shared" si="4"/>
        <v>0.14706262341087786</v>
      </c>
      <c r="K11" s="12">
        <f t="shared" si="5"/>
        <v>7.7401380742567359E-3</v>
      </c>
      <c r="M11" s="2" t="s">
        <v>12</v>
      </c>
      <c r="N11" s="7">
        <f>SUM(I5:I204)+E4</f>
        <v>523644.02913291106</v>
      </c>
    </row>
    <row r="12" spans="2:14" x14ac:dyDescent="0.25">
      <c r="B12" s="10">
        <v>8</v>
      </c>
      <c r="C12" s="11">
        <v>43899</v>
      </c>
      <c r="D12" s="12">
        <f t="shared" si="0"/>
        <v>523647.48061761912</v>
      </c>
      <c r="E12" s="12">
        <f t="shared" si="1"/>
        <v>7.7481576025013039</v>
      </c>
      <c r="F12" s="12">
        <f t="shared" si="2"/>
        <v>0.73266353945381257</v>
      </c>
      <c r="G12" s="12">
        <f t="shared" si="2"/>
        <v>3.8561238918621746E-2</v>
      </c>
      <c r="H12" s="9"/>
      <c r="I12" s="12">
        <f t="shared" si="3"/>
        <v>1.9495182036169372</v>
      </c>
      <c r="J12" s="12">
        <f t="shared" si="4"/>
        <v>0.18995542858414305</v>
      </c>
      <c r="K12" s="12">
        <f t="shared" si="5"/>
        <v>9.9976541360075385E-3</v>
      </c>
      <c r="M12" s="2" t="s">
        <v>13</v>
      </c>
      <c r="N12" s="7">
        <f>SUM(J5:J204)</f>
        <v>494198.36679244129</v>
      </c>
    </row>
    <row r="13" spans="2:14" x14ac:dyDescent="0.25">
      <c r="B13" s="10">
        <v>9</v>
      </c>
      <c r="C13" s="11">
        <v>43900</v>
      </c>
      <c r="D13" s="12">
        <f t="shared" si="0"/>
        <v>523644.96250718081</v>
      </c>
      <c r="E13" s="12">
        <f t="shared" si="1"/>
        <v>10.007996120748299</v>
      </c>
      <c r="F13" s="12">
        <f t="shared" si="2"/>
        <v>0.97802186353302045</v>
      </c>
      <c r="G13" s="12">
        <f t="shared" si="2"/>
        <v>5.1474834922790598E-2</v>
      </c>
      <c r="H13" s="9"/>
      <c r="I13" s="12">
        <f t="shared" si="3"/>
        <v>2.5181104383303703</v>
      </c>
      <c r="J13" s="12">
        <f t="shared" si="4"/>
        <v>0.24535832407920793</v>
      </c>
      <c r="K13" s="12">
        <f t="shared" si="5"/>
        <v>1.2913596004168852E-2</v>
      </c>
      <c r="M13" s="2" t="s">
        <v>14</v>
      </c>
      <c r="N13" s="7">
        <f>SUM(K5:K204)</f>
        <v>26010.440357496929</v>
      </c>
    </row>
    <row r="14" spans="2:14" x14ac:dyDescent="0.25">
      <c r="B14" s="10">
        <v>10</v>
      </c>
      <c r="C14" s="11">
        <v>43901</v>
      </c>
      <c r="D14" s="12">
        <f t="shared" si="0"/>
        <v>523641.70997667935</v>
      </c>
      <c r="E14" s="12">
        <f t="shared" si="1"/>
        <v>12.92692675154121</v>
      </c>
      <c r="F14" s="12">
        <f t="shared" si="2"/>
        <v>1.2949417406900499</v>
      </c>
      <c r="G14" s="12">
        <f t="shared" si="2"/>
        <v>6.8154828457371114E-2</v>
      </c>
      <c r="H14" s="9"/>
      <c r="I14" s="12">
        <f t="shared" si="3"/>
        <v>3.2525305014845221</v>
      </c>
      <c r="J14" s="12">
        <f t="shared" si="4"/>
        <v>0.31691987715702941</v>
      </c>
      <c r="K14" s="12">
        <f t="shared" si="5"/>
        <v>1.6679993534580512E-2</v>
      </c>
      <c r="M14" s="2" t="s">
        <v>15</v>
      </c>
      <c r="N14" s="7">
        <f>SUM(D4:G4)-N11</f>
        <v>11.970867088937666</v>
      </c>
    </row>
    <row r="15" spans="2:14" x14ac:dyDescent="0.25">
      <c r="B15" s="10">
        <v>11</v>
      </c>
      <c r="C15" s="11">
        <v>43902</v>
      </c>
      <c r="D15" s="12">
        <f t="shared" si="0"/>
        <v>523637.50883958605</v>
      </c>
      <c r="E15" s="12">
        <f t="shared" si="1"/>
        <v>16.697166286452259</v>
      </c>
      <c r="F15" s="12">
        <f t="shared" si="2"/>
        <v>1.7042944211555215</v>
      </c>
      <c r="G15" s="12">
        <f t="shared" si="2"/>
        <v>8.9699706376606486E-2</v>
      </c>
      <c r="H15" s="9"/>
      <c r="I15" s="12">
        <f t="shared" si="3"/>
        <v>4.201137093295757</v>
      </c>
      <c r="J15" s="12">
        <f t="shared" si="4"/>
        <v>0.40935268046547163</v>
      </c>
      <c r="K15" s="12">
        <f t="shared" si="5"/>
        <v>2.1544877919235369E-2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523632.08245123492</v>
      </c>
      <c r="E16" s="12">
        <f t="shared" si="1"/>
        <v>21.566982428023387</v>
      </c>
      <c r="F16" s="12">
        <f t="shared" si="2"/>
        <v>2.2330380202265099</v>
      </c>
      <c r="G16" s="12">
        <f t="shared" si="2"/>
        <v>0.11752831685402694</v>
      </c>
      <c r="H16" s="9"/>
      <c r="I16" s="12">
        <f t="shared" si="3"/>
        <v>5.4263883511195372</v>
      </c>
      <c r="J16" s="12">
        <f t="shared" si="4"/>
        <v>0.52874359907098822</v>
      </c>
      <c r="K16" s="12">
        <f t="shared" si="5"/>
        <v>2.7828610477420457E-2</v>
      </c>
      <c r="M16" s="2" t="s">
        <v>16</v>
      </c>
      <c r="N16" s="7">
        <f>MAX(E4:E204)</f>
        <v>358306.12271618127</v>
      </c>
    </row>
    <row r="17" spans="2:14" x14ac:dyDescent="0.25">
      <c r="B17" s="10">
        <v>13</v>
      </c>
      <c r="C17" s="11">
        <v>43904</v>
      </c>
      <c r="D17" s="12">
        <f t="shared" si="0"/>
        <v>523625.07350051525</v>
      </c>
      <c r="E17" s="12">
        <f t="shared" si="1"/>
        <v>27.857033733440392</v>
      </c>
      <c r="F17" s="12">
        <f t="shared" si="2"/>
        <v>2.9159924637805839</v>
      </c>
      <c r="G17" s="12">
        <f t="shared" si="2"/>
        <v>0.15347328756739928</v>
      </c>
      <c r="H17" s="9"/>
      <c r="I17" s="12">
        <f t="shared" si="3"/>
        <v>7.0089507196844538</v>
      </c>
      <c r="J17" s="12">
        <f t="shared" si="4"/>
        <v>0.68295444355407386</v>
      </c>
      <c r="K17" s="12">
        <f t="shared" si="5"/>
        <v>3.594497071337234E-2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523616.02049658966</v>
      </c>
      <c r="E18" s="12">
        <f t="shared" si="1"/>
        <v>35.981469867903705</v>
      </c>
      <c r="F18" s="12">
        <f t="shared" si="2"/>
        <v>3.7981318653395295</v>
      </c>
      <c r="G18" s="12">
        <f t="shared" si="2"/>
        <v>0.19990167712313331</v>
      </c>
      <c r="H18" s="9"/>
      <c r="I18" s="12">
        <f t="shared" si="3"/>
        <v>9.053003925577995</v>
      </c>
      <c r="J18" s="12">
        <f t="shared" si="4"/>
        <v>0.88213940155894577</v>
      </c>
      <c r="K18" s="12">
        <f t="shared" si="5"/>
        <v>4.6428389555734029E-2</v>
      </c>
      <c r="M18" s="2" t="s">
        <v>17</v>
      </c>
      <c r="N18" s="7">
        <f>MAX(I5:I204)</f>
        <v>36807.169303566392</v>
      </c>
    </row>
    <row r="19" spans="2:14" x14ac:dyDescent="0.25">
      <c r="B19" s="10">
        <v>15</v>
      </c>
      <c r="C19" s="11">
        <v>43906</v>
      </c>
      <c r="D19" s="12">
        <f t="shared" si="0"/>
        <v>523604.32740721758</v>
      </c>
      <c r="E19" s="12">
        <f t="shared" si="1"/>
        <v>46.47517691104099</v>
      </c>
      <c r="F19" s="12">
        <f t="shared" si="2"/>
        <v>4.9375450778231471</v>
      </c>
      <c r="G19" s="12">
        <f t="shared" si="2"/>
        <v>0.25987079356963955</v>
      </c>
      <c r="H19" s="9"/>
      <c r="I19" s="12">
        <f t="shared" si="3"/>
        <v>11.693089372067403</v>
      </c>
      <c r="J19" s="12">
        <f t="shared" si="4"/>
        <v>1.1394132124836174</v>
      </c>
      <c r="K19" s="12">
        <f t="shared" si="5"/>
        <v>5.9969116446506231E-2</v>
      </c>
      <c r="M19" s="2" t="s">
        <v>18</v>
      </c>
      <c r="N19" s="7">
        <f>MAX(J5:J204)</f>
        <v>11346.360552679072</v>
      </c>
    </row>
    <row r="20" spans="2:14" x14ac:dyDescent="0.25">
      <c r="B20" s="10">
        <v>16</v>
      </c>
      <c r="C20" s="11">
        <v>43907</v>
      </c>
      <c r="D20" s="12">
        <f t="shared" si="0"/>
        <v>523589.22445768048</v>
      </c>
      <c r="E20" s="12">
        <f t="shared" si="1"/>
        <v>60.028953884435602</v>
      </c>
      <c r="F20" s="12">
        <f t="shared" si="2"/>
        <v>6.4092590133394456</v>
      </c>
      <c r="G20" s="12">
        <f t="shared" si="2"/>
        <v>0.33732942175470793</v>
      </c>
      <c r="H20" s="9"/>
      <c r="I20" s="12">
        <f t="shared" si="3"/>
        <v>15.102949537095977</v>
      </c>
      <c r="J20" s="12">
        <f t="shared" si="4"/>
        <v>1.471713935516298</v>
      </c>
      <c r="K20" s="12">
        <f t="shared" si="5"/>
        <v>7.7458628185068393E-2</v>
      </c>
      <c r="M20" s="2" t="s">
        <v>19</v>
      </c>
      <c r="N20" s="7">
        <f>MAX(K5:K204)</f>
        <v>597.17687119363598</v>
      </c>
    </row>
    <row r="21" spans="2:14" x14ac:dyDescent="0.25">
      <c r="B21" s="10">
        <v>17</v>
      </c>
      <c r="C21" s="11">
        <v>43908</v>
      </c>
      <c r="D21" s="12">
        <f t="shared" si="0"/>
        <v>523569.71752290212</v>
      </c>
      <c r="E21" s="12">
        <f t="shared" si="1"/>
        <v>77.534923533328424</v>
      </c>
      <c r="F21" s="12">
        <f t="shared" si="2"/>
        <v>8.3101758863465722</v>
      </c>
      <c r="G21" s="12">
        <f t="shared" si="2"/>
        <v>0.43737767822876739</v>
      </c>
      <c r="H21" s="9"/>
      <c r="I21" s="12">
        <f t="shared" si="3"/>
        <v>19.50693477837401</v>
      </c>
      <c r="J21" s="12">
        <f t="shared" si="4"/>
        <v>1.9009168730071273</v>
      </c>
      <c r="K21" s="12">
        <f t="shared" si="5"/>
        <v>0.10004825647405943</v>
      </c>
    </row>
    <row r="22" spans="2:14" x14ac:dyDescent="0.25">
      <c r="B22" s="10">
        <v>18</v>
      </c>
      <c r="C22" s="11">
        <v>43909</v>
      </c>
      <c r="D22" s="12">
        <f t="shared" si="0"/>
        <v>523544.52280370926</v>
      </c>
      <c r="E22" s="12">
        <f t="shared" si="1"/>
        <v>100.14514527510704</v>
      </c>
      <c r="F22" s="12">
        <f t="shared" ref="F22:G37" si="6">F21+J22</f>
        <v>10.765448464901972</v>
      </c>
      <c r="G22" s="12">
        <f t="shared" si="6"/>
        <v>0.56660255078431487</v>
      </c>
      <c r="H22" s="9"/>
      <c r="I22" s="12">
        <f t="shared" si="3"/>
        <v>25.194719192889565</v>
      </c>
      <c r="J22" s="12">
        <f t="shared" si="4"/>
        <v>2.4552725785553999</v>
      </c>
      <c r="K22" s="12">
        <f t="shared" si="5"/>
        <v>0.12922487255554749</v>
      </c>
    </row>
    <row r="23" spans="2:14" x14ac:dyDescent="0.25">
      <c r="B23" s="10">
        <v>19</v>
      </c>
      <c r="C23" s="11">
        <v>43910</v>
      </c>
      <c r="D23" s="12">
        <f t="shared" si="0"/>
        <v>523511.98252500908</v>
      </c>
      <c r="E23" s="12">
        <f t="shared" si="1"/>
        <v>129.34725246609159</v>
      </c>
      <c r="F23" s="12">
        <f t="shared" si="6"/>
        <v>13.936711398613696</v>
      </c>
      <c r="G23" s="12">
        <f t="shared" si="6"/>
        <v>0.73351112624282677</v>
      </c>
      <c r="H23" s="9"/>
      <c r="I23" s="12">
        <f t="shared" si="3"/>
        <v>32.540278700154758</v>
      </c>
      <c r="J23" s="12">
        <f t="shared" si="4"/>
        <v>3.1712629337117226</v>
      </c>
      <c r="K23" s="12">
        <f t="shared" si="5"/>
        <v>0.16690857545851187</v>
      </c>
    </row>
    <row r="24" spans="2:14" x14ac:dyDescent="0.25">
      <c r="B24" s="10">
        <v>20</v>
      </c>
      <c r="C24" s="11">
        <v>43911</v>
      </c>
      <c r="D24" s="12">
        <f t="shared" si="0"/>
        <v>523469.95617046923</v>
      </c>
      <c r="E24" s="12">
        <f t="shared" si="1"/>
        <v>167.06203192374252</v>
      </c>
      <c r="F24" s="12">
        <f t="shared" si="6"/>
        <v>18.032707726706597</v>
      </c>
      <c r="G24" s="12">
        <f t="shared" si="6"/>
        <v>0.94908988035297959</v>
      </c>
      <c r="H24" s="9"/>
      <c r="I24" s="12">
        <f t="shared" si="3"/>
        <v>42.026354539853962</v>
      </c>
      <c r="J24" s="12">
        <f t="shared" si="4"/>
        <v>4.0959963280928999</v>
      </c>
      <c r="K24" s="12">
        <f t="shared" si="5"/>
        <v>0.21557875411015284</v>
      </c>
    </row>
    <row r="25" spans="2:14" x14ac:dyDescent="0.25">
      <c r="B25" s="10">
        <v>21</v>
      </c>
      <c r="C25" s="11">
        <v>43912</v>
      </c>
      <c r="D25" s="12">
        <f t="shared" si="0"/>
        <v>523415.68020163727</v>
      </c>
      <c r="E25" s="12">
        <f t="shared" si="1"/>
        <v>215.76926635821965</v>
      </c>
      <c r="F25" s="12">
        <f t="shared" si="6"/>
        <v>23.323005404291777</v>
      </c>
      <c r="G25" s="12">
        <f t="shared" si="6"/>
        <v>1.227526600225884</v>
      </c>
      <c r="H25" s="9"/>
      <c r="I25" s="12">
        <f t="shared" si="3"/>
        <v>54.275968831935209</v>
      </c>
      <c r="J25" s="12">
        <f t="shared" si="4"/>
        <v>5.2902976775851789</v>
      </c>
      <c r="K25" s="12">
        <f t="shared" si="5"/>
        <v>0.27843671987290447</v>
      </c>
    </row>
    <row r="26" spans="2:14" x14ac:dyDescent="0.25">
      <c r="B26" s="10">
        <v>22</v>
      </c>
      <c r="C26" s="11">
        <v>43913</v>
      </c>
      <c r="D26" s="12">
        <f t="shared" si="0"/>
        <v>523345.58720801322</v>
      </c>
      <c r="E26" s="12">
        <f t="shared" si="1"/>
        <v>278.66995110367145</v>
      </c>
      <c r="F26" s="12">
        <f t="shared" si="6"/>
        <v>30.155698838968732</v>
      </c>
      <c r="G26" s="12">
        <f t="shared" si="6"/>
        <v>1.5871420441562503</v>
      </c>
      <c r="H26" s="9"/>
      <c r="I26" s="12">
        <f t="shared" si="3"/>
        <v>70.092993624059133</v>
      </c>
      <c r="J26" s="12">
        <f t="shared" si="4"/>
        <v>6.8326934346769557</v>
      </c>
      <c r="K26" s="12">
        <f t="shared" si="5"/>
        <v>0.35961544393036637</v>
      </c>
    </row>
    <row r="27" spans="2:14" x14ac:dyDescent="0.25">
      <c r="B27" s="10">
        <v>23</v>
      </c>
      <c r="C27" s="11">
        <v>43914</v>
      </c>
      <c r="D27" s="12">
        <f t="shared" si="0"/>
        <v>523255.07288630528</v>
      </c>
      <c r="E27" s="12">
        <f t="shared" si="1"/>
        <v>359.89527444150019</v>
      </c>
      <c r="F27" s="12">
        <f t="shared" si="6"/>
        <v>38.980247290584998</v>
      </c>
      <c r="G27" s="12">
        <f t="shared" si="6"/>
        <v>2.0515919626623695</v>
      </c>
      <c r="H27" s="9"/>
      <c r="I27" s="12">
        <f t="shared" si="3"/>
        <v>90.514321707951126</v>
      </c>
      <c r="J27" s="12">
        <f t="shared" si="4"/>
        <v>8.8245484516162627</v>
      </c>
      <c r="K27" s="12">
        <f t="shared" si="5"/>
        <v>0.4644499185061195</v>
      </c>
    </row>
    <row r="28" spans="2:14" x14ac:dyDescent="0.25">
      <c r="B28" s="10">
        <v>24</v>
      </c>
      <c r="C28" s="11">
        <v>43915</v>
      </c>
      <c r="D28" s="12">
        <f t="shared" si="0"/>
        <v>523138.19601694273</v>
      </c>
      <c r="E28" s="12">
        <f t="shared" si="1"/>
        <v>464.77563465602054</v>
      </c>
      <c r="F28" s="12">
        <f t="shared" si="6"/>
        <v>50.376930981232505</v>
      </c>
      <c r="G28" s="12">
        <f t="shared" si="6"/>
        <v>2.6514174200648704</v>
      </c>
      <c r="H28" s="9"/>
      <c r="I28" s="12">
        <f t="shared" si="3"/>
        <v>116.87686936257033</v>
      </c>
      <c r="J28" s="12">
        <f t="shared" si="4"/>
        <v>11.396683690647505</v>
      </c>
      <c r="K28" s="12">
        <f t="shared" si="5"/>
        <v>0.59982545740250082</v>
      </c>
    </row>
    <row r="29" spans="2:14" x14ac:dyDescent="0.25">
      <c r="B29" s="10">
        <v>25</v>
      </c>
      <c r="C29" s="11">
        <v>43916</v>
      </c>
      <c r="D29" s="12">
        <f t="shared" si="0"/>
        <v>522987.29253564059</v>
      </c>
      <c r="E29" s="12">
        <f t="shared" si="1"/>
        <v>600.18659480296799</v>
      </c>
      <c r="F29" s="12">
        <f t="shared" si="6"/>
        <v>65.094826078673151</v>
      </c>
      <c r="G29" s="12">
        <f t="shared" si="6"/>
        <v>3.4260434778249054</v>
      </c>
      <c r="H29" s="9"/>
      <c r="I29" s="12">
        <f t="shared" si="3"/>
        <v>150.90348130214812</v>
      </c>
      <c r="J29" s="12">
        <f t="shared" si="4"/>
        <v>14.71789509744065</v>
      </c>
      <c r="K29" s="12">
        <f t="shared" si="5"/>
        <v>0.7746260577600349</v>
      </c>
    </row>
    <row r="30" spans="2:14" x14ac:dyDescent="0.25">
      <c r="B30" s="10">
        <v>26</v>
      </c>
      <c r="C30" s="11">
        <v>43917</v>
      </c>
      <c r="D30" s="12">
        <f t="shared" si="0"/>
        <v>522792.4797097345</v>
      </c>
      <c r="E30" s="12">
        <f t="shared" si="1"/>
        <v>774.99320088228058</v>
      </c>
      <c r="F30" s="12">
        <f t="shared" si="6"/>
        <v>84.100734914100471</v>
      </c>
      <c r="G30" s="12">
        <f t="shared" si="6"/>
        <v>4.4263544691631864</v>
      </c>
      <c r="H30" s="9"/>
      <c r="I30" s="12">
        <f t="shared" si="3"/>
        <v>194.81282590607825</v>
      </c>
      <c r="J30" s="12">
        <f t="shared" si="4"/>
        <v>19.005908835427316</v>
      </c>
      <c r="K30" s="12">
        <f t="shared" si="5"/>
        <v>1.0003109913382808</v>
      </c>
    </row>
    <row r="31" spans="2:14" x14ac:dyDescent="0.25">
      <c r="B31" s="10">
        <v>27</v>
      </c>
      <c r="C31" s="11">
        <v>43918</v>
      </c>
      <c r="D31" s="12">
        <f t="shared" si="0"/>
        <v>522541.02013769746</v>
      </c>
      <c r="E31" s="12">
        <f t="shared" si="1"/>
        <v>1000.6196662232211</v>
      </c>
      <c r="F31" s="12">
        <f t="shared" si="6"/>
        <v>108.64218627537269</v>
      </c>
      <c r="G31" s="12">
        <f t="shared" si="6"/>
        <v>5.7180098039669884</v>
      </c>
      <c r="H31" s="9"/>
      <c r="I31" s="12">
        <f t="shared" si="3"/>
        <v>251.45957203701647</v>
      </c>
      <c r="J31" s="12">
        <f t="shared" si="4"/>
        <v>24.541451361272216</v>
      </c>
      <c r="K31" s="12">
        <f t="shared" si="5"/>
        <v>1.2916553348038022</v>
      </c>
    </row>
    <row r="32" spans="2:14" x14ac:dyDescent="0.25">
      <c r="B32" s="10">
        <v>28</v>
      </c>
      <c r="C32" s="11">
        <v>43919</v>
      </c>
      <c r="D32" s="12">
        <f t="shared" si="0"/>
        <v>522216.50762864173</v>
      </c>
      <c r="E32" s="12">
        <f t="shared" si="1"/>
        <v>1291.7781864048654</v>
      </c>
      <c r="F32" s="12">
        <f t="shared" si="6"/>
        <v>140.32847570577468</v>
      </c>
      <c r="G32" s="12">
        <f t="shared" si="6"/>
        <v>7.3857092476723585</v>
      </c>
      <c r="H32" s="9"/>
      <c r="I32" s="12">
        <f t="shared" si="3"/>
        <v>324.51250905575171</v>
      </c>
      <c r="J32" s="12">
        <f t="shared" si="4"/>
        <v>31.686289430401999</v>
      </c>
      <c r="K32" s="12">
        <f t="shared" si="5"/>
        <v>1.66769944370537</v>
      </c>
    </row>
    <row r="33" spans="2:11" x14ac:dyDescent="0.25">
      <c r="B33" s="10">
        <v>29</v>
      </c>
      <c r="C33" s="11">
        <v>43920</v>
      </c>
      <c r="D33" s="12">
        <f t="shared" si="0"/>
        <v>521797.82788943173</v>
      </c>
      <c r="E33" s="12">
        <f t="shared" si="1"/>
        <v>1667.3986527347281</v>
      </c>
      <c r="F33" s="12">
        <f t="shared" si="6"/>
        <v>181.23478494192875</v>
      </c>
      <c r="G33" s="12">
        <f t="shared" si="6"/>
        <v>9.5386728916804699</v>
      </c>
      <c r="H33" s="9"/>
      <c r="I33" s="12">
        <f t="shared" si="3"/>
        <v>418.67973921002499</v>
      </c>
      <c r="J33" s="12">
        <f t="shared" si="4"/>
        <v>40.906309236154065</v>
      </c>
      <c r="K33" s="12">
        <f t="shared" si="5"/>
        <v>2.152963644008111</v>
      </c>
    </row>
    <row r="34" spans="2:11" x14ac:dyDescent="0.25">
      <c r="B34" s="10">
        <v>30</v>
      </c>
      <c r="C34" s="13">
        <v>43921</v>
      </c>
      <c r="D34" s="12">
        <f t="shared" si="0"/>
        <v>521257.83641745505</v>
      </c>
      <c r="E34" s="12">
        <f t="shared" si="1"/>
        <v>2151.8101696202266</v>
      </c>
      <c r="F34" s="12">
        <f t="shared" si="6"/>
        <v>234.03574227852846</v>
      </c>
      <c r="G34" s="12">
        <f t="shared" si="6"/>
        <v>12.317670646238353</v>
      </c>
      <c r="H34" s="9"/>
      <c r="I34" s="12">
        <f t="shared" si="3"/>
        <v>539.9914719766565</v>
      </c>
      <c r="J34" s="12">
        <f t="shared" si="4"/>
        <v>52.800957336599723</v>
      </c>
      <c r="K34" s="12">
        <f t="shared" si="5"/>
        <v>2.7789977545578828</v>
      </c>
    </row>
    <row r="35" spans="2:11" x14ac:dyDescent="0.25">
      <c r="B35" s="10">
        <v>31</v>
      </c>
      <c r="C35" s="11">
        <v>43922</v>
      </c>
      <c r="D35" s="12">
        <f t="shared" si="0"/>
        <v>520561.68446498131</v>
      </c>
      <c r="E35" s="12">
        <f t="shared" si="1"/>
        <v>2776.235116439977</v>
      </c>
      <c r="F35" s="12">
        <f t="shared" si="6"/>
        <v>302.17639764983562</v>
      </c>
      <c r="G35" s="12">
        <f t="shared" si="6"/>
        <v>15.904020928938735</v>
      </c>
      <c r="H35" s="9"/>
      <c r="I35" s="12">
        <f t="shared" si="3"/>
        <v>696.15195247375812</v>
      </c>
      <c r="J35" s="12">
        <f t="shared" si="4"/>
        <v>68.140655371307176</v>
      </c>
      <c r="K35" s="12">
        <f t="shared" si="5"/>
        <v>3.5863502827003808</v>
      </c>
    </row>
    <row r="36" spans="2:11" x14ac:dyDescent="0.25">
      <c r="B36" s="10">
        <v>32</v>
      </c>
      <c r="C36" s="11">
        <v>43923</v>
      </c>
      <c r="D36" s="12">
        <f t="shared" si="0"/>
        <v>519664.71241694828</v>
      </c>
      <c r="E36" s="12">
        <f t="shared" si="1"/>
        <v>3580.6659939250258</v>
      </c>
      <c r="F36" s="12">
        <f t="shared" si="6"/>
        <v>390.09050967043493</v>
      </c>
      <c r="G36" s="12">
        <f t="shared" si="6"/>
        <v>20.531079456338702</v>
      </c>
      <c r="H36" s="9"/>
      <c r="I36" s="12">
        <f t="shared" si="3"/>
        <v>896.97204803304805</v>
      </c>
      <c r="J36" s="12">
        <f t="shared" si="4"/>
        <v>87.914112020599276</v>
      </c>
      <c r="K36" s="12">
        <f t="shared" si="5"/>
        <v>4.6270585273999663</v>
      </c>
    </row>
    <row r="37" spans="2:11" x14ac:dyDescent="0.25">
      <c r="B37" s="10">
        <v>33</v>
      </c>
      <c r="C37" s="11">
        <v>43924</v>
      </c>
      <c r="D37" s="12">
        <f t="shared" si="0"/>
        <v>518509.82049462537</v>
      </c>
      <c r="E37" s="12">
        <f t="shared" si="1"/>
        <v>4616.2023831171173</v>
      </c>
      <c r="F37" s="12">
        <f t="shared" si="6"/>
        <v>503.4782661447274</v>
      </c>
      <c r="G37" s="12">
        <f t="shared" si="6"/>
        <v>26.498856112880418</v>
      </c>
      <c r="H37" s="9"/>
      <c r="I37" s="12">
        <f t="shared" si="3"/>
        <v>1154.8919223229261</v>
      </c>
      <c r="J37" s="12">
        <f t="shared" si="4"/>
        <v>113.38775647429247</v>
      </c>
      <c r="K37" s="12">
        <f t="shared" si="5"/>
        <v>5.967776656541715</v>
      </c>
    </row>
    <row r="38" spans="2:11" x14ac:dyDescent="0.25">
      <c r="B38" s="10">
        <v>34</v>
      </c>
      <c r="C38" s="11">
        <v>43925</v>
      </c>
      <c r="D38" s="12">
        <f t="shared" si="0"/>
        <v>517024.22326273215</v>
      </c>
      <c r="E38" s="12">
        <f t="shared" si="1"/>
        <v>5947.9262022397907</v>
      </c>
      <c r="F38" s="12">
        <f t="shared" ref="F38:G53" si="7">F37+J38</f>
        <v>649.65800827676946</v>
      </c>
      <c r="G38" s="12">
        <f t="shared" si="7"/>
        <v>34.192526751408955</v>
      </c>
      <c r="H38" s="9"/>
      <c r="I38" s="12">
        <f t="shared" si="3"/>
        <v>1485.5972318932434</v>
      </c>
      <c r="J38" s="12">
        <f t="shared" si="4"/>
        <v>146.17974213204204</v>
      </c>
      <c r="K38" s="12">
        <f t="shared" si="5"/>
        <v>7.6936706385285349</v>
      </c>
    </row>
    <row r="39" spans="2:11" x14ac:dyDescent="0.25">
      <c r="B39" s="10">
        <v>35</v>
      </c>
      <c r="C39" s="11">
        <v>43926</v>
      </c>
      <c r="D39" s="12">
        <f t="shared" si="0"/>
        <v>515115.50381813449</v>
      </c>
      <c r="E39" s="12">
        <f t="shared" si="1"/>
        <v>7658.3814400961037</v>
      </c>
      <c r="F39" s="12">
        <f t="shared" si="7"/>
        <v>838.00900468102952</v>
      </c>
      <c r="G39" s="12">
        <f t="shared" si="7"/>
        <v>44.10573708847528</v>
      </c>
      <c r="H39" s="9"/>
      <c r="I39" s="12">
        <f t="shared" si="3"/>
        <v>1908.7194445976395</v>
      </c>
      <c r="J39" s="12">
        <f t="shared" si="4"/>
        <v>188.35099640426003</v>
      </c>
      <c r="K39" s="12">
        <f t="shared" si="5"/>
        <v>9.9132103370663263</v>
      </c>
    </row>
    <row r="40" spans="2:11" x14ac:dyDescent="0.25">
      <c r="B40" s="10">
        <v>36</v>
      </c>
      <c r="C40" s="11">
        <v>43927</v>
      </c>
      <c r="D40" s="12">
        <f t="shared" si="0"/>
        <v>512666.91719590459</v>
      </c>
      <c r="E40" s="12">
        <f t="shared" si="1"/>
        <v>9851.6886809894841</v>
      </c>
      <c r="F40" s="12">
        <f t="shared" si="7"/>
        <v>1080.5244169507396</v>
      </c>
      <c r="G40" s="12">
        <f t="shared" si="7"/>
        <v>56.869706155302133</v>
      </c>
      <c r="H40" s="9"/>
      <c r="I40" s="12">
        <f t="shared" si="3"/>
        <v>2448.5866222299164</v>
      </c>
      <c r="J40" s="12">
        <f t="shared" si="4"/>
        <v>242.51541226970994</v>
      </c>
      <c r="K40" s="12">
        <f t="shared" si="5"/>
        <v>12.763969066826851</v>
      </c>
    </row>
    <row r="41" spans="2:11" x14ac:dyDescent="0.25">
      <c r="B41" s="10">
        <v>37</v>
      </c>
      <c r="C41" s="11">
        <v>43928</v>
      </c>
      <c r="D41" s="12">
        <f t="shared" si="0"/>
        <v>509531.96865180135</v>
      </c>
      <c r="E41" s="12">
        <f t="shared" si="1"/>
        <v>12658.247602393085</v>
      </c>
      <c r="F41" s="12">
        <f t="shared" si="7"/>
        <v>1392.4945585154064</v>
      </c>
      <c r="G41" s="12">
        <f t="shared" si="7"/>
        <v>73.289187290284616</v>
      </c>
      <c r="H41" s="9"/>
      <c r="I41" s="12">
        <f t="shared" si="3"/>
        <v>3134.9485441032512</v>
      </c>
      <c r="J41" s="12">
        <f t="shared" si="4"/>
        <v>311.97014156466696</v>
      </c>
      <c r="K41" s="12">
        <f t="shared" si="5"/>
        <v>16.419481134982487</v>
      </c>
    </row>
    <row r="42" spans="2:11" x14ac:dyDescent="0.25">
      <c r="B42" s="10">
        <v>38</v>
      </c>
      <c r="C42" s="11">
        <v>43929</v>
      </c>
      <c r="D42" s="12">
        <f t="shared" si="0"/>
        <v>505528.43864902813</v>
      </c>
      <c r="E42" s="12">
        <f t="shared" si="1"/>
        <v>16239.836018419874</v>
      </c>
      <c r="F42" s="12">
        <f t="shared" si="7"/>
        <v>1793.3390659245208</v>
      </c>
      <c r="G42" s="12">
        <f t="shared" si="7"/>
        <v>94.386266627606446</v>
      </c>
      <c r="H42" s="9"/>
      <c r="I42" s="12">
        <f t="shared" si="3"/>
        <v>4003.5300027732251</v>
      </c>
      <c r="J42" s="12">
        <f t="shared" si="4"/>
        <v>400.84450740911433</v>
      </c>
      <c r="K42" s="12">
        <f t="shared" si="5"/>
        <v>21.097079337321826</v>
      </c>
    </row>
    <row r="43" spans="2:11" x14ac:dyDescent="0.25">
      <c r="B43" s="10">
        <v>39</v>
      </c>
      <c r="C43" s="11">
        <v>43930</v>
      </c>
      <c r="D43" s="12">
        <f t="shared" si="0"/>
        <v>500432.28169717622</v>
      </c>
      <c r="E43" s="12">
        <f t="shared" si="1"/>
        <v>20794.665102991094</v>
      </c>
      <c r="F43" s="12">
        <f t="shared" si="7"/>
        <v>2307.6005398411503</v>
      </c>
      <c r="G43" s="12">
        <f t="shared" si="7"/>
        <v>121.45265999163959</v>
      </c>
      <c r="H43" s="9"/>
      <c r="I43" s="12">
        <f t="shared" si="3"/>
        <v>5096.1569518518845</v>
      </c>
      <c r="J43" s="12">
        <f t="shared" si="4"/>
        <v>514.26147391662937</v>
      </c>
      <c r="K43" s="12">
        <f t="shared" si="5"/>
        <v>27.066393364033146</v>
      </c>
    </row>
    <row r="44" spans="2:11" x14ac:dyDescent="0.25">
      <c r="B44" s="10">
        <v>40</v>
      </c>
      <c r="C44" s="11">
        <v>43931</v>
      </c>
      <c r="D44" s="12">
        <f t="shared" si="0"/>
        <v>493972.24086284224</v>
      </c>
      <c r="E44" s="12">
        <f t="shared" si="1"/>
        <v>26561.550433892033</v>
      </c>
      <c r="F44" s="12">
        <f t="shared" si="7"/>
        <v>2966.0982681025348</v>
      </c>
      <c r="G44" s="12">
        <f t="shared" si="7"/>
        <v>156.11043516329144</v>
      </c>
      <c r="H44" s="9"/>
      <c r="I44" s="12">
        <f t="shared" si="3"/>
        <v>6460.0408343339732</v>
      </c>
      <c r="J44" s="12">
        <f t="shared" si="4"/>
        <v>658.49772826138462</v>
      </c>
      <c r="K44" s="12">
        <f t="shared" si="5"/>
        <v>34.657775171651856</v>
      </c>
    </row>
    <row r="45" spans="2:11" x14ac:dyDescent="0.25">
      <c r="B45" s="10">
        <v>41</v>
      </c>
      <c r="C45" s="11">
        <v>43932</v>
      </c>
      <c r="D45" s="12">
        <f t="shared" si="0"/>
        <v>485826.64737504511</v>
      </c>
      <c r="E45" s="12">
        <f t="shared" si="1"/>
        <v>33821.758907226074</v>
      </c>
      <c r="F45" s="12">
        <f t="shared" si="7"/>
        <v>3807.214031842449</v>
      </c>
      <c r="G45" s="12">
        <f t="shared" si="7"/>
        <v>200.37968588644486</v>
      </c>
      <c r="H45" s="9"/>
      <c r="I45" s="12">
        <f t="shared" si="3"/>
        <v>8145.5934877971122</v>
      </c>
      <c r="J45" s="12">
        <f t="shared" si="4"/>
        <v>841.11576373991431</v>
      </c>
      <c r="K45" s="12">
        <f t="shared" si="5"/>
        <v>44.269250723153426</v>
      </c>
    </row>
    <row r="46" spans="2:11" x14ac:dyDescent="0.25">
      <c r="B46" s="10">
        <v>42</v>
      </c>
      <c r="C46" s="11">
        <v>43933</v>
      </c>
      <c r="D46" s="12">
        <f t="shared" si="0"/>
        <v>475624.74847916834</v>
      </c>
      <c r="E46" s="12">
        <f t="shared" si="1"/>
        <v>42896.265839528627</v>
      </c>
      <c r="F46" s="12">
        <f t="shared" si="7"/>
        <v>4878.2363972379408</v>
      </c>
      <c r="G46" s="12">
        <f t="shared" si="7"/>
        <v>256.74928406515505</v>
      </c>
      <c r="H46" s="9"/>
      <c r="I46" s="12">
        <f t="shared" si="3"/>
        <v>10201.89889587675</v>
      </c>
      <c r="J46" s="12">
        <f t="shared" si="4"/>
        <v>1071.0223653954922</v>
      </c>
      <c r="K46" s="12">
        <f t="shared" si="5"/>
        <v>56.36959817871017</v>
      </c>
    </row>
    <row r="47" spans="2:11" x14ac:dyDescent="0.25">
      <c r="B47" s="10">
        <v>43</v>
      </c>
      <c r="C47" s="11">
        <v>43934</v>
      </c>
      <c r="D47" s="12">
        <f t="shared" si="0"/>
        <v>462955.98590952018</v>
      </c>
      <c r="E47" s="12">
        <f t="shared" si="1"/>
        <v>54135.152881192524</v>
      </c>
      <c r="F47" s="12">
        <f t="shared" si="7"/>
        <v>6236.6181488230141</v>
      </c>
      <c r="G47" s="12">
        <f t="shared" si="7"/>
        <v>328.24306046436948</v>
      </c>
      <c r="H47" s="9"/>
      <c r="I47" s="12">
        <f t="shared" si="3"/>
        <v>12668.762569648181</v>
      </c>
      <c r="J47" s="12">
        <f t="shared" si="4"/>
        <v>1358.3817515850731</v>
      </c>
      <c r="K47" s="12">
        <f t="shared" si="5"/>
        <v>71.493776399214454</v>
      </c>
    </row>
    <row r="48" spans="2:11" x14ac:dyDescent="0.25">
      <c r="B48" s="10">
        <v>44</v>
      </c>
      <c r="C48" s="11">
        <v>43935</v>
      </c>
      <c r="D48" s="12">
        <f t="shared" si="0"/>
        <v>447391.71926935896</v>
      </c>
      <c r="E48" s="12">
        <f t="shared" si="1"/>
        <v>67894.914425313982</v>
      </c>
      <c r="F48" s="12">
        <f t="shared" si="7"/>
        <v>7950.8979900607774</v>
      </c>
      <c r="G48" s="12">
        <f t="shared" si="7"/>
        <v>418.46831526635708</v>
      </c>
      <c r="H48" s="9"/>
      <c r="I48" s="12">
        <f t="shared" si="3"/>
        <v>15564.266640161202</v>
      </c>
      <c r="J48" s="12">
        <f t="shared" si="4"/>
        <v>1714.2798412377631</v>
      </c>
      <c r="K48" s="12">
        <f t="shared" si="5"/>
        <v>90.225254801987617</v>
      </c>
    </row>
    <row r="49" spans="2:11" x14ac:dyDescent="0.25">
      <c r="B49" s="10">
        <v>45</v>
      </c>
      <c r="C49" s="11">
        <v>43936</v>
      </c>
      <c r="D49" s="12">
        <f t="shared" si="0"/>
        <v>428524.42341829592</v>
      </c>
      <c r="E49" s="12">
        <f t="shared" si="1"/>
        <v>84499.046462199913</v>
      </c>
      <c r="F49" s="12">
        <f t="shared" si="7"/>
        <v>10100.903613529053</v>
      </c>
      <c r="G49" s="12">
        <f t="shared" si="7"/>
        <v>531.62650597521383</v>
      </c>
      <c r="H49" s="9"/>
      <c r="I49" s="12">
        <f t="shared" si="3"/>
        <v>18867.29585106306</v>
      </c>
      <c r="J49" s="12">
        <f t="shared" si="4"/>
        <v>2150.0056234682761</v>
      </c>
      <c r="K49" s="12">
        <f t="shared" si="5"/>
        <v>113.15819070885674</v>
      </c>
    </row>
    <row r="50" spans="2:11" x14ac:dyDescent="0.25">
      <c r="B50" s="10">
        <v>46</v>
      </c>
      <c r="C50" s="11">
        <v>43937</v>
      </c>
      <c r="D50" s="12">
        <f t="shared" si="0"/>
        <v>406028.39804693614</v>
      </c>
      <c r="E50" s="12">
        <f t="shared" si="1"/>
        <v>104178.43695148634</v>
      </c>
      <c r="F50" s="12">
        <f t="shared" si="7"/>
        <v>12776.706751498717</v>
      </c>
      <c r="G50" s="12">
        <f t="shared" si="7"/>
        <v>672.4582500788805</v>
      </c>
      <c r="H50" s="9"/>
      <c r="I50" s="12">
        <f t="shared" si="3"/>
        <v>22496.025371359752</v>
      </c>
      <c r="J50" s="12">
        <f t="shared" si="4"/>
        <v>2675.8031379696636</v>
      </c>
      <c r="K50" s="12">
        <f t="shared" si="5"/>
        <v>140.83174410366664</v>
      </c>
    </row>
    <row r="51" spans="2:11" x14ac:dyDescent="0.25">
      <c r="B51" s="10">
        <v>47</v>
      </c>
      <c r="C51" s="11">
        <v>43938</v>
      </c>
      <c r="D51" s="12">
        <f t="shared" si="0"/>
        <v>379742.09043083811</v>
      </c>
      <c r="E51" s="12">
        <f t="shared" si="1"/>
        <v>126992.13000253482</v>
      </c>
      <c r="F51" s="12">
        <f t="shared" si="7"/>
        <v>16075.690588295784</v>
      </c>
      <c r="G51" s="12">
        <f t="shared" si="7"/>
        <v>846.08897833135779</v>
      </c>
      <c r="H51" s="9"/>
      <c r="I51" s="12">
        <f t="shared" si="3"/>
        <v>26286.30761609802</v>
      </c>
      <c r="J51" s="12">
        <f t="shared" si="4"/>
        <v>3298.9838367970669</v>
      </c>
      <c r="K51" s="12">
        <f t="shared" si="5"/>
        <v>173.63072825247735</v>
      </c>
    </row>
    <row r="52" spans="2:11" x14ac:dyDescent="0.25">
      <c r="B52" s="10">
        <v>48</v>
      </c>
      <c r="C52" s="11">
        <v>43939</v>
      </c>
      <c r="D52" s="12">
        <f t="shared" si="0"/>
        <v>349763.92213849234</v>
      </c>
      <c r="E52" s="12">
        <f t="shared" si="1"/>
        <v>152737.22729479603</v>
      </c>
      <c r="F52" s="12">
        <f t="shared" si="7"/>
        <v>20097.108038376053</v>
      </c>
      <c r="G52" s="12">
        <f t="shared" si="7"/>
        <v>1057.7425283355826</v>
      </c>
      <c r="H52" s="9"/>
      <c r="I52" s="12">
        <f t="shared" si="3"/>
        <v>29978.168292345741</v>
      </c>
      <c r="J52" s="12">
        <f t="shared" si="4"/>
        <v>4021.4174500802692</v>
      </c>
      <c r="K52" s="12">
        <f t="shared" si="5"/>
        <v>211.65355000422488</v>
      </c>
    </row>
    <row r="53" spans="2:11" x14ac:dyDescent="0.25">
      <c r="B53" s="10">
        <v>49</v>
      </c>
      <c r="C53" s="11">
        <v>43940</v>
      </c>
      <c r="D53" s="12">
        <f t="shared" si="0"/>
        <v>316541.19216148526</v>
      </c>
      <c r="E53" s="12">
        <f t="shared" si="1"/>
        <v>180868.71636197658</v>
      </c>
      <c r="F53" s="12">
        <f t="shared" si="7"/>
        <v>24933.786902711261</v>
      </c>
      <c r="G53" s="12">
        <f t="shared" si="7"/>
        <v>1312.3045738269095</v>
      </c>
      <c r="H53" s="9"/>
      <c r="I53" s="12">
        <f t="shared" si="3"/>
        <v>33222.729977007097</v>
      </c>
      <c r="J53" s="12">
        <f t="shared" si="4"/>
        <v>4836.6788643352074</v>
      </c>
      <c r="K53" s="12">
        <f t="shared" si="5"/>
        <v>254.56204549132693</v>
      </c>
    </row>
    <row r="54" spans="2:11" x14ac:dyDescent="0.25">
      <c r="B54" s="10">
        <v>50</v>
      </c>
      <c r="C54" s="11">
        <v>43941</v>
      </c>
      <c r="D54" s="12">
        <f t="shared" si="0"/>
        <v>280918.99575888773</v>
      </c>
      <c r="E54" s="12">
        <f t="shared" si="1"/>
        <v>210461.95555250821</v>
      </c>
      <c r="F54" s="12">
        <f t="shared" ref="F54:G69" si="8">F53+J54</f>
        <v>30661.296254173853</v>
      </c>
      <c r="G54" s="12">
        <f t="shared" si="8"/>
        <v>1613.7524344302042</v>
      </c>
      <c r="H54" s="9"/>
      <c r="I54" s="12">
        <f t="shared" si="3"/>
        <v>35622.196402597539</v>
      </c>
      <c r="J54" s="12">
        <f t="shared" si="4"/>
        <v>5727.5093514625914</v>
      </c>
      <c r="K54" s="12">
        <f t="shared" si="5"/>
        <v>301.44786060329454</v>
      </c>
    </row>
    <row r="55" spans="2:11" x14ac:dyDescent="0.25">
      <c r="B55" s="10">
        <v>51</v>
      </c>
      <c r="C55" s="11">
        <v>43942</v>
      </c>
      <c r="D55" s="12">
        <f t="shared" si="0"/>
        <v>244111.82645532134</v>
      </c>
      <c r="E55" s="12">
        <f t="shared" si="1"/>
        <v>240253.72633765766</v>
      </c>
      <c r="F55" s="12">
        <f t="shared" si="8"/>
        <v>37325.924846669943</v>
      </c>
      <c r="G55" s="12">
        <f t="shared" si="8"/>
        <v>1964.5223603510515</v>
      </c>
      <c r="H55" s="9"/>
      <c r="I55" s="12">
        <f t="shared" si="3"/>
        <v>36807.169303566392</v>
      </c>
      <c r="J55" s="12">
        <f t="shared" si="4"/>
        <v>6664.628592496093</v>
      </c>
      <c r="K55" s="12">
        <f t="shared" si="5"/>
        <v>350.76992592084736</v>
      </c>
    </row>
    <row r="56" spans="2:11" x14ac:dyDescent="0.25">
      <c r="B56" s="10">
        <v>52</v>
      </c>
      <c r="C56" s="11">
        <v>43943</v>
      </c>
      <c r="D56" s="12">
        <f t="shared" si="0"/>
        <v>207575.18938074494</v>
      </c>
      <c r="E56" s="12">
        <f t="shared" si="1"/>
        <v>268781.90586764552</v>
      </c>
      <c r="F56" s="12">
        <f t="shared" si="8"/>
        <v>44933.959514029099</v>
      </c>
      <c r="G56" s="12">
        <f t="shared" si="8"/>
        <v>2364.9452375804813</v>
      </c>
      <c r="H56" s="9"/>
      <c r="I56" s="12">
        <f t="shared" si="3"/>
        <v>36536.637074576392</v>
      </c>
      <c r="J56" s="12">
        <f t="shared" si="4"/>
        <v>7608.0346673591584</v>
      </c>
      <c r="K56" s="12">
        <f t="shared" si="5"/>
        <v>400.42287722942979</v>
      </c>
    </row>
    <row r="57" spans="2:11" x14ac:dyDescent="0.25">
      <c r="B57" s="10">
        <v>53</v>
      </c>
      <c r="C57" s="11">
        <v>43944</v>
      </c>
      <c r="D57" s="12">
        <f t="shared" si="0"/>
        <v>172791.26643896903</v>
      </c>
      <c r="E57" s="12">
        <f t="shared" si="1"/>
        <v>294606.43194716657</v>
      </c>
      <c r="F57" s="12">
        <f t="shared" si="8"/>
        <v>53445.386533171208</v>
      </c>
      <c r="G57" s="12">
        <f t="shared" si="8"/>
        <v>2812.9150806932244</v>
      </c>
      <c r="H57" s="9"/>
      <c r="I57" s="12">
        <f t="shared" si="3"/>
        <v>34783.922941775905</v>
      </c>
      <c r="J57" s="12">
        <f t="shared" si="4"/>
        <v>8511.4270191421074</v>
      </c>
      <c r="K57" s="12">
        <f t="shared" si="5"/>
        <v>447.96984311274292</v>
      </c>
    </row>
    <row r="58" spans="2:11" x14ac:dyDescent="0.25">
      <c r="B58" s="10">
        <v>54</v>
      </c>
      <c r="C58" s="11">
        <v>43945</v>
      </c>
      <c r="D58" s="12">
        <f t="shared" si="0"/>
        <v>141026.88003522393</v>
      </c>
      <c r="E58" s="12">
        <f t="shared" si="1"/>
        <v>316550.6039526728</v>
      </c>
      <c r="F58" s="12">
        <f t="shared" si="8"/>
        <v>62774.590211498151</v>
      </c>
      <c r="G58" s="12">
        <f t="shared" si="8"/>
        <v>3303.9258006051691</v>
      </c>
      <c r="H58" s="9"/>
      <c r="I58" s="12">
        <f t="shared" si="3"/>
        <v>31764.386403745102</v>
      </c>
      <c r="J58" s="12">
        <f t="shared" si="4"/>
        <v>9329.2036783269414</v>
      </c>
      <c r="K58" s="12">
        <f t="shared" si="5"/>
        <v>491.0107199119447</v>
      </c>
    </row>
    <row r="59" spans="2:11" x14ac:dyDescent="0.25">
      <c r="B59" s="10">
        <v>55</v>
      </c>
      <c r="C59" s="11">
        <v>43946</v>
      </c>
      <c r="D59" s="12">
        <f t="shared" si="0"/>
        <v>113144.41826517331</v>
      </c>
      <c r="E59" s="12">
        <f t="shared" si="1"/>
        <v>333881.37892430101</v>
      </c>
      <c r="F59" s="12">
        <f t="shared" si="8"/>
        <v>72798.692669999451</v>
      </c>
      <c r="G59" s="12">
        <f t="shared" si="8"/>
        <v>3831.5101405262908</v>
      </c>
      <c r="H59" s="9"/>
      <c r="I59" s="12">
        <f t="shared" si="3"/>
        <v>27882.461770050617</v>
      </c>
      <c r="J59" s="12">
        <f t="shared" si="4"/>
        <v>10024.102458501304</v>
      </c>
      <c r="K59" s="12">
        <f t="shared" si="5"/>
        <v>527.5843399211218</v>
      </c>
    </row>
    <row r="60" spans="2:11" x14ac:dyDescent="0.25">
      <c r="B60" s="10">
        <v>56</v>
      </c>
      <c r="C60" s="11">
        <v>43947</v>
      </c>
      <c r="D60" s="12">
        <f t="shared" si="0"/>
        <v>89525.937574878597</v>
      </c>
      <c r="E60" s="12">
        <f t="shared" si="1"/>
        <v>346370.48031711904</v>
      </c>
      <c r="F60" s="12">
        <f t="shared" si="8"/>
        <v>83371.603002602322</v>
      </c>
      <c r="G60" s="12">
        <f t="shared" si="8"/>
        <v>4387.9791054001262</v>
      </c>
      <c r="H60" s="9"/>
      <c r="I60" s="12">
        <f t="shared" si="3"/>
        <v>23618.480690294717</v>
      </c>
      <c r="J60" s="12">
        <f t="shared" si="4"/>
        <v>10572.910332602863</v>
      </c>
      <c r="K60" s="12">
        <f t="shared" si="5"/>
        <v>556.46896487383549</v>
      </c>
    </row>
    <row r="61" spans="2:11" x14ac:dyDescent="0.25">
      <c r="B61" s="10">
        <v>57</v>
      </c>
      <c r="C61" s="11">
        <v>43948</v>
      </c>
      <c r="D61" s="12">
        <f t="shared" si="0"/>
        <v>70117.904066096002</v>
      </c>
      <c r="E61" s="12">
        <f t="shared" si="1"/>
        <v>354232.83114866435</v>
      </c>
      <c r="F61" s="12">
        <f t="shared" si="8"/>
        <v>94340.00154597775</v>
      </c>
      <c r="G61" s="12">
        <f t="shared" si="8"/>
        <v>4965.2632392619917</v>
      </c>
      <c r="H61" s="9"/>
      <c r="I61" s="12">
        <f t="shared" si="3"/>
        <v>19408.033508782599</v>
      </c>
      <c r="J61" s="12">
        <f t="shared" si="4"/>
        <v>10968.398543375435</v>
      </c>
      <c r="K61" s="12">
        <f t="shared" si="5"/>
        <v>577.2841338618656</v>
      </c>
    </row>
    <row r="62" spans="2:11" x14ac:dyDescent="0.25">
      <c r="B62" s="10">
        <v>58</v>
      </c>
      <c r="C62" s="11">
        <v>43949</v>
      </c>
      <c r="D62" s="12">
        <f t="shared" si="0"/>
        <v>54554.929597602051</v>
      </c>
      <c r="E62" s="12">
        <f t="shared" si="1"/>
        <v>357988.04457886948</v>
      </c>
      <c r="F62" s="12">
        <f t="shared" si="8"/>
        <v>105557.37453235211</v>
      </c>
      <c r="G62" s="12">
        <f t="shared" si="8"/>
        <v>5555.651291176433</v>
      </c>
      <c r="H62" s="9"/>
      <c r="I62" s="12">
        <f t="shared" si="3"/>
        <v>15562.974468493952</v>
      </c>
      <c r="J62" s="12">
        <f t="shared" si="4"/>
        <v>11217.37298637437</v>
      </c>
      <c r="K62" s="12">
        <f t="shared" si="5"/>
        <v>590.38805191444112</v>
      </c>
    </row>
    <row r="63" spans="2:11" x14ac:dyDescent="0.25">
      <c r="B63" s="10">
        <v>59</v>
      </c>
      <c r="C63" s="11">
        <v>43950</v>
      </c>
      <c r="D63" s="12">
        <f t="shared" si="0"/>
        <v>42303.916640994627</v>
      </c>
      <c r="E63" s="12">
        <f t="shared" si="1"/>
        <v>358306.12271618127</v>
      </c>
      <c r="F63" s="12">
        <f t="shared" si="8"/>
        <v>116893.66261068298</v>
      </c>
      <c r="G63" s="12">
        <f t="shared" si="8"/>
        <v>6152.298032141216</v>
      </c>
      <c r="H63" s="9"/>
      <c r="I63" s="12">
        <f t="shared" si="3"/>
        <v>12251.012956607425</v>
      </c>
      <c r="J63" s="12">
        <f t="shared" si="4"/>
        <v>11336.288078330866</v>
      </c>
      <c r="K63" s="12">
        <f t="shared" si="5"/>
        <v>596.64674096478302</v>
      </c>
    </row>
    <row r="64" spans="2:11" x14ac:dyDescent="0.25">
      <c r="B64" s="10">
        <v>60</v>
      </c>
      <c r="C64" s="13">
        <v>43951</v>
      </c>
      <c r="D64" s="12">
        <f t="shared" si="0"/>
        <v>32784.623360281934</v>
      </c>
      <c r="E64" s="12">
        <f t="shared" si="1"/>
        <v>355881.87857302127</v>
      </c>
      <c r="F64" s="12">
        <f t="shared" si="8"/>
        <v>128240.02316336206</v>
      </c>
      <c r="G64" s="12">
        <f t="shared" si="8"/>
        <v>6749.4749033348517</v>
      </c>
      <c r="H64" s="9"/>
      <c r="I64" s="12">
        <f t="shared" si="3"/>
        <v>9519.2932807126908</v>
      </c>
      <c r="J64" s="12">
        <f t="shared" si="4"/>
        <v>11346.360552679072</v>
      </c>
      <c r="K64" s="12">
        <f t="shared" si="5"/>
        <v>597.17687119363598</v>
      </c>
    </row>
    <row r="65" spans="2:11" x14ac:dyDescent="0.25">
      <c r="B65" s="10">
        <v>61</v>
      </c>
      <c r="C65" s="11">
        <v>43952</v>
      </c>
      <c r="D65" s="12">
        <f t="shared" si="0"/>
        <v>25448.824420686688</v>
      </c>
      <c r="E65" s="12">
        <f t="shared" si="1"/>
        <v>351354.94822684914</v>
      </c>
      <c r="F65" s="12">
        <f t="shared" si="8"/>
        <v>139509.61598484108</v>
      </c>
      <c r="G65" s="12">
        <f t="shared" si="8"/>
        <v>7342.6113676232208</v>
      </c>
      <c r="H65" s="9"/>
      <c r="I65" s="12">
        <f t="shared" si="3"/>
        <v>7335.7989395952482</v>
      </c>
      <c r="J65" s="12">
        <f t="shared" si="4"/>
        <v>11269.592821479007</v>
      </c>
      <c r="K65" s="12">
        <f t="shared" si="5"/>
        <v>593.13646428836933</v>
      </c>
    </row>
    <row r="66" spans="2:11" x14ac:dyDescent="0.25">
      <c r="B66" s="10">
        <v>62</v>
      </c>
      <c r="C66" s="11">
        <v>43953</v>
      </c>
      <c r="D66" s="12">
        <f t="shared" si="0"/>
        <v>19820.439723175768</v>
      </c>
      <c r="E66" s="12">
        <f t="shared" si="1"/>
        <v>345271.50131679844</v>
      </c>
      <c r="F66" s="12">
        <f t="shared" si="8"/>
        <v>150635.85601202463</v>
      </c>
      <c r="G66" s="12">
        <f t="shared" si="8"/>
        <v>7928.2029480013034</v>
      </c>
      <c r="H66" s="9"/>
      <c r="I66" s="12">
        <f t="shared" si="3"/>
        <v>5628.3846975109191</v>
      </c>
      <c r="J66" s="12">
        <f t="shared" si="4"/>
        <v>11126.240027183556</v>
      </c>
      <c r="K66" s="12">
        <f t="shared" si="5"/>
        <v>585.59158037808243</v>
      </c>
    </row>
    <row r="67" spans="2:11" x14ac:dyDescent="0.25">
      <c r="B67" s="10">
        <v>63</v>
      </c>
      <c r="C67" s="11">
        <v>43954</v>
      </c>
      <c r="D67" s="12">
        <f t="shared" si="0"/>
        <v>15507.862950686513</v>
      </c>
      <c r="E67" s="12">
        <f t="shared" si="1"/>
        <v>338075.0280453944</v>
      </c>
      <c r="F67" s="12">
        <f t="shared" si="8"/>
        <v>161569.45355372323</v>
      </c>
      <c r="G67" s="12">
        <f t="shared" si="8"/>
        <v>8503.6554501959672</v>
      </c>
      <c r="H67" s="9"/>
      <c r="I67" s="12">
        <f t="shared" si="3"/>
        <v>4312.5767724892557</v>
      </c>
      <c r="J67" s="12">
        <f t="shared" si="4"/>
        <v>10933.597541698617</v>
      </c>
      <c r="K67" s="12">
        <f t="shared" si="5"/>
        <v>575.45250219466459</v>
      </c>
    </row>
    <row r="68" spans="2:11" x14ac:dyDescent="0.25">
      <c r="B68" s="10">
        <v>64</v>
      </c>
      <c r="C68" s="11">
        <v>43955</v>
      </c>
      <c r="D68" s="12">
        <f t="shared" si="0"/>
        <v>12200.264899993863</v>
      </c>
      <c r="E68" s="12">
        <f t="shared" si="1"/>
        <v>330113.45849457389</v>
      </c>
      <c r="F68" s="12">
        <f t="shared" si="8"/>
        <v>172275.16277516072</v>
      </c>
      <c r="G68" s="12">
        <f t="shared" si="8"/>
        <v>9067.1138302716245</v>
      </c>
      <c r="H68" s="9"/>
      <c r="I68" s="12">
        <f t="shared" si="3"/>
        <v>3307.5980506926494</v>
      </c>
      <c r="J68" s="12">
        <f t="shared" si="4"/>
        <v>10705.709221437488</v>
      </c>
      <c r="K68" s="12">
        <f t="shared" si="5"/>
        <v>563.45838007565783</v>
      </c>
    </row>
    <row r="69" spans="2:11" x14ac:dyDescent="0.25">
      <c r="B69" s="10">
        <v>65</v>
      </c>
      <c r="C69" s="11">
        <v>43956</v>
      </c>
      <c r="D69" s="12">
        <f t="shared" si="0"/>
        <v>9656.6260488595508</v>
      </c>
      <c r="E69" s="12">
        <f t="shared" si="1"/>
        <v>321653.31539588911</v>
      </c>
      <c r="F69" s="12">
        <f t="shared" si="8"/>
        <v>182728.75562748889</v>
      </c>
      <c r="G69" s="12">
        <f t="shared" si="8"/>
        <v>9617.302927762581</v>
      </c>
      <c r="H69" s="9"/>
      <c r="I69" s="12">
        <f t="shared" si="3"/>
        <v>2543.6388511343112</v>
      </c>
      <c r="J69" s="12">
        <f t="shared" si="4"/>
        <v>10453.592852328173</v>
      </c>
      <c r="K69" s="12">
        <f t="shared" si="5"/>
        <v>550.1890974909569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7692.8091502493235</v>
      </c>
      <c r="E70" s="12">
        <f t="shared" ref="E70:E133" si="10">E69+I70-J70-K70</f>
        <v>312895.35511463636</v>
      </c>
      <c r="F70" s="12">
        <f t="shared" ref="F70:G85" si="11">F69+J70</f>
        <v>192914.4439483587</v>
      </c>
      <c r="G70" s="12">
        <f t="shared" si="11"/>
        <v>10153.39178675573</v>
      </c>
      <c r="H70" s="9"/>
      <c r="I70" s="12">
        <f t="shared" ref="I70:I133" si="12">E69*N$6*D69/SUM(D69:F69)*N$7</f>
        <v>1963.8168986102276</v>
      </c>
      <c r="J70" s="12">
        <f t="shared" ref="J70:J133" si="13">E69*N$8/N$5</f>
        <v>10185.68832086982</v>
      </c>
      <c r="K70" s="12">
        <f t="shared" ref="K70:K133" si="14">E69*N$9/N$5</f>
        <v>536.08885899314896</v>
      </c>
    </row>
    <row r="71" spans="2:11" x14ac:dyDescent="0.25">
      <c r="B71" s="10">
        <v>67</v>
      </c>
      <c r="C71" s="11">
        <v>43958</v>
      </c>
      <c r="D71" s="12">
        <f t="shared" si="9"/>
        <v>6169.3711598107993</v>
      </c>
      <c r="E71" s="12">
        <f t="shared" si="10"/>
        <v>303988.94793458702</v>
      </c>
      <c r="F71" s="12">
        <f t="shared" si="11"/>
        <v>202822.79686032218</v>
      </c>
      <c r="G71" s="12">
        <f t="shared" si="11"/>
        <v>10674.884045280125</v>
      </c>
      <c r="H71" s="9"/>
      <c r="I71" s="12">
        <f t="shared" si="12"/>
        <v>1523.4379904385244</v>
      </c>
      <c r="J71" s="12">
        <f t="shared" si="13"/>
        <v>9908.3529119634841</v>
      </c>
      <c r="K71" s="12">
        <f t="shared" si="14"/>
        <v>521.4922585243944</v>
      </c>
    </row>
    <row r="72" spans="2:11" x14ac:dyDescent="0.25">
      <c r="B72" s="10">
        <v>68</v>
      </c>
      <c r="C72" s="11">
        <v>43959</v>
      </c>
      <c r="D72" s="12">
        <f t="shared" si="9"/>
        <v>4981.1954322121192</v>
      </c>
      <c r="E72" s="12">
        <f t="shared" si="10"/>
        <v>295044.1587310328</v>
      </c>
      <c r="F72" s="12">
        <f t="shared" si="11"/>
        <v>212449.11354491743</v>
      </c>
      <c r="G72" s="12">
        <f t="shared" si="11"/>
        <v>11181.532291837771</v>
      </c>
      <c r="H72" s="9"/>
      <c r="I72" s="12">
        <f t="shared" si="12"/>
        <v>1188.1757275986802</v>
      </c>
      <c r="J72" s="12">
        <f t="shared" si="13"/>
        <v>9626.3166845952546</v>
      </c>
      <c r="K72" s="12">
        <f t="shared" si="14"/>
        <v>506.64824655764551</v>
      </c>
    </row>
    <row r="73" spans="2:11" x14ac:dyDescent="0.25">
      <c r="B73" s="10">
        <v>69</v>
      </c>
      <c r="C73" s="11">
        <v>43960</v>
      </c>
      <c r="D73" s="12">
        <f t="shared" si="9"/>
        <v>4049.1614866734581</v>
      </c>
      <c r="E73" s="12">
        <f t="shared" si="10"/>
        <v>286141.38738553709</v>
      </c>
      <c r="F73" s="12">
        <f t="shared" si="11"/>
        <v>221792.17857140015</v>
      </c>
      <c r="G73" s="12">
        <f t="shared" si="11"/>
        <v>11673.272556389493</v>
      </c>
      <c r="H73" s="9"/>
      <c r="I73" s="12">
        <f t="shared" si="12"/>
        <v>932.03394553866133</v>
      </c>
      <c r="J73" s="12">
        <f t="shared" si="13"/>
        <v>9343.0650264827054</v>
      </c>
      <c r="K73" s="12">
        <f t="shared" si="14"/>
        <v>491.74026455172174</v>
      </c>
    </row>
    <row r="74" spans="2:11" x14ac:dyDescent="0.25">
      <c r="B74" s="10">
        <v>70</v>
      </c>
      <c r="C74" s="11">
        <v>43961</v>
      </c>
      <c r="D74" s="12">
        <f t="shared" si="9"/>
        <v>3313.676473961691</v>
      </c>
      <c r="E74" s="12">
        <f t="shared" si="10"/>
        <v>277338.82615206426</v>
      </c>
      <c r="F74" s="12">
        <f t="shared" si="11"/>
        <v>230853.32250527549</v>
      </c>
      <c r="G74" s="12">
        <f t="shared" si="11"/>
        <v>12150.174868698721</v>
      </c>
      <c r="H74" s="9"/>
      <c r="I74" s="12">
        <f t="shared" si="12"/>
        <v>735.4850127117669</v>
      </c>
      <c r="J74" s="12">
        <f t="shared" si="13"/>
        <v>9061.1439338753407</v>
      </c>
      <c r="K74" s="12">
        <f t="shared" si="14"/>
        <v>476.90231230922893</v>
      </c>
    </row>
    <row r="75" spans="2:11" x14ac:dyDescent="0.25">
      <c r="B75" s="10">
        <v>71</v>
      </c>
      <c r="C75" s="11">
        <v>43962</v>
      </c>
      <c r="D75" s="12">
        <f t="shared" si="9"/>
        <v>2729.7561997935313</v>
      </c>
      <c r="E75" s="12">
        <f t="shared" si="10"/>
        <v>268678.11888783023</v>
      </c>
      <c r="F75" s="12">
        <f t="shared" si="11"/>
        <v>239635.71866675752</v>
      </c>
      <c r="G75" s="12">
        <f t="shared" si="11"/>
        <v>12612.406245618829</v>
      </c>
      <c r="H75" s="9"/>
      <c r="I75" s="12">
        <f t="shared" si="12"/>
        <v>583.92027416815984</v>
      </c>
      <c r="J75" s="12">
        <f t="shared" si="13"/>
        <v>8782.3961614820346</v>
      </c>
      <c r="K75" s="12">
        <f t="shared" si="14"/>
        <v>462.23137692010749</v>
      </c>
    </row>
    <row r="76" spans="2:11" x14ac:dyDescent="0.25">
      <c r="B76" s="10">
        <v>72</v>
      </c>
      <c r="C76" s="11">
        <v>43963</v>
      </c>
      <c r="D76" s="12">
        <f t="shared" si="9"/>
        <v>2263.3314658421432</v>
      </c>
      <c r="E76" s="12">
        <f t="shared" si="10"/>
        <v>260188.60632552064</v>
      </c>
      <c r="F76" s="12">
        <f t="shared" si="11"/>
        <v>248143.85909820546</v>
      </c>
      <c r="G76" s="12">
        <f t="shared" si="11"/>
        <v>13060.203110431879</v>
      </c>
      <c r="H76" s="9"/>
      <c r="I76" s="12">
        <f t="shared" si="12"/>
        <v>466.42473395138791</v>
      </c>
      <c r="J76" s="12">
        <f t="shared" si="13"/>
        <v>8508.1404314479569</v>
      </c>
      <c r="K76" s="12">
        <f t="shared" si="14"/>
        <v>447.79686481305077</v>
      </c>
    </row>
    <row r="77" spans="2:11" x14ac:dyDescent="0.25">
      <c r="B77" s="10">
        <v>73</v>
      </c>
      <c r="C77" s="11">
        <v>43964</v>
      </c>
      <c r="D77" s="12">
        <f t="shared" si="9"/>
        <v>1888.494372421655</v>
      </c>
      <c r="E77" s="12">
        <f t="shared" si="10"/>
        <v>251890.48987475713</v>
      </c>
      <c r="F77" s="12">
        <f t="shared" si="11"/>
        <v>256383.16496518027</v>
      </c>
      <c r="G77" s="12">
        <f t="shared" si="11"/>
        <v>13493.85078764108</v>
      </c>
      <c r="H77" s="9"/>
      <c r="I77" s="12">
        <f t="shared" si="12"/>
        <v>374.8370934204882</v>
      </c>
      <c r="J77" s="12">
        <f t="shared" si="13"/>
        <v>8239.3058669748207</v>
      </c>
      <c r="K77" s="12">
        <f t="shared" si="14"/>
        <v>433.6476772092015</v>
      </c>
    </row>
    <row r="78" spans="2:11" x14ac:dyDescent="0.25">
      <c r="B78" s="10">
        <v>74</v>
      </c>
      <c r="C78" s="11">
        <v>43965</v>
      </c>
      <c r="D78" s="12">
        <f t="shared" si="9"/>
        <v>1585.4525330141894</v>
      </c>
      <c r="E78" s="12">
        <f t="shared" si="10"/>
        <v>243797.18205167269</v>
      </c>
      <c r="F78" s="12">
        <f t="shared" si="11"/>
        <v>264359.69714454759</v>
      </c>
      <c r="G78" s="12">
        <f t="shared" si="11"/>
        <v>13913.668270765676</v>
      </c>
      <c r="H78" s="9"/>
      <c r="I78" s="12">
        <f t="shared" si="12"/>
        <v>303.0418394074656</v>
      </c>
      <c r="J78" s="12">
        <f t="shared" si="13"/>
        <v>7976.5321793673083</v>
      </c>
      <c r="K78" s="12">
        <f t="shared" si="14"/>
        <v>419.81748312459564</v>
      </c>
    </row>
    <row r="79" spans="2:11" x14ac:dyDescent="0.25">
      <c r="B79" s="10">
        <v>75</v>
      </c>
      <c r="C79" s="11">
        <v>43966</v>
      </c>
      <c r="D79" s="12">
        <f t="shared" si="9"/>
        <v>1339.0106120202106</v>
      </c>
      <c r="E79" s="12">
        <f t="shared" si="10"/>
        <v>235917.0512376109</v>
      </c>
      <c r="F79" s="12">
        <f t="shared" si="11"/>
        <v>272079.94124285056</v>
      </c>
      <c r="G79" s="12">
        <f t="shared" si="11"/>
        <v>14319.996907518465</v>
      </c>
      <c r="H79" s="9"/>
      <c r="I79" s="12">
        <f t="shared" si="12"/>
        <v>246.44192099397873</v>
      </c>
      <c r="J79" s="12">
        <f t="shared" si="13"/>
        <v>7720.2440983029683</v>
      </c>
      <c r="K79" s="12">
        <f t="shared" si="14"/>
        <v>406.32863675278816</v>
      </c>
    </row>
    <row r="80" spans="2:11" x14ac:dyDescent="0.25">
      <c r="B80" s="10">
        <v>76</v>
      </c>
      <c r="C80" s="11">
        <v>43967</v>
      </c>
      <c r="D80" s="12">
        <f t="shared" si="9"/>
        <v>1137.442264593662</v>
      </c>
      <c r="E80" s="12">
        <f t="shared" si="10"/>
        <v>228254.71787711707</v>
      </c>
      <c r="F80" s="12">
        <f t="shared" si="11"/>
        <v>279550.64786537492</v>
      </c>
      <c r="G80" s="12">
        <f t="shared" si="11"/>
        <v>14713.191992914484</v>
      </c>
      <c r="H80" s="9"/>
      <c r="I80" s="12">
        <f t="shared" si="12"/>
        <v>201.56834742654866</v>
      </c>
      <c r="J80" s="12">
        <f t="shared" si="13"/>
        <v>7470.7066225243452</v>
      </c>
      <c r="K80" s="12">
        <f t="shared" si="14"/>
        <v>393.19508539601856</v>
      </c>
    </row>
    <row r="81" spans="2:11" x14ac:dyDescent="0.25">
      <c r="B81" s="10">
        <v>77</v>
      </c>
      <c r="C81" s="11">
        <v>43968</v>
      </c>
      <c r="D81" s="12">
        <f t="shared" si="9"/>
        <v>971.65029010350611</v>
      </c>
      <c r="E81" s="12">
        <f t="shared" si="10"/>
        <v>220812.01925570334</v>
      </c>
      <c r="F81" s="12">
        <f t="shared" si="11"/>
        <v>286778.71393148362</v>
      </c>
      <c r="G81" s="12">
        <f t="shared" si="11"/>
        <v>15093.616522709679</v>
      </c>
      <c r="H81" s="9"/>
      <c r="I81" s="12">
        <f t="shared" si="12"/>
        <v>165.79197449015592</v>
      </c>
      <c r="J81" s="12">
        <f t="shared" si="13"/>
        <v>7228.0660661087068</v>
      </c>
      <c r="K81" s="12">
        <f t="shared" si="14"/>
        <v>380.4245297951955</v>
      </c>
    </row>
    <row r="82" spans="2:11" x14ac:dyDescent="0.25">
      <c r="B82" s="10">
        <v>78</v>
      </c>
      <c r="C82" s="11">
        <v>43969</v>
      </c>
      <c r="D82" s="12">
        <f t="shared" si="9"/>
        <v>834.53944077589176</v>
      </c>
      <c r="E82" s="12">
        <f t="shared" si="10"/>
        <v>213588.72946317418</v>
      </c>
      <c r="F82" s="12">
        <f t="shared" si="11"/>
        <v>293771.09454124758</v>
      </c>
      <c r="G82" s="12">
        <f t="shared" si="11"/>
        <v>15461.636554802519</v>
      </c>
      <c r="H82" s="9"/>
      <c r="I82" s="12">
        <f t="shared" si="12"/>
        <v>137.11084932761435</v>
      </c>
      <c r="J82" s="12">
        <f t="shared" si="13"/>
        <v>6992.3806097639381</v>
      </c>
      <c r="K82" s="12">
        <f t="shared" si="14"/>
        <v>368.02003209283919</v>
      </c>
    </row>
    <row r="83" spans="2:11" x14ac:dyDescent="0.25">
      <c r="B83" s="10">
        <v>79</v>
      </c>
      <c r="C83" s="11">
        <v>43970</v>
      </c>
      <c r="D83" s="12">
        <f t="shared" si="9"/>
        <v>720.54630096419442</v>
      </c>
      <c r="E83" s="12">
        <f t="shared" si="10"/>
        <v>206583.09828754675</v>
      </c>
      <c r="F83" s="12">
        <f t="shared" si="11"/>
        <v>300534.73764091474</v>
      </c>
      <c r="G83" s="12">
        <f t="shared" si="11"/>
        <v>15817.617770574476</v>
      </c>
      <c r="H83" s="9"/>
      <c r="I83" s="12">
        <f t="shared" si="12"/>
        <v>113.99313981169739</v>
      </c>
      <c r="J83" s="12">
        <f t="shared" si="13"/>
        <v>6763.6430996671825</v>
      </c>
      <c r="K83" s="12">
        <f t="shared" si="14"/>
        <v>355.9812157719573</v>
      </c>
    </row>
    <row r="84" spans="2:11" x14ac:dyDescent="0.25">
      <c r="B84" s="10">
        <v>80</v>
      </c>
      <c r="C84" s="11">
        <v>43971</v>
      </c>
      <c r="D84" s="12">
        <f t="shared" si="9"/>
        <v>625.28543634760581</v>
      </c>
      <c r="E84" s="12">
        <f t="shared" si="10"/>
        <v>199792.25587591174</v>
      </c>
      <c r="F84" s="12">
        <f t="shared" si="11"/>
        <v>307076.53575335373</v>
      </c>
      <c r="G84" s="12">
        <f t="shared" si="11"/>
        <v>16161.922934387054</v>
      </c>
      <c r="H84" s="9"/>
      <c r="I84" s="12">
        <f t="shared" si="12"/>
        <v>95.260864616588634</v>
      </c>
      <c r="J84" s="12">
        <f t="shared" si="13"/>
        <v>6541.7981124389798</v>
      </c>
      <c r="K84" s="12">
        <f t="shared" si="14"/>
        <v>344.3051638125782</v>
      </c>
    </row>
    <row r="85" spans="2:11" x14ac:dyDescent="0.25">
      <c r="B85" s="10">
        <v>81</v>
      </c>
      <c r="C85" s="11">
        <v>43972</v>
      </c>
      <c r="D85" s="12">
        <f t="shared" si="9"/>
        <v>545.28186999981688</v>
      </c>
      <c r="E85" s="12">
        <f t="shared" si="10"/>
        <v>193212.51757972914</v>
      </c>
      <c r="F85" s="12">
        <f t="shared" si="11"/>
        <v>313403.29052275763</v>
      </c>
      <c r="G85" s="12">
        <f t="shared" si="11"/>
        <v>16494.910027513575</v>
      </c>
      <c r="H85" s="9"/>
      <c r="I85" s="12">
        <f t="shared" si="12"/>
        <v>80.00356634778889</v>
      </c>
      <c r="J85" s="12">
        <f t="shared" si="13"/>
        <v>6326.7547694038713</v>
      </c>
      <c r="K85" s="12">
        <f t="shared" si="14"/>
        <v>332.98709312651982</v>
      </c>
    </row>
    <row r="86" spans="2:11" x14ac:dyDescent="0.25">
      <c r="B86" s="10">
        <v>82</v>
      </c>
      <c r="C86" s="11">
        <v>43973</v>
      </c>
      <c r="D86" s="12">
        <f t="shared" si="9"/>
        <v>477.7678835814919</v>
      </c>
      <c r="E86" s="12">
        <f t="shared" si="10"/>
        <v>186839.61431348982</v>
      </c>
      <c r="F86" s="12">
        <f t="shared" ref="F86:G101" si="15">F85+J86</f>
        <v>319521.68691278237</v>
      </c>
      <c r="G86" s="12">
        <f t="shared" si="15"/>
        <v>16816.930890146457</v>
      </c>
      <c r="H86" s="9"/>
      <c r="I86" s="12">
        <f t="shared" si="12"/>
        <v>67.51398641832499</v>
      </c>
      <c r="J86" s="12">
        <f t="shared" si="13"/>
        <v>6118.3963900247563</v>
      </c>
      <c r="K86" s="12">
        <f t="shared" si="14"/>
        <v>322.0208626328822</v>
      </c>
    </row>
    <row r="87" spans="2:11" x14ac:dyDescent="0.25">
      <c r="B87" s="10">
        <v>83</v>
      </c>
      <c r="C87" s="11">
        <v>43974</v>
      </c>
      <c r="D87" s="12">
        <f t="shared" si="9"/>
        <v>420.52794081550337</v>
      </c>
      <c r="E87" s="12">
        <f t="shared" si="10"/>
        <v>180668.8671124728</v>
      </c>
      <c r="F87" s="12">
        <f t="shared" si="15"/>
        <v>325438.2746993762</v>
      </c>
      <c r="G87" s="12">
        <f t="shared" si="15"/>
        <v>17128.330247335609</v>
      </c>
      <c r="H87" s="9"/>
      <c r="I87" s="12">
        <f t="shared" si="12"/>
        <v>57.239942765988552</v>
      </c>
      <c r="J87" s="12">
        <f t="shared" si="13"/>
        <v>5916.5877865938437</v>
      </c>
      <c r="K87" s="12">
        <f t="shared" si="14"/>
        <v>311.39935718914995</v>
      </c>
    </row>
    <row r="88" spans="2:11" x14ac:dyDescent="0.25">
      <c r="B88" s="10">
        <v>84</v>
      </c>
      <c r="C88" s="11">
        <v>43975</v>
      </c>
      <c r="D88" s="12">
        <f t="shared" si="9"/>
        <v>371.77976546834509</v>
      </c>
      <c r="E88" s="12">
        <f t="shared" si="10"/>
        <v>174695.3197174042</v>
      </c>
      <c r="F88" s="12">
        <f t="shared" si="15"/>
        <v>331159.45549127116</v>
      </c>
      <c r="G88" s="12">
        <f t="shared" si="15"/>
        <v>17429.445025856396</v>
      </c>
      <c r="H88" s="9"/>
      <c r="I88" s="12">
        <f t="shared" si="12"/>
        <v>48.748175347158259</v>
      </c>
      <c r="J88" s="12">
        <f t="shared" si="13"/>
        <v>5721.1807918949717</v>
      </c>
      <c r="K88" s="12">
        <f t="shared" si="14"/>
        <v>301.11477852078826</v>
      </c>
    </row>
    <row r="89" spans="2:11" x14ac:dyDescent="0.25">
      <c r="B89" s="10">
        <v>85</v>
      </c>
      <c r="C89" s="11">
        <v>43976</v>
      </c>
      <c r="D89" s="12">
        <f t="shared" si="9"/>
        <v>330.08270332234957</v>
      </c>
      <c r="E89" s="12">
        <f t="shared" si="10"/>
        <v>168913.83945563674</v>
      </c>
      <c r="F89" s="12">
        <f t="shared" si="15"/>
        <v>336691.47394898895</v>
      </c>
      <c r="G89" s="12">
        <f t="shared" si="15"/>
        <v>17720.60389205207</v>
      </c>
      <c r="H89" s="9"/>
      <c r="I89" s="12">
        <f t="shared" si="12"/>
        <v>41.697062145995524</v>
      </c>
      <c r="J89" s="12">
        <f t="shared" si="13"/>
        <v>5532.0184577177997</v>
      </c>
      <c r="K89" s="12">
        <f t="shared" si="14"/>
        <v>291.15886619567391</v>
      </c>
    </row>
    <row r="90" spans="2:11" x14ac:dyDescent="0.25">
      <c r="B90" s="10">
        <v>86</v>
      </c>
      <c r="C90" s="11">
        <v>43977</v>
      </c>
      <c r="D90" s="12">
        <f t="shared" si="9"/>
        <v>294.26676795763399</v>
      </c>
      <c r="E90" s="12">
        <f t="shared" si="10"/>
        <v>163319.19407581358</v>
      </c>
      <c r="F90" s="12">
        <f t="shared" si="15"/>
        <v>342040.41219841747</v>
      </c>
      <c r="G90" s="12">
        <f t="shared" si="15"/>
        <v>18002.126957811466</v>
      </c>
      <c r="H90" s="9"/>
      <c r="I90" s="12">
        <f t="shared" si="12"/>
        <v>35.815935364715564</v>
      </c>
      <c r="J90" s="12">
        <f t="shared" si="13"/>
        <v>5348.9382494284964</v>
      </c>
      <c r="K90" s="12">
        <f t="shared" si="14"/>
        <v>281.5230657593948</v>
      </c>
    </row>
    <row r="91" spans="2:11" x14ac:dyDescent="0.25">
      <c r="B91" s="10">
        <v>87</v>
      </c>
      <c r="C91" s="11">
        <v>43978</v>
      </c>
      <c r="D91" s="12">
        <f t="shared" si="9"/>
        <v>263.377439242474</v>
      </c>
      <c r="E91" s="12">
        <f t="shared" si="10"/>
        <v>157906.1102686683</v>
      </c>
      <c r="F91" s="12">
        <f t="shared" si="15"/>
        <v>347212.18667748489</v>
      </c>
      <c r="G91" s="12">
        <f t="shared" si="15"/>
        <v>18274.325614604488</v>
      </c>
      <c r="H91" s="9"/>
      <c r="I91" s="12">
        <f t="shared" si="12"/>
        <v>30.889328715160012</v>
      </c>
      <c r="J91" s="12">
        <f t="shared" si="13"/>
        <v>5171.7744790674296</v>
      </c>
      <c r="K91" s="12">
        <f t="shared" si="14"/>
        <v>272.19865679302285</v>
      </c>
    </row>
    <row r="92" spans="2:11" x14ac:dyDescent="0.25">
      <c r="B92" s="10">
        <v>88</v>
      </c>
      <c r="C92" s="11">
        <v>43979</v>
      </c>
      <c r="D92" s="12">
        <f t="shared" si="9"/>
        <v>236.63251466737822</v>
      </c>
      <c r="E92" s="12">
        <f t="shared" si="10"/>
        <v>152669.31818428778</v>
      </c>
      <c r="F92" s="12">
        <f t="shared" si="15"/>
        <v>352212.54683599272</v>
      </c>
      <c r="G92" s="12">
        <f t="shared" si="15"/>
        <v>18537.502465052268</v>
      </c>
      <c r="H92" s="9"/>
      <c r="I92" s="12">
        <f t="shared" si="12"/>
        <v>26.744924575095776</v>
      </c>
      <c r="J92" s="12">
        <f t="shared" si="13"/>
        <v>5000.3601585078295</v>
      </c>
      <c r="K92" s="12">
        <f t="shared" si="14"/>
        <v>263.17685044778074</v>
      </c>
    </row>
    <row r="93" spans="2:11" x14ac:dyDescent="0.25">
      <c r="B93" s="10">
        <v>89</v>
      </c>
      <c r="C93" s="11">
        <v>43980</v>
      </c>
      <c r="D93" s="12">
        <f t="shared" si="9"/>
        <v>213.38822530456221</v>
      </c>
      <c r="E93" s="12">
        <f t="shared" si="10"/>
        <v>147603.58520084099</v>
      </c>
      <c r="F93" s="12">
        <f t="shared" si="15"/>
        <v>357047.07524516183</v>
      </c>
      <c r="G93" s="12">
        <f t="shared" si="15"/>
        <v>18791.951328692747</v>
      </c>
      <c r="H93" s="9"/>
      <c r="I93" s="12">
        <f t="shared" si="12"/>
        <v>23.244289362816005</v>
      </c>
      <c r="J93" s="12">
        <f t="shared" si="13"/>
        <v>4834.5284091691128</v>
      </c>
      <c r="K93" s="12">
        <f t="shared" si="14"/>
        <v>254.44886364047986</v>
      </c>
    </row>
    <row r="94" spans="2:11" x14ac:dyDescent="0.25">
      <c r="B94" s="10">
        <v>90</v>
      </c>
      <c r="C94" s="11">
        <v>43981</v>
      </c>
      <c r="D94" s="12">
        <f t="shared" si="9"/>
        <v>193.11250586546842</v>
      </c>
      <c r="E94" s="12">
        <f t="shared" si="10"/>
        <v>142703.74141358538</v>
      </c>
      <c r="F94" s="12">
        <f t="shared" si="15"/>
        <v>361721.18877652177</v>
      </c>
      <c r="G94" s="12">
        <f t="shared" si="15"/>
        <v>19037.957304027481</v>
      </c>
      <c r="H94" s="9"/>
      <c r="I94" s="12">
        <f t="shared" si="12"/>
        <v>20.275719439093788</v>
      </c>
      <c r="J94" s="12">
        <f t="shared" si="13"/>
        <v>4674.1135313599643</v>
      </c>
      <c r="K94" s="12">
        <f t="shared" si="14"/>
        <v>246.00597533473518</v>
      </c>
    </row>
    <row r="95" spans="2:11" x14ac:dyDescent="0.25">
      <c r="B95" s="10">
        <v>91</v>
      </c>
      <c r="C95" s="13">
        <v>43982</v>
      </c>
      <c r="D95" s="12">
        <f t="shared" si="9"/>
        <v>175.36381418196166</v>
      </c>
      <c r="E95" s="12">
        <f t="shared" si="10"/>
        <v>137964.69872481606</v>
      </c>
      <c r="F95" s="12">
        <f t="shared" si="15"/>
        <v>366240.14058795199</v>
      </c>
      <c r="G95" s="12">
        <f t="shared" si="15"/>
        <v>19275.796873050123</v>
      </c>
      <c r="H95" s="9"/>
      <c r="I95" s="12">
        <f t="shared" si="12"/>
        <v>17.748691683506774</v>
      </c>
      <c r="J95" s="12">
        <f t="shared" si="13"/>
        <v>4518.9518114302036</v>
      </c>
      <c r="K95" s="12">
        <f t="shared" si="14"/>
        <v>237.83956902264251</v>
      </c>
    </row>
    <row r="96" spans="2:11" x14ac:dyDescent="0.25">
      <c r="B96" s="10">
        <v>92</v>
      </c>
      <c r="C96" s="11">
        <v>43983</v>
      </c>
      <c r="D96" s="12">
        <f t="shared" si="9"/>
        <v>159.77427461780309</v>
      </c>
      <c r="E96" s="12">
        <f t="shared" si="10"/>
        <v>133381.46497355303</v>
      </c>
      <c r="F96" s="12">
        <f t="shared" si="15"/>
        <v>370609.02271423786</v>
      </c>
      <c r="G96" s="12">
        <f t="shared" si="15"/>
        <v>19505.738037591484</v>
      </c>
      <c r="H96" s="9"/>
      <c r="I96" s="12">
        <f t="shared" si="12"/>
        <v>15.58953956415856</v>
      </c>
      <c r="J96" s="12">
        <f t="shared" si="13"/>
        <v>4368.8821262858419</v>
      </c>
      <c r="K96" s="12">
        <f t="shared" si="14"/>
        <v>229.94116454136031</v>
      </c>
    </row>
    <row r="97" spans="2:11" x14ac:dyDescent="0.25">
      <c r="B97" s="10">
        <v>93</v>
      </c>
      <c r="C97" s="11">
        <v>43984</v>
      </c>
      <c r="D97" s="12">
        <f t="shared" si="9"/>
        <v>146.03620536149975</v>
      </c>
      <c r="E97" s="12">
        <f t="shared" si="10"/>
        <v>128949.15421035756</v>
      </c>
      <c r="F97" s="12">
        <f t="shared" si="15"/>
        <v>374832.76910506701</v>
      </c>
      <c r="G97" s="12">
        <f t="shared" si="15"/>
        <v>19728.040479214073</v>
      </c>
      <c r="H97" s="9"/>
      <c r="I97" s="12">
        <f t="shared" si="12"/>
        <v>13.738069256303339</v>
      </c>
      <c r="J97" s="12">
        <f t="shared" si="13"/>
        <v>4223.7463908291793</v>
      </c>
      <c r="K97" s="12">
        <f t="shared" si="14"/>
        <v>222.30244162258856</v>
      </c>
    </row>
    <row r="98" spans="2:11" x14ac:dyDescent="0.25">
      <c r="B98" s="10">
        <v>94</v>
      </c>
      <c r="C98" s="11">
        <v>43985</v>
      </c>
      <c r="D98" s="12">
        <f t="shared" si="9"/>
        <v>133.8913053551714</v>
      </c>
      <c r="E98" s="12">
        <f t="shared" si="10"/>
        <v>124662.99397001865</v>
      </c>
      <c r="F98" s="12">
        <f t="shared" si="15"/>
        <v>378916.15898839501</v>
      </c>
      <c r="G98" s="12">
        <f t="shared" si="15"/>
        <v>19942.955736231335</v>
      </c>
      <c r="H98" s="9"/>
      <c r="I98" s="12">
        <f t="shared" si="12"/>
        <v>12.14490000632836</v>
      </c>
      <c r="J98" s="12">
        <f t="shared" si="13"/>
        <v>4083.3898833279891</v>
      </c>
      <c r="K98" s="12">
        <f t="shared" si="14"/>
        <v>214.9152570172628</v>
      </c>
    </row>
    <row r="99" spans="2:11" x14ac:dyDescent="0.25">
      <c r="B99" s="10">
        <v>95</v>
      </c>
      <c r="C99" s="11">
        <v>43986</v>
      </c>
      <c r="D99" s="12">
        <f t="shared" si="9"/>
        <v>123.12194046732958</v>
      </c>
      <c r="E99" s="12">
        <f t="shared" si="10"/>
        <v>120518.33020257256</v>
      </c>
      <c r="F99" s="12">
        <f t="shared" si="15"/>
        <v>382863.82046411227</v>
      </c>
      <c r="G99" s="12">
        <f t="shared" si="15"/>
        <v>20150.727392848032</v>
      </c>
      <c r="H99" s="9"/>
      <c r="I99" s="12">
        <f t="shared" si="12"/>
        <v>10.769364887841814</v>
      </c>
      <c r="J99" s="12">
        <f t="shared" si="13"/>
        <v>3947.661475717257</v>
      </c>
      <c r="K99" s="12">
        <f t="shared" si="14"/>
        <v>207.77165661669792</v>
      </c>
    </row>
    <row r="100" spans="2:11" x14ac:dyDescent="0.25">
      <c r="B100" s="10">
        <v>96</v>
      </c>
      <c r="C100" s="11">
        <v>43987</v>
      </c>
      <c r="D100" s="12">
        <f t="shared" si="9"/>
        <v>113.54409345717494</v>
      </c>
      <c r="E100" s="12">
        <f t="shared" si="10"/>
        <v>116510.63037616362</v>
      </c>
      <c r="F100" s="12">
        <f t="shared" si="15"/>
        <v>386680.23425386043</v>
      </c>
      <c r="G100" s="12">
        <f t="shared" si="15"/>
        <v>20351.591276518986</v>
      </c>
      <c r="H100" s="9"/>
      <c r="I100" s="12">
        <f t="shared" si="12"/>
        <v>9.5778470101546453</v>
      </c>
      <c r="J100" s="12">
        <f t="shared" si="13"/>
        <v>3816.413789748131</v>
      </c>
      <c r="K100" s="12">
        <f t="shared" si="14"/>
        <v>200.86388367095444</v>
      </c>
    </row>
    <row r="101" spans="2:11" x14ac:dyDescent="0.25">
      <c r="B101" s="10">
        <v>97</v>
      </c>
      <c r="C101" s="11">
        <v>43988</v>
      </c>
      <c r="D101" s="12">
        <f t="shared" si="9"/>
        <v>105.00163794846026</v>
      </c>
      <c r="E101" s="12">
        <f t="shared" si="10"/>
        <v>112635.48515246688</v>
      </c>
      <c r="F101" s="12">
        <f t="shared" si="15"/>
        <v>390369.7375491056</v>
      </c>
      <c r="G101" s="12">
        <f t="shared" si="15"/>
        <v>20545.775660479259</v>
      </c>
      <c r="H101" s="9"/>
      <c r="I101" s="12">
        <f t="shared" si="12"/>
        <v>8.5424555087146778</v>
      </c>
      <c r="J101" s="12">
        <f t="shared" si="13"/>
        <v>3689.5032952451811</v>
      </c>
      <c r="K101" s="12">
        <f t="shared" si="14"/>
        <v>194.18438396027287</v>
      </c>
    </row>
    <row r="102" spans="2:11" x14ac:dyDescent="0.25">
      <c r="B102" s="10">
        <v>98</v>
      </c>
      <c r="C102" s="11">
        <v>43989</v>
      </c>
      <c r="D102" s="12">
        <f t="shared" si="9"/>
        <v>97.3616701948973</v>
      </c>
      <c r="E102" s="12">
        <f t="shared" si="10"/>
        <v>108888.60894847155</v>
      </c>
      <c r="F102" s="12">
        <f t="shared" ref="F102:G117" si="16">F101+J102</f>
        <v>393936.52791226708</v>
      </c>
      <c r="G102" s="12">
        <f t="shared" si="16"/>
        <v>20733.501469066705</v>
      </c>
      <c r="H102" s="9"/>
      <c r="I102" s="12">
        <f t="shared" si="12"/>
        <v>7.6399677535629538</v>
      </c>
      <c r="J102" s="12">
        <f t="shared" si="13"/>
        <v>3566.7903631614513</v>
      </c>
      <c r="K102" s="12">
        <f t="shared" si="14"/>
        <v>187.72580858744496</v>
      </c>
    </row>
    <row r="103" spans="2:11" x14ac:dyDescent="0.25">
      <c r="B103" s="10">
        <v>99</v>
      </c>
      <c r="C103" s="11">
        <v>43990</v>
      </c>
      <c r="D103" s="12">
        <f t="shared" si="9"/>
        <v>90.510689217506609</v>
      </c>
      <c r="E103" s="12">
        <f t="shared" si="10"/>
        <v>105265.83963116657</v>
      </c>
      <c r="F103" s="12">
        <f t="shared" si="16"/>
        <v>397384.66719563532</v>
      </c>
      <c r="G103" s="12">
        <f t="shared" si="16"/>
        <v>20914.982483980824</v>
      </c>
      <c r="H103" s="9"/>
      <c r="I103" s="12">
        <f t="shared" si="12"/>
        <v>6.8509809773906953</v>
      </c>
      <c r="J103" s="12">
        <f t="shared" si="13"/>
        <v>3448.1392833682653</v>
      </c>
      <c r="K103" s="12">
        <f t="shared" si="14"/>
        <v>181.48101491411941</v>
      </c>
    </row>
    <row r="104" spans="2:11" x14ac:dyDescent="0.25">
      <c r="B104" s="10">
        <v>100</v>
      </c>
      <c r="C104" s="11">
        <v>43991</v>
      </c>
      <c r="D104" s="12">
        <f t="shared" si="9"/>
        <v>84.351459925804406</v>
      </c>
      <c r="E104" s="12">
        <f t="shared" si="10"/>
        <v>101763.13753941939</v>
      </c>
      <c r="F104" s="12">
        <f t="shared" si="16"/>
        <v>400718.08545062225</v>
      </c>
      <c r="G104" s="12">
        <f t="shared" si="16"/>
        <v>21090.425550032767</v>
      </c>
      <c r="H104" s="9"/>
      <c r="I104" s="12">
        <f t="shared" si="12"/>
        <v>6.1592292917021974</v>
      </c>
      <c r="J104" s="12">
        <f t="shared" si="13"/>
        <v>3333.4182549869415</v>
      </c>
      <c r="K104" s="12">
        <f t="shared" si="14"/>
        <v>175.44306605194444</v>
      </c>
    </row>
    <row r="105" spans="2:11" x14ac:dyDescent="0.25">
      <c r="B105" s="10">
        <v>101</v>
      </c>
      <c r="C105" s="11">
        <v>43992</v>
      </c>
      <c r="D105" s="12">
        <f t="shared" si="9"/>
        <v>78.800428104873575</v>
      </c>
      <c r="E105" s="12">
        <f t="shared" si="10"/>
        <v>98376.583986593003</v>
      </c>
      <c r="F105" s="12">
        <f t="shared" si="16"/>
        <v>403940.58480603719</v>
      </c>
      <c r="G105" s="12">
        <f t="shared" si="16"/>
        <v>21260.030779265133</v>
      </c>
      <c r="H105" s="9"/>
      <c r="I105" s="12">
        <f t="shared" si="12"/>
        <v>5.5510318209308265</v>
      </c>
      <c r="J105" s="12">
        <f t="shared" si="13"/>
        <v>3222.4993554149473</v>
      </c>
      <c r="K105" s="12">
        <f t="shared" si="14"/>
        <v>169.60522923236579</v>
      </c>
    </row>
    <row r="106" spans="2:11" x14ac:dyDescent="0.25">
      <c r="B106" s="10">
        <v>102</v>
      </c>
      <c r="C106" s="11">
        <v>43993</v>
      </c>
      <c r="D106" s="12">
        <f t="shared" si="9"/>
        <v>73.785582927392483</v>
      </c>
      <c r="E106" s="12">
        <f t="shared" si="10"/>
        <v>95102.379365550732</v>
      </c>
      <c r="F106" s="12">
        <f t="shared" si="16"/>
        <v>407055.84329894598</v>
      </c>
      <c r="G106" s="12">
        <f t="shared" si="16"/>
        <v>21423.991752576123</v>
      </c>
      <c r="H106" s="9"/>
      <c r="I106" s="12">
        <f t="shared" si="12"/>
        <v>5.014845177481086</v>
      </c>
      <c r="J106" s="12">
        <f t="shared" si="13"/>
        <v>3115.258492908778</v>
      </c>
      <c r="K106" s="12">
        <f t="shared" si="14"/>
        <v>163.96097331098846</v>
      </c>
    </row>
    <row r="107" spans="2:11" x14ac:dyDescent="0.25">
      <c r="B107" s="10">
        <v>103</v>
      </c>
      <c r="C107" s="11">
        <v>43994</v>
      </c>
      <c r="D107" s="12">
        <f t="shared" si="9"/>
        <v>69.244683652133716</v>
      </c>
      <c r="E107" s="12">
        <f t="shared" si="10"/>
        <v>91936.840952640967</v>
      </c>
      <c r="F107" s="12">
        <f t="shared" si="16"/>
        <v>410067.41864552174</v>
      </c>
      <c r="G107" s="12">
        <f t="shared" si="16"/>
        <v>21582.495718185375</v>
      </c>
      <c r="H107" s="9"/>
      <c r="I107" s="12">
        <f t="shared" si="12"/>
        <v>4.5408992752587709</v>
      </c>
      <c r="J107" s="12">
        <f t="shared" si="13"/>
        <v>3011.575346575773</v>
      </c>
      <c r="K107" s="12">
        <f t="shared" si="14"/>
        <v>158.50396560925137</v>
      </c>
    </row>
    <row r="108" spans="2:11" x14ac:dyDescent="0.25">
      <c r="B108" s="10">
        <v>104</v>
      </c>
      <c r="C108" s="11">
        <v>43995</v>
      </c>
      <c r="D108" s="12">
        <f t="shared" si="9"/>
        <v>65.12378370546999</v>
      </c>
      <c r="E108" s="12">
        <f t="shared" si="10"/>
        <v>88876.400487499588</v>
      </c>
      <c r="F108" s="12">
        <f t="shared" si="16"/>
        <v>412978.75194235536</v>
      </c>
      <c r="G108" s="12">
        <f t="shared" si="16"/>
        <v>21735.723786439776</v>
      </c>
      <c r="H108" s="9"/>
      <c r="I108" s="12">
        <f t="shared" si="12"/>
        <v>4.1208999466637275</v>
      </c>
      <c r="J108" s="12">
        <f t="shared" si="13"/>
        <v>2911.3332968336308</v>
      </c>
      <c r="K108" s="12">
        <f t="shared" si="14"/>
        <v>153.22806825440176</v>
      </c>
    </row>
    <row r="109" spans="2:11" x14ac:dyDescent="0.25">
      <c r="B109" s="10">
        <v>105</v>
      </c>
      <c r="C109" s="11">
        <v>43996</v>
      </c>
      <c r="D109" s="12">
        <f t="shared" si="9"/>
        <v>61.375998408175221</v>
      </c>
      <c r="E109" s="12">
        <f t="shared" si="10"/>
        <v>85917.601589880229</v>
      </c>
      <c r="F109" s="12">
        <f t="shared" si="16"/>
        <v>415793.17129112617</v>
      </c>
      <c r="G109" s="12">
        <f t="shared" si="16"/>
        <v>21883.851120585608</v>
      </c>
      <c r="H109" s="9"/>
      <c r="I109" s="12">
        <f t="shared" si="12"/>
        <v>3.7477852972947714</v>
      </c>
      <c r="J109" s="12">
        <f t="shared" si="13"/>
        <v>2814.4193487708199</v>
      </c>
      <c r="K109" s="12">
        <f t="shared" si="14"/>
        <v>148.12733414583278</v>
      </c>
    </row>
    <row r="110" spans="2:11" x14ac:dyDescent="0.25">
      <c r="B110" s="10">
        <v>106</v>
      </c>
      <c r="C110" s="11">
        <v>43997</v>
      </c>
      <c r="D110" s="12">
        <f t="shared" si="9"/>
        <v>57.960472971356587</v>
      </c>
      <c r="E110" s="12">
        <f t="shared" si="10"/>
        <v>83057.097062321045</v>
      </c>
      <c r="F110" s="12">
        <f t="shared" si="16"/>
        <v>418513.89534147235</v>
      </c>
      <c r="G110" s="12">
        <f t="shared" si="16"/>
        <v>22027.04712323541</v>
      </c>
      <c r="H110" s="9"/>
      <c r="I110" s="12">
        <f t="shared" si="12"/>
        <v>3.4155254368186307</v>
      </c>
      <c r="J110" s="12">
        <f t="shared" si="13"/>
        <v>2720.7240503462072</v>
      </c>
      <c r="K110" s="12">
        <f t="shared" si="14"/>
        <v>143.1960026498005</v>
      </c>
    </row>
    <row r="111" spans="2:11" x14ac:dyDescent="0.25">
      <c r="B111" s="10">
        <v>107</v>
      </c>
      <c r="C111" s="11">
        <v>43998</v>
      </c>
      <c r="D111" s="12">
        <f t="shared" si="9"/>
        <v>54.841515631335653</v>
      </c>
      <c r="E111" s="12">
        <f t="shared" si="10"/>
        <v>80291.646117583688</v>
      </c>
      <c r="F111" s="12">
        <f t="shared" si="16"/>
        <v>421144.03674844583</v>
      </c>
      <c r="G111" s="12">
        <f t="shared" si="16"/>
        <v>22165.475618339278</v>
      </c>
      <c r="H111" s="9"/>
      <c r="I111" s="12">
        <f t="shared" si="12"/>
        <v>3.1189573400209336</v>
      </c>
      <c r="J111" s="12">
        <f t="shared" si="13"/>
        <v>2630.1414069734992</v>
      </c>
      <c r="K111" s="12">
        <f t="shared" si="14"/>
        <v>138.42849510386853</v>
      </c>
    </row>
    <row r="112" spans="2:11" x14ac:dyDescent="0.25">
      <c r="B112" s="10">
        <v>108</v>
      </c>
      <c r="C112" s="11">
        <v>43999</v>
      </c>
      <c r="D112" s="12">
        <f t="shared" si="9"/>
        <v>51.987867378276349</v>
      </c>
      <c r="E112" s="12">
        <f t="shared" si="10"/>
        <v>77618.111561917307</v>
      </c>
      <c r="F112" s="12">
        <f t="shared" si="16"/>
        <v>423686.6055421693</v>
      </c>
      <c r="G112" s="12">
        <f t="shared" si="16"/>
        <v>22299.295028535253</v>
      </c>
      <c r="H112" s="9"/>
      <c r="I112" s="12">
        <f t="shared" si="12"/>
        <v>2.8536482530593026</v>
      </c>
      <c r="J112" s="12">
        <f t="shared" si="13"/>
        <v>2542.5687937234834</v>
      </c>
      <c r="K112" s="12">
        <f t="shared" si="14"/>
        <v>133.81941019597292</v>
      </c>
    </row>
    <row r="113" spans="2:11" x14ac:dyDescent="0.25">
      <c r="B113" s="10">
        <v>109</v>
      </c>
      <c r="C113" s="11">
        <v>44000</v>
      </c>
      <c r="D113" s="12">
        <f t="shared" si="9"/>
        <v>49.372085009642348</v>
      </c>
      <c r="E113" s="12">
        <f t="shared" si="10"/>
        <v>75033.45695888871</v>
      </c>
      <c r="F113" s="12">
        <f t="shared" si="16"/>
        <v>426144.51240829669</v>
      </c>
      <c r="G113" s="12">
        <f t="shared" si="16"/>
        <v>22428.658547805117</v>
      </c>
      <c r="H113" s="9"/>
      <c r="I113" s="12">
        <f t="shared" si="12"/>
        <v>2.6157823686339992</v>
      </c>
      <c r="J113" s="12">
        <f t="shared" si="13"/>
        <v>2457.9068661273809</v>
      </c>
      <c r="K113" s="12">
        <f t="shared" si="14"/>
        <v>129.36351926986228</v>
      </c>
    </row>
    <row r="114" spans="2:11" x14ac:dyDescent="0.25">
      <c r="B114" s="10">
        <v>110</v>
      </c>
      <c r="C114" s="11">
        <v>44001</v>
      </c>
      <c r="D114" s="12">
        <f t="shared" si="9"/>
        <v>46.970018481182926</v>
      </c>
      <c r="E114" s="12">
        <f t="shared" si="10"/>
        <v>72534.74379345421</v>
      </c>
      <c r="F114" s="12">
        <f t="shared" si="16"/>
        <v>428520.57187866152</v>
      </c>
      <c r="G114" s="12">
        <f t="shared" si="16"/>
        <v>22553.714309403265</v>
      </c>
      <c r="H114" s="9"/>
      <c r="I114" s="12">
        <f t="shared" si="12"/>
        <v>2.4020665284594194</v>
      </c>
      <c r="J114" s="12">
        <f t="shared" si="13"/>
        <v>2376.0594703648089</v>
      </c>
      <c r="K114" s="12">
        <f t="shared" si="14"/>
        <v>125.05576159814795</v>
      </c>
    </row>
    <row r="115" spans="2:11" x14ac:dyDescent="0.25">
      <c r="B115" s="10">
        <v>111</v>
      </c>
      <c r="C115" s="11">
        <v>44002</v>
      </c>
      <c r="D115" s="12">
        <f t="shared" si="9"/>
        <v>44.760366948984057</v>
      </c>
      <c r="E115" s="12">
        <f t="shared" si="10"/>
        <v>70119.128651871273</v>
      </c>
      <c r="F115" s="12">
        <f t="shared" si="16"/>
        <v>430817.50543212087</v>
      </c>
      <c r="G115" s="12">
        <f t="shared" si="16"/>
        <v>22674.605549059022</v>
      </c>
      <c r="H115" s="9"/>
      <c r="I115" s="12">
        <f t="shared" si="12"/>
        <v>2.2096515321988726</v>
      </c>
      <c r="J115" s="12">
        <f t="shared" si="13"/>
        <v>2296.9335534593833</v>
      </c>
      <c r="K115" s="12">
        <f t="shared" si="14"/>
        <v>120.89123965575712</v>
      </c>
    </row>
    <row r="116" spans="2:11" x14ac:dyDescent="0.25">
      <c r="B116" s="10">
        <v>112</v>
      </c>
      <c r="C116" s="11">
        <v>44003</v>
      </c>
      <c r="D116" s="12">
        <f t="shared" si="9"/>
        <v>42.724300663701797</v>
      </c>
      <c r="E116" s="12">
        <f t="shared" si="10"/>
        <v>67783.86042976084</v>
      </c>
      <c r="F116" s="12">
        <f t="shared" si="16"/>
        <v>433037.94450609677</v>
      </c>
      <c r="G116" s="12">
        <f t="shared" si="16"/>
        <v>22791.470763478806</v>
      </c>
      <c r="H116" s="9"/>
      <c r="I116" s="12">
        <f t="shared" si="12"/>
        <v>2.0360662852822591</v>
      </c>
      <c r="J116" s="12">
        <f t="shared" si="13"/>
        <v>2220.4390739759237</v>
      </c>
      <c r="K116" s="12">
        <f t="shared" si="14"/>
        <v>116.86521441978556</v>
      </c>
    </row>
    <row r="117" spans="2:11" x14ac:dyDescent="0.25">
      <c r="B117" s="10">
        <v>113</v>
      </c>
      <c r="C117" s="11">
        <v>44004</v>
      </c>
      <c r="D117" s="12">
        <f t="shared" si="9"/>
        <v>40.845138124067297</v>
      </c>
      <c r="E117" s="12">
        <f t="shared" si="10"/>
        <v>65526.277577975117</v>
      </c>
      <c r="F117" s="12">
        <f t="shared" si="16"/>
        <v>435184.43341970583</v>
      </c>
      <c r="G117" s="12">
        <f t="shared" si="16"/>
        <v>22904.443864195076</v>
      </c>
      <c r="H117" s="9"/>
      <c r="I117" s="12">
        <f t="shared" si="12"/>
        <v>1.8791625396344971</v>
      </c>
      <c r="J117" s="12">
        <f t="shared" si="13"/>
        <v>2146.4889136090928</v>
      </c>
      <c r="K117" s="12">
        <f t="shared" si="14"/>
        <v>112.97310071626816</v>
      </c>
    </row>
    <row r="118" spans="2:11" x14ac:dyDescent="0.25">
      <c r="B118" s="10">
        <v>114</v>
      </c>
      <c r="C118" s="11">
        <v>44005</v>
      </c>
      <c r="D118" s="12">
        <f t="shared" si="9"/>
        <v>39.108069724916248</v>
      </c>
      <c r="E118" s="12">
        <f t="shared" si="10"/>
        <v>63343.805393775103</v>
      </c>
      <c r="F118" s="12">
        <f t="shared" ref="F118:G133" si="17">F117+J118</f>
        <v>437259.43220967503</v>
      </c>
      <c r="G118" s="12">
        <f t="shared" si="17"/>
        <v>23013.654326825035</v>
      </c>
      <c r="H118" s="9"/>
      <c r="I118" s="12">
        <f t="shared" si="12"/>
        <v>1.7370683991510494</v>
      </c>
      <c r="J118" s="12">
        <f t="shared" si="13"/>
        <v>2074.9987899692119</v>
      </c>
      <c r="K118" s="12">
        <f t="shared" si="14"/>
        <v>109.21046262995863</v>
      </c>
    </row>
    <row r="119" spans="2:11" x14ac:dyDescent="0.25">
      <c r="B119" s="10">
        <v>115</v>
      </c>
      <c r="C119" s="11">
        <v>44006</v>
      </c>
      <c r="D119" s="12">
        <f t="shared" si="9"/>
        <v>37.499920627457563</v>
      </c>
      <c r="E119" s="12">
        <f t="shared" si="10"/>
        <v>61233.953363080058</v>
      </c>
      <c r="F119" s="12">
        <f t="shared" si="17"/>
        <v>439265.31938047789</v>
      </c>
      <c r="G119" s="12">
        <f t="shared" si="17"/>
        <v>23119.227335814659</v>
      </c>
      <c r="H119" s="9"/>
      <c r="I119" s="12">
        <f t="shared" si="12"/>
        <v>1.6081490974586883</v>
      </c>
      <c r="J119" s="12">
        <f t="shared" si="13"/>
        <v>2005.8871708028782</v>
      </c>
      <c r="K119" s="12">
        <f t="shared" si="14"/>
        <v>105.57300898962527</v>
      </c>
    </row>
    <row r="120" spans="2:11" x14ac:dyDescent="0.25">
      <c r="B120" s="10">
        <v>116</v>
      </c>
      <c r="C120" s="11">
        <v>44007</v>
      </c>
      <c r="D120" s="12">
        <f t="shared" si="9"/>
        <v>36.008946801409628</v>
      </c>
      <c r="E120" s="12">
        <f t="shared" si="10"/>
        <v>59194.312558136771</v>
      </c>
      <c r="F120" s="12">
        <f t="shared" si="17"/>
        <v>441204.39457030874</v>
      </c>
      <c r="G120" s="12">
        <f t="shared" si="17"/>
        <v>23221.283924753126</v>
      </c>
      <c r="H120" s="9"/>
      <c r="I120" s="12">
        <f t="shared" si="12"/>
        <v>1.490973826047935</v>
      </c>
      <c r="J120" s="12">
        <f t="shared" si="13"/>
        <v>1939.0751898308686</v>
      </c>
      <c r="K120" s="12">
        <f t="shared" si="14"/>
        <v>102.05658893846685</v>
      </c>
    </row>
    <row r="121" spans="2:11" x14ac:dyDescent="0.25">
      <c r="B121" s="10">
        <v>117</v>
      </c>
      <c r="C121" s="11">
        <v>44008</v>
      </c>
      <c r="D121" s="12">
        <f t="shared" si="9"/>
        <v>34.624659191859124</v>
      </c>
      <c r="E121" s="12">
        <f t="shared" si="10"/>
        <v>57222.553093808427</v>
      </c>
      <c r="F121" s="12">
        <f t="shared" si="17"/>
        <v>443078.88113464974</v>
      </c>
      <c r="G121" s="12">
        <f t="shared" si="17"/>
        <v>23319.941112350021</v>
      </c>
      <c r="H121" s="9"/>
      <c r="I121" s="12">
        <f t="shared" si="12"/>
        <v>1.3842876095505019</v>
      </c>
      <c r="J121" s="12">
        <f t="shared" si="13"/>
        <v>1874.4865643409976</v>
      </c>
      <c r="K121" s="12">
        <f t="shared" si="14"/>
        <v>98.657187596894715</v>
      </c>
    </row>
    <row r="122" spans="2:11" x14ac:dyDescent="0.25">
      <c r="B122" s="10">
        <v>118</v>
      </c>
      <c r="C122" s="11">
        <v>44009</v>
      </c>
      <c r="D122" s="12">
        <f t="shared" si="9"/>
        <v>33.33767178964397</v>
      </c>
      <c r="E122" s="12">
        <f t="shared" si="10"/>
        <v>55316.421644750357</v>
      </c>
      <c r="F122" s="12">
        <f t="shared" si="17"/>
        <v>444890.92864928703</v>
      </c>
      <c r="G122" s="12">
        <f t="shared" si="17"/>
        <v>23415.312034173035</v>
      </c>
      <c r="H122" s="9"/>
      <c r="I122" s="12">
        <f t="shared" si="12"/>
        <v>1.286987402215152</v>
      </c>
      <c r="J122" s="12">
        <f t="shared" si="13"/>
        <v>1812.0475146372667</v>
      </c>
      <c r="K122" s="12">
        <f t="shared" si="14"/>
        <v>95.370921823014129</v>
      </c>
    </row>
    <row r="123" spans="2:11" x14ac:dyDescent="0.25">
      <c r="B123" s="10">
        <v>119</v>
      </c>
      <c r="C123" s="11">
        <v>44010</v>
      </c>
      <c r="D123" s="12">
        <f t="shared" si="9"/>
        <v>32.139570065886801</v>
      </c>
      <c r="E123" s="12">
        <f t="shared" si="10"/>
        <v>53473.739024982431</v>
      </c>
      <c r="F123" s="12">
        <f t="shared" si="17"/>
        <v>446642.61533470411</v>
      </c>
      <c r="G123" s="12">
        <f t="shared" si="17"/>
        <v>23507.506070247618</v>
      </c>
      <c r="H123" s="9"/>
      <c r="I123" s="12">
        <f t="shared" si="12"/>
        <v>1.1981017237571698</v>
      </c>
      <c r="J123" s="12">
        <f t="shared" si="13"/>
        <v>1751.6866854170946</v>
      </c>
      <c r="K123" s="12">
        <f t="shared" si="14"/>
        <v>92.19403607458402</v>
      </c>
    </row>
    <row r="124" spans="2:11" x14ac:dyDescent="0.25">
      <c r="B124" s="10">
        <v>120</v>
      </c>
      <c r="C124" s="11">
        <v>44011</v>
      </c>
      <c r="D124" s="12">
        <f t="shared" si="9"/>
        <v>31.022796795638943</v>
      </c>
      <c r="E124" s="12">
        <f t="shared" si="10"/>
        <v>51692.397830753267</v>
      </c>
      <c r="F124" s="12">
        <f t="shared" si="17"/>
        <v>448335.95040382858</v>
      </c>
      <c r="G124" s="12">
        <f t="shared" si="17"/>
        <v>23596.62896862259</v>
      </c>
      <c r="H124" s="9"/>
      <c r="I124" s="12">
        <f t="shared" si="12"/>
        <v>1.1167732702478566</v>
      </c>
      <c r="J124" s="12">
        <f t="shared" si="13"/>
        <v>1693.3350691244436</v>
      </c>
      <c r="K124" s="12">
        <f t="shared" si="14"/>
        <v>89.122898374970802</v>
      </c>
    </row>
    <row r="125" spans="2:11" x14ac:dyDescent="0.25">
      <c r="B125" s="10">
        <v>121</v>
      </c>
      <c r="C125" s="13">
        <v>44012</v>
      </c>
      <c r="D125" s="12">
        <f t="shared" si="9"/>
        <v>29.980552763886354</v>
      </c>
      <c r="E125" s="12">
        <f t="shared" si="10"/>
        <v>49970.360147093248</v>
      </c>
      <c r="F125" s="12">
        <f t="shared" si="17"/>
        <v>449972.87633513578</v>
      </c>
      <c r="G125" s="12">
        <f t="shared" si="17"/>
        <v>23682.78296500718</v>
      </c>
      <c r="H125" s="9"/>
      <c r="I125" s="12">
        <f t="shared" si="12"/>
        <v>1.042244031752587</v>
      </c>
      <c r="J125" s="12">
        <f t="shared" si="13"/>
        <v>1636.9259313071866</v>
      </c>
      <c r="K125" s="12">
        <f t="shared" si="14"/>
        <v>86.153996384588865</v>
      </c>
    </row>
    <row r="126" spans="2:11" x14ac:dyDescent="0.25">
      <c r="B126" s="10">
        <v>122</v>
      </c>
      <c r="C126" s="11">
        <v>44013</v>
      </c>
      <c r="D126" s="12">
        <f t="shared" si="9"/>
        <v>29.006710236742485</v>
      </c>
      <c r="E126" s="12">
        <f t="shared" si="10"/>
        <v>48305.655318050616</v>
      </c>
      <c r="F126" s="12">
        <f t="shared" si="17"/>
        <v>451555.27107312705</v>
      </c>
      <c r="G126" s="12">
        <f t="shared" si="17"/>
        <v>23766.066898585668</v>
      </c>
      <c r="H126" s="9"/>
      <c r="I126" s="12">
        <f t="shared" si="12"/>
        <v>0.97384252714387065</v>
      </c>
      <c r="J126" s="12">
        <f t="shared" si="13"/>
        <v>1582.3947379912861</v>
      </c>
      <c r="K126" s="12">
        <f t="shared" si="14"/>
        <v>83.283933578488814</v>
      </c>
    </row>
    <row r="127" spans="2:11" x14ac:dyDescent="0.25">
      <c r="B127" s="10">
        <v>123</v>
      </c>
      <c r="C127" s="11">
        <v>44014</v>
      </c>
      <c r="D127" s="12">
        <f t="shared" si="9"/>
        <v>28.095737405539708</v>
      </c>
      <c r="E127" s="12">
        <f t="shared" si="10"/>
        <v>46696.377780280127</v>
      </c>
      <c r="F127" s="12">
        <f t="shared" si="17"/>
        <v>453084.95015819866</v>
      </c>
      <c r="G127" s="12">
        <f t="shared" si="17"/>
        <v>23846.576324115751</v>
      </c>
      <c r="H127" s="9"/>
      <c r="I127" s="12">
        <f t="shared" si="12"/>
        <v>0.91097283120277717</v>
      </c>
      <c r="J127" s="12">
        <f t="shared" si="13"/>
        <v>1529.6790850716027</v>
      </c>
      <c r="K127" s="12">
        <f t="shared" si="14"/>
        <v>80.509425530084428</v>
      </c>
    </row>
    <row r="128" spans="2:11" x14ac:dyDescent="0.25">
      <c r="B128" s="10">
        <v>124</v>
      </c>
      <c r="C128" s="11">
        <v>44015</v>
      </c>
      <c r="D128" s="12">
        <f t="shared" si="9"/>
        <v>27.242632283125069</v>
      </c>
      <c r="E128" s="12">
        <f t="shared" si="10"/>
        <v>45140.684959393206</v>
      </c>
      <c r="F128" s="12">
        <f t="shared" si="17"/>
        <v>454563.66878790752</v>
      </c>
      <c r="G128" s="12">
        <f t="shared" si="17"/>
        <v>23924.403620416218</v>
      </c>
      <c r="H128" s="9"/>
      <c r="I128" s="12">
        <f t="shared" si="12"/>
        <v>0.85310512241463787</v>
      </c>
      <c r="J128" s="12">
        <f t="shared" si="13"/>
        <v>1478.7186297088706</v>
      </c>
      <c r="K128" s="12">
        <f t="shared" si="14"/>
        <v>77.827296300466955</v>
      </c>
    </row>
    <row r="129" spans="2:11" x14ac:dyDescent="0.25">
      <c r="B129" s="10">
        <v>125</v>
      </c>
      <c r="C129" s="11">
        <v>44016</v>
      </c>
      <c r="D129" s="12">
        <f t="shared" si="9"/>
        <v>26.442864759245126</v>
      </c>
      <c r="E129" s="12">
        <f t="shared" si="10"/>
        <v>43636.795228270646</v>
      </c>
      <c r="F129" s="12">
        <f t="shared" si="17"/>
        <v>455993.12381162163</v>
      </c>
      <c r="G129" s="12">
        <f t="shared" si="17"/>
        <v>23999.638095348542</v>
      </c>
      <c r="H129" s="9"/>
      <c r="I129" s="12">
        <f t="shared" si="12"/>
        <v>0.79976752387994487</v>
      </c>
      <c r="J129" s="12">
        <f t="shared" si="13"/>
        <v>1429.4550237141182</v>
      </c>
      <c r="K129" s="12">
        <f t="shared" si="14"/>
        <v>75.234474932322073</v>
      </c>
    </row>
    <row r="130" spans="2:11" x14ac:dyDescent="0.25">
      <c r="B130" s="10">
        <v>126</v>
      </c>
      <c r="C130" s="11">
        <v>44017</v>
      </c>
      <c r="D130" s="12">
        <f t="shared" si="9"/>
        <v>25.692325713042258</v>
      </c>
      <c r="E130" s="12">
        <f t="shared" si="10"/>
        <v>42182.985926374495</v>
      </c>
      <c r="F130" s="12">
        <f t="shared" si="17"/>
        <v>457374.95566051686</v>
      </c>
      <c r="G130" s="12">
        <f t="shared" si="17"/>
        <v>24072.366087395661</v>
      </c>
      <c r="H130" s="9"/>
      <c r="I130" s="12">
        <f t="shared" si="12"/>
        <v>0.75053904620286593</v>
      </c>
      <c r="J130" s="12">
        <f t="shared" si="13"/>
        <v>1381.831848895237</v>
      </c>
      <c r="K130" s="12">
        <f t="shared" si="14"/>
        <v>72.727992047117809</v>
      </c>
    </row>
    <row r="131" spans="2:11" x14ac:dyDescent="0.25">
      <c r="B131" s="10">
        <v>127</v>
      </c>
      <c r="C131" s="11">
        <v>44018</v>
      </c>
      <c r="D131" s="12">
        <f t="shared" si="9"/>
        <v>24.987282241579035</v>
      </c>
      <c r="E131" s="12">
        <f t="shared" si="10"/>
        <v>40777.591438966811</v>
      </c>
      <c r="F131" s="12">
        <f t="shared" si="17"/>
        <v>458710.75021485204</v>
      </c>
      <c r="G131" s="12">
        <f t="shared" si="17"/>
        <v>24142.671063939619</v>
      </c>
      <c r="H131" s="9"/>
      <c r="I131" s="12">
        <f t="shared" si="12"/>
        <v>0.70504347146322355</v>
      </c>
      <c r="J131" s="12">
        <f t="shared" si="13"/>
        <v>1335.7945543351923</v>
      </c>
      <c r="K131" s="12">
        <f t="shared" si="14"/>
        <v>70.304976543957551</v>
      </c>
    </row>
    <row r="132" spans="2:11" x14ac:dyDescent="0.25">
      <c r="B132" s="10">
        <v>128</v>
      </c>
      <c r="C132" s="11">
        <v>44019</v>
      </c>
      <c r="D132" s="12">
        <f t="shared" si="9"/>
        <v>24.324338199042788</v>
      </c>
      <c r="E132" s="12">
        <f t="shared" si="10"/>
        <v>39419.001335043788</v>
      </c>
      <c r="F132" s="12">
        <f t="shared" si="17"/>
        <v>460002.04061041935</v>
      </c>
      <c r="G132" s="12">
        <f t="shared" si="17"/>
        <v>24210.633716337896</v>
      </c>
      <c r="H132" s="9"/>
      <c r="I132" s="12">
        <f t="shared" si="12"/>
        <v>0.66294404253624672</v>
      </c>
      <c r="J132" s="12">
        <f t="shared" si="13"/>
        <v>1291.2903955672823</v>
      </c>
      <c r="K132" s="12">
        <f t="shared" si="14"/>
        <v>67.962652398278081</v>
      </c>
    </row>
    <row r="133" spans="2:11" x14ac:dyDescent="0.25">
      <c r="B133" s="10">
        <v>129</v>
      </c>
      <c r="C133" s="11">
        <v>44020</v>
      </c>
      <c r="D133" s="12">
        <f t="shared" si="9"/>
        <v>23.700399356041885</v>
      </c>
      <c r="E133" s="12">
        <f t="shared" si="10"/>
        <v>38105.658562718665</v>
      </c>
      <c r="F133" s="12">
        <f t="shared" si="17"/>
        <v>461250.30898602906</v>
      </c>
      <c r="G133" s="12">
        <f t="shared" si="17"/>
        <v>24276.332051896301</v>
      </c>
      <c r="H133" s="9"/>
      <c r="I133" s="12">
        <f t="shared" si="12"/>
        <v>0.62393884300090319</v>
      </c>
      <c r="J133" s="12">
        <f t="shared" si="13"/>
        <v>1248.2683756097199</v>
      </c>
      <c r="K133" s="12">
        <f t="shared" si="14"/>
        <v>65.69833555840637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23.112642585635164</v>
      </c>
      <c r="E134" s="12">
        <f t="shared" ref="E134:E197" si="19">E133+I134-J134-K134</f>
        <v>36836.057700731784</v>
      </c>
      <c r="F134" s="12">
        <f t="shared" ref="F134:G149" si="20">F133+J134</f>
        <v>462456.98817384848</v>
      </c>
      <c r="G134" s="12">
        <f t="shared" si="20"/>
        <v>24339.841482834167</v>
      </c>
      <c r="H134" s="9"/>
      <c r="I134" s="12">
        <f t="shared" ref="I134:I197" si="21">E133*N$6*D133/SUM(D133:F133)*N$7</f>
        <v>0.58775677040672092</v>
      </c>
      <c r="J134" s="12">
        <f t="shared" ref="J134:J197" si="22">E133*N$8/N$5</f>
        <v>1206.6791878194242</v>
      </c>
      <c r="K134" s="12">
        <f t="shared" ref="K134:K197" si="23">E133*N$9/N$5</f>
        <v>63.509430937864501</v>
      </c>
    </row>
    <row r="135" spans="2:11" x14ac:dyDescent="0.25">
      <c r="B135" s="10">
        <v>131</v>
      </c>
      <c r="C135" s="11">
        <v>44022</v>
      </c>
      <c r="D135" s="12">
        <f t="shared" si="18"/>
        <v>22.558488565285625</v>
      </c>
      <c r="E135" s="12">
        <f t="shared" si="19"/>
        <v>35608.743264727738</v>
      </c>
      <c r="F135" s="12">
        <f t="shared" si="20"/>
        <v>463623.46333437169</v>
      </c>
      <c r="G135" s="12">
        <f t="shared" si="20"/>
        <v>24401.234912335385</v>
      </c>
      <c r="H135" s="9"/>
      <c r="I135" s="12">
        <f t="shared" si="21"/>
        <v>0.55415402034953976</v>
      </c>
      <c r="J135" s="12">
        <f t="shared" si="22"/>
        <v>1166.4751605231731</v>
      </c>
      <c r="K135" s="12">
        <f t="shared" si="23"/>
        <v>61.393429501219693</v>
      </c>
    </row>
    <row r="136" spans="2:11" x14ac:dyDescent="0.25">
      <c r="B136" s="10">
        <v>132</v>
      </c>
      <c r="C136" s="11">
        <v>44023</v>
      </c>
      <c r="D136" s="12">
        <f t="shared" si="18"/>
        <v>22.035577554157541</v>
      </c>
      <c r="E136" s="12">
        <f t="shared" si="19"/>
        <v>34422.3080669146</v>
      </c>
      <c r="F136" s="12">
        <f t="shared" si="20"/>
        <v>464751.07353775471</v>
      </c>
      <c r="G136" s="12">
        <f t="shared" si="20"/>
        <v>24460.582817776598</v>
      </c>
      <c r="H136" s="9"/>
      <c r="I136" s="12">
        <f t="shared" si="21"/>
        <v>0.52291101112808358</v>
      </c>
      <c r="J136" s="12">
        <f t="shared" si="22"/>
        <v>1127.610203383045</v>
      </c>
      <c r="K136" s="12">
        <f t="shared" si="23"/>
        <v>59.347905441212944</v>
      </c>
    </row>
    <row r="137" spans="2:11" x14ac:dyDescent="0.25">
      <c r="B137" s="10">
        <v>133</v>
      </c>
      <c r="C137" s="11">
        <v>44024</v>
      </c>
      <c r="D137" s="12">
        <f t="shared" si="18"/>
        <v>21.541747865040961</v>
      </c>
      <c r="E137" s="12">
        <f t="shared" si="19"/>
        <v>33275.391627706565</v>
      </c>
      <c r="F137" s="12">
        <f t="shared" si="20"/>
        <v>465841.11329320702</v>
      </c>
      <c r="G137" s="12">
        <f t="shared" si="20"/>
        <v>24517.953331221455</v>
      </c>
      <c r="H137" s="9"/>
      <c r="I137" s="12">
        <f t="shared" si="21"/>
        <v>0.4938296891165822</v>
      </c>
      <c r="J137" s="12">
        <f t="shared" si="22"/>
        <v>1090.0397554522956</v>
      </c>
      <c r="K137" s="12">
        <f t="shared" si="23"/>
        <v>57.370513444857714</v>
      </c>
    </row>
    <row r="138" spans="2:11" x14ac:dyDescent="0.25">
      <c r="B138" s="10">
        <v>134</v>
      </c>
      <c r="C138" s="11">
        <v>44025</v>
      </c>
      <c r="D138" s="12">
        <f t="shared" si="18"/>
        <v>21.075016701317789</v>
      </c>
      <c r="E138" s="12">
        <f t="shared" si="19"/>
        <v>32166.678637946738</v>
      </c>
      <c r="F138" s="12">
        <f t="shared" si="20"/>
        <v>466894.83402808441</v>
      </c>
      <c r="G138" s="12">
        <f t="shared" si="20"/>
        <v>24573.412317267634</v>
      </c>
      <c r="H138" s="9"/>
      <c r="I138" s="12">
        <f t="shared" si="21"/>
        <v>0.46673116372316953</v>
      </c>
      <c r="J138" s="12">
        <f t="shared" si="22"/>
        <v>1053.7207348773745</v>
      </c>
      <c r="K138" s="12">
        <f t="shared" si="23"/>
        <v>55.458986046177657</v>
      </c>
    </row>
    <row r="139" spans="2:11" x14ac:dyDescent="0.25">
      <c r="B139" s="10">
        <v>135</v>
      </c>
      <c r="C139" s="11">
        <v>44026</v>
      </c>
      <c r="D139" s="12">
        <f t="shared" si="18"/>
        <v>20.633563073137378</v>
      </c>
      <c r="E139" s="12">
        <f t="shared" si="19"/>
        <v>31094.897470310028</v>
      </c>
      <c r="F139" s="12">
        <f t="shared" si="20"/>
        <v>467913.44551828608</v>
      </c>
      <c r="G139" s="12">
        <f t="shared" si="20"/>
        <v>24627.023448330878</v>
      </c>
      <c r="H139" s="9"/>
      <c r="I139" s="12">
        <f t="shared" si="21"/>
        <v>0.44145362818041273</v>
      </c>
      <c r="J139" s="12">
        <f t="shared" si="22"/>
        <v>1018.6114902016467</v>
      </c>
      <c r="K139" s="12">
        <f t="shared" si="23"/>
        <v>53.611131063244606</v>
      </c>
    </row>
    <row r="140" spans="2:11" x14ac:dyDescent="0.25">
      <c r="B140" s="10">
        <v>136</v>
      </c>
      <c r="C140" s="11">
        <v>44027</v>
      </c>
      <c r="D140" s="12">
        <f t="shared" si="18"/>
        <v>20.215712544480784</v>
      </c>
      <c r="E140" s="12">
        <f t="shared" si="19"/>
        <v>30058.818738495018</v>
      </c>
      <c r="F140" s="12">
        <f t="shared" si="20"/>
        <v>468898.11727151257</v>
      </c>
      <c r="G140" s="12">
        <f t="shared" si="20"/>
        <v>24678.848277448062</v>
      </c>
      <c r="H140" s="9"/>
      <c r="I140" s="12">
        <f t="shared" si="21"/>
        <v>0.41785052865659433</v>
      </c>
      <c r="J140" s="12">
        <f t="shared" si="22"/>
        <v>984.67175322648427</v>
      </c>
      <c r="K140" s="12">
        <f t="shared" si="23"/>
        <v>51.824829117183427</v>
      </c>
    </row>
    <row r="141" spans="2:11" x14ac:dyDescent="0.25">
      <c r="B141" s="10">
        <v>137</v>
      </c>
      <c r="C141" s="11">
        <v>44028</v>
      </c>
      <c r="D141" s="12">
        <f t="shared" si="18"/>
        <v>19.819923595011744</v>
      </c>
      <c r="E141" s="12">
        <f t="shared" si="19"/>
        <v>29057.25390282799</v>
      </c>
      <c r="F141" s="12">
        <f t="shared" si="20"/>
        <v>469849.97986489825</v>
      </c>
      <c r="G141" s="12">
        <f t="shared" si="20"/>
        <v>24728.946308678886</v>
      </c>
      <c r="H141" s="9"/>
      <c r="I141" s="12">
        <f t="shared" si="21"/>
        <v>0.39578894946903886</v>
      </c>
      <c r="J141" s="12">
        <f t="shared" si="22"/>
        <v>951.8625933856755</v>
      </c>
      <c r="K141" s="12">
        <f t="shared" si="23"/>
        <v>50.098031230825072</v>
      </c>
    </row>
    <row r="142" spans="2:11" x14ac:dyDescent="0.25">
      <c r="B142" s="10">
        <v>138</v>
      </c>
      <c r="C142" s="11">
        <v>44029</v>
      </c>
      <c r="D142" s="12">
        <f t="shared" si="18"/>
        <v>19.444775408334849</v>
      </c>
      <c r="E142" s="12">
        <f t="shared" si="19"/>
        <v>28089.053920920403</v>
      </c>
      <c r="F142" s="12">
        <f t="shared" si="20"/>
        <v>470770.12623848784</v>
      </c>
      <c r="G142" s="12">
        <f t="shared" si="20"/>
        <v>24777.375065183598</v>
      </c>
      <c r="H142" s="9"/>
      <c r="I142" s="12">
        <f t="shared" si="21"/>
        <v>0.37514818667689509</v>
      </c>
      <c r="J142" s="12">
        <f t="shared" si="22"/>
        <v>920.14637358955292</v>
      </c>
      <c r="K142" s="12">
        <f t="shared" si="23"/>
        <v>48.428756504713355</v>
      </c>
    </row>
    <row r="143" spans="2:11" x14ac:dyDescent="0.25">
      <c r="B143" s="10">
        <v>139</v>
      </c>
      <c r="C143" s="11">
        <v>44030</v>
      </c>
      <c r="D143" s="12">
        <f t="shared" si="18"/>
        <v>19.088956922177445</v>
      </c>
      <c r="E143" s="12">
        <f t="shared" si="19"/>
        <v>27153.107942042549</v>
      </c>
      <c r="F143" s="12">
        <f t="shared" si="20"/>
        <v>471659.61294598365</v>
      </c>
      <c r="G143" s="12">
        <f t="shared" si="20"/>
        <v>24824.190155051798</v>
      </c>
      <c r="H143" s="9"/>
      <c r="I143" s="12">
        <f t="shared" si="21"/>
        <v>0.35581848615740458</v>
      </c>
      <c r="J143" s="12">
        <f t="shared" si="22"/>
        <v>889.48670749581277</v>
      </c>
      <c r="K143" s="12">
        <f t="shared" si="23"/>
        <v>46.815089868200715</v>
      </c>
    </row>
    <row r="144" spans="2:11" x14ac:dyDescent="0.25">
      <c r="B144" s="10">
        <v>140</v>
      </c>
      <c r="C144" s="11">
        <v>44031</v>
      </c>
      <c r="D144" s="12">
        <f t="shared" si="18"/>
        <v>18.751256996644933</v>
      </c>
      <c r="E144" s="12">
        <f t="shared" si="19"/>
        <v>26248.342043899996</v>
      </c>
      <c r="F144" s="12">
        <f t="shared" si="20"/>
        <v>472519.46136414836</v>
      </c>
      <c r="G144" s="12">
        <f t="shared" si="20"/>
        <v>24869.445334955202</v>
      </c>
      <c r="H144" s="9"/>
      <c r="I144" s="12">
        <f t="shared" si="21"/>
        <v>0.33769992553251255</v>
      </c>
      <c r="J144" s="12">
        <f t="shared" si="22"/>
        <v>859.84841816468065</v>
      </c>
      <c r="K144" s="12">
        <f t="shared" si="23"/>
        <v>45.25517990340429</v>
      </c>
    </row>
    <row r="145" spans="2:11" x14ac:dyDescent="0.25">
      <c r="B145" s="10">
        <v>141</v>
      </c>
      <c r="C145" s="11">
        <v>44032</v>
      </c>
      <c r="D145" s="12">
        <f t="shared" si="18"/>
        <v>18.430555574545156</v>
      </c>
      <c r="E145" s="12">
        <f t="shared" si="19"/>
        <v>25373.71801052543</v>
      </c>
      <c r="F145" s="12">
        <f t="shared" si="20"/>
        <v>473350.65886220516</v>
      </c>
      <c r="G145" s="12">
        <f t="shared" si="20"/>
        <v>24913.192571695035</v>
      </c>
      <c r="H145" s="9"/>
      <c r="I145" s="12">
        <f t="shared" si="21"/>
        <v>0.32070142209977692</v>
      </c>
      <c r="J145" s="12">
        <f t="shared" si="22"/>
        <v>831.19749805683318</v>
      </c>
      <c r="K145" s="12">
        <f t="shared" si="23"/>
        <v>43.747236739833369</v>
      </c>
    </row>
    <row r="146" spans="2:11" x14ac:dyDescent="0.25">
      <c r="B146" s="10">
        <v>142</v>
      </c>
      <c r="C146" s="11">
        <v>44033</v>
      </c>
      <c r="D146" s="12">
        <f t="shared" si="18"/>
        <v>18.125815723238645</v>
      </c>
      <c r="E146" s="12">
        <f t="shared" si="19"/>
        <v>24528.232150025888</v>
      </c>
      <c r="F146" s="12">
        <f t="shared" si="20"/>
        <v>474154.15993253846</v>
      </c>
      <c r="G146" s="12">
        <f t="shared" si="20"/>
        <v>24955.48210171258</v>
      </c>
      <c r="H146" s="9"/>
      <c r="I146" s="12">
        <f t="shared" si="21"/>
        <v>0.30473985130651104</v>
      </c>
      <c r="J146" s="12">
        <f t="shared" si="22"/>
        <v>803.50107033330517</v>
      </c>
      <c r="K146" s="12">
        <f t="shared" si="23"/>
        <v>42.289530017542425</v>
      </c>
    </row>
    <row r="147" spans="2:11" x14ac:dyDescent="0.25">
      <c r="B147" s="10">
        <v>143</v>
      </c>
      <c r="C147" s="11">
        <v>44034</v>
      </c>
      <c r="D147" s="12">
        <f t="shared" si="18"/>
        <v>17.836076460888147</v>
      </c>
      <c r="E147" s="12">
        <f t="shared" si="19"/>
        <v>23710.914150954042</v>
      </c>
      <c r="F147" s="12">
        <f t="shared" si="20"/>
        <v>474930.88728395593</v>
      </c>
      <c r="G147" s="12">
        <f t="shared" si="20"/>
        <v>24996.362488629289</v>
      </c>
      <c r="H147" s="9"/>
      <c r="I147" s="12">
        <f t="shared" si="21"/>
        <v>0.2897392623504973</v>
      </c>
      <c r="J147" s="12">
        <f t="shared" si="22"/>
        <v>776.72735141748637</v>
      </c>
      <c r="K147" s="12">
        <f t="shared" si="23"/>
        <v>40.880386916709853</v>
      </c>
    </row>
    <row r="148" spans="2:11" x14ac:dyDescent="0.25">
      <c r="B148" s="10">
        <v>144</v>
      </c>
      <c r="C148" s="11">
        <v>44035</v>
      </c>
      <c r="D148" s="12">
        <f t="shared" si="18"/>
        <v>17.560446281642076</v>
      </c>
      <c r="E148" s="12">
        <f t="shared" si="19"/>
        <v>22920.825976101489</v>
      </c>
      <c r="F148" s="12">
        <f t="shared" si="20"/>
        <v>475681.73289873614</v>
      </c>
      <c r="G148" s="12">
        <f t="shared" si="20"/>
        <v>25035.88067888088</v>
      </c>
      <c r="H148" s="9"/>
      <c r="I148" s="12">
        <f t="shared" si="21"/>
        <v>0.27563017924607242</v>
      </c>
      <c r="J148" s="12">
        <f t="shared" si="22"/>
        <v>750.84561478021135</v>
      </c>
      <c r="K148" s="12">
        <f t="shared" si="23"/>
        <v>39.518190251590106</v>
      </c>
    </row>
    <row r="149" spans="2:11" x14ac:dyDescent="0.25">
      <c r="B149" s="10">
        <v>145</v>
      </c>
      <c r="C149" s="11">
        <v>44036</v>
      </c>
      <c r="D149" s="12">
        <f t="shared" si="18"/>
        <v>17.29809730443781</v>
      </c>
      <c r="E149" s="12">
        <f t="shared" si="19"/>
        <v>22157.060792541979</v>
      </c>
      <c r="F149" s="12">
        <f t="shared" si="20"/>
        <v>476407.559054646</v>
      </c>
      <c r="G149" s="12">
        <f t="shared" si="20"/>
        <v>25074.082055507715</v>
      </c>
      <c r="H149" s="9"/>
      <c r="I149" s="12">
        <f t="shared" si="21"/>
        <v>0.26234897720426437</v>
      </c>
      <c r="J149" s="12">
        <f t="shared" si="22"/>
        <v>725.82615590988053</v>
      </c>
      <c r="K149" s="12">
        <f t="shared" si="23"/>
        <v>38.201376626835852</v>
      </c>
    </row>
    <row r="150" spans="2:11" x14ac:dyDescent="0.25">
      <c r="B150" s="10">
        <v>146</v>
      </c>
      <c r="C150" s="11">
        <v>44037</v>
      </c>
      <c r="D150" s="12">
        <f t="shared" si="18"/>
        <v>17.048259978961376</v>
      </c>
      <c r="E150" s="12">
        <f t="shared" si="19"/>
        <v>21418.741936782721</v>
      </c>
      <c r="F150" s="12">
        <f t="shared" ref="F150:G165" si="24">F149+J150</f>
        <v>477109.1993130765</v>
      </c>
      <c r="G150" s="12">
        <f t="shared" si="24"/>
        <v>25111.010490161952</v>
      </c>
      <c r="H150" s="9"/>
      <c r="I150" s="12">
        <f t="shared" si="21"/>
        <v>0.24983732547643622</v>
      </c>
      <c r="J150" s="12">
        <f t="shared" si="22"/>
        <v>701.64025843049592</v>
      </c>
      <c r="K150" s="12">
        <f t="shared" si="23"/>
        <v>36.928434654236661</v>
      </c>
    </row>
    <row r="151" spans="2:11" x14ac:dyDescent="0.25">
      <c r="B151" s="10">
        <v>147</v>
      </c>
      <c r="C151" s="11">
        <v>44038</v>
      </c>
      <c r="D151" s="12">
        <f t="shared" si="18"/>
        <v>16.810218290028029</v>
      </c>
      <c r="E151" s="12">
        <f t="shared" si="19"/>
        <v>20705.021913912227</v>
      </c>
      <c r="F151" s="12">
        <f t="shared" si="24"/>
        <v>477787.45947440795</v>
      </c>
      <c r="G151" s="12">
        <f t="shared" si="24"/>
        <v>25146.708393389923</v>
      </c>
      <c r="H151" s="9"/>
      <c r="I151" s="12">
        <f t="shared" si="21"/>
        <v>0.23804168893334829</v>
      </c>
      <c r="J151" s="12">
        <f t="shared" si="22"/>
        <v>678.26016133145276</v>
      </c>
      <c r="K151" s="12">
        <f t="shared" si="23"/>
        <v>35.697903227971231</v>
      </c>
    </row>
    <row r="152" spans="2:11" x14ac:dyDescent="0.25">
      <c r="B152" s="10">
        <v>148</v>
      </c>
      <c r="C152" s="11">
        <v>44039</v>
      </c>
      <c r="D152" s="12">
        <f t="shared" si="18"/>
        <v>16.583305408406385</v>
      </c>
      <c r="E152" s="12">
        <f t="shared" si="19"/>
        <v>20015.081429663442</v>
      </c>
      <c r="F152" s="12">
        <f t="shared" si="24"/>
        <v>478443.11850168183</v>
      </c>
      <c r="G152" s="12">
        <f t="shared" si="24"/>
        <v>25181.216763246444</v>
      </c>
      <c r="H152" s="9"/>
      <c r="I152" s="12">
        <f t="shared" si="21"/>
        <v>0.22691288162164441</v>
      </c>
      <c r="J152" s="12">
        <f t="shared" si="22"/>
        <v>655.65902727388709</v>
      </c>
      <c r="K152" s="12">
        <f t="shared" si="23"/>
        <v>34.50836985652041</v>
      </c>
    </row>
    <row r="153" spans="2:11" x14ac:dyDescent="0.25">
      <c r="B153" s="10">
        <v>149</v>
      </c>
      <c r="C153" s="11">
        <v>44040</v>
      </c>
      <c r="D153" s="12">
        <f t="shared" si="18"/>
        <v>16.366899742026888</v>
      </c>
      <c r="E153" s="12">
        <f t="shared" si="19"/>
        <v>19348.12845434104</v>
      </c>
      <c r="F153" s="12">
        <f t="shared" si="24"/>
        <v>479076.9294136212</v>
      </c>
      <c r="G153" s="12">
        <f t="shared" si="24"/>
        <v>25214.575232295883</v>
      </c>
      <c r="H153" s="9"/>
      <c r="I153" s="12">
        <f t="shared" si="21"/>
        <v>0.21640566637949787</v>
      </c>
      <c r="J153" s="12">
        <f t="shared" si="22"/>
        <v>633.8109119393423</v>
      </c>
      <c r="K153" s="12">
        <f t="shared" si="23"/>
        <v>33.358469049439101</v>
      </c>
    </row>
    <row r="154" spans="2:11" x14ac:dyDescent="0.25">
      <c r="B154" s="10">
        <v>150</v>
      </c>
      <c r="C154" s="11">
        <v>44041</v>
      </c>
      <c r="D154" s="12">
        <f t="shared" si="18"/>
        <v>16.160421346705746</v>
      </c>
      <c r="E154" s="12">
        <f t="shared" si="19"/>
        <v>18703.397317591658</v>
      </c>
      <c r="F154" s="12">
        <f t="shared" si="24"/>
        <v>479689.62014800869</v>
      </c>
      <c r="G154" s="12">
        <f t="shared" si="24"/>
        <v>25246.82211305312</v>
      </c>
      <c r="H154" s="9"/>
      <c r="I154" s="12">
        <f t="shared" si="21"/>
        <v>0.20647839532114085</v>
      </c>
      <c r="J154" s="12">
        <f t="shared" si="22"/>
        <v>612.69073438746625</v>
      </c>
      <c r="K154" s="12">
        <f t="shared" si="23"/>
        <v>32.246880757235097</v>
      </c>
    </row>
    <row r="155" spans="2:11" x14ac:dyDescent="0.25">
      <c r="B155" s="10">
        <v>151</v>
      </c>
      <c r="C155" s="11">
        <v>44042</v>
      </c>
      <c r="D155" s="12">
        <f t="shared" si="18"/>
        <v>15.963328660073683</v>
      </c>
      <c r="E155" s="12">
        <f t="shared" si="19"/>
        <v>18080.147833025232</v>
      </c>
      <c r="F155" s="12">
        <f t="shared" si="24"/>
        <v>480281.89439639909</v>
      </c>
      <c r="G155" s="12">
        <f t="shared" si="24"/>
        <v>25277.994441915773</v>
      </c>
      <c r="H155" s="9"/>
      <c r="I155" s="12">
        <f t="shared" si="21"/>
        <v>0.19709268663206339</v>
      </c>
      <c r="J155" s="12">
        <f t="shared" si="22"/>
        <v>592.27424839040248</v>
      </c>
      <c r="K155" s="12">
        <f t="shared" si="23"/>
        <v>31.172328862652794</v>
      </c>
    </row>
    <row r="156" spans="2:11" x14ac:dyDescent="0.25">
      <c r="B156" s="10">
        <v>152</v>
      </c>
      <c r="C156" s="13">
        <v>44043</v>
      </c>
      <c r="D156" s="12">
        <f t="shared" si="18"/>
        <v>15.775115526407433</v>
      </c>
      <c r="E156" s="12">
        <f t="shared" si="19"/>
        <v>17477.664451724726</v>
      </c>
      <c r="F156" s="12">
        <f t="shared" si="24"/>
        <v>480854.43241111154</v>
      </c>
      <c r="G156" s="12">
        <f t="shared" si="24"/>
        <v>25308.12802163748</v>
      </c>
      <c r="H156" s="9"/>
      <c r="I156" s="12">
        <f t="shared" si="21"/>
        <v>0.18821313366624995</v>
      </c>
      <c r="J156" s="12">
        <f t="shared" si="22"/>
        <v>572.53801471246561</v>
      </c>
      <c r="K156" s="12">
        <f t="shared" si="23"/>
        <v>30.133579721708749</v>
      </c>
    </row>
    <row r="157" spans="2:11" x14ac:dyDescent="0.25">
      <c r="B157" s="10">
        <v>153</v>
      </c>
      <c r="C157" s="21">
        <v>44044</v>
      </c>
      <c r="D157" s="12">
        <f t="shared" si="18"/>
        <v>15.595308483592055</v>
      </c>
      <c r="E157" s="12">
        <f t="shared" si="19"/>
        <v>16895.255443710052</v>
      </c>
      <c r="F157" s="12">
        <f t="shared" si="24"/>
        <v>481407.89178541617</v>
      </c>
      <c r="G157" s="12">
        <f t="shared" si="24"/>
        <v>25337.257462390353</v>
      </c>
      <c r="H157" s="9"/>
      <c r="I157" s="12">
        <f t="shared" si="21"/>
        <v>0.17980704281537843</v>
      </c>
      <c r="J157" s="12">
        <f t="shared" si="22"/>
        <v>553.45937430461629</v>
      </c>
      <c r="K157" s="12">
        <f t="shared" si="23"/>
        <v>29.129440752874569</v>
      </c>
    </row>
    <row r="158" spans="2:11" x14ac:dyDescent="0.25">
      <c r="B158" s="10">
        <v>154</v>
      </c>
      <c r="C158" s="21">
        <v>44045</v>
      </c>
      <c r="D158" s="12">
        <f t="shared" si="18"/>
        <v>15.423464286554845</v>
      </c>
      <c r="E158" s="12">
        <f t="shared" si="19"/>
        <v>16332.252106450087</v>
      </c>
      <c r="F158" s="12">
        <f t="shared" si="24"/>
        <v>481942.9082078003</v>
      </c>
      <c r="G158" s="12">
        <f t="shared" si="24"/>
        <v>25365.416221463202</v>
      </c>
      <c r="H158" s="9"/>
      <c r="I158" s="12">
        <f t="shared" si="21"/>
        <v>0.17184419703720963</v>
      </c>
      <c r="J158" s="12">
        <f t="shared" si="22"/>
        <v>535.01642238415161</v>
      </c>
      <c r="K158" s="12">
        <f t="shared" si="23"/>
        <v>28.15875907285011</v>
      </c>
    </row>
    <row r="159" spans="2:11" x14ac:dyDescent="0.25">
      <c r="B159" s="10">
        <v>155</v>
      </c>
      <c r="C159" s="21">
        <v>44046</v>
      </c>
      <c r="D159" s="12">
        <f t="shared" si="18"/>
        <v>15.259167644260055</v>
      </c>
      <c r="E159" s="12">
        <f t="shared" si="19"/>
        <v>15788.007999544046</v>
      </c>
      <c r="F159" s="12">
        <f t="shared" si="24"/>
        <v>482460.09619117121</v>
      </c>
      <c r="G159" s="12">
        <f t="shared" si="24"/>
        <v>25392.63664164062</v>
      </c>
      <c r="H159" s="9"/>
      <c r="I159" s="12">
        <f t="shared" si="21"/>
        <v>0.16429664229478935</v>
      </c>
      <c r="J159" s="12">
        <f t="shared" si="22"/>
        <v>517.18798337091937</v>
      </c>
      <c r="K159" s="12">
        <f t="shared" si="23"/>
        <v>27.220420177416834</v>
      </c>
    </row>
    <row r="160" spans="2:11" x14ac:dyDescent="0.25">
      <c r="B160" s="10">
        <v>156</v>
      </c>
      <c r="C160" s="21">
        <v>44047</v>
      </c>
      <c r="D160" s="12">
        <f t="shared" si="18"/>
        <v>15.102029149783339</v>
      </c>
      <c r="E160" s="12">
        <f t="shared" si="19"/>
        <v>15261.898204720388</v>
      </c>
      <c r="F160" s="12">
        <f t="shared" si="24"/>
        <v>482960.04977782344</v>
      </c>
      <c r="G160" s="12">
        <f t="shared" si="24"/>
        <v>25418.949988306525</v>
      </c>
      <c r="H160" s="9"/>
      <c r="I160" s="12">
        <f t="shared" si="21"/>
        <v>0.15713849447671599</v>
      </c>
      <c r="J160" s="12">
        <f t="shared" si="22"/>
        <v>499.95358665222813</v>
      </c>
      <c r="K160" s="12">
        <f t="shared" si="23"/>
        <v>26.313346665906767</v>
      </c>
    </row>
    <row r="161" spans="2:11" x14ac:dyDescent="0.25">
      <c r="B161" s="10">
        <v>157</v>
      </c>
      <c r="C161" s="21">
        <v>44048</v>
      </c>
      <c r="D161" s="12">
        <f t="shared" si="18"/>
        <v>14.95168338513562</v>
      </c>
      <c r="E161" s="12">
        <f t="shared" si="19"/>
        <v>14753.318610327689</v>
      </c>
      <c r="F161" s="12">
        <f t="shared" si="24"/>
        <v>483443.34322097292</v>
      </c>
      <c r="G161" s="12">
        <f t="shared" si="24"/>
        <v>25444.386485314393</v>
      </c>
      <c r="H161" s="9"/>
      <c r="I161" s="12">
        <f t="shared" si="21"/>
        <v>0.15034576464771895</v>
      </c>
      <c r="J161" s="12">
        <f t="shared" si="22"/>
        <v>483.29344314947889</v>
      </c>
      <c r="K161" s="12">
        <f t="shared" si="23"/>
        <v>25.436497007867334</v>
      </c>
    </row>
    <row r="162" spans="2:11" x14ac:dyDescent="0.25">
      <c r="B162" s="10">
        <v>158</v>
      </c>
      <c r="C162" s="21">
        <v>44049</v>
      </c>
      <c r="D162" s="12">
        <f t="shared" si="18"/>
        <v>14.807787184412225</v>
      </c>
      <c r="E162" s="12">
        <f t="shared" si="19"/>
        <v>14261.685219517491</v>
      </c>
      <c r="F162" s="12">
        <f t="shared" si="24"/>
        <v>483910.53164363332</v>
      </c>
      <c r="G162" s="12">
        <f t="shared" si="24"/>
        <v>25468.975349664939</v>
      </c>
      <c r="H162" s="9"/>
      <c r="I162" s="12">
        <f t="shared" si="21"/>
        <v>0.14389620072339526</v>
      </c>
      <c r="J162" s="12">
        <f t="shared" si="22"/>
        <v>467.18842266037683</v>
      </c>
      <c r="K162" s="12">
        <f t="shared" si="23"/>
        <v>24.588864350546171</v>
      </c>
    </row>
    <row r="163" spans="2:11" x14ac:dyDescent="0.25">
      <c r="B163" s="10">
        <v>159</v>
      </c>
      <c r="C163" s="21">
        <v>44050</v>
      </c>
      <c r="D163" s="12">
        <f t="shared" si="18"/>
        <v>14.670018040534536</v>
      </c>
      <c r="E163" s="12">
        <f t="shared" si="19"/>
        <v>13786.433481344118</v>
      </c>
      <c r="F163" s="12">
        <f t="shared" si="24"/>
        <v>484362.15167558473</v>
      </c>
      <c r="G163" s="12">
        <f t="shared" si="24"/>
        <v>25492.744825030801</v>
      </c>
      <c r="H163" s="9"/>
      <c r="I163" s="12">
        <f t="shared" si="21"/>
        <v>0.13776914387768943</v>
      </c>
      <c r="J163" s="12">
        <f t="shared" si="22"/>
        <v>451.6200319513872</v>
      </c>
      <c r="K163" s="12">
        <f t="shared" si="23"/>
        <v>23.769475365862505</v>
      </c>
    </row>
    <row r="164" spans="2:11" x14ac:dyDescent="0.25">
      <c r="B164" s="10">
        <v>160</v>
      </c>
      <c r="C164" s="21">
        <v>44051</v>
      </c>
      <c r="D164" s="12">
        <f t="shared" si="18"/>
        <v>14.538072642354081</v>
      </c>
      <c r="E164" s="12">
        <f t="shared" si="19"/>
        <v>13327.017644030826</v>
      </c>
      <c r="F164" s="12">
        <f t="shared" si="24"/>
        <v>484798.72206916061</v>
      </c>
      <c r="G164" s="12">
        <f t="shared" si="24"/>
        <v>25515.722214166373</v>
      </c>
      <c r="H164" s="9"/>
      <c r="I164" s="12">
        <f t="shared" si="21"/>
        <v>0.13194539818045509</v>
      </c>
      <c r="J164" s="12">
        <f t="shared" si="22"/>
        <v>436.57039357589707</v>
      </c>
      <c r="K164" s="12">
        <f t="shared" si="23"/>
        <v>22.977389135573553</v>
      </c>
    </row>
    <row r="165" spans="2:11" x14ac:dyDescent="0.25">
      <c r="B165" s="10">
        <v>161</v>
      </c>
      <c r="C165" s="21">
        <v>44052</v>
      </c>
      <c r="D165" s="12">
        <f t="shared" si="18"/>
        <v>14.411665530225516</v>
      </c>
      <c r="E165" s="12">
        <f t="shared" si="19"/>
        <v>12882.910129675258</v>
      </c>
      <c r="F165" s="12">
        <f t="shared" si="24"/>
        <v>485220.74429455493</v>
      </c>
      <c r="G165" s="12">
        <f t="shared" si="24"/>
        <v>25537.933910239757</v>
      </c>
      <c r="H165" s="9"/>
      <c r="I165" s="12">
        <f t="shared" si="21"/>
        <v>0.12640711212856379</v>
      </c>
      <c r="J165" s="12">
        <f t="shared" si="22"/>
        <v>422.02222539430949</v>
      </c>
      <c r="K165" s="12">
        <f t="shared" si="23"/>
        <v>22.211696073384733</v>
      </c>
    </row>
    <row r="166" spans="2:11" x14ac:dyDescent="0.25">
      <c r="B166" s="10">
        <v>162</v>
      </c>
      <c r="C166" s="21">
        <v>44053</v>
      </c>
      <c r="D166" s="12">
        <f t="shared" si="18"/>
        <v>14.290527859345099</v>
      </c>
      <c r="E166" s="12">
        <f t="shared" si="19"/>
        <v>12453.600929690296</v>
      </c>
      <c r="F166" s="12">
        <f t="shared" ref="F166:G181" si="25">F165+J166</f>
        <v>485628.70311532798</v>
      </c>
      <c r="G166" s="12">
        <f t="shared" si="25"/>
        <v>25559.40542712255</v>
      </c>
      <c r="H166" s="9"/>
      <c r="I166" s="12">
        <f t="shared" si="21"/>
        <v>0.12113767088041678</v>
      </c>
      <c r="J166" s="12">
        <f t="shared" si="22"/>
        <v>407.95882077304981</v>
      </c>
      <c r="K166" s="12">
        <f t="shared" si="23"/>
        <v>21.471516882792116</v>
      </c>
    </row>
    <row r="167" spans="2:11" x14ac:dyDescent="0.25">
      <c r="B167" s="10">
        <v>163</v>
      </c>
      <c r="C167" s="21">
        <v>44054</v>
      </c>
      <c r="D167" s="12">
        <f t="shared" si="18"/>
        <v>14.174406261212226</v>
      </c>
      <c r="E167" s="12">
        <f t="shared" si="19"/>
        <v>12038.597020298754</v>
      </c>
      <c r="F167" s="12">
        <f t="shared" si="25"/>
        <v>486023.0671447682</v>
      </c>
      <c r="G167" s="12">
        <f t="shared" si="25"/>
        <v>25580.161428672036</v>
      </c>
      <c r="H167" s="9"/>
      <c r="I167" s="12">
        <f t="shared" si="21"/>
        <v>0.11612159813287289</v>
      </c>
      <c r="J167" s="12">
        <f t="shared" si="22"/>
        <v>394.36402944019272</v>
      </c>
      <c r="K167" s="12">
        <f t="shared" si="23"/>
        <v>20.756001549483845</v>
      </c>
    </row>
    <row r="168" spans="2:11" x14ac:dyDescent="0.25">
      <c r="B168" s="10">
        <v>164</v>
      </c>
      <c r="C168" s="21">
        <v>44055</v>
      </c>
      <c r="D168" s="12">
        <f t="shared" si="18"/>
        <v>14.063061794518534</v>
      </c>
      <c r="E168" s="12">
        <f t="shared" si="19"/>
        <v>11637.421797422156</v>
      </c>
      <c r="F168" s="12">
        <f t="shared" si="25"/>
        <v>486404.2893837443</v>
      </c>
      <c r="G168" s="12">
        <f t="shared" si="25"/>
        <v>25600.225757039199</v>
      </c>
      <c r="H168" s="9"/>
      <c r="I168" s="12">
        <f t="shared" si="21"/>
        <v>0.11134446669369293</v>
      </c>
      <c r="J168" s="12">
        <f t="shared" si="22"/>
        <v>381.22223897612719</v>
      </c>
      <c r="K168" s="12">
        <f t="shared" si="23"/>
        <v>20.064328367164606</v>
      </c>
    </row>
    <row r="169" spans="2:11" x14ac:dyDescent="0.25">
      <c r="B169" s="10">
        <v>165</v>
      </c>
      <c r="C169" s="21">
        <v>44056</v>
      </c>
      <c r="D169" s="12">
        <f t="shared" si="18"/>
        <v>13.956268977615037</v>
      </c>
      <c r="E169" s="12">
        <f t="shared" si="19"/>
        <v>11249.614530324987</v>
      </c>
      <c r="F169" s="12">
        <f t="shared" si="25"/>
        <v>486772.80774066265</v>
      </c>
      <c r="G169" s="12">
        <f t="shared" si="25"/>
        <v>25619.621460034901</v>
      </c>
      <c r="H169" s="9"/>
      <c r="I169" s="12">
        <f t="shared" si="21"/>
        <v>0.10679281690349718</v>
      </c>
      <c r="J169" s="12">
        <f t="shared" si="22"/>
        <v>368.51835691836823</v>
      </c>
      <c r="K169" s="12">
        <f t="shared" si="23"/>
        <v>19.395702995703612</v>
      </c>
    </row>
    <row r="170" spans="2:11" x14ac:dyDescent="0.25">
      <c r="B170" s="10">
        <v>166</v>
      </c>
      <c r="C170" s="21">
        <v>44057</v>
      </c>
      <c r="D170" s="12">
        <f t="shared" si="18"/>
        <v>13.853814895464474</v>
      </c>
      <c r="E170" s="12">
        <f t="shared" si="19"/>
        <v>10874.729833396304</v>
      </c>
      <c r="F170" s="12">
        <f t="shared" si="25"/>
        <v>487129.04553412297</v>
      </c>
      <c r="G170" s="12">
        <f t="shared" si="25"/>
        <v>25638.370817585444</v>
      </c>
      <c r="H170" s="9"/>
      <c r="I170" s="12">
        <f t="shared" si="21"/>
        <v>0.10245408215056435</v>
      </c>
      <c r="J170" s="12">
        <f t="shared" si="22"/>
        <v>356.23779346029124</v>
      </c>
      <c r="K170" s="12">
        <f t="shared" si="23"/>
        <v>18.749357550541664</v>
      </c>
    </row>
    <row r="171" spans="2:11" x14ac:dyDescent="0.25">
      <c r="B171" s="10">
        <v>167</v>
      </c>
      <c r="C171" s="21">
        <v>44058</v>
      </c>
      <c r="D171" s="12">
        <f t="shared" si="18"/>
        <v>13.755498374663492</v>
      </c>
      <c r="E171" s="12">
        <f t="shared" si="19"/>
        <v>10512.337155470563</v>
      </c>
      <c r="F171" s="12">
        <f t="shared" si="25"/>
        <v>487473.41197884717</v>
      </c>
      <c r="G171" s="12">
        <f t="shared" si="25"/>
        <v>25656.495367307773</v>
      </c>
      <c r="H171" s="9"/>
      <c r="I171" s="12">
        <f t="shared" si="21"/>
        <v>9.8316520800982271E-2</v>
      </c>
      <c r="J171" s="12">
        <f t="shared" si="22"/>
        <v>344.36644472421631</v>
      </c>
      <c r="K171" s="12">
        <f t="shared" si="23"/>
        <v>18.124549722327188</v>
      </c>
    </row>
    <row r="172" spans="2:11" x14ac:dyDescent="0.25">
      <c r="B172" s="10">
        <v>168</v>
      </c>
      <c r="C172" s="21">
        <v>44059</v>
      </c>
      <c r="D172" s="12">
        <f t="shared" si="18"/>
        <v>13.661129220726563</v>
      </c>
      <c r="E172" s="12">
        <f t="shared" si="19"/>
        <v>10162.020286108815</v>
      </c>
      <c r="F172" s="12">
        <f t="shared" si="25"/>
        <v>487806.30265543709</v>
      </c>
      <c r="G172" s="12">
        <f t="shared" si="25"/>
        <v>25674.015929233556</v>
      </c>
      <c r="H172" s="9"/>
      <c r="I172" s="12">
        <f t="shared" si="21"/>
        <v>9.4369153936928671E-2</v>
      </c>
      <c r="J172" s="12">
        <f t="shared" si="22"/>
        <v>332.89067658990115</v>
      </c>
      <c r="K172" s="12">
        <f t="shared" si="23"/>
        <v>17.520561925784289</v>
      </c>
    </row>
    <row r="173" spans="2:11" x14ac:dyDescent="0.25">
      <c r="B173" s="10">
        <v>169</v>
      </c>
      <c r="C173" s="21">
        <v>44060</v>
      </c>
      <c r="D173" s="12">
        <f t="shared" si="18"/>
        <v>13.570527512368283</v>
      </c>
      <c r="E173" s="12">
        <f t="shared" si="19"/>
        <v>9823.3768782802126</v>
      </c>
      <c r="F173" s="12">
        <f t="shared" si="25"/>
        <v>488128.0999644972</v>
      </c>
      <c r="G173" s="12">
        <f t="shared" si="25"/>
        <v>25690.952629710402</v>
      </c>
      <c r="H173" s="9"/>
      <c r="I173" s="12">
        <f t="shared" si="21"/>
        <v>9.0601708358280783E-2</v>
      </c>
      <c r="J173" s="12">
        <f t="shared" si="22"/>
        <v>321.79730906011247</v>
      </c>
      <c r="K173" s="12">
        <f t="shared" si="23"/>
        <v>16.936700476848038</v>
      </c>
    </row>
    <row r="174" spans="2:11" x14ac:dyDescent="0.25">
      <c r="B174" s="10">
        <v>170</v>
      </c>
      <c r="C174" s="21">
        <v>44061</v>
      </c>
      <c r="D174" s="12">
        <f t="shared" si="18"/>
        <v>13.483522948010016</v>
      </c>
      <c r="E174" s="12">
        <f t="shared" si="19"/>
        <v>9496.0179869018975</v>
      </c>
      <c r="F174" s="12">
        <f t="shared" si="25"/>
        <v>488439.17356564273</v>
      </c>
      <c r="G174" s="12">
        <f t="shared" si="25"/>
        <v>25707.324924507535</v>
      </c>
      <c r="H174" s="9"/>
      <c r="I174" s="12">
        <f t="shared" si="21"/>
        <v>8.7004564358266992E-2</v>
      </c>
      <c r="J174" s="12">
        <f t="shared" si="22"/>
        <v>311.07360114554007</v>
      </c>
      <c r="K174" s="12">
        <f t="shared" si="23"/>
        <v>16.372294797133701</v>
      </c>
    </row>
    <row r="175" spans="2:11" x14ac:dyDescent="0.25">
      <c r="B175" s="10">
        <v>171</v>
      </c>
      <c r="C175" s="21">
        <v>44062</v>
      </c>
      <c r="D175" s="12">
        <f t="shared" si="18"/>
        <v>13.399954240176722</v>
      </c>
      <c r="E175" s="12">
        <f t="shared" si="19"/>
        <v>9179.5676227129989</v>
      </c>
      <c r="F175" s="12">
        <f t="shared" si="25"/>
        <v>488739.88080189464</v>
      </c>
      <c r="G175" s="12">
        <f t="shared" si="25"/>
        <v>25723.15162115237</v>
      </c>
      <c r="H175" s="9"/>
      <c r="I175" s="12">
        <f t="shared" si="21"/>
        <v>8.356870783329462E-2</v>
      </c>
      <c r="J175" s="12">
        <f t="shared" si="22"/>
        <v>300.70723625189345</v>
      </c>
      <c r="K175" s="12">
        <f t="shared" si="23"/>
        <v>15.82669664483651</v>
      </c>
    </row>
    <row r="176" spans="2:11" x14ac:dyDescent="0.25">
      <c r="B176" s="10">
        <v>172</v>
      </c>
      <c r="C176" s="21">
        <v>44063</v>
      </c>
      <c r="D176" s="12">
        <f t="shared" si="18"/>
        <v>13.319668553845588</v>
      </c>
      <c r="E176" s="12">
        <f t="shared" si="19"/>
        <v>8873.6623209755635</v>
      </c>
      <c r="F176" s="12">
        <f t="shared" si="25"/>
        <v>489030.56710994721</v>
      </c>
      <c r="G176" s="12">
        <f t="shared" si="25"/>
        <v>25738.45090052356</v>
      </c>
      <c r="H176" s="9"/>
      <c r="I176" s="12">
        <f t="shared" si="21"/>
        <v>8.0285686331134795E-2</v>
      </c>
      <c r="J176" s="12">
        <f t="shared" si="22"/>
        <v>290.68630805257828</v>
      </c>
      <c r="K176" s="12">
        <f t="shared" si="23"/>
        <v>15.299279371188344</v>
      </c>
    </row>
    <row r="177" spans="2:11" x14ac:dyDescent="0.25">
      <c r="B177" s="10">
        <v>173</v>
      </c>
      <c r="C177" s="21">
        <v>44064</v>
      </c>
      <c r="D177" s="12">
        <f t="shared" si="18"/>
        <v>13.242520985164649</v>
      </c>
      <c r="E177" s="12">
        <f t="shared" si="19"/>
        <v>8577.9507245117275</v>
      </c>
      <c r="F177" s="12">
        <f t="shared" si="25"/>
        <v>489311.56641677808</v>
      </c>
      <c r="G177" s="12">
        <f t="shared" si="25"/>
        <v>25753.240337725187</v>
      </c>
      <c r="H177" s="9"/>
      <c r="I177" s="12">
        <f t="shared" si="21"/>
        <v>7.7147568680938375E-2</v>
      </c>
      <c r="J177" s="12">
        <f t="shared" si="22"/>
        <v>280.99930683089286</v>
      </c>
      <c r="K177" s="12">
        <f t="shared" si="23"/>
        <v>14.789437201625953</v>
      </c>
    </row>
    <row r="178" spans="2:11" x14ac:dyDescent="0.25">
      <c r="B178" s="10">
        <v>174</v>
      </c>
      <c r="C178" s="21">
        <v>44065</v>
      </c>
      <c r="D178" s="12">
        <f t="shared" si="18"/>
        <v>13.168374077281001</v>
      </c>
      <c r="E178" s="12">
        <f t="shared" si="19"/>
        <v>8292.0931806025546</v>
      </c>
      <c r="F178" s="12">
        <f t="shared" si="25"/>
        <v>489583.20152305427</v>
      </c>
      <c r="G178" s="12">
        <f t="shared" si="25"/>
        <v>25767.536922266041</v>
      </c>
      <c r="H178" s="9"/>
      <c r="I178" s="12">
        <f t="shared" si="21"/>
        <v>7.4146907883648028E-2</v>
      </c>
      <c r="J178" s="12">
        <f t="shared" si="22"/>
        <v>271.63510627620468</v>
      </c>
      <c r="K178" s="12">
        <f t="shared" si="23"/>
        <v>14.296584540852892</v>
      </c>
    </row>
    <row r="179" spans="2:11" x14ac:dyDescent="0.25">
      <c r="B179" s="10">
        <v>175</v>
      </c>
      <c r="C179" s="21">
        <v>44066</v>
      </c>
      <c r="D179" s="12">
        <f t="shared" si="18"/>
        <v>13.09709737030826</v>
      </c>
      <c r="E179" s="12">
        <f t="shared" si="19"/>
        <v>8015.7613512894422</v>
      </c>
      <c r="F179" s="12">
        <f t="shared" si="25"/>
        <v>489845.78447377338</v>
      </c>
      <c r="G179" s="12">
        <f t="shared" si="25"/>
        <v>25781.357077567045</v>
      </c>
      <c r="H179" s="9"/>
      <c r="I179" s="12">
        <f t="shared" si="21"/>
        <v>7.127670697274037E-2</v>
      </c>
      <c r="J179" s="12">
        <f t="shared" si="22"/>
        <v>262.58295071908088</v>
      </c>
      <c r="K179" s="12">
        <f t="shared" si="23"/>
        <v>13.82015530100427</v>
      </c>
    </row>
    <row r="180" spans="2:11" x14ac:dyDescent="0.25">
      <c r="B180" s="10">
        <v>176</v>
      </c>
      <c r="C180" s="21">
        <v>44067</v>
      </c>
      <c r="D180" s="12">
        <f t="shared" si="18"/>
        <v>13.028566982724959</v>
      </c>
      <c r="E180" s="12">
        <f t="shared" si="19"/>
        <v>7748.637836634045</v>
      </c>
      <c r="F180" s="12">
        <f t="shared" si="25"/>
        <v>490099.61691656423</v>
      </c>
      <c r="G180" s="12">
        <f t="shared" si="25"/>
        <v>25794.716679819194</v>
      </c>
      <c r="H180" s="9"/>
      <c r="I180" s="12">
        <f t="shared" si="21"/>
        <v>6.8530387583301683E-2</v>
      </c>
      <c r="J180" s="12">
        <f t="shared" si="22"/>
        <v>253.83244279083232</v>
      </c>
      <c r="K180" s="12">
        <f t="shared" si="23"/>
        <v>13.359602252149081</v>
      </c>
    </row>
    <row r="181" spans="2:11" x14ac:dyDescent="0.25">
      <c r="B181" s="10">
        <v>177</v>
      </c>
      <c r="C181" s="21">
        <v>44068</v>
      </c>
      <c r="D181" s="12">
        <f t="shared" si="18"/>
        <v>12.962665221732379</v>
      </c>
      <c r="E181" s="12">
        <f t="shared" si="19"/>
        <v>7490.4158105072365</v>
      </c>
      <c r="F181" s="12">
        <f t="shared" si="25"/>
        <v>490344.99044805765</v>
      </c>
      <c r="G181" s="12">
        <f t="shared" si="25"/>
        <v>25807.631076213584</v>
      </c>
      <c r="H181" s="9"/>
      <c r="I181" s="12">
        <f t="shared" si="21"/>
        <v>6.5901760992579966E-2</v>
      </c>
      <c r="J181" s="12">
        <f t="shared" si="22"/>
        <v>245.37353149341143</v>
      </c>
      <c r="K181" s="12">
        <f t="shared" si="23"/>
        <v>12.914396394390087</v>
      </c>
    </row>
    <row r="182" spans="2:11" x14ac:dyDescent="0.25">
      <c r="B182" s="10">
        <v>178</v>
      </c>
      <c r="C182" s="21">
        <v>44069</v>
      </c>
      <c r="D182" s="12">
        <f t="shared" si="18"/>
        <v>12.899280220314683</v>
      </c>
      <c r="E182" s="12">
        <f t="shared" si="19"/>
        <v>7240.798668491746</v>
      </c>
      <c r="F182" s="12">
        <f t="shared" ref="F182:G197" si="26">F181+J182</f>
        <v>490582.18694872374</v>
      </c>
      <c r="G182" s="12">
        <f t="shared" si="26"/>
        <v>25820.115102564429</v>
      </c>
      <c r="H182" s="9"/>
      <c r="I182" s="12">
        <f t="shared" si="21"/>
        <v>6.338500141769704E-2</v>
      </c>
      <c r="J182" s="12">
        <f t="shared" si="22"/>
        <v>237.19650066606249</v>
      </c>
      <c r="K182" s="12">
        <f t="shared" si="23"/>
        <v>12.484026350845404</v>
      </c>
    </row>
    <row r="183" spans="2:11" x14ac:dyDescent="0.25">
      <c r="B183" s="10">
        <v>179</v>
      </c>
      <c r="C183" s="21">
        <v>44070</v>
      </c>
      <c r="D183" s="12">
        <f t="shared" si="18"/>
        <v>12.838305598938254</v>
      </c>
      <c r="E183" s="12">
        <f t="shared" si="19"/>
        <v>6999.499687496731</v>
      </c>
      <c r="F183" s="12">
        <f t="shared" si="26"/>
        <v>490811.47890655929</v>
      </c>
      <c r="G183" s="12">
        <f t="shared" si="26"/>
        <v>25832.18310034525</v>
      </c>
      <c r="H183" s="9"/>
      <c r="I183" s="12">
        <f t="shared" si="21"/>
        <v>6.0974621376429464E-2</v>
      </c>
      <c r="J183" s="12">
        <f t="shared" si="22"/>
        <v>229.29195783557194</v>
      </c>
      <c r="K183" s="12">
        <f t="shared" si="23"/>
        <v>12.067997780819587</v>
      </c>
    </row>
    <row r="184" spans="2:11" x14ac:dyDescent="0.25">
      <c r="B184" s="10">
        <v>180</v>
      </c>
      <c r="C184" s="21">
        <v>44071</v>
      </c>
      <c r="D184" s="12">
        <f t="shared" si="18"/>
        <v>12.779640150003118</v>
      </c>
      <c r="E184" s="12">
        <f t="shared" si="19"/>
        <v>6766.2416966957744</v>
      </c>
      <c r="F184" s="12">
        <f t="shared" si="26"/>
        <v>491033.12972999667</v>
      </c>
      <c r="G184" s="12">
        <f t="shared" si="26"/>
        <v>25843.848933157744</v>
      </c>
      <c r="H184" s="9"/>
      <c r="I184" s="12">
        <f t="shared" si="21"/>
        <v>5.8665448935134916E-2</v>
      </c>
      <c r="J184" s="12">
        <f t="shared" si="22"/>
        <v>221.65082343739647</v>
      </c>
      <c r="K184" s="12">
        <f t="shared" si="23"/>
        <v>11.665832812494562</v>
      </c>
    </row>
    <row r="185" spans="2:11" x14ac:dyDescent="0.25">
      <c r="B185" s="10">
        <v>181</v>
      </c>
      <c r="C185" s="21">
        <v>44072</v>
      </c>
      <c r="D185" s="12">
        <f t="shared" si="18"/>
        <v>12.723187543318884</v>
      </c>
      <c r="E185" s="12">
        <f t="shared" si="19"/>
        <v>6540.7567594126003</v>
      </c>
      <c r="F185" s="12">
        <f t="shared" si="26"/>
        <v>491247.39405039203</v>
      </c>
      <c r="G185" s="12">
        <f t="shared" si="26"/>
        <v>25855.126002652236</v>
      </c>
      <c r="H185" s="9"/>
      <c r="I185" s="12">
        <f t="shared" si="21"/>
        <v>5.6452606684233193E-2</v>
      </c>
      <c r="J185" s="12">
        <f t="shared" si="22"/>
        <v>214.26432039536618</v>
      </c>
      <c r="K185" s="12">
        <f t="shared" si="23"/>
        <v>11.277069494492967</v>
      </c>
    </row>
    <row r="186" spans="2:11" x14ac:dyDescent="0.25">
      <c r="B186" s="10">
        <v>182</v>
      </c>
      <c r="C186" s="21">
        <v>44073</v>
      </c>
      <c r="D186" s="12">
        <f t="shared" si="18"/>
        <v>12.668856051022537</v>
      </c>
      <c r="E186" s="12">
        <f t="shared" si="19"/>
        <v>6322.7858655911432</v>
      </c>
      <c r="F186" s="12">
        <f t="shared" si="26"/>
        <v>491454.51801444008</v>
      </c>
      <c r="G186" s="12">
        <f t="shared" si="26"/>
        <v>25866.027263917924</v>
      </c>
      <c r="H186" s="9"/>
      <c r="I186" s="12">
        <f t="shared" si="21"/>
        <v>5.4331492296347775E-2</v>
      </c>
      <c r="J186" s="12">
        <f t="shared" si="22"/>
        <v>207.12396404806569</v>
      </c>
      <c r="K186" s="12">
        <f t="shared" si="23"/>
        <v>10.901261265687678</v>
      </c>
    </row>
    <row r="187" spans="2:11" x14ac:dyDescent="0.25">
      <c r="B187" s="10">
        <v>183</v>
      </c>
      <c r="C187" s="13">
        <v>44074</v>
      </c>
      <c r="D187" s="12">
        <f t="shared" si="18"/>
        <v>12.616558290487088</v>
      </c>
      <c r="E187" s="12">
        <f t="shared" si="19"/>
        <v>6112.0786344986409</v>
      </c>
      <c r="F187" s="12">
        <f t="shared" si="26"/>
        <v>491654.73956685048</v>
      </c>
      <c r="G187" s="12">
        <f t="shared" si="26"/>
        <v>25876.565240360575</v>
      </c>
      <c r="H187" s="9"/>
      <c r="I187" s="12">
        <f t="shared" si="21"/>
        <v>5.2297760535449572E-2</v>
      </c>
      <c r="J187" s="12">
        <f t="shared" si="22"/>
        <v>200.22155241038621</v>
      </c>
      <c r="K187" s="12">
        <f t="shared" si="23"/>
        <v>10.537976442651914</v>
      </c>
    </row>
    <row r="188" spans="2:11" x14ac:dyDescent="0.25">
      <c r="B188" s="10">
        <v>184</v>
      </c>
      <c r="C188" s="21">
        <v>44075</v>
      </c>
      <c r="D188" s="12">
        <f t="shared" si="18"/>
        <v>12.566210983889812</v>
      </c>
      <c r="E188" s="12">
        <f t="shared" si="19"/>
        <v>5908.3930273219503</v>
      </c>
      <c r="F188" s="12">
        <f t="shared" si="26"/>
        <v>491848.28872360958</v>
      </c>
      <c r="G188" s="12">
        <f t="shared" si="26"/>
        <v>25886.752038084738</v>
      </c>
      <c r="H188" s="9"/>
      <c r="I188" s="12">
        <f t="shared" si="21"/>
        <v>5.0347306597276716E-2</v>
      </c>
      <c r="J188" s="12">
        <f t="shared" si="22"/>
        <v>193.5491567591236</v>
      </c>
      <c r="K188" s="12">
        <f t="shared" si="23"/>
        <v>10.186797724164411</v>
      </c>
    </row>
    <row r="189" spans="2:11" x14ac:dyDescent="0.25">
      <c r="B189" s="10">
        <v>185</v>
      </c>
      <c r="C189" s="21">
        <v>44076</v>
      </c>
      <c r="D189" s="12">
        <f t="shared" si="18"/>
        <v>12.517734733217745</v>
      </c>
      <c r="E189" s="12">
        <f t="shared" si="19"/>
        <v>5711.4950693285573</v>
      </c>
      <c r="F189" s="12">
        <f t="shared" si="26"/>
        <v>492035.38783614145</v>
      </c>
      <c r="G189" s="12">
        <f t="shared" si="26"/>
        <v>25896.599359796943</v>
      </c>
      <c r="H189" s="9"/>
      <c r="I189" s="12">
        <f t="shared" si="21"/>
        <v>4.8476250672067046E-2</v>
      </c>
      <c r="J189" s="12">
        <f t="shared" si="22"/>
        <v>187.09911253186175</v>
      </c>
      <c r="K189" s="12">
        <f t="shared" si="23"/>
        <v>9.847321712203259</v>
      </c>
    </row>
    <row r="190" spans="2:11" x14ac:dyDescent="0.25">
      <c r="B190" s="10">
        <v>186</v>
      </c>
      <c r="C190" s="21">
        <v>44077</v>
      </c>
      <c r="D190" s="12">
        <f t="shared" si="18"/>
        <v>12.471053809587385</v>
      </c>
      <c r="E190" s="12">
        <f t="shared" si="19"/>
        <v>5521.1585812745689</v>
      </c>
      <c r="F190" s="12">
        <f t="shared" si="26"/>
        <v>492216.25184667017</v>
      </c>
      <c r="G190" s="12">
        <f t="shared" si="26"/>
        <v>25906.118518245825</v>
      </c>
      <c r="H190" s="9"/>
      <c r="I190" s="12">
        <f t="shared" si="21"/>
        <v>4.6680923630360222E-2</v>
      </c>
      <c r="J190" s="12">
        <f t="shared" si="22"/>
        <v>180.86401052873765</v>
      </c>
      <c r="K190" s="12">
        <f t="shared" si="23"/>
        <v>9.5191584488809369</v>
      </c>
    </row>
    <row r="191" spans="2:11" x14ac:dyDescent="0.25">
      <c r="B191" s="10">
        <v>187</v>
      </c>
      <c r="C191" s="21">
        <v>44078</v>
      </c>
      <c r="D191" s="12">
        <f t="shared" si="18"/>
        <v>12.426095955845975</v>
      </c>
      <c r="E191" s="12">
        <f t="shared" si="19"/>
        <v>5337.1649197524912</v>
      </c>
      <c r="F191" s="12">
        <f t="shared" si="26"/>
        <v>492391.08853507723</v>
      </c>
      <c r="G191" s="12">
        <f t="shared" si="26"/>
        <v>25915.320449214614</v>
      </c>
      <c r="H191" s="9"/>
      <c r="I191" s="12">
        <f t="shared" si="21"/>
        <v>4.4957853741409468E-2</v>
      </c>
      <c r="J191" s="12">
        <f t="shared" si="22"/>
        <v>174.83668840702799</v>
      </c>
      <c r="K191" s="12">
        <f t="shared" si="23"/>
        <v>9.2019309687909558</v>
      </c>
    </row>
    <row r="192" spans="2:11" x14ac:dyDescent="0.25">
      <c r="B192" s="10">
        <v>188</v>
      </c>
      <c r="C192" s="21">
        <v>44079</v>
      </c>
      <c r="D192" s="12">
        <f t="shared" si="18"/>
        <v>12.382792201504289</v>
      </c>
      <c r="E192" s="12">
        <f t="shared" si="19"/>
        <v>5159.3027261817497</v>
      </c>
      <c r="F192" s="12">
        <f t="shared" si="26"/>
        <v>492560.09875753603</v>
      </c>
      <c r="G192" s="12">
        <f t="shared" si="26"/>
        <v>25924.21572408087</v>
      </c>
      <c r="H192" s="9"/>
      <c r="I192" s="12">
        <f t="shared" si="21"/>
        <v>4.3303754341686512E-2</v>
      </c>
      <c r="J192" s="12">
        <f t="shared" si="22"/>
        <v>169.01022245882888</v>
      </c>
      <c r="K192" s="12">
        <f t="shared" si="23"/>
        <v>8.8952748662541605</v>
      </c>
    </row>
    <row r="193" spans="2:11" x14ac:dyDescent="0.25">
      <c r="B193" s="10">
        <v>189</v>
      </c>
      <c r="C193" s="21">
        <v>44080</v>
      </c>
      <c r="D193" s="12">
        <f t="shared" si="18"/>
        <v>12.341076689126135</v>
      </c>
      <c r="E193" s="12">
        <f t="shared" si="19"/>
        <v>4987.3676841547358</v>
      </c>
      <c r="F193" s="12">
        <f t="shared" si="26"/>
        <v>492723.47667719843</v>
      </c>
      <c r="G193" s="12">
        <f t="shared" si="26"/>
        <v>25932.814561957839</v>
      </c>
      <c r="H193" s="9"/>
      <c r="I193" s="12">
        <f t="shared" si="21"/>
        <v>4.1715512378154511E-2</v>
      </c>
      <c r="J193" s="12">
        <f t="shared" si="22"/>
        <v>163.37791966242204</v>
      </c>
      <c r="K193" s="12">
        <f t="shared" si="23"/>
        <v>8.5988378769695899</v>
      </c>
    </row>
    <row r="194" spans="2:11" x14ac:dyDescent="0.25">
      <c r="B194" s="10">
        <v>190</v>
      </c>
      <c r="C194" s="21">
        <v>44081</v>
      </c>
      <c r="D194" s="12">
        <f t="shared" si="18"/>
        <v>12.300886511368638</v>
      </c>
      <c r="E194" s="12">
        <f t="shared" si="19"/>
        <v>4821.1622848606694</v>
      </c>
      <c r="F194" s="12">
        <f t="shared" si="26"/>
        <v>492881.40998719668</v>
      </c>
      <c r="G194" s="12">
        <f t="shared" si="26"/>
        <v>25941.126841431429</v>
      </c>
      <c r="H194" s="9"/>
      <c r="I194" s="12">
        <f t="shared" si="21"/>
        <v>4.0190177757496851E-2</v>
      </c>
      <c r="J194" s="12">
        <f t="shared" si="22"/>
        <v>157.93330999823328</v>
      </c>
      <c r="K194" s="12">
        <f t="shared" si="23"/>
        <v>8.312279473591234</v>
      </c>
    </row>
    <row r="195" spans="2:11" x14ac:dyDescent="0.25">
      <c r="B195" s="10">
        <v>191</v>
      </c>
      <c r="C195" s="21">
        <v>44082</v>
      </c>
      <c r="D195" s="12">
        <f t="shared" si="18"/>
        <v>12.262161557930243</v>
      </c>
      <c r="E195" s="12">
        <f t="shared" si="19"/>
        <v>4660.4956003187526</v>
      </c>
      <c r="F195" s="12">
        <f t="shared" si="26"/>
        <v>493034.08012621728</v>
      </c>
      <c r="G195" s="12">
        <f t="shared" si="26"/>
        <v>25949.162111906197</v>
      </c>
      <c r="H195" s="9"/>
      <c r="I195" s="12">
        <f t="shared" si="21"/>
        <v>3.8724953438395715E-2</v>
      </c>
      <c r="J195" s="12">
        <f t="shared" si="22"/>
        <v>152.67013902058787</v>
      </c>
      <c r="K195" s="12">
        <f t="shared" si="23"/>
        <v>8.0352704747677901</v>
      </c>
    </row>
    <row r="196" spans="2:11" x14ac:dyDescent="0.25">
      <c r="B196" s="10">
        <v>192</v>
      </c>
      <c r="C196" s="21">
        <v>44083</v>
      </c>
      <c r="D196" s="12">
        <f t="shared" si="18"/>
        <v>12.224844371720931</v>
      </c>
      <c r="E196" s="12">
        <f t="shared" si="19"/>
        <v>4505.1830641610031</v>
      </c>
      <c r="F196" s="12">
        <f t="shared" si="26"/>
        <v>493181.66248689406</v>
      </c>
      <c r="G196" s="12">
        <f t="shared" si="26"/>
        <v>25956.929604573394</v>
      </c>
      <c r="H196" s="9"/>
      <c r="I196" s="12">
        <f t="shared" si="21"/>
        <v>3.7317186209311862E-2</v>
      </c>
      <c r="J196" s="12">
        <f t="shared" si="22"/>
        <v>147.58236067676049</v>
      </c>
      <c r="K196" s="12">
        <f t="shared" si="23"/>
        <v>7.7674926671979279</v>
      </c>
    </row>
    <row r="197" spans="2:11" x14ac:dyDescent="0.25">
      <c r="B197" s="10">
        <v>193</v>
      </c>
      <c r="C197" s="21">
        <v>44084</v>
      </c>
      <c r="D197" s="12">
        <f t="shared" si="18"/>
        <v>12.188880013621848</v>
      </c>
      <c r="E197" s="12">
        <f t="shared" si="19"/>
        <v>4355.0462597137348</v>
      </c>
      <c r="F197" s="12">
        <f t="shared" si="26"/>
        <v>493324.32661725918</v>
      </c>
      <c r="G197" s="12">
        <f t="shared" si="26"/>
        <v>25964.438243013661</v>
      </c>
      <c r="H197" s="9"/>
      <c r="I197" s="12">
        <f t="shared" si="21"/>
        <v>3.5964358099082029E-2</v>
      </c>
      <c r="J197" s="12">
        <f t="shared" si="22"/>
        <v>142.66413036509843</v>
      </c>
      <c r="K197" s="12">
        <f t="shared" si="23"/>
        <v>7.5086384402683448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12.154215935249777</v>
      </c>
      <c r="E198" s="12">
        <f t="shared" ref="E198:E204" si="28">E197+I198-J198-K198</f>
        <v>4209.9127151349821</v>
      </c>
      <c r="F198" s="12">
        <f t="shared" ref="F198:G204" si="29">F197+J198</f>
        <v>493462.23641548346</v>
      </c>
      <c r="G198" s="12">
        <f t="shared" si="29"/>
        <v>25971.696653446517</v>
      </c>
      <c r="H198" s="9"/>
      <c r="I198" s="12">
        <f t="shared" ref="I198:I204" si="30">E197*N$6*D197/SUM(D197:F197)*N$7</f>
        <v>3.4664078372070986E-2</v>
      </c>
      <c r="J198" s="12">
        <f t="shared" ref="J198:J204" si="31">E197*N$8/N$5</f>
        <v>137.90979822426826</v>
      </c>
      <c r="K198" s="12">
        <f t="shared" ref="K198:K204" si="32">E197*N$9/N$5</f>
        <v>7.2584104328562313</v>
      </c>
    </row>
    <row r="199" spans="2:11" x14ac:dyDescent="0.25">
      <c r="B199" s="10">
        <v>195</v>
      </c>
      <c r="C199" s="21">
        <v>44086</v>
      </c>
      <c r="D199" s="12">
        <f t="shared" si="27"/>
        <v>12.120801859186143</v>
      </c>
      <c r="E199" s="12">
        <f t="shared" si="28"/>
        <v>4069.6157053732127</v>
      </c>
      <c r="F199" s="12">
        <f t="shared" si="29"/>
        <v>493595.55031812942</v>
      </c>
      <c r="G199" s="12">
        <f t="shared" si="29"/>
        <v>25978.713174638408</v>
      </c>
      <c r="H199" s="9"/>
      <c r="I199" s="12">
        <f t="shared" si="30"/>
        <v>3.3414076063634897E-2</v>
      </c>
      <c r="J199" s="12">
        <f t="shared" si="31"/>
        <v>133.31390264594108</v>
      </c>
      <c r="K199" s="12">
        <f t="shared" si="32"/>
        <v>7.016521191891643</v>
      </c>
    </row>
    <row r="200" spans="2:11" x14ac:dyDescent="0.25">
      <c r="B200" s="10">
        <v>196</v>
      </c>
      <c r="C200" s="21">
        <v>44087</v>
      </c>
      <c r="D200" s="12">
        <f t="shared" si="27"/>
        <v>12.088589666170831</v>
      </c>
      <c r="E200" s="12">
        <f t="shared" si="28"/>
        <v>3933.9940607204544</v>
      </c>
      <c r="F200" s="12">
        <f t="shared" si="29"/>
        <v>493724.42148213292</v>
      </c>
      <c r="G200" s="12">
        <f t="shared" si="29"/>
        <v>25985.495867480695</v>
      </c>
      <c r="H200" s="9"/>
      <c r="I200" s="12">
        <f t="shared" si="30"/>
        <v>3.2212193015310808E-2</v>
      </c>
      <c r="J200" s="12">
        <f t="shared" si="31"/>
        <v>128.87116400348506</v>
      </c>
      <c r="K200" s="12">
        <f t="shared" si="32"/>
        <v>6.7826928422886938</v>
      </c>
    </row>
    <row r="201" spans="2:11" x14ac:dyDescent="0.25">
      <c r="B201" s="10">
        <v>197</v>
      </c>
      <c r="C201" s="21">
        <v>44088</v>
      </c>
      <c r="D201" s="12">
        <f t="shared" si="27"/>
        <v>12.057533288798354</v>
      </c>
      <c r="E201" s="12">
        <f t="shared" si="28"/>
        <v>3802.8919817404781</v>
      </c>
      <c r="F201" s="12">
        <f t="shared" si="29"/>
        <v>493848.99796072242</v>
      </c>
      <c r="G201" s="12">
        <f t="shared" si="29"/>
        <v>25992.052524248564</v>
      </c>
      <c r="H201" s="9"/>
      <c r="I201" s="12">
        <f t="shared" si="30"/>
        <v>3.1056377372477979E-2</v>
      </c>
      <c r="J201" s="12">
        <f t="shared" si="31"/>
        <v>124.57647858948104</v>
      </c>
      <c r="K201" s="12">
        <f t="shared" si="32"/>
        <v>6.5566567678674295</v>
      </c>
    </row>
    <row r="202" spans="2:11" x14ac:dyDescent="0.25">
      <c r="B202" s="10">
        <v>198</v>
      </c>
      <c r="C202" s="21">
        <v>44089</v>
      </c>
      <c r="D202" s="12">
        <f t="shared" si="27"/>
        <v>12.027588611288081</v>
      </c>
      <c r="E202" s="12">
        <f t="shared" si="28"/>
        <v>3676.1588603599721</v>
      </c>
      <c r="F202" s="12">
        <f t="shared" si="29"/>
        <v>493969.42287347751</v>
      </c>
      <c r="G202" s="12">
        <f t="shared" si="29"/>
        <v>25998.390677551466</v>
      </c>
      <c r="H202" s="9"/>
      <c r="I202" s="12">
        <f t="shared" si="30"/>
        <v>2.9944677510272459E-2</v>
      </c>
      <c r="J202" s="12">
        <f t="shared" si="31"/>
        <v>120.42491275511513</v>
      </c>
      <c r="K202" s="12">
        <f t="shared" si="32"/>
        <v>6.3381533029008024</v>
      </c>
    </row>
    <row r="203" spans="2:11" x14ac:dyDescent="0.25">
      <c r="B203" s="10">
        <v>199</v>
      </c>
      <c r="C203" s="21">
        <v>44090</v>
      </c>
      <c r="D203" s="12">
        <f t="shared" si="27"/>
        <v>11.998713374931777</v>
      </c>
      <c r="E203" s="12">
        <f t="shared" si="28"/>
        <v>3553.6491069176627</v>
      </c>
      <c r="F203" s="12">
        <f t="shared" si="29"/>
        <v>494085.83457072225</v>
      </c>
      <c r="G203" s="12">
        <f t="shared" si="29"/>
        <v>26004.517608985399</v>
      </c>
      <c r="H203" s="9"/>
      <c r="I203" s="12">
        <f t="shared" si="30"/>
        <v>2.8875236356304599E-2</v>
      </c>
      <c r="J203" s="12">
        <f t="shared" si="31"/>
        <v>116.41169724473245</v>
      </c>
      <c r="K203" s="12">
        <f t="shared" si="32"/>
        <v>6.1269314339332928</v>
      </c>
    </row>
    <row r="204" spans="2:11" x14ac:dyDescent="0.25">
      <c r="B204" s="20">
        <v>200</v>
      </c>
      <c r="C204" s="21">
        <v>44091</v>
      </c>
      <c r="D204" s="12">
        <f t="shared" si="27"/>
        <v>11.970867088850522</v>
      </c>
      <c r="E204" s="12">
        <f t="shared" si="28"/>
        <v>3435.2219829731553</v>
      </c>
      <c r="F204" s="12">
        <f t="shared" si="29"/>
        <v>494198.36679244129</v>
      </c>
      <c r="G204" s="12">
        <f t="shared" si="29"/>
        <v>26010.440357496929</v>
      </c>
      <c r="H204" s="9"/>
      <c r="I204" s="12">
        <f t="shared" si="30"/>
        <v>2.7846286081255101E-2</v>
      </c>
      <c r="J204" s="12">
        <f t="shared" si="31"/>
        <v>112.53222171905932</v>
      </c>
      <c r="K204" s="12">
        <f t="shared" si="32"/>
        <v>5.9227485115294431</v>
      </c>
    </row>
    <row r="205" spans="2:11" x14ac:dyDescent="0.25">
      <c r="B205" s="19"/>
      <c r="C205" s="1"/>
      <c r="E205" s="12">
        <f>MAX(E4:E204)</f>
        <v>358306.12271618127</v>
      </c>
      <c r="I205" s="12">
        <f>MAX(I4:I204)</f>
        <v>36807.169303566392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sheetProtection algorithmName="SHA-512" hashValue="nnly+wH9d4W3xA2kXwChB+Ps5eCUrbQ5zsL9shqG0NiFNyHhWQ+ML2k5SBEibjbuoAKlSi66ge5T38yxQrg2KQ==" saltValue="lRg0TbZdCMf430qRiaVOzg==" spinCount="100000" sheet="1" objects="1" scenarios="1"/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2:N762"/>
  <sheetViews>
    <sheetView showGridLines="0" workbookViewId="0">
      <selection activeCell="I7" sqref="I7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7" t="s">
        <v>26</v>
      </c>
      <c r="E2" s="38"/>
      <c r="F2" s="38"/>
      <c r="G2" s="39"/>
      <c r="I2" s="37" t="s">
        <v>27</v>
      </c>
      <c r="J2" s="38"/>
      <c r="K2" s="39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438960</v>
      </c>
    </row>
    <row r="4" spans="2:14" x14ac:dyDescent="0.25">
      <c r="B4" s="10">
        <v>0</v>
      </c>
      <c r="C4" s="11">
        <v>43891</v>
      </c>
      <c r="D4" s="12">
        <f>N3</f>
        <v>438960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438959.67500074039</v>
      </c>
      <c r="E5" s="12">
        <f>E4+I5-J5-K5</f>
        <v>1.2916659262819856</v>
      </c>
      <c r="F5" s="12">
        <f>F4+J5</f>
        <v>3.1666666666666662E-2</v>
      </c>
      <c r="G5" s="12">
        <f>G4+K5</f>
        <v>1.6666666666666681E-3</v>
      </c>
      <c r="H5" s="9"/>
      <c r="I5" s="12">
        <f>E4*N$6*D4/SUM(D4:F4)*N$7</f>
        <v>0.32499925961531906</v>
      </c>
      <c r="J5" s="12">
        <f>E4*N$8/N$5</f>
        <v>3.1666666666666662E-2</v>
      </c>
      <c r="K5" s="12">
        <f>E4*N$9/N$5</f>
        <v>1.6666666666666681E-3</v>
      </c>
      <c r="M5" s="2" t="s">
        <v>7</v>
      </c>
      <c r="N5" s="18">
        <f>Datos!H3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438959.2552105799</v>
      </c>
      <c r="E6" s="12">
        <f t="shared" ref="E6:E69" si="1">E5+I6-J6-K6</f>
        <v>1.6684005559053448</v>
      </c>
      <c r="F6" s="12">
        <f t="shared" ref="F6:G21" si="2">F5+J6</f>
        <v>7.2569420998929546E-2</v>
      </c>
      <c r="G6" s="12">
        <f t="shared" si="2"/>
        <v>3.8194432104699796E-3</v>
      </c>
      <c r="H6" s="9"/>
      <c r="I6" s="12">
        <f t="shared" ref="I6:I69" si="3">E5*N$6*D5/SUM(D5:F5)*N$7</f>
        <v>0.41979016049942547</v>
      </c>
      <c r="J6" s="12">
        <f t="shared" ref="J6:J69" si="4">E5*N$8/N$5</f>
        <v>4.0902754332262876E-2</v>
      </c>
      <c r="K6" s="12">
        <f t="shared" ref="K6:K69" si="5">E5*N$9/N$5</f>
        <v>2.1527765438033113E-3</v>
      </c>
      <c r="M6" s="2" t="s">
        <v>8</v>
      </c>
      <c r="N6" s="3">
        <f>Datos!H4</f>
        <v>5</v>
      </c>
    </row>
    <row r="7" spans="2:14" x14ac:dyDescent="0.25">
      <c r="B7" s="10">
        <v>3</v>
      </c>
      <c r="C7" s="11">
        <v>43894</v>
      </c>
      <c r="D7" s="12">
        <f t="shared" si="0"/>
        <v>438958.7129825498</v>
      </c>
      <c r="E7" s="12">
        <f t="shared" si="1"/>
        <v>2.1550152341635882</v>
      </c>
      <c r="F7" s="12">
        <f t="shared" si="2"/>
        <v>0.12540210526926546</v>
      </c>
      <c r="G7" s="12">
        <f t="shared" si="2"/>
        <v>6.6001108036455574E-3</v>
      </c>
      <c r="H7" s="9"/>
      <c r="I7" s="12">
        <f t="shared" si="3"/>
        <v>0.54222803012175502</v>
      </c>
      <c r="J7" s="12">
        <f t="shared" si="4"/>
        <v>5.2832684270335918E-2</v>
      </c>
      <c r="K7" s="12">
        <f t="shared" si="5"/>
        <v>2.7806675931755774E-3</v>
      </c>
      <c r="M7" s="2" t="s">
        <v>9</v>
      </c>
      <c r="N7" s="4">
        <f>Datos!H5</f>
        <v>6.500000000000003E-2</v>
      </c>
    </row>
    <row r="8" spans="2:14" x14ac:dyDescent="0.25">
      <c r="B8" s="10">
        <v>4</v>
      </c>
      <c r="C8" s="11">
        <v>43895</v>
      </c>
      <c r="D8" s="12">
        <f t="shared" si="0"/>
        <v>438958.0126062372</v>
      </c>
      <c r="E8" s="12">
        <f t="shared" si="1"/>
        <v>2.7835577056302232</v>
      </c>
      <c r="F8" s="12">
        <f t="shared" si="2"/>
        <v>0.19364425435111243</v>
      </c>
      <c r="G8" s="12">
        <f t="shared" si="2"/>
        <v>1.0191802860584874E-2</v>
      </c>
      <c r="H8" s="9"/>
      <c r="I8" s="12">
        <f t="shared" si="3"/>
        <v>0.70037631260542133</v>
      </c>
      <c r="J8" s="12">
        <f t="shared" si="4"/>
        <v>6.8242149081846962E-2</v>
      </c>
      <c r="K8" s="12">
        <f t="shared" si="5"/>
        <v>3.5916920569393166E-3</v>
      </c>
      <c r="M8" s="2" t="s">
        <v>10</v>
      </c>
      <c r="N8" s="5">
        <f>Datos!H6</f>
        <v>0.95</v>
      </c>
    </row>
    <row r="9" spans="2:14" x14ac:dyDescent="0.25">
      <c r="B9" s="10">
        <v>5</v>
      </c>
      <c r="C9" s="11">
        <v>43896</v>
      </c>
      <c r="D9" s="12">
        <f t="shared" si="0"/>
        <v>438957.10795611859</v>
      </c>
      <c r="E9" s="12">
        <f t="shared" si="1"/>
        <v>3.5954225673796705</v>
      </c>
      <c r="F9" s="12">
        <f t="shared" si="2"/>
        <v>0.28179024836273614</v>
      </c>
      <c r="G9" s="12">
        <f t="shared" si="2"/>
        <v>1.4831065703301918E-2</v>
      </c>
      <c r="H9" s="9"/>
      <c r="I9" s="12">
        <f t="shared" si="3"/>
        <v>0.90465011860378797</v>
      </c>
      <c r="J9" s="12">
        <f t="shared" si="4"/>
        <v>8.8145994011623735E-2</v>
      </c>
      <c r="K9" s="12">
        <f t="shared" si="5"/>
        <v>4.6392628427170427E-3</v>
      </c>
      <c r="M9" s="2" t="s">
        <v>11</v>
      </c>
      <c r="N9" s="5">
        <f>Datos!H7</f>
        <v>5.0000000000000044E-2</v>
      </c>
    </row>
    <row r="10" spans="2:14" x14ac:dyDescent="0.25">
      <c r="B10" s="10">
        <v>6</v>
      </c>
      <c r="C10" s="11">
        <v>43897</v>
      </c>
      <c r="D10" s="12">
        <f t="shared" si="0"/>
        <v>438955.93945410533</v>
      </c>
      <c r="E10" s="12">
        <f t="shared" si="1"/>
        <v>4.6440771617408636</v>
      </c>
      <c r="F10" s="12">
        <f t="shared" si="2"/>
        <v>0.39564529632975903</v>
      </c>
      <c r="G10" s="12">
        <f t="shared" si="2"/>
        <v>2.0823436648934705E-2</v>
      </c>
      <c r="H10" s="9"/>
      <c r="I10" s="12">
        <f t="shared" si="3"/>
        <v>1.1685020132738486</v>
      </c>
      <c r="J10" s="12">
        <f t="shared" si="4"/>
        <v>0.11385504796702289</v>
      </c>
      <c r="K10" s="12">
        <f t="shared" si="5"/>
        <v>5.9923709456327894E-3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438954.43014635635</v>
      </c>
      <c r="E11" s="12">
        <f t="shared" si="1"/>
        <v>5.998582338648009</v>
      </c>
      <c r="F11" s="12">
        <f t="shared" si="2"/>
        <v>0.5427077397848864</v>
      </c>
      <c r="G11" s="12">
        <f t="shared" si="2"/>
        <v>2.8563565251836152E-2</v>
      </c>
      <c r="H11" s="9"/>
      <c r="I11" s="12">
        <f t="shared" si="3"/>
        <v>1.5093077489651749</v>
      </c>
      <c r="J11" s="12">
        <f t="shared" si="4"/>
        <v>0.14706244345512734</v>
      </c>
      <c r="K11" s="12">
        <f t="shared" si="5"/>
        <v>7.7401286029014464E-3</v>
      </c>
      <c r="M11" s="2" t="s">
        <v>12</v>
      </c>
      <c r="N11" s="7">
        <f>SUM(I5:I204)+E4</f>
        <v>438950.98088546074</v>
      </c>
    </row>
    <row r="12" spans="2:14" x14ac:dyDescent="0.25">
      <c r="B12" s="10">
        <v>8</v>
      </c>
      <c r="C12" s="11">
        <v>43899</v>
      </c>
      <c r="D12" s="12">
        <f t="shared" si="0"/>
        <v>438952.48063614784</v>
      </c>
      <c r="E12" s="12">
        <f t="shared" si="1"/>
        <v>7.7481398025251451</v>
      </c>
      <c r="F12" s="12">
        <f t="shared" si="2"/>
        <v>0.73266284717540664</v>
      </c>
      <c r="G12" s="12">
        <f t="shared" si="2"/>
        <v>3.8561202482916175E-2</v>
      </c>
      <c r="H12" s="9"/>
      <c r="I12" s="12">
        <f t="shared" si="3"/>
        <v>1.9495102084987359</v>
      </c>
      <c r="J12" s="12">
        <f t="shared" si="4"/>
        <v>0.18995510739052029</v>
      </c>
      <c r="K12" s="12">
        <f t="shared" si="5"/>
        <v>9.9976372310800234E-3</v>
      </c>
      <c r="M12" s="2" t="s">
        <v>13</v>
      </c>
      <c r="N12" s="7">
        <f>SUM(J5:J204)</f>
        <v>414330.97088825126</v>
      </c>
    </row>
    <row r="13" spans="2:14" x14ac:dyDescent="0.25">
      <c r="B13" s="10">
        <v>9</v>
      </c>
      <c r="C13" s="11">
        <v>43900</v>
      </c>
      <c r="D13" s="12">
        <f t="shared" si="0"/>
        <v>438949.96253936301</v>
      </c>
      <c r="E13" s="12">
        <f t="shared" si="1"/>
        <v>10.007965260584161</v>
      </c>
      <c r="F13" s="12">
        <f t="shared" si="2"/>
        <v>0.97802060758870291</v>
      </c>
      <c r="G13" s="12">
        <f t="shared" si="2"/>
        <v>5.1474768820458094E-2</v>
      </c>
      <c r="H13" s="9"/>
      <c r="I13" s="12">
        <f t="shared" si="3"/>
        <v>2.5180967848098539</v>
      </c>
      <c r="J13" s="12">
        <f t="shared" si="4"/>
        <v>0.24535776041329624</v>
      </c>
      <c r="K13" s="12">
        <f t="shared" si="5"/>
        <v>1.2913566337541921E-2</v>
      </c>
      <c r="M13" s="2" t="s">
        <v>14</v>
      </c>
      <c r="N13" s="7">
        <f>SUM(K5:K204)</f>
        <v>21806.893204644799</v>
      </c>
    </row>
    <row r="14" spans="2:14" x14ac:dyDescent="0.25">
      <c r="B14" s="10">
        <v>10</v>
      </c>
      <c r="C14" s="11">
        <v>43901</v>
      </c>
      <c r="D14" s="12">
        <f t="shared" si="0"/>
        <v>438946.71003205667</v>
      </c>
      <c r="E14" s="12">
        <f t="shared" si="1"/>
        <v>12.926873724900281</v>
      </c>
      <c r="F14" s="12">
        <f t="shared" si="2"/>
        <v>1.2949395075072014</v>
      </c>
      <c r="G14" s="12">
        <f t="shared" si="2"/>
        <v>6.8154710921431716E-2</v>
      </c>
      <c r="H14" s="9"/>
      <c r="I14" s="12">
        <f t="shared" si="3"/>
        <v>3.252507306335592</v>
      </c>
      <c r="J14" s="12">
        <f t="shared" si="4"/>
        <v>0.31691889991849842</v>
      </c>
      <c r="K14" s="12">
        <f t="shared" si="5"/>
        <v>1.6679942100973618E-2</v>
      </c>
      <c r="M14" s="2" t="s">
        <v>15</v>
      </c>
      <c r="N14" s="7">
        <f>SUM(D4:G4)-N11</f>
        <v>10.019114539260045</v>
      </c>
    </row>
    <row r="15" spans="2:14" x14ac:dyDescent="0.25">
      <c r="B15" s="10">
        <v>11</v>
      </c>
      <c r="C15" s="11">
        <v>43902</v>
      </c>
      <c r="D15" s="12">
        <f t="shared" si="0"/>
        <v>438942.50893421104</v>
      </c>
      <c r="E15" s="12">
        <f t="shared" si="1"/>
        <v>16.69707577966857</v>
      </c>
      <c r="F15" s="12">
        <f t="shared" si="2"/>
        <v>1.7042905087957103</v>
      </c>
      <c r="G15" s="12">
        <f t="shared" si="2"/>
        <v>8.9699500462932208E-2</v>
      </c>
      <c r="H15" s="9"/>
      <c r="I15" s="12">
        <f t="shared" si="3"/>
        <v>4.2010978455982997</v>
      </c>
      <c r="J15" s="12">
        <f t="shared" si="4"/>
        <v>0.40935100128850888</v>
      </c>
      <c r="K15" s="12">
        <f t="shared" si="5"/>
        <v>2.1544789541500485E-2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438937.08261206513</v>
      </c>
      <c r="E16" s="12">
        <f t="shared" si="1"/>
        <v>21.566828732900415</v>
      </c>
      <c r="F16" s="12">
        <f t="shared" si="2"/>
        <v>2.2330312418185483</v>
      </c>
      <c r="G16" s="12">
        <f t="shared" si="2"/>
        <v>0.11752796009571317</v>
      </c>
      <c r="H16" s="9"/>
      <c r="I16" s="12">
        <f t="shared" si="3"/>
        <v>5.4263221458874638</v>
      </c>
      <c r="J16" s="12">
        <f t="shared" si="4"/>
        <v>0.52874073302283808</v>
      </c>
      <c r="K16" s="12">
        <f t="shared" si="5"/>
        <v>2.7828459632780973E-2</v>
      </c>
      <c r="M16" s="2" t="s">
        <v>16</v>
      </c>
      <c r="N16" s="7">
        <f>MAX(E4:E204)</f>
        <v>300544.56988532859</v>
      </c>
    </row>
    <row r="17" spans="2:14" x14ac:dyDescent="0.25">
      <c r="B17" s="10">
        <v>13</v>
      </c>
      <c r="C17" s="11">
        <v>43904</v>
      </c>
      <c r="D17" s="12">
        <f t="shared" si="0"/>
        <v>438930.07377275726</v>
      </c>
      <c r="E17" s="12">
        <f t="shared" si="1"/>
        <v>27.856773749689705</v>
      </c>
      <c r="F17" s="12">
        <f t="shared" si="2"/>
        <v>2.9159808183603948</v>
      </c>
      <c r="G17" s="12">
        <f t="shared" si="2"/>
        <v>0.15347267465054723</v>
      </c>
      <c r="H17" s="9"/>
      <c r="I17" s="12">
        <f t="shared" si="3"/>
        <v>7.0088393078859701</v>
      </c>
      <c r="J17" s="12">
        <f t="shared" si="4"/>
        <v>0.6829495765418464</v>
      </c>
      <c r="K17" s="12">
        <f t="shared" si="5"/>
        <v>3.5944714554834056E-2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438921.02095596853</v>
      </c>
      <c r="E18" s="12">
        <f t="shared" si="1"/>
        <v>35.981031413417632</v>
      </c>
      <c r="F18" s="12">
        <f t="shared" si="2"/>
        <v>3.7981119871005689</v>
      </c>
      <c r="G18" s="12">
        <f t="shared" si="2"/>
        <v>0.19990063090003013</v>
      </c>
      <c r="H18" s="9"/>
      <c r="I18" s="12">
        <f t="shared" si="3"/>
        <v>9.0528167887175837</v>
      </c>
      <c r="J18" s="12">
        <f t="shared" si="4"/>
        <v>0.88213116874017394</v>
      </c>
      <c r="K18" s="12">
        <f t="shared" si="5"/>
        <v>4.6427956249482885E-2</v>
      </c>
      <c r="M18" s="2" t="s">
        <v>17</v>
      </c>
      <c r="N18" s="7">
        <f>MAX(I5:I204)</f>
        <v>30833.788354895896</v>
      </c>
    </row>
    <row r="19" spans="2:14" x14ac:dyDescent="0.25">
      <c r="B19" s="10">
        <v>15</v>
      </c>
      <c r="C19" s="11">
        <v>43906</v>
      </c>
      <c r="D19" s="12">
        <f t="shared" si="0"/>
        <v>438909.32818046823</v>
      </c>
      <c r="E19" s="12">
        <f t="shared" si="1"/>
        <v>46.474439199913071</v>
      </c>
      <c r="F19" s="12">
        <f t="shared" si="2"/>
        <v>4.9375113151921273</v>
      </c>
      <c r="G19" s="12">
        <f t="shared" si="2"/>
        <v>0.25986901658905959</v>
      </c>
      <c r="H19" s="9"/>
      <c r="I19" s="12">
        <f t="shared" si="3"/>
        <v>11.692775500276028</v>
      </c>
      <c r="J19" s="12">
        <f t="shared" si="4"/>
        <v>1.1393993280915582</v>
      </c>
      <c r="K19" s="12">
        <f t="shared" si="5"/>
        <v>5.9968385689029437E-2</v>
      </c>
      <c r="M19" s="2" t="s">
        <v>18</v>
      </c>
      <c r="N19" s="7">
        <f>MAX(J5:J204)</f>
        <v>9517.2447130354049</v>
      </c>
    </row>
    <row r="20" spans="2:14" x14ac:dyDescent="0.25">
      <c r="B20" s="10">
        <v>16</v>
      </c>
      <c r="C20" s="11">
        <v>43907</v>
      </c>
      <c r="D20" s="12">
        <f t="shared" si="0"/>
        <v>438894.22575676121</v>
      </c>
      <c r="E20" s="12">
        <f t="shared" si="1"/>
        <v>60.027714933611968</v>
      </c>
      <c r="F20" s="12">
        <f t="shared" si="2"/>
        <v>6.4092018898560408</v>
      </c>
      <c r="G20" s="12">
        <f t="shared" si="2"/>
        <v>0.33732641525558144</v>
      </c>
      <c r="H20" s="9"/>
      <c r="I20" s="12">
        <f t="shared" si="3"/>
        <v>15.102423707029342</v>
      </c>
      <c r="J20" s="12">
        <f t="shared" si="4"/>
        <v>1.4716905746639137</v>
      </c>
      <c r="K20" s="12">
        <f t="shared" si="5"/>
        <v>7.7457398666521862E-2</v>
      </c>
      <c r="M20" s="2" t="s">
        <v>19</v>
      </c>
      <c r="N20" s="7">
        <f>MAX(K5:K204)</f>
        <v>500.90761647554808</v>
      </c>
    </row>
    <row r="21" spans="2:14" x14ac:dyDescent="0.25">
      <c r="B21" s="10">
        <v>17</v>
      </c>
      <c r="C21" s="11">
        <v>43908</v>
      </c>
      <c r="D21" s="12">
        <f t="shared" si="0"/>
        <v>438874.71970210585</v>
      </c>
      <c r="E21" s="12">
        <f t="shared" si="1"/>
        <v>77.532845757851462</v>
      </c>
      <c r="F21" s="12">
        <f t="shared" si="2"/>
        <v>8.3100795294204204</v>
      </c>
      <c r="G21" s="12">
        <f t="shared" si="2"/>
        <v>0.43737260681160145</v>
      </c>
      <c r="H21" s="9"/>
      <c r="I21" s="12">
        <f t="shared" si="3"/>
        <v>19.5060546553599</v>
      </c>
      <c r="J21" s="12">
        <f t="shared" si="4"/>
        <v>1.9008776395643787</v>
      </c>
      <c r="K21" s="12">
        <f t="shared" si="5"/>
        <v>0.10004619155602003</v>
      </c>
    </row>
    <row r="22" spans="2:14" x14ac:dyDescent="0.25">
      <c r="B22" s="10">
        <v>18</v>
      </c>
      <c r="C22" s="11">
        <v>43909</v>
      </c>
      <c r="D22" s="12">
        <f t="shared" si="0"/>
        <v>438849.52645497804</v>
      </c>
      <c r="E22" s="12">
        <f t="shared" si="1"/>
        <v>100.14166469376217</v>
      </c>
      <c r="F22" s="12">
        <f t="shared" ref="F22:G37" si="6">F21+J22</f>
        <v>10.765286311752384</v>
      </c>
      <c r="G22" s="12">
        <f t="shared" si="6"/>
        <v>0.56659401640802065</v>
      </c>
      <c r="H22" s="9"/>
      <c r="I22" s="12">
        <f t="shared" si="3"/>
        <v>25.193247127839079</v>
      </c>
      <c r="J22" s="12">
        <f t="shared" si="4"/>
        <v>2.4552067823319628</v>
      </c>
      <c r="K22" s="12">
        <f t="shared" si="5"/>
        <v>0.1292214095964192</v>
      </c>
    </row>
    <row r="23" spans="2:14" x14ac:dyDescent="0.25">
      <c r="B23" s="10">
        <v>19</v>
      </c>
      <c r="C23" s="11">
        <v>43910</v>
      </c>
      <c r="D23" s="12">
        <f t="shared" si="0"/>
        <v>438816.98863697657</v>
      </c>
      <c r="E23" s="12">
        <f t="shared" si="1"/>
        <v>129.34142720544625</v>
      </c>
      <c r="F23" s="12">
        <f t="shared" si="6"/>
        <v>13.936439027054853</v>
      </c>
      <c r="G23" s="12">
        <f t="shared" si="6"/>
        <v>0.73349679089762443</v>
      </c>
      <c r="H23" s="9"/>
      <c r="I23" s="12">
        <f t="shared" si="3"/>
        <v>32.537818001476168</v>
      </c>
      <c r="J23" s="12">
        <f t="shared" si="4"/>
        <v>3.1711527153024686</v>
      </c>
      <c r="K23" s="12">
        <f t="shared" si="5"/>
        <v>0.16690277448960378</v>
      </c>
    </row>
    <row r="24" spans="2:14" x14ac:dyDescent="0.25">
      <c r="B24" s="10">
        <v>20</v>
      </c>
      <c r="C24" s="11">
        <v>43911</v>
      </c>
      <c r="D24" s="12">
        <f t="shared" si="0"/>
        <v>438774.96639379166</v>
      </c>
      <c r="E24" s="12">
        <f t="shared" si="1"/>
        <v>167.0522894834798</v>
      </c>
      <c r="F24" s="12">
        <f t="shared" si="6"/>
        <v>18.03225088856065</v>
      </c>
      <c r="G24" s="12">
        <f t="shared" si="6"/>
        <v>0.94906583624003504</v>
      </c>
      <c r="H24" s="9"/>
      <c r="I24" s="12">
        <f t="shared" si="3"/>
        <v>42.022243184881781</v>
      </c>
      <c r="J24" s="12">
        <f t="shared" si="4"/>
        <v>4.0958118615057977</v>
      </c>
      <c r="K24" s="12">
        <f t="shared" si="5"/>
        <v>0.21556904534241061</v>
      </c>
    </row>
    <row r="25" spans="2:14" x14ac:dyDescent="0.25">
      <c r="B25" s="10">
        <v>21</v>
      </c>
      <c r="C25" s="11">
        <v>43912</v>
      </c>
      <c r="D25" s="12">
        <f t="shared" si="0"/>
        <v>438720.6972915621</v>
      </c>
      <c r="E25" s="12">
        <f t="shared" si="1"/>
        <v>215.75298206359039</v>
      </c>
      <c r="F25" s="12">
        <f t="shared" si="6"/>
        <v>23.32224005553751</v>
      </c>
      <c r="G25" s="12">
        <f t="shared" si="6"/>
        <v>1.2274863187125016</v>
      </c>
      <c r="H25" s="9"/>
      <c r="I25" s="12">
        <f t="shared" si="3"/>
        <v>54.269102229559891</v>
      </c>
      <c r="J25" s="12">
        <f t="shared" si="4"/>
        <v>5.2899891669768602</v>
      </c>
      <c r="K25" s="12">
        <f t="shared" si="5"/>
        <v>0.27842048247246659</v>
      </c>
    </row>
    <row r="26" spans="2:14" x14ac:dyDescent="0.25">
      <c r="B26" s="10">
        <v>22</v>
      </c>
      <c r="C26" s="11">
        <v>43913</v>
      </c>
      <c r="D26" s="12">
        <f t="shared" si="0"/>
        <v>438650.61576242268</v>
      </c>
      <c r="E26" s="12">
        <f t="shared" si="1"/>
        <v>278.64274513420759</v>
      </c>
      <c r="F26" s="12">
        <f t="shared" si="6"/>
        <v>30.154417820884539</v>
      </c>
      <c r="G26" s="12">
        <f t="shared" si="6"/>
        <v>1.5870746221518193</v>
      </c>
      <c r="H26" s="9"/>
      <c r="I26" s="12">
        <f t="shared" si="3"/>
        <v>70.081529139403528</v>
      </c>
      <c r="J26" s="12">
        <f t="shared" si="4"/>
        <v>6.832177765347029</v>
      </c>
      <c r="K26" s="12">
        <f t="shared" si="5"/>
        <v>0.35958830343931764</v>
      </c>
    </row>
    <row r="27" spans="2:14" x14ac:dyDescent="0.25">
      <c r="B27" s="10">
        <v>23</v>
      </c>
      <c r="C27" s="11">
        <v>43914</v>
      </c>
      <c r="D27" s="12">
        <f t="shared" si="0"/>
        <v>438560.12057620991</v>
      </c>
      <c r="E27" s="12">
        <f t="shared" si="1"/>
        <v>359.84983984249635</v>
      </c>
      <c r="F27" s="12">
        <f t="shared" si="6"/>
        <v>38.978104750134449</v>
      </c>
      <c r="G27" s="12">
        <f t="shared" si="6"/>
        <v>2.0514791973754991</v>
      </c>
      <c r="H27" s="9"/>
      <c r="I27" s="12">
        <f t="shared" si="3"/>
        <v>90.495186212762377</v>
      </c>
      <c r="J27" s="12">
        <f t="shared" si="4"/>
        <v>8.8236869292499058</v>
      </c>
      <c r="K27" s="12">
        <f t="shared" si="5"/>
        <v>0.46440457522367973</v>
      </c>
    </row>
    <row r="28" spans="2:14" x14ac:dyDescent="0.25">
      <c r="B28" s="10">
        <v>24</v>
      </c>
      <c r="C28" s="11">
        <v>43915</v>
      </c>
      <c r="D28" s="12">
        <f t="shared" si="0"/>
        <v>438443.27563741372</v>
      </c>
      <c r="E28" s="12">
        <f t="shared" si="1"/>
        <v>464.69978397729216</v>
      </c>
      <c r="F28" s="12">
        <f t="shared" si="6"/>
        <v>50.373349678480167</v>
      </c>
      <c r="G28" s="12">
        <f t="shared" si="6"/>
        <v>2.6512289304463268</v>
      </c>
      <c r="H28" s="9"/>
      <c r="I28" s="12">
        <f t="shared" si="3"/>
        <v>116.84493879621236</v>
      </c>
      <c r="J28" s="12">
        <f t="shared" si="4"/>
        <v>11.395244928345717</v>
      </c>
      <c r="K28" s="12">
        <f t="shared" si="5"/>
        <v>0.5997497330708278</v>
      </c>
    </row>
    <row r="29" spans="2:14" x14ac:dyDescent="0.25">
      <c r="B29" s="10">
        <v>25</v>
      </c>
      <c r="C29" s="11">
        <v>43916</v>
      </c>
      <c r="D29" s="12">
        <f t="shared" si="0"/>
        <v>438292.42542300327</v>
      </c>
      <c r="E29" s="12">
        <f t="shared" si="1"/>
        <v>600.06000558850576</v>
      </c>
      <c r="F29" s="12">
        <f t="shared" si="6"/>
        <v>65.088842837761092</v>
      </c>
      <c r="G29" s="12">
        <f t="shared" si="6"/>
        <v>3.4257285704084812</v>
      </c>
      <c r="H29" s="9"/>
      <c r="I29" s="12">
        <f t="shared" si="3"/>
        <v>150.85021441045669</v>
      </c>
      <c r="J29" s="12">
        <f t="shared" si="4"/>
        <v>14.715493159280918</v>
      </c>
      <c r="K29" s="12">
        <f t="shared" si="5"/>
        <v>0.77449963996215432</v>
      </c>
    </row>
    <row r="30" spans="2:14" x14ac:dyDescent="0.25">
      <c r="B30" s="10">
        <v>26</v>
      </c>
      <c r="C30" s="11">
        <v>43917</v>
      </c>
      <c r="D30" s="12">
        <f t="shared" si="0"/>
        <v>438097.70143265475</v>
      </c>
      <c r="E30" s="12">
        <f t="shared" si="1"/>
        <v>774.78199575073472</v>
      </c>
      <c r="F30" s="12">
        <f t="shared" si="6"/>
        <v>84.090743014730435</v>
      </c>
      <c r="G30" s="12">
        <f t="shared" si="6"/>
        <v>4.4258285797226584</v>
      </c>
      <c r="H30" s="9"/>
      <c r="I30" s="12">
        <f t="shared" si="3"/>
        <v>194.72399034851256</v>
      </c>
      <c r="J30" s="12">
        <f t="shared" si="4"/>
        <v>19.001900176969347</v>
      </c>
      <c r="K30" s="12">
        <f t="shared" si="5"/>
        <v>1.0001000093141772</v>
      </c>
    </row>
    <row r="31" spans="2:14" x14ac:dyDescent="0.25">
      <c r="B31" s="10">
        <v>27</v>
      </c>
      <c r="C31" s="11">
        <v>43918</v>
      </c>
      <c r="D31" s="12">
        <f t="shared" si="0"/>
        <v>437846.38996994478</v>
      </c>
      <c r="E31" s="12">
        <f t="shared" si="1"/>
        <v>1000.2673919356997</v>
      </c>
      <c r="F31" s="12">
        <f t="shared" si="6"/>
        <v>108.6255062135037</v>
      </c>
      <c r="G31" s="12">
        <f t="shared" si="6"/>
        <v>5.7171319059738845</v>
      </c>
      <c r="H31" s="9"/>
      <c r="I31" s="12">
        <f t="shared" si="3"/>
        <v>251.31146270998951</v>
      </c>
      <c r="J31" s="12">
        <f t="shared" si="4"/>
        <v>24.534763198773263</v>
      </c>
      <c r="K31" s="12">
        <f t="shared" si="5"/>
        <v>1.2913033262512257</v>
      </c>
    </row>
    <row r="32" spans="2:14" x14ac:dyDescent="0.25">
      <c r="B32" s="10">
        <v>28</v>
      </c>
      <c r="C32" s="11">
        <v>43919</v>
      </c>
      <c r="D32" s="12">
        <f t="shared" si="0"/>
        <v>437522.12430510717</v>
      </c>
      <c r="E32" s="12">
        <f t="shared" si="1"/>
        <v>1291.1908103754492</v>
      </c>
      <c r="F32" s="12">
        <f t="shared" si="6"/>
        <v>140.30064029146752</v>
      </c>
      <c r="G32" s="12">
        <f t="shared" si="6"/>
        <v>7.3842442258667189</v>
      </c>
      <c r="H32" s="9"/>
      <c r="I32" s="12">
        <f t="shared" si="3"/>
        <v>324.2656648376061</v>
      </c>
      <c r="J32" s="12">
        <f t="shared" si="4"/>
        <v>31.675134077963822</v>
      </c>
      <c r="K32" s="12">
        <f t="shared" si="5"/>
        <v>1.6671123198928344</v>
      </c>
    </row>
    <row r="33" spans="2:11" x14ac:dyDescent="0.25">
      <c r="B33" s="10">
        <v>29</v>
      </c>
      <c r="C33" s="11">
        <v>43920</v>
      </c>
      <c r="D33" s="12">
        <f t="shared" si="0"/>
        <v>437103.85578894184</v>
      </c>
      <c r="E33" s="12">
        <f t="shared" si="1"/>
        <v>1666.4196328616054</v>
      </c>
      <c r="F33" s="12">
        <f t="shared" si="6"/>
        <v>181.18834928669008</v>
      </c>
      <c r="G33" s="12">
        <f t="shared" si="6"/>
        <v>9.5362289098258035</v>
      </c>
      <c r="H33" s="9"/>
      <c r="I33" s="12">
        <f t="shared" si="3"/>
        <v>418.26851616533753</v>
      </c>
      <c r="J33" s="12">
        <f t="shared" si="4"/>
        <v>40.887708995222553</v>
      </c>
      <c r="K33" s="12">
        <f t="shared" si="5"/>
        <v>2.1519846839590842</v>
      </c>
    </row>
    <row r="34" spans="2:11" x14ac:dyDescent="0.25">
      <c r="B34" s="10">
        <v>30</v>
      </c>
      <c r="C34" s="13">
        <v>43921</v>
      </c>
      <c r="D34" s="12">
        <f t="shared" si="0"/>
        <v>436564.54902093555</v>
      </c>
      <c r="E34" s="12">
        <f t="shared" si="1"/>
        <v>2150.1790797725057</v>
      </c>
      <c r="F34" s="12">
        <f t="shared" si="6"/>
        <v>233.95830432730759</v>
      </c>
      <c r="G34" s="12">
        <f t="shared" si="6"/>
        <v>12.313594964595149</v>
      </c>
      <c r="H34" s="9"/>
      <c r="I34" s="12">
        <f t="shared" si="3"/>
        <v>539.30676800628669</v>
      </c>
      <c r="J34" s="12">
        <f t="shared" si="4"/>
        <v>52.769955040617496</v>
      </c>
      <c r="K34" s="12">
        <f t="shared" si="5"/>
        <v>2.7773660547693448</v>
      </c>
    </row>
    <row r="35" spans="2:11" x14ac:dyDescent="0.25">
      <c r="B35" s="10">
        <v>31</v>
      </c>
      <c r="C35" s="11">
        <v>43922</v>
      </c>
      <c r="D35" s="12">
        <f t="shared" si="0"/>
        <v>435869.53637700225</v>
      </c>
      <c r="E35" s="12">
        <f t="shared" si="1"/>
        <v>2773.5190877134028</v>
      </c>
      <c r="F35" s="12">
        <f t="shared" si="6"/>
        <v>302.04730852010357</v>
      </c>
      <c r="G35" s="12">
        <f t="shared" si="6"/>
        <v>15.897226764215995</v>
      </c>
      <c r="H35" s="9"/>
      <c r="I35" s="12">
        <f t="shared" si="3"/>
        <v>695.01264393331405</v>
      </c>
      <c r="J35" s="12">
        <f t="shared" si="4"/>
        <v>68.089004192796011</v>
      </c>
      <c r="K35" s="12">
        <f t="shared" si="5"/>
        <v>3.583631799620846</v>
      </c>
    </row>
    <row r="36" spans="2:11" x14ac:dyDescent="0.25">
      <c r="B36" s="10">
        <v>32</v>
      </c>
      <c r="C36" s="11">
        <v>43923</v>
      </c>
      <c r="D36" s="12">
        <f t="shared" si="0"/>
        <v>434974.45848876878</v>
      </c>
      <c r="E36" s="12">
        <f t="shared" si="1"/>
        <v>3576.1463396897389</v>
      </c>
      <c r="F36" s="12">
        <f t="shared" si="6"/>
        <v>389.87541296436132</v>
      </c>
      <c r="G36" s="12">
        <f t="shared" si="6"/>
        <v>20.51975857707167</v>
      </c>
      <c r="H36" s="9"/>
      <c r="I36" s="12">
        <f t="shared" si="3"/>
        <v>895.07788823344993</v>
      </c>
      <c r="J36" s="12">
        <f t="shared" si="4"/>
        <v>87.828104444257761</v>
      </c>
      <c r="K36" s="12">
        <f t="shared" si="5"/>
        <v>4.6225318128556747</v>
      </c>
    </row>
    <row r="37" spans="2:11" x14ac:dyDescent="0.25">
      <c r="B37" s="10">
        <v>33</v>
      </c>
      <c r="C37" s="11">
        <v>43924</v>
      </c>
      <c r="D37" s="12">
        <f t="shared" si="0"/>
        <v>433822.71235012042</v>
      </c>
      <c r="E37" s="12">
        <f t="shared" si="1"/>
        <v>4608.6876003484504</v>
      </c>
      <c r="F37" s="12">
        <f t="shared" si="6"/>
        <v>503.12004705453637</v>
      </c>
      <c r="G37" s="12">
        <f t="shared" si="6"/>
        <v>26.480002476554574</v>
      </c>
      <c r="H37" s="9"/>
      <c r="I37" s="12">
        <f t="shared" si="3"/>
        <v>1151.7461386483694</v>
      </c>
      <c r="J37" s="12">
        <f t="shared" si="4"/>
        <v>113.24463409017507</v>
      </c>
      <c r="K37" s="12">
        <f t="shared" si="5"/>
        <v>5.9602438994829035</v>
      </c>
    </row>
    <row r="38" spans="2:11" x14ac:dyDescent="0.25">
      <c r="B38" s="10">
        <v>34</v>
      </c>
      <c r="C38" s="11">
        <v>43925</v>
      </c>
      <c r="D38" s="12">
        <f t="shared" si="0"/>
        <v>432342.33245101868</v>
      </c>
      <c r="E38" s="12">
        <f t="shared" si="1"/>
        <v>5935.444579438562</v>
      </c>
      <c r="F38" s="12">
        <f t="shared" ref="F38:G53" si="7">F37+J38</f>
        <v>649.0618210655706</v>
      </c>
      <c r="G38" s="12">
        <f t="shared" si="7"/>
        <v>34.161148477135328</v>
      </c>
      <c r="H38" s="9"/>
      <c r="I38" s="12">
        <f t="shared" si="3"/>
        <v>1480.3798991017263</v>
      </c>
      <c r="J38" s="12">
        <f t="shared" si="4"/>
        <v>145.94177401103425</v>
      </c>
      <c r="K38" s="12">
        <f t="shared" si="5"/>
        <v>7.6811460005807568</v>
      </c>
    </row>
    <row r="39" spans="2:11" x14ac:dyDescent="0.25">
      <c r="B39" s="10">
        <v>35</v>
      </c>
      <c r="C39" s="11">
        <v>43926</v>
      </c>
      <c r="D39" s="12">
        <f t="shared" si="0"/>
        <v>430442.25090871681</v>
      </c>
      <c r="E39" s="12">
        <f t="shared" si="1"/>
        <v>7637.6779690924504</v>
      </c>
      <c r="F39" s="12">
        <f t="shared" si="7"/>
        <v>837.0175660811251</v>
      </c>
      <c r="G39" s="12">
        <f t="shared" si="7"/>
        <v>44.053556109532941</v>
      </c>
      <c r="H39" s="9"/>
      <c r="I39" s="12">
        <f t="shared" si="3"/>
        <v>1900.0815423018407</v>
      </c>
      <c r="J39" s="12">
        <f t="shared" si="4"/>
        <v>187.95574501555444</v>
      </c>
      <c r="K39" s="12">
        <f t="shared" si="5"/>
        <v>9.892407632397612</v>
      </c>
    </row>
    <row r="40" spans="2:11" x14ac:dyDescent="0.25">
      <c r="B40" s="10">
        <v>36</v>
      </c>
      <c r="C40" s="11">
        <v>43927</v>
      </c>
      <c r="D40" s="12">
        <f t="shared" si="0"/>
        <v>428007.93325455784</v>
      </c>
      <c r="E40" s="12">
        <f t="shared" si="1"/>
        <v>9817.4063576150365</v>
      </c>
      <c r="F40" s="12">
        <f t="shared" si="7"/>
        <v>1078.8773684357193</v>
      </c>
      <c r="G40" s="12">
        <f t="shared" si="7"/>
        <v>56.783019391353704</v>
      </c>
      <c r="H40" s="9"/>
      <c r="I40" s="12">
        <f t="shared" si="3"/>
        <v>2434.3176541590024</v>
      </c>
      <c r="J40" s="12">
        <f t="shared" si="4"/>
        <v>241.85980235459425</v>
      </c>
      <c r="K40" s="12">
        <f t="shared" si="5"/>
        <v>12.729463281820761</v>
      </c>
    </row>
    <row r="41" spans="2:11" x14ac:dyDescent="0.25">
      <c r="B41" s="10">
        <v>37</v>
      </c>
      <c r="C41" s="11">
        <v>43928</v>
      </c>
      <c r="D41" s="12">
        <f t="shared" si="0"/>
        <v>424896.48778694845</v>
      </c>
      <c r="E41" s="12">
        <f t="shared" si="1"/>
        <v>12601.604946637264</v>
      </c>
      <c r="F41" s="12">
        <f t="shared" si="7"/>
        <v>1389.7619030935289</v>
      </c>
      <c r="G41" s="12">
        <f t="shared" si="7"/>
        <v>73.145363320712107</v>
      </c>
      <c r="H41" s="9"/>
      <c r="I41" s="12">
        <f t="shared" si="3"/>
        <v>3111.4454676093956</v>
      </c>
      <c r="J41" s="12">
        <f t="shared" si="4"/>
        <v>310.88453465780947</v>
      </c>
      <c r="K41" s="12">
        <f t="shared" si="5"/>
        <v>16.36234392935841</v>
      </c>
    </row>
    <row r="42" spans="2:11" x14ac:dyDescent="0.25">
      <c r="B42" s="10">
        <v>38</v>
      </c>
      <c r="C42" s="11">
        <v>43929</v>
      </c>
      <c r="D42" s="12">
        <f t="shared" si="0"/>
        <v>420931.52788121213</v>
      </c>
      <c r="E42" s="12">
        <f t="shared" si="1"/>
        <v>16146.511354152342</v>
      </c>
      <c r="F42" s="12">
        <f t="shared" si="7"/>
        <v>1788.8127264037089</v>
      </c>
      <c r="G42" s="12">
        <f t="shared" si="7"/>
        <v>94.148038231774237</v>
      </c>
      <c r="H42" s="9"/>
      <c r="I42" s="12">
        <f t="shared" si="3"/>
        <v>3964.9599057363207</v>
      </c>
      <c r="J42" s="12">
        <f t="shared" si="4"/>
        <v>399.05082331018002</v>
      </c>
      <c r="K42" s="12">
        <f t="shared" si="5"/>
        <v>21.002674911062126</v>
      </c>
    </row>
    <row r="43" spans="2:11" x14ac:dyDescent="0.25">
      <c r="B43" s="10">
        <v>39</v>
      </c>
      <c r="C43" s="11">
        <v>43930</v>
      </c>
      <c r="D43" s="12">
        <f t="shared" si="0"/>
        <v>415898.36784472526</v>
      </c>
      <c r="E43" s="12">
        <f t="shared" si="1"/>
        <v>20641.454345500806</v>
      </c>
      <c r="F43" s="12">
        <f t="shared" si="7"/>
        <v>2300.1189192851998</v>
      </c>
      <c r="G43" s="12">
        <f t="shared" si="7"/>
        <v>121.05889048869483</v>
      </c>
      <c r="H43" s="9"/>
      <c r="I43" s="12">
        <f t="shared" si="3"/>
        <v>5033.1600364868773</v>
      </c>
      <c r="J43" s="12">
        <f t="shared" si="4"/>
        <v>511.3061928814908</v>
      </c>
      <c r="K43" s="12">
        <f t="shared" si="5"/>
        <v>26.910852256920595</v>
      </c>
    </row>
    <row r="44" spans="2:11" x14ac:dyDescent="0.25">
      <c r="B44" s="10">
        <v>40</v>
      </c>
      <c r="C44" s="11">
        <v>43931</v>
      </c>
      <c r="D44" s="12">
        <f t="shared" si="0"/>
        <v>409540.5991696078</v>
      </c>
      <c r="E44" s="12">
        <f t="shared" si="1"/>
        <v>26311.174542434906</v>
      </c>
      <c r="F44" s="12">
        <f t="shared" si="7"/>
        <v>2953.7649735593918</v>
      </c>
      <c r="G44" s="12">
        <f t="shared" si="7"/>
        <v>155.46131439786288</v>
      </c>
      <c r="H44" s="9"/>
      <c r="I44" s="12">
        <f t="shared" si="3"/>
        <v>6357.7686751174579</v>
      </c>
      <c r="J44" s="12">
        <f t="shared" si="4"/>
        <v>653.64605427419212</v>
      </c>
      <c r="K44" s="12">
        <f t="shared" si="5"/>
        <v>34.402423909168043</v>
      </c>
    </row>
    <row r="45" spans="2:11" x14ac:dyDescent="0.25">
      <c r="B45" s="10">
        <v>41</v>
      </c>
      <c r="C45" s="11">
        <v>43932</v>
      </c>
      <c r="D45" s="12">
        <f t="shared" si="0"/>
        <v>401559.76186920906</v>
      </c>
      <c r="E45" s="12">
        <f t="shared" si="1"/>
        <v>33414.97269141912</v>
      </c>
      <c r="F45" s="12">
        <f t="shared" si="7"/>
        <v>3786.9521674031639</v>
      </c>
      <c r="G45" s="12">
        <f t="shared" si="7"/>
        <v>199.31327196858774</v>
      </c>
      <c r="H45" s="9"/>
      <c r="I45" s="12">
        <f t="shared" si="3"/>
        <v>7980.837300398709</v>
      </c>
      <c r="J45" s="12">
        <f t="shared" si="4"/>
        <v>833.18719384377198</v>
      </c>
      <c r="K45" s="12">
        <f t="shared" si="5"/>
        <v>43.851957570724878</v>
      </c>
    </row>
    <row r="46" spans="2:11" x14ac:dyDescent="0.25">
      <c r="B46" s="10">
        <v>42</v>
      </c>
      <c r="C46" s="11">
        <v>43933</v>
      </c>
      <c r="D46" s="12">
        <f t="shared" si="0"/>
        <v>391620.68699808512</v>
      </c>
      <c r="E46" s="12">
        <f t="shared" si="1"/>
        <v>42240.215139495755</v>
      </c>
      <c r="F46" s="12">
        <f t="shared" si="7"/>
        <v>4845.0929692981026</v>
      </c>
      <c r="G46" s="12">
        <f t="shared" si="7"/>
        <v>255.004893120953</v>
      </c>
      <c r="H46" s="9"/>
      <c r="I46" s="12">
        <f t="shared" si="3"/>
        <v>9939.0748711239321</v>
      </c>
      <c r="J46" s="12">
        <f t="shared" si="4"/>
        <v>1058.1408018949387</v>
      </c>
      <c r="K46" s="12">
        <f t="shared" si="5"/>
        <v>55.691621152365244</v>
      </c>
    </row>
    <row r="47" spans="2:11" x14ac:dyDescent="0.25">
      <c r="B47" s="10">
        <v>43</v>
      </c>
      <c r="C47" s="11">
        <v>43934</v>
      </c>
      <c r="D47" s="12">
        <f t="shared" si="0"/>
        <v>379366.01933153084</v>
      </c>
      <c r="E47" s="12">
        <f t="shared" si="1"/>
        <v>53086.875634733493</v>
      </c>
      <c r="F47" s="12">
        <f t="shared" si="7"/>
        <v>6182.6997820488014</v>
      </c>
      <c r="G47" s="12">
        <f t="shared" si="7"/>
        <v>325.40525168677931</v>
      </c>
      <c r="H47" s="9"/>
      <c r="I47" s="12">
        <f t="shared" si="3"/>
        <v>12254.667666554262</v>
      </c>
      <c r="J47" s="12">
        <f t="shared" si="4"/>
        <v>1337.6068127506987</v>
      </c>
      <c r="K47" s="12">
        <f t="shared" si="5"/>
        <v>70.400358565826323</v>
      </c>
    </row>
    <row r="48" spans="2:11" x14ac:dyDescent="0.25">
      <c r="B48" s="10">
        <v>44</v>
      </c>
      <c r="C48" s="11">
        <v>43935</v>
      </c>
      <c r="D48" s="12">
        <f t="shared" si="0"/>
        <v>364444.08640574507</v>
      </c>
      <c r="E48" s="12">
        <f t="shared" si="1"/>
        <v>66239.246039361504</v>
      </c>
      <c r="F48" s="12">
        <f t="shared" si="7"/>
        <v>7863.7841771486947</v>
      </c>
      <c r="G48" s="12">
        <f t="shared" si="7"/>
        <v>413.88337774466856</v>
      </c>
      <c r="H48" s="9"/>
      <c r="I48" s="12">
        <f t="shared" si="3"/>
        <v>14921.932925785797</v>
      </c>
      <c r="J48" s="12">
        <f t="shared" si="4"/>
        <v>1681.0843950998938</v>
      </c>
      <c r="K48" s="12">
        <f t="shared" si="5"/>
        <v>88.478126057889241</v>
      </c>
    </row>
    <row r="49" spans="2:11" x14ac:dyDescent="0.25">
      <c r="B49" s="10">
        <v>45</v>
      </c>
      <c r="C49" s="11">
        <v>43936</v>
      </c>
      <c r="D49" s="12">
        <f t="shared" si="0"/>
        <v>346553.96082423418</v>
      </c>
      <c r="E49" s="12">
        <f t="shared" si="1"/>
        <v>81921.396752893692</v>
      </c>
      <c r="F49" s="12">
        <f t="shared" si="7"/>
        <v>9961.360301728475</v>
      </c>
      <c r="G49" s="12">
        <f t="shared" si="7"/>
        <v>524.28212114360451</v>
      </c>
      <c r="H49" s="9"/>
      <c r="I49" s="12">
        <f t="shared" si="3"/>
        <v>17890.125581510907</v>
      </c>
      <c r="J49" s="12">
        <f t="shared" si="4"/>
        <v>2097.5761245797808</v>
      </c>
      <c r="K49" s="12">
        <f t="shared" si="5"/>
        <v>110.39874339893593</v>
      </c>
    </row>
    <row r="50" spans="2:11" x14ac:dyDescent="0.25">
      <c r="B50" s="10">
        <v>46</v>
      </c>
      <c r="C50" s="11">
        <v>43937</v>
      </c>
      <c r="D50" s="12">
        <f t="shared" si="0"/>
        <v>325509.16782889859</v>
      </c>
      <c r="E50" s="12">
        <f t="shared" si="1"/>
        <v>100235.47652313283</v>
      </c>
      <c r="F50" s="12">
        <f t="shared" si="7"/>
        <v>12555.53786557011</v>
      </c>
      <c r="G50" s="12">
        <f t="shared" si="7"/>
        <v>660.81778239842743</v>
      </c>
      <c r="H50" s="9"/>
      <c r="I50" s="12">
        <f t="shared" si="3"/>
        <v>21044.7929953356</v>
      </c>
      <c r="J50" s="12">
        <f t="shared" si="4"/>
        <v>2594.1775638416339</v>
      </c>
      <c r="K50" s="12">
        <f t="shared" si="5"/>
        <v>136.53566125482294</v>
      </c>
    </row>
    <row r="51" spans="2:11" x14ac:dyDescent="0.25">
      <c r="B51" s="10">
        <v>47</v>
      </c>
      <c r="C51" s="11">
        <v>43938</v>
      </c>
      <c r="D51" s="12">
        <f t="shared" si="0"/>
        <v>301315.79634752794</v>
      </c>
      <c r="E51" s="12">
        <f t="shared" si="1"/>
        <v>121087.66545373239</v>
      </c>
      <c r="F51" s="12">
        <f t="shared" si="7"/>
        <v>15729.66128880265</v>
      </c>
      <c r="G51" s="12">
        <f t="shared" si="7"/>
        <v>827.87690993698232</v>
      </c>
      <c r="H51" s="9"/>
      <c r="I51" s="12">
        <f t="shared" si="3"/>
        <v>24193.371481370643</v>
      </c>
      <c r="J51" s="12">
        <f t="shared" si="4"/>
        <v>3174.1234232325396</v>
      </c>
      <c r="K51" s="12">
        <f t="shared" si="5"/>
        <v>167.05912753855489</v>
      </c>
    </row>
    <row r="52" spans="2:11" x14ac:dyDescent="0.25">
      <c r="B52" s="10">
        <v>48</v>
      </c>
      <c r="C52" s="11">
        <v>43939</v>
      </c>
      <c r="D52" s="12">
        <f t="shared" si="0"/>
        <v>274251.35420221178</v>
      </c>
      <c r="E52" s="12">
        <f t="shared" si="1"/>
        <v>144115.85208392414</v>
      </c>
      <c r="F52" s="12">
        <f t="shared" si="7"/>
        <v>19564.104028170841</v>
      </c>
      <c r="G52" s="12">
        <f t="shared" si="7"/>
        <v>1029.689685693203</v>
      </c>
      <c r="H52" s="9"/>
      <c r="I52" s="12">
        <f t="shared" si="3"/>
        <v>27064.442145316152</v>
      </c>
      <c r="J52" s="12">
        <f t="shared" si="4"/>
        <v>3834.4427393681922</v>
      </c>
      <c r="K52" s="12">
        <f t="shared" si="5"/>
        <v>201.81277575622082</v>
      </c>
    </row>
    <row r="53" spans="2:11" x14ac:dyDescent="0.25">
      <c r="B53" s="10">
        <v>49</v>
      </c>
      <c r="C53" s="11">
        <v>43940</v>
      </c>
      <c r="D53" s="12">
        <f t="shared" si="0"/>
        <v>244919.6093231166</v>
      </c>
      <c r="E53" s="12">
        <f t="shared" si="1"/>
        <v>168643.7352268885</v>
      </c>
      <c r="F53" s="12">
        <f t="shared" si="7"/>
        <v>24127.772677495104</v>
      </c>
      <c r="G53" s="12">
        <f t="shared" si="7"/>
        <v>1269.8827724997436</v>
      </c>
      <c r="H53" s="9"/>
      <c r="I53" s="12">
        <f t="shared" si="3"/>
        <v>29331.744879095164</v>
      </c>
      <c r="J53" s="12">
        <f t="shared" si="4"/>
        <v>4563.6686493242642</v>
      </c>
      <c r="K53" s="12">
        <f t="shared" si="5"/>
        <v>240.19308680654046</v>
      </c>
    </row>
    <row r="54" spans="2:11" x14ac:dyDescent="0.25">
      <c r="B54" s="10">
        <v>50</v>
      </c>
      <c r="C54" s="11">
        <v>43941</v>
      </c>
      <c r="D54" s="12">
        <f t="shared" si="0"/>
        <v>214249.91844004835</v>
      </c>
      <c r="E54" s="12">
        <f t="shared" si="1"/>
        <v>193691.96826906045</v>
      </c>
      <c r="F54" s="12">
        <f t="shared" ref="F54:G69" si="8">F53+J54</f>
        <v>29468.157626346572</v>
      </c>
      <c r="G54" s="12">
        <f t="shared" si="8"/>
        <v>1550.955664544558</v>
      </c>
      <c r="H54" s="9"/>
      <c r="I54" s="12">
        <f t="shared" si="3"/>
        <v>30669.690883068241</v>
      </c>
      <c r="J54" s="12">
        <f t="shared" si="4"/>
        <v>5340.3849488514688</v>
      </c>
      <c r="K54" s="12">
        <f t="shared" si="5"/>
        <v>281.07289204481441</v>
      </c>
    </row>
    <row r="55" spans="2:11" x14ac:dyDescent="0.25">
      <c r="B55" s="10">
        <v>51</v>
      </c>
      <c r="C55" s="11">
        <v>43942</v>
      </c>
      <c r="D55" s="12">
        <f t="shared" si="0"/>
        <v>183416.13008515246</v>
      </c>
      <c r="E55" s="12">
        <f t="shared" si="1"/>
        <v>218069.35768165434</v>
      </c>
      <c r="F55" s="12">
        <f t="shared" si="8"/>
        <v>35601.736621533484</v>
      </c>
      <c r="G55" s="12">
        <f t="shared" si="8"/>
        <v>1873.775611659659</v>
      </c>
      <c r="H55" s="9"/>
      <c r="I55" s="12">
        <f t="shared" si="3"/>
        <v>30833.788354895896</v>
      </c>
      <c r="J55" s="12">
        <f t="shared" si="4"/>
        <v>6133.5789951869137</v>
      </c>
      <c r="K55" s="12">
        <f t="shared" si="5"/>
        <v>322.81994711510106</v>
      </c>
    </row>
    <row r="56" spans="2:11" x14ac:dyDescent="0.25">
      <c r="B56" s="10">
        <v>52</v>
      </c>
      <c r="C56" s="11">
        <v>43943</v>
      </c>
      <c r="D56" s="12">
        <f t="shared" si="0"/>
        <v>153675.68808771975</v>
      </c>
      <c r="E56" s="12">
        <f t="shared" si="1"/>
        <v>240540.82108969855</v>
      </c>
      <c r="F56" s="12">
        <f t="shared" si="8"/>
        <v>42507.266281452539</v>
      </c>
      <c r="G56" s="12">
        <f t="shared" si="8"/>
        <v>2237.2245411290833</v>
      </c>
      <c r="H56" s="9"/>
      <c r="I56" s="12">
        <f t="shared" si="3"/>
        <v>29740.441997432714</v>
      </c>
      <c r="J56" s="12">
        <f t="shared" si="4"/>
        <v>6905.5296599190533</v>
      </c>
      <c r="K56" s="12">
        <f t="shared" si="5"/>
        <v>363.44892946942423</v>
      </c>
    </row>
    <row r="57" spans="2:11" x14ac:dyDescent="0.25">
      <c r="B57" s="10">
        <v>53</v>
      </c>
      <c r="C57" s="11">
        <v>43944</v>
      </c>
      <c r="D57" s="12">
        <f t="shared" si="0"/>
        <v>126166.96189008139</v>
      </c>
      <c r="E57" s="12">
        <f t="shared" si="1"/>
        <v>260031.5199176803</v>
      </c>
      <c r="F57" s="12">
        <f t="shared" si="8"/>
        <v>50124.39228262633</v>
      </c>
      <c r="G57" s="12">
        <f t="shared" si="8"/>
        <v>2638.1259096119147</v>
      </c>
      <c r="H57" s="9"/>
      <c r="I57" s="12">
        <f t="shared" si="3"/>
        <v>27508.72619763836</v>
      </c>
      <c r="J57" s="12">
        <f t="shared" si="4"/>
        <v>7617.1260011737877</v>
      </c>
      <c r="K57" s="12">
        <f t="shared" si="5"/>
        <v>400.90136848283129</v>
      </c>
    </row>
    <row r="58" spans="2:11" x14ac:dyDescent="0.25">
      <c r="B58" s="10">
        <v>54</v>
      </c>
      <c r="C58" s="11">
        <v>43945</v>
      </c>
      <c r="D58" s="12">
        <f t="shared" si="0"/>
        <v>101730.01080673018</v>
      </c>
      <c r="E58" s="12">
        <f t="shared" si="1"/>
        <v>275800.75367044215</v>
      </c>
      <c r="F58" s="12">
        <f t="shared" si="8"/>
        <v>58358.723746686206</v>
      </c>
      <c r="G58" s="12">
        <f t="shared" si="8"/>
        <v>3071.5117761413821</v>
      </c>
      <c r="H58" s="9"/>
      <c r="I58" s="12">
        <f t="shared" si="3"/>
        <v>24436.951083351221</v>
      </c>
      <c r="J58" s="12">
        <f t="shared" si="4"/>
        <v>8234.3314640598765</v>
      </c>
      <c r="K58" s="12">
        <f t="shared" si="5"/>
        <v>433.38586652946753</v>
      </c>
    </row>
    <row r="59" spans="2:11" x14ac:dyDescent="0.25">
      <c r="B59" s="10">
        <v>55</v>
      </c>
      <c r="C59" s="11">
        <v>43946</v>
      </c>
      <c r="D59" s="12">
        <f t="shared" si="0"/>
        <v>80810.500969820598</v>
      </c>
      <c r="E59" s="12">
        <f t="shared" si="1"/>
        <v>287526.90505167039</v>
      </c>
      <c r="F59" s="12">
        <f t="shared" si="8"/>
        <v>67092.414279583536</v>
      </c>
      <c r="G59" s="12">
        <f t="shared" si="8"/>
        <v>3531.1796989254526</v>
      </c>
      <c r="H59" s="9"/>
      <c r="I59" s="12">
        <f t="shared" si="3"/>
        <v>20919.509836909572</v>
      </c>
      <c r="J59" s="12">
        <f t="shared" si="4"/>
        <v>8733.6905328973335</v>
      </c>
      <c r="K59" s="12">
        <f t="shared" si="5"/>
        <v>459.66792278407064</v>
      </c>
    </row>
    <row r="60" spans="2:11" x14ac:dyDescent="0.25">
      <c r="B60" s="10">
        <v>56</v>
      </c>
      <c r="C60" s="11">
        <v>43947</v>
      </c>
      <c r="D60" s="12">
        <f t="shared" si="0"/>
        <v>63468.009824806533</v>
      </c>
      <c r="E60" s="12">
        <f t="shared" si="1"/>
        <v>295285.16602829547</v>
      </c>
      <c r="F60" s="12">
        <f t="shared" si="8"/>
        <v>76197.432939553095</v>
      </c>
      <c r="G60" s="12">
        <f t="shared" si="8"/>
        <v>4010.3912073449037</v>
      </c>
      <c r="H60" s="9"/>
      <c r="I60" s="12">
        <f t="shared" si="3"/>
        <v>17342.491145014061</v>
      </c>
      <c r="J60" s="12">
        <f t="shared" si="4"/>
        <v>9105.0186599695608</v>
      </c>
      <c r="K60" s="12">
        <f t="shared" si="5"/>
        <v>479.21150841945109</v>
      </c>
    </row>
    <row r="61" spans="2:11" x14ac:dyDescent="0.25">
      <c r="B61" s="10">
        <v>57</v>
      </c>
      <c r="C61" s="11">
        <v>43948</v>
      </c>
      <c r="D61" s="12">
        <f t="shared" si="0"/>
        <v>49464.402362448178</v>
      </c>
      <c r="E61" s="12">
        <f t="shared" si="1"/>
        <v>299445.93462304398</v>
      </c>
      <c r="F61" s="12">
        <f t="shared" si="8"/>
        <v>85548.129863782451</v>
      </c>
      <c r="G61" s="12">
        <f t="shared" si="8"/>
        <v>4502.5331507253968</v>
      </c>
      <c r="H61" s="9"/>
      <c r="I61" s="12">
        <f t="shared" si="3"/>
        <v>14003.607462358357</v>
      </c>
      <c r="J61" s="12">
        <f t="shared" si="4"/>
        <v>9350.6969242293562</v>
      </c>
      <c r="K61" s="12">
        <f t="shared" si="5"/>
        <v>492.14194338049288</v>
      </c>
    </row>
    <row r="62" spans="2:11" x14ac:dyDescent="0.25">
      <c r="B62" s="10">
        <v>58</v>
      </c>
      <c r="C62" s="11">
        <v>43949</v>
      </c>
      <c r="D62" s="12">
        <f t="shared" si="0"/>
        <v>38384.235946062086</v>
      </c>
      <c r="E62" s="12">
        <f t="shared" si="1"/>
        <v>300544.56988532859</v>
      </c>
      <c r="F62" s="12">
        <f t="shared" si="8"/>
        <v>95030.584460178841</v>
      </c>
      <c r="G62" s="12">
        <f t="shared" si="8"/>
        <v>5001.6097084304702</v>
      </c>
      <c r="H62" s="9"/>
      <c r="I62" s="12">
        <f t="shared" si="3"/>
        <v>11080.166416386091</v>
      </c>
      <c r="J62" s="12">
        <f t="shared" si="4"/>
        <v>9482.4545963963919</v>
      </c>
      <c r="K62" s="12">
        <f t="shared" si="5"/>
        <v>499.07655770507375</v>
      </c>
    </row>
    <row r="63" spans="2:11" x14ac:dyDescent="0.25">
      <c r="B63" s="10">
        <v>59</v>
      </c>
      <c r="C63" s="11">
        <v>43950</v>
      </c>
      <c r="D63" s="12">
        <f t="shared" si="0"/>
        <v>29744.587788232253</v>
      </c>
      <c r="E63" s="12">
        <f t="shared" si="1"/>
        <v>299166.06571364746</v>
      </c>
      <c r="F63" s="12">
        <f t="shared" si="8"/>
        <v>104547.82917321424</v>
      </c>
      <c r="G63" s="12">
        <f t="shared" si="8"/>
        <v>5502.5173249060181</v>
      </c>
      <c r="H63" s="9"/>
      <c r="I63" s="12">
        <f t="shared" si="3"/>
        <v>8639.6481578298317</v>
      </c>
      <c r="J63" s="12">
        <f t="shared" si="4"/>
        <v>9517.2447130354049</v>
      </c>
      <c r="K63" s="12">
        <f t="shared" si="5"/>
        <v>500.90761647554808</v>
      </c>
    </row>
    <row r="64" spans="2:11" x14ac:dyDescent="0.25">
      <c r="B64" s="10">
        <v>60</v>
      </c>
      <c r="C64" s="13">
        <v>43951</v>
      </c>
      <c r="D64" s="12">
        <f t="shared" si="0"/>
        <v>23072.586224812258</v>
      </c>
      <c r="E64" s="12">
        <f t="shared" si="1"/>
        <v>295865.86508661252</v>
      </c>
      <c r="F64" s="12">
        <f t="shared" si="8"/>
        <v>114021.42125414641</v>
      </c>
      <c r="G64" s="12">
        <f t="shared" si="8"/>
        <v>6001.127434428764</v>
      </c>
      <c r="H64" s="9"/>
      <c r="I64" s="12">
        <f t="shared" si="3"/>
        <v>6672.0015634199972</v>
      </c>
      <c r="J64" s="12">
        <f t="shared" si="4"/>
        <v>9473.5920809321688</v>
      </c>
      <c r="K64" s="12">
        <f t="shared" si="5"/>
        <v>498.6101095227462</v>
      </c>
    </row>
    <row r="65" spans="2:11" x14ac:dyDescent="0.25">
      <c r="B65" s="10">
        <v>61</v>
      </c>
      <c r="C65" s="11">
        <v>43952</v>
      </c>
      <c r="D65" s="12">
        <f t="shared" si="0"/>
        <v>17948.377002165187</v>
      </c>
      <c r="E65" s="12">
        <f t="shared" si="1"/>
        <v>291127.87880637246</v>
      </c>
      <c r="F65" s="12">
        <f t="shared" si="8"/>
        <v>123390.50698188914</v>
      </c>
      <c r="G65" s="12">
        <f t="shared" si="8"/>
        <v>6494.2372095731189</v>
      </c>
      <c r="H65" s="9"/>
      <c r="I65" s="12">
        <f t="shared" si="3"/>
        <v>5124.2092226470713</v>
      </c>
      <c r="J65" s="12">
        <f t="shared" si="4"/>
        <v>9369.0857277427294</v>
      </c>
      <c r="K65" s="12">
        <f t="shared" si="5"/>
        <v>493.10977514435467</v>
      </c>
    </row>
    <row r="66" spans="2:11" x14ac:dyDescent="0.25">
      <c r="B66" s="10">
        <v>62</v>
      </c>
      <c r="C66" s="11">
        <v>43953</v>
      </c>
      <c r="D66" s="12">
        <f t="shared" si="0"/>
        <v>14021.569564857875</v>
      </c>
      <c r="E66" s="12">
        <f t="shared" si="1"/>
        <v>285350.42361680069</v>
      </c>
      <c r="F66" s="12">
        <f t="shared" si="8"/>
        <v>132609.55647742425</v>
      </c>
      <c r="G66" s="12">
        <f t="shared" si="8"/>
        <v>6979.4503409170738</v>
      </c>
      <c r="H66" s="9"/>
      <c r="I66" s="12">
        <f t="shared" si="3"/>
        <v>3926.8074373073123</v>
      </c>
      <c r="J66" s="12">
        <f t="shared" si="4"/>
        <v>9219.0494955351278</v>
      </c>
      <c r="K66" s="12">
        <f t="shared" si="5"/>
        <v>485.21313134395456</v>
      </c>
    </row>
    <row r="67" spans="2:11" x14ac:dyDescent="0.25">
      <c r="B67" s="10">
        <v>63</v>
      </c>
      <c r="C67" s="11">
        <v>43954</v>
      </c>
      <c r="D67" s="12">
        <f t="shared" si="0"/>
        <v>11011.383676281775</v>
      </c>
      <c r="E67" s="12">
        <f t="shared" si="1"/>
        <v>278848.92871815007</v>
      </c>
      <c r="F67" s="12">
        <f t="shared" si="8"/>
        <v>141645.6532252896</v>
      </c>
      <c r="G67" s="12">
        <f t="shared" si="8"/>
        <v>7455.0343802784091</v>
      </c>
      <c r="H67" s="9"/>
      <c r="I67" s="12">
        <f t="shared" si="3"/>
        <v>3010.1858885760998</v>
      </c>
      <c r="J67" s="12">
        <f t="shared" si="4"/>
        <v>9036.0967478653547</v>
      </c>
      <c r="K67" s="12">
        <f t="shared" si="5"/>
        <v>475.58403936133493</v>
      </c>
    </row>
    <row r="68" spans="2:11" x14ac:dyDescent="0.25">
      <c r="B68" s="10">
        <v>64</v>
      </c>
      <c r="C68" s="11">
        <v>43955</v>
      </c>
      <c r="D68" s="12">
        <f t="shared" si="0"/>
        <v>8698.7468749262916</v>
      </c>
      <c r="E68" s="12">
        <f t="shared" si="1"/>
        <v>271866.60122890054</v>
      </c>
      <c r="F68" s="12">
        <f t="shared" si="8"/>
        <v>150475.86930136435</v>
      </c>
      <c r="G68" s="12">
        <f t="shared" si="8"/>
        <v>7919.7825948086593</v>
      </c>
      <c r="H68" s="9"/>
      <c r="I68" s="12">
        <f t="shared" si="3"/>
        <v>2312.6368013554847</v>
      </c>
      <c r="J68" s="12">
        <f t="shared" si="4"/>
        <v>8830.216076074752</v>
      </c>
      <c r="K68" s="12">
        <f t="shared" si="5"/>
        <v>464.74821453025049</v>
      </c>
    </row>
    <row r="69" spans="2:11" x14ac:dyDescent="0.25">
      <c r="B69" s="10">
        <v>65</v>
      </c>
      <c r="C69" s="11">
        <v>43956</v>
      </c>
      <c r="D69" s="12">
        <f t="shared" si="0"/>
        <v>6915.6410789800093</v>
      </c>
      <c r="E69" s="12">
        <f t="shared" si="1"/>
        <v>264587.48698388343</v>
      </c>
      <c r="F69" s="12">
        <f t="shared" si="8"/>
        <v>159084.97834027954</v>
      </c>
      <c r="G69" s="12">
        <f t="shared" si="8"/>
        <v>8372.8935968568276</v>
      </c>
      <c r="H69" s="9"/>
      <c r="I69" s="12">
        <f t="shared" si="3"/>
        <v>1783.1057959462821</v>
      </c>
      <c r="J69" s="12">
        <f t="shared" si="4"/>
        <v>8609.1090389151832</v>
      </c>
      <c r="K69" s="12">
        <f t="shared" si="5"/>
        <v>453.11100204816802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5534.5475891765127</v>
      </c>
      <c r="E70" s="12">
        <f t="shared" ref="E70:E133" si="10">E69+I70-J70-K70</f>
        <v>257148.99757422414</v>
      </c>
      <c r="F70" s="12">
        <f t="shared" ref="F70:G85" si="11">F69+J70</f>
        <v>167463.5820947692</v>
      </c>
      <c r="G70" s="12">
        <f t="shared" si="11"/>
        <v>8813.8727418299677</v>
      </c>
      <c r="H70" s="9"/>
      <c r="I70" s="12">
        <f t="shared" ref="I70:I133" si="12">E69*N$6*D69/SUM(D69:F69)*N$7</f>
        <v>1381.0934898034961</v>
      </c>
      <c r="J70" s="12">
        <f t="shared" ref="J70:J133" si="13">E69*N$8/N$5</f>
        <v>8378.6037544896426</v>
      </c>
      <c r="K70" s="12">
        <f t="shared" ref="K70:K133" si="14">E69*N$9/N$5</f>
        <v>440.9791449731394</v>
      </c>
    </row>
    <row r="71" spans="2:11" x14ac:dyDescent="0.25">
      <c r="B71" s="10">
        <v>67</v>
      </c>
      <c r="C71" s="11">
        <v>43958</v>
      </c>
      <c r="D71" s="12">
        <f t="shared" si="9"/>
        <v>4459.238551457307</v>
      </c>
      <c r="E71" s="12">
        <f t="shared" si="10"/>
        <v>249652.67335946922</v>
      </c>
      <c r="F71" s="12">
        <f t="shared" si="11"/>
        <v>175606.63368461962</v>
      </c>
      <c r="G71" s="12">
        <f t="shared" si="11"/>
        <v>9242.4544044536742</v>
      </c>
      <c r="H71" s="9"/>
      <c r="I71" s="12">
        <f t="shared" si="12"/>
        <v>1075.3090377192061</v>
      </c>
      <c r="J71" s="12">
        <f t="shared" si="13"/>
        <v>8143.05158985043</v>
      </c>
      <c r="K71" s="12">
        <f t="shared" si="14"/>
        <v>428.5816626237073</v>
      </c>
    </row>
    <row r="72" spans="2:11" x14ac:dyDescent="0.25">
      <c r="B72" s="10">
        <v>68</v>
      </c>
      <c r="C72" s="11">
        <v>43959</v>
      </c>
      <c r="D72" s="12">
        <f t="shared" si="9"/>
        <v>3617.2693788394045</v>
      </c>
      <c r="E72" s="12">
        <f t="shared" si="10"/>
        <v>242172.88675343816</v>
      </c>
      <c r="F72" s="12">
        <f t="shared" si="11"/>
        <v>183512.30167433614</v>
      </c>
      <c r="G72" s="12">
        <f t="shared" si="11"/>
        <v>9658.5421933861235</v>
      </c>
      <c r="H72" s="9"/>
      <c r="I72" s="12">
        <f t="shared" si="12"/>
        <v>841.96917261790247</v>
      </c>
      <c r="J72" s="12">
        <f t="shared" si="13"/>
        <v>7905.667989716525</v>
      </c>
      <c r="K72" s="12">
        <f t="shared" si="14"/>
        <v>416.08778893244909</v>
      </c>
    </row>
    <row r="73" spans="2:11" x14ac:dyDescent="0.25">
      <c r="B73" s="10">
        <v>69</v>
      </c>
      <c r="C73" s="11">
        <v>43960</v>
      </c>
      <c r="D73" s="12">
        <f t="shared" si="9"/>
        <v>2954.0971111168801</v>
      </c>
      <c r="E73" s="12">
        <f t="shared" si="10"/>
        <v>234763.62946271274</v>
      </c>
      <c r="F73" s="12">
        <f t="shared" si="11"/>
        <v>191181.10975486168</v>
      </c>
      <c r="G73" s="12">
        <f t="shared" si="11"/>
        <v>10062.163671308521</v>
      </c>
      <c r="H73" s="9"/>
      <c r="I73" s="12">
        <f t="shared" si="12"/>
        <v>663.17226772252445</v>
      </c>
      <c r="J73" s="12">
        <f t="shared" si="13"/>
        <v>7668.8080805255413</v>
      </c>
      <c r="K73" s="12">
        <f t="shared" si="14"/>
        <v>403.62147792239728</v>
      </c>
    </row>
    <row r="74" spans="2:11" x14ac:dyDescent="0.25">
      <c r="B74" s="10">
        <v>70</v>
      </c>
      <c r="C74" s="11">
        <v>43961</v>
      </c>
      <c r="D74" s="12">
        <f t="shared" si="9"/>
        <v>2428.5833704025545</v>
      </c>
      <c r="E74" s="12">
        <f t="shared" si="10"/>
        <v>227463.68888800329</v>
      </c>
      <c r="F74" s="12">
        <f t="shared" si="11"/>
        <v>198615.29135451425</v>
      </c>
      <c r="G74" s="12">
        <f t="shared" si="11"/>
        <v>10453.43638707971</v>
      </c>
      <c r="H74" s="9"/>
      <c r="I74" s="12">
        <f t="shared" si="12"/>
        <v>525.51374071432576</v>
      </c>
      <c r="J74" s="12">
        <f t="shared" si="13"/>
        <v>7434.1815996525693</v>
      </c>
      <c r="K74" s="12">
        <f t="shared" si="14"/>
        <v>391.27271577118825</v>
      </c>
    </row>
    <row r="75" spans="2:11" x14ac:dyDescent="0.25">
      <c r="B75" s="10">
        <v>71</v>
      </c>
      <c r="C75" s="11">
        <v>43962</v>
      </c>
      <c r="D75" s="12">
        <f t="shared" si="9"/>
        <v>2009.6065816324483</v>
      </c>
      <c r="E75" s="12">
        <f t="shared" si="10"/>
        <v>220300.54271383997</v>
      </c>
      <c r="F75" s="12">
        <f t="shared" si="11"/>
        <v>205818.30816930102</v>
      </c>
      <c r="G75" s="12">
        <f t="shared" si="11"/>
        <v>10832.542535226383</v>
      </c>
      <c r="H75" s="9"/>
      <c r="I75" s="12">
        <f t="shared" si="12"/>
        <v>418.97678877010623</v>
      </c>
      <c r="J75" s="12">
        <f t="shared" si="13"/>
        <v>7203.0168147867707</v>
      </c>
      <c r="K75" s="12">
        <f t="shared" si="14"/>
        <v>379.10614814667247</v>
      </c>
    </row>
    <row r="76" spans="2:11" x14ac:dyDescent="0.25">
      <c r="B76" s="10">
        <v>72</v>
      </c>
      <c r="C76" s="11">
        <v>43963</v>
      </c>
      <c r="D76" s="12">
        <f t="shared" si="9"/>
        <v>1673.5318377602962</v>
      </c>
      <c r="E76" s="12">
        <f t="shared" si="10"/>
        <v>213293.26603391746</v>
      </c>
      <c r="F76" s="12">
        <f t="shared" si="11"/>
        <v>212794.49202190596</v>
      </c>
      <c r="G76" s="12">
        <f t="shared" si="11"/>
        <v>11199.710106416116</v>
      </c>
      <c r="H76" s="9"/>
      <c r="I76" s="12">
        <f t="shared" si="12"/>
        <v>336.07474387215223</v>
      </c>
      <c r="J76" s="12">
        <f t="shared" si="13"/>
        <v>6976.1838526049314</v>
      </c>
      <c r="K76" s="12">
        <f t="shared" si="14"/>
        <v>367.16757118973356</v>
      </c>
    </row>
    <row r="77" spans="2:11" x14ac:dyDescent="0.25">
      <c r="B77" s="10">
        <v>73</v>
      </c>
      <c r="C77" s="11">
        <v>43964</v>
      </c>
      <c r="D77" s="12">
        <f t="shared" si="9"/>
        <v>1402.3297655430028</v>
      </c>
      <c r="E77" s="12">
        <f t="shared" si="10"/>
        <v>206454.69257167086</v>
      </c>
      <c r="F77" s="12">
        <f t="shared" si="11"/>
        <v>219548.77877964667</v>
      </c>
      <c r="G77" s="12">
        <f t="shared" si="11"/>
        <v>11555.198883139312</v>
      </c>
      <c r="H77" s="9"/>
      <c r="I77" s="12">
        <f t="shared" si="12"/>
        <v>271.20207221729345</v>
      </c>
      <c r="J77" s="12">
        <f t="shared" si="13"/>
        <v>6754.2867577407187</v>
      </c>
      <c r="K77" s="12">
        <f t="shared" si="14"/>
        <v>355.48877672319605</v>
      </c>
    </row>
    <row r="78" spans="2:11" x14ac:dyDescent="0.25">
      <c r="B78" s="10">
        <v>74</v>
      </c>
      <c r="C78" s="11">
        <v>43965</v>
      </c>
      <c r="D78" s="12">
        <f t="shared" si="9"/>
        <v>1182.1801864810413</v>
      </c>
      <c r="E78" s="12">
        <f t="shared" si="10"/>
        <v>199793.01906501045</v>
      </c>
      <c r="F78" s="12">
        <f t="shared" si="11"/>
        <v>226086.51071108293</v>
      </c>
      <c r="G78" s="12">
        <f t="shared" si="11"/>
        <v>11899.29003742543</v>
      </c>
      <c r="H78" s="9"/>
      <c r="I78" s="12">
        <f t="shared" si="12"/>
        <v>220.14957906196162</v>
      </c>
      <c r="J78" s="12">
        <f t="shared" si="13"/>
        <v>6537.731931436243</v>
      </c>
      <c r="K78" s="12">
        <f t="shared" si="14"/>
        <v>344.09115428611841</v>
      </c>
    </row>
    <row r="79" spans="2:11" x14ac:dyDescent="0.25">
      <c r="B79" s="10">
        <v>75</v>
      </c>
      <c r="C79" s="11">
        <v>43966</v>
      </c>
      <c r="D79" s="12">
        <f t="shared" si="9"/>
        <v>1002.4352304631171</v>
      </c>
      <c r="E79" s="12">
        <f t="shared" si="10"/>
        <v>193312.99671886137</v>
      </c>
      <c r="F79" s="12">
        <f t="shared" si="11"/>
        <v>232413.2896481416</v>
      </c>
      <c r="G79" s="12">
        <f t="shared" si="11"/>
        <v>12232.278402533781</v>
      </c>
      <c r="H79" s="9"/>
      <c r="I79" s="12">
        <f t="shared" si="12"/>
        <v>179.74495601792418</v>
      </c>
      <c r="J79" s="12">
        <f t="shared" si="13"/>
        <v>6326.7789370586643</v>
      </c>
      <c r="K79" s="12">
        <f t="shared" si="14"/>
        <v>332.98836510835105</v>
      </c>
    </row>
    <row r="80" spans="2:11" x14ac:dyDescent="0.25">
      <c r="B80" s="10">
        <v>76</v>
      </c>
      <c r="C80" s="11">
        <v>43967</v>
      </c>
      <c r="D80" s="12">
        <f t="shared" si="9"/>
        <v>854.84797350538213</v>
      </c>
      <c r="E80" s="12">
        <f t="shared" si="10"/>
        <v>187016.81741852374</v>
      </c>
      <c r="F80" s="12">
        <f t="shared" si="11"/>
        <v>238534.86787757219</v>
      </c>
      <c r="G80" s="12">
        <f t="shared" si="11"/>
        <v>12554.46673039855</v>
      </c>
      <c r="H80" s="9"/>
      <c r="I80" s="12">
        <f t="shared" si="12"/>
        <v>147.58725695773504</v>
      </c>
      <c r="J80" s="12">
        <f t="shared" si="13"/>
        <v>6121.57822943061</v>
      </c>
      <c r="K80" s="12">
        <f t="shared" si="14"/>
        <v>322.18832786476924</v>
      </c>
    </row>
    <row r="81" spans="2:11" x14ac:dyDescent="0.25">
      <c r="B81" s="10">
        <v>77</v>
      </c>
      <c r="C81" s="11">
        <v>43968</v>
      </c>
      <c r="D81" s="12">
        <f t="shared" si="9"/>
        <v>732.99698426130919</v>
      </c>
      <c r="E81" s="12">
        <f t="shared" si="10"/>
        <v>180904.77449381701</v>
      </c>
      <c r="F81" s="12">
        <f t="shared" si="11"/>
        <v>244457.06709582545</v>
      </c>
      <c r="G81" s="12">
        <f t="shared" si="11"/>
        <v>12866.161426096089</v>
      </c>
      <c r="H81" s="9"/>
      <c r="I81" s="12">
        <f t="shared" si="12"/>
        <v>121.85098924407295</v>
      </c>
      <c r="J81" s="12">
        <f t="shared" si="13"/>
        <v>5922.1992182532522</v>
      </c>
      <c r="K81" s="12">
        <f t="shared" si="14"/>
        <v>311.69469569753983</v>
      </c>
    </row>
    <row r="82" spans="2:11" x14ac:dyDescent="0.25">
      <c r="B82" s="10">
        <v>78</v>
      </c>
      <c r="C82" s="11">
        <v>43969</v>
      </c>
      <c r="D82" s="12">
        <f t="shared" si="9"/>
        <v>631.8555042552839</v>
      </c>
      <c r="E82" s="12">
        <f t="shared" si="10"/>
        <v>174975.75682402911</v>
      </c>
      <c r="F82" s="12">
        <f t="shared" si="11"/>
        <v>250185.71828812966</v>
      </c>
      <c r="G82" s="12">
        <f t="shared" si="11"/>
        <v>13167.669383585784</v>
      </c>
      <c r="H82" s="9"/>
      <c r="I82" s="12">
        <f t="shared" si="12"/>
        <v>101.14148000602525</v>
      </c>
      <c r="J82" s="12">
        <f t="shared" si="13"/>
        <v>5728.6511923042044</v>
      </c>
      <c r="K82" s="12">
        <f t="shared" si="14"/>
        <v>301.50795748969529</v>
      </c>
    </row>
    <row r="83" spans="2:11" x14ac:dyDescent="0.25">
      <c r="B83" s="10">
        <v>79</v>
      </c>
      <c r="C83" s="11">
        <v>43970</v>
      </c>
      <c r="D83" s="12">
        <f t="shared" si="9"/>
        <v>547.46760803660993</v>
      </c>
      <c r="E83" s="12">
        <f t="shared" si="10"/>
        <v>169227.61949278018</v>
      </c>
      <c r="F83" s="12">
        <f t="shared" si="11"/>
        <v>255726.61725422391</v>
      </c>
      <c r="G83" s="12">
        <f t="shared" si="11"/>
        <v>13459.295644959166</v>
      </c>
      <c r="H83" s="9"/>
      <c r="I83" s="12">
        <f t="shared" si="12"/>
        <v>84.387896218673987</v>
      </c>
      <c r="J83" s="12">
        <f t="shared" si="13"/>
        <v>5540.8989660942552</v>
      </c>
      <c r="K83" s="12">
        <f t="shared" si="14"/>
        <v>291.62626137338214</v>
      </c>
    </row>
    <row r="84" spans="2:11" x14ac:dyDescent="0.25">
      <c r="B84" s="10">
        <v>80</v>
      </c>
      <c r="C84" s="11">
        <v>43971</v>
      </c>
      <c r="D84" s="12">
        <f t="shared" si="9"/>
        <v>476.70371282658141</v>
      </c>
      <c r="E84" s="12">
        <f t="shared" si="10"/>
        <v>163657.46273823085</v>
      </c>
      <c r="F84" s="12">
        <f t="shared" si="11"/>
        <v>261085.49187149527</v>
      </c>
      <c r="G84" s="12">
        <f t="shared" si="11"/>
        <v>13741.341677447133</v>
      </c>
      <c r="H84" s="9"/>
      <c r="I84" s="12">
        <f t="shared" si="12"/>
        <v>70.763895210028537</v>
      </c>
      <c r="J84" s="12">
        <f t="shared" si="13"/>
        <v>5358.8746172713727</v>
      </c>
      <c r="K84" s="12">
        <f t="shared" si="14"/>
        <v>282.04603248796718</v>
      </c>
    </row>
    <row r="85" spans="2:11" x14ac:dyDescent="0.25">
      <c r="B85" s="10">
        <v>81</v>
      </c>
      <c r="C85" s="11">
        <v>43972</v>
      </c>
      <c r="D85" s="12">
        <f t="shared" si="9"/>
        <v>417.07514546746904</v>
      </c>
      <c r="E85" s="12">
        <f t="shared" si="10"/>
        <v>158261.84254764894</v>
      </c>
      <c r="F85" s="12">
        <f t="shared" si="11"/>
        <v>266267.97819153924</v>
      </c>
      <c r="G85" s="12">
        <f t="shared" si="11"/>
        <v>14014.104115344186</v>
      </c>
      <c r="H85" s="9"/>
      <c r="I85" s="12">
        <f t="shared" si="12"/>
        <v>59.628567359112395</v>
      </c>
      <c r="J85" s="12">
        <f t="shared" si="13"/>
        <v>5182.4863200439768</v>
      </c>
      <c r="K85" s="12">
        <f t="shared" si="14"/>
        <v>272.76243789705165</v>
      </c>
    </row>
    <row r="86" spans="2:11" x14ac:dyDescent="0.25">
      <c r="B86" s="10">
        <v>82</v>
      </c>
      <c r="C86" s="11">
        <v>43973</v>
      </c>
      <c r="D86" s="12">
        <f t="shared" si="9"/>
        <v>366.59283453975559</v>
      </c>
      <c r="E86" s="12">
        <f t="shared" si="10"/>
        <v>153036.93010698832</v>
      </c>
      <c r="F86" s="12">
        <f t="shared" ref="F86:G101" si="15">F85+J86</f>
        <v>271279.60320554813</v>
      </c>
      <c r="G86" s="12">
        <f t="shared" si="15"/>
        <v>14277.873852923602</v>
      </c>
      <c r="H86" s="9"/>
      <c r="I86" s="12">
        <f t="shared" si="12"/>
        <v>50.482310927713485</v>
      </c>
      <c r="J86" s="12">
        <f t="shared" si="13"/>
        <v>5011.6250140088823</v>
      </c>
      <c r="K86" s="12">
        <f t="shared" si="14"/>
        <v>263.76973757941516</v>
      </c>
    </row>
    <row r="87" spans="2:11" x14ac:dyDescent="0.25">
      <c r="B87" s="10">
        <v>83</v>
      </c>
      <c r="C87" s="11">
        <v>43974</v>
      </c>
      <c r="D87" s="12">
        <f t="shared" si="9"/>
        <v>323.65910930676847</v>
      </c>
      <c r="E87" s="12">
        <f t="shared" si="10"/>
        <v>147978.63282865504</v>
      </c>
      <c r="F87" s="12">
        <f t="shared" si="15"/>
        <v>276125.7726589361</v>
      </c>
      <c r="G87" s="12">
        <f t="shared" si="15"/>
        <v>14532.935403101916</v>
      </c>
      <c r="H87" s="9"/>
      <c r="I87" s="12">
        <f t="shared" si="12"/>
        <v>42.933725232987129</v>
      </c>
      <c r="J87" s="12">
        <f t="shared" si="13"/>
        <v>4846.1694533879636</v>
      </c>
      <c r="K87" s="12">
        <f t="shared" si="14"/>
        <v>255.06155017831409</v>
      </c>
    </row>
    <row r="88" spans="2:11" x14ac:dyDescent="0.25">
      <c r="B88" s="10">
        <v>84</v>
      </c>
      <c r="C88" s="11">
        <v>43975</v>
      </c>
      <c r="D88" s="12">
        <f t="shared" si="9"/>
        <v>286.984447897292</v>
      </c>
      <c r="E88" s="12">
        <f t="shared" si="10"/>
        <v>143082.68639577602</v>
      </c>
      <c r="F88" s="12">
        <f t="shared" si="15"/>
        <v>280811.7626985102</v>
      </c>
      <c r="G88" s="12">
        <f t="shared" si="15"/>
        <v>14779.566457816341</v>
      </c>
      <c r="H88" s="9"/>
      <c r="I88" s="12">
        <f t="shared" si="12"/>
        <v>36.674661409476492</v>
      </c>
      <c r="J88" s="12">
        <f t="shared" si="13"/>
        <v>4685.990039574076</v>
      </c>
      <c r="K88" s="12">
        <f t="shared" si="14"/>
        <v>246.63105471442529</v>
      </c>
    </row>
    <row r="89" spans="2:11" x14ac:dyDescent="0.25">
      <c r="B89" s="10">
        <v>85</v>
      </c>
      <c r="C89" s="11">
        <v>43976</v>
      </c>
      <c r="D89" s="12">
        <f t="shared" si="9"/>
        <v>255.52311244887795</v>
      </c>
      <c r="E89" s="12">
        <f t="shared" si="10"/>
        <v>138344.72485136523</v>
      </c>
      <c r="F89" s="12">
        <f t="shared" si="15"/>
        <v>285342.71443437645</v>
      </c>
      <c r="G89" s="12">
        <f t="shared" si="15"/>
        <v>15018.037601809301</v>
      </c>
      <c r="H89" s="9"/>
      <c r="I89" s="12">
        <f t="shared" si="12"/>
        <v>31.461335448414037</v>
      </c>
      <c r="J89" s="12">
        <f t="shared" si="13"/>
        <v>4530.9517358662406</v>
      </c>
      <c r="K89" s="12">
        <f t="shared" si="14"/>
        <v>238.47114399296024</v>
      </c>
    </row>
    <row r="90" spans="2:11" x14ac:dyDescent="0.25">
      <c r="B90" s="10">
        <v>86</v>
      </c>
      <c r="C90" s="11">
        <v>43977</v>
      </c>
      <c r="D90" s="12">
        <f t="shared" si="9"/>
        <v>228.42314785080305</v>
      </c>
      <c r="E90" s="12">
        <f t="shared" si="10"/>
        <v>133760.33398758448</v>
      </c>
      <c r="F90" s="12">
        <f t="shared" si="15"/>
        <v>289723.63072133635</v>
      </c>
      <c r="G90" s="12">
        <f t="shared" si="15"/>
        <v>15248.612143228243</v>
      </c>
      <c r="H90" s="9"/>
      <c r="I90" s="12">
        <f t="shared" si="12"/>
        <v>27.099964598074894</v>
      </c>
      <c r="J90" s="12">
        <f t="shared" si="13"/>
        <v>4380.9162869598986</v>
      </c>
      <c r="K90" s="12">
        <f t="shared" si="14"/>
        <v>230.57454141894226</v>
      </c>
    </row>
    <row r="91" spans="2:11" x14ac:dyDescent="0.25">
      <c r="B91" s="10">
        <v>87</v>
      </c>
      <c r="C91" s="11">
        <v>43978</v>
      </c>
      <c r="D91" s="12">
        <f t="shared" si="9"/>
        <v>204.98735469873267</v>
      </c>
      <c r="E91" s="12">
        <f t="shared" si="10"/>
        <v>129325.09198115041</v>
      </c>
      <c r="F91" s="12">
        <f t="shared" si="15"/>
        <v>293959.37463094317</v>
      </c>
      <c r="G91" s="12">
        <f t="shared" si="15"/>
        <v>15471.546033207551</v>
      </c>
      <c r="H91" s="9"/>
      <c r="I91" s="12">
        <f t="shared" si="12"/>
        <v>23.435793152070374</v>
      </c>
      <c r="J91" s="12">
        <f t="shared" si="13"/>
        <v>4235.743909606842</v>
      </c>
      <c r="K91" s="12">
        <f t="shared" si="14"/>
        <v>222.93388997930768</v>
      </c>
    </row>
    <row r="92" spans="2:11" x14ac:dyDescent="0.25">
      <c r="B92" s="10">
        <v>88</v>
      </c>
      <c r="C92" s="11">
        <v>43979</v>
      </c>
      <c r="D92" s="12">
        <f t="shared" si="9"/>
        <v>184.64268570580384</v>
      </c>
      <c r="E92" s="12">
        <f t="shared" si="10"/>
        <v>125034.60025077166</v>
      </c>
      <c r="F92" s="12">
        <f t="shared" si="15"/>
        <v>298054.66921034624</v>
      </c>
      <c r="G92" s="12">
        <f t="shared" si="15"/>
        <v>15687.087853176135</v>
      </c>
      <c r="H92" s="9"/>
      <c r="I92" s="12">
        <f t="shared" si="12"/>
        <v>20.344668992928817</v>
      </c>
      <c r="J92" s="12">
        <f t="shared" si="13"/>
        <v>4095.2945794030961</v>
      </c>
      <c r="K92" s="12">
        <f t="shared" si="14"/>
        <v>215.54181996858421</v>
      </c>
    </row>
    <row r="93" spans="2:11" x14ac:dyDescent="0.25">
      <c r="B93" s="10">
        <v>89</v>
      </c>
      <c r="C93" s="11">
        <v>43980</v>
      </c>
      <c r="D93" s="12">
        <f t="shared" si="9"/>
        <v>166.91613745058112</v>
      </c>
      <c r="E93" s="12">
        <f t="shared" si="10"/>
        <v>120884.50679066783</v>
      </c>
      <c r="F93" s="12">
        <f t="shared" si="15"/>
        <v>302014.09821828734</v>
      </c>
      <c r="G93" s="12">
        <f t="shared" si="15"/>
        <v>15895.478853594088</v>
      </c>
      <c r="H93" s="9"/>
      <c r="I93" s="12">
        <f t="shared" si="12"/>
        <v>17.726548255222717</v>
      </c>
      <c r="J93" s="12">
        <f t="shared" si="13"/>
        <v>3959.4290079411021</v>
      </c>
      <c r="K93" s="12">
        <f t="shared" si="14"/>
        <v>208.39100041795297</v>
      </c>
    </row>
    <row r="94" spans="2:11" x14ac:dyDescent="0.25">
      <c r="B94" s="10">
        <v>90</v>
      </c>
      <c r="C94" s="11">
        <v>43981</v>
      </c>
      <c r="D94" s="12">
        <f t="shared" si="9"/>
        <v>151.41567350035623</v>
      </c>
      <c r="E94" s="12">
        <f t="shared" si="10"/>
        <v>116870.52369492913</v>
      </c>
      <c r="F94" s="12">
        <f t="shared" si="15"/>
        <v>305842.10759999184</v>
      </c>
      <c r="G94" s="12">
        <f t="shared" si="15"/>
        <v>16096.953031578534</v>
      </c>
      <c r="H94" s="9"/>
      <c r="I94" s="12">
        <f t="shared" si="12"/>
        <v>15.500463950224891</v>
      </c>
      <c r="J94" s="12">
        <f t="shared" si="13"/>
        <v>3828.0093817044813</v>
      </c>
      <c r="K94" s="12">
        <f t="shared" si="14"/>
        <v>201.47417798444658</v>
      </c>
    </row>
    <row r="95" spans="2:11" x14ac:dyDescent="0.25">
      <c r="B95" s="10">
        <v>91</v>
      </c>
      <c r="C95" s="13">
        <v>43982</v>
      </c>
      <c r="D95" s="12">
        <f t="shared" si="9"/>
        <v>137.81506241754224</v>
      </c>
      <c r="E95" s="12">
        <f t="shared" si="10"/>
        <v>112988.44018284764</v>
      </c>
      <c r="F95" s="12">
        <f t="shared" si="15"/>
        <v>309543.00751699792</v>
      </c>
      <c r="G95" s="12">
        <f t="shared" si="15"/>
        <v>16291.73723773675</v>
      </c>
      <c r="H95" s="9"/>
      <c r="I95" s="12">
        <f t="shared" si="12"/>
        <v>13.600611082813998</v>
      </c>
      <c r="J95" s="12">
        <f t="shared" si="13"/>
        <v>3700.8999170060893</v>
      </c>
      <c r="K95" s="12">
        <f t="shared" si="14"/>
        <v>194.7842061582154</v>
      </c>
    </row>
    <row r="96" spans="2:11" x14ac:dyDescent="0.25">
      <c r="B96" s="10">
        <v>92</v>
      </c>
      <c r="C96" s="11">
        <v>43983</v>
      </c>
      <c r="D96" s="12">
        <f t="shared" si="9"/>
        <v>125.84177538169038</v>
      </c>
      <c r="E96" s="12">
        <f t="shared" si="10"/>
        <v>109234.13213045524</v>
      </c>
      <c r="F96" s="12">
        <f t="shared" si="15"/>
        <v>313120.97478945478</v>
      </c>
      <c r="G96" s="12">
        <f t="shared" si="15"/>
        <v>16480.051304708162</v>
      </c>
      <c r="H96" s="9"/>
      <c r="I96" s="12">
        <f t="shared" si="12"/>
        <v>11.973287035851854</v>
      </c>
      <c r="J96" s="12">
        <f t="shared" si="13"/>
        <v>3577.9672724568418</v>
      </c>
      <c r="K96" s="12">
        <f t="shared" si="14"/>
        <v>188.3140669714129</v>
      </c>
    </row>
    <row r="97" spans="2:11" x14ac:dyDescent="0.25">
      <c r="B97" s="10">
        <v>93</v>
      </c>
      <c r="C97" s="11">
        <v>43984</v>
      </c>
      <c r="D97" s="12">
        <f t="shared" si="9"/>
        <v>115.26728538951824</v>
      </c>
      <c r="E97" s="12">
        <f t="shared" si="10"/>
        <v>105603.56888276557</v>
      </c>
      <c r="F97" s="12">
        <f t="shared" si="15"/>
        <v>316580.05564025254</v>
      </c>
      <c r="G97" s="12">
        <f t="shared" si="15"/>
        <v>16662.108191592255</v>
      </c>
      <c r="H97" s="9"/>
      <c r="I97" s="12">
        <f t="shared" si="12"/>
        <v>10.574489992172154</v>
      </c>
      <c r="J97" s="12">
        <f t="shared" si="13"/>
        <v>3459.080850797749</v>
      </c>
      <c r="K97" s="12">
        <f t="shared" si="14"/>
        <v>182.05688688409225</v>
      </c>
    </row>
    <row r="98" spans="2:11" x14ac:dyDescent="0.25">
      <c r="B98" s="10">
        <v>94</v>
      </c>
      <c r="C98" s="11">
        <v>43985</v>
      </c>
      <c r="D98" s="12">
        <f t="shared" si="9"/>
        <v>105.8992595473446</v>
      </c>
      <c r="E98" s="12">
        <f t="shared" si="10"/>
        <v>102092.81794584889</v>
      </c>
      <c r="F98" s="12">
        <f t="shared" si="15"/>
        <v>319924.16865487344</v>
      </c>
      <c r="G98" s="12">
        <f t="shared" si="15"/>
        <v>16838.114139730198</v>
      </c>
      <c r="H98" s="9"/>
      <c r="I98" s="12">
        <f t="shared" si="12"/>
        <v>9.3680258421736404</v>
      </c>
      <c r="J98" s="12">
        <f t="shared" si="13"/>
        <v>3344.1130146209098</v>
      </c>
      <c r="K98" s="12">
        <f t="shared" si="14"/>
        <v>176.00594813794277</v>
      </c>
    </row>
    <row r="99" spans="2:11" x14ac:dyDescent="0.25">
      <c r="B99" s="10">
        <v>95</v>
      </c>
      <c r="C99" s="11">
        <v>43986</v>
      </c>
      <c r="D99" s="12">
        <f t="shared" si="9"/>
        <v>97.57524985488628</v>
      </c>
      <c r="E99" s="12">
        <f t="shared" si="10"/>
        <v>98698.048024013056</v>
      </c>
      <c r="F99" s="12">
        <f t="shared" si="15"/>
        <v>323157.1078898253</v>
      </c>
      <c r="G99" s="12">
        <f t="shared" si="15"/>
        <v>17008.268836306612</v>
      </c>
      <c r="H99" s="9"/>
      <c r="I99" s="12">
        <f t="shared" si="12"/>
        <v>8.3240096924583131</v>
      </c>
      <c r="J99" s="12">
        <f t="shared" si="13"/>
        <v>3232.9392349518812</v>
      </c>
      <c r="K99" s="12">
        <f t="shared" si="14"/>
        <v>170.15469657641498</v>
      </c>
    </row>
    <row r="100" spans="2:11" x14ac:dyDescent="0.25">
      <c r="B100" s="10">
        <v>96</v>
      </c>
      <c r="C100" s="11">
        <v>43987</v>
      </c>
      <c r="D100" s="12">
        <f t="shared" si="9"/>
        <v>90.157574970755988</v>
      </c>
      <c r="E100" s="12">
        <f t="shared" si="10"/>
        <v>95415.530764763418</v>
      </c>
      <c r="F100" s="12">
        <f t="shared" si="15"/>
        <v>326282.54607725237</v>
      </c>
      <c r="G100" s="12">
        <f t="shared" si="15"/>
        <v>17172.765583013301</v>
      </c>
      <c r="H100" s="9"/>
      <c r="I100" s="12">
        <f t="shared" si="12"/>
        <v>7.4176748841302933</v>
      </c>
      <c r="J100" s="12">
        <f t="shared" si="13"/>
        <v>3125.4381874270798</v>
      </c>
      <c r="K100" s="12">
        <f t="shared" si="14"/>
        <v>164.49674670668858</v>
      </c>
    </row>
    <row r="101" spans="2:11" x14ac:dyDescent="0.25">
      <c r="B101" s="10">
        <v>97</v>
      </c>
      <c r="C101" s="11">
        <v>43988</v>
      </c>
      <c r="D101" s="12">
        <f t="shared" si="9"/>
        <v>83.529152330988623</v>
      </c>
      <c r="E101" s="12">
        <f t="shared" si="10"/>
        <v>92241.641495244403</v>
      </c>
      <c r="F101" s="12">
        <f t="shared" si="15"/>
        <v>329304.0378848032</v>
      </c>
      <c r="G101" s="12">
        <f t="shared" si="15"/>
        <v>17331.791467621239</v>
      </c>
      <c r="H101" s="9"/>
      <c r="I101" s="12">
        <f t="shared" si="12"/>
        <v>6.6284226397673622</v>
      </c>
      <c r="J101" s="12">
        <f t="shared" si="13"/>
        <v>3021.4918075508413</v>
      </c>
      <c r="K101" s="12">
        <f t="shared" si="14"/>
        <v>159.02588460793916</v>
      </c>
    </row>
    <row r="102" spans="2:11" x14ac:dyDescent="0.25">
      <c r="B102" s="10">
        <v>98</v>
      </c>
      <c r="C102" s="11">
        <v>43989</v>
      </c>
      <c r="D102" s="12">
        <f t="shared" si="9"/>
        <v>77.590091564956253</v>
      </c>
      <c r="E102" s="12">
        <f t="shared" si="10"/>
        <v>89172.859172835626</v>
      </c>
      <c r="F102" s="12">
        <f t="shared" ref="F102:G117" si="16">F101+J102</f>
        <v>332225.02319881925</v>
      </c>
      <c r="G102" s="12">
        <f t="shared" si="16"/>
        <v>17485.52753677998</v>
      </c>
      <c r="H102" s="9"/>
      <c r="I102" s="12">
        <f t="shared" si="12"/>
        <v>5.939060766032374</v>
      </c>
      <c r="J102" s="12">
        <f t="shared" si="13"/>
        <v>2920.9853140160726</v>
      </c>
      <c r="K102" s="12">
        <f t="shared" si="14"/>
        <v>153.73606915874083</v>
      </c>
    </row>
    <row r="103" spans="2:11" x14ac:dyDescent="0.25">
      <c r="B103" s="10">
        <v>99</v>
      </c>
      <c r="C103" s="11">
        <v>43990</v>
      </c>
      <c r="D103" s="12">
        <f t="shared" si="9"/>
        <v>72.254900083788286</v>
      </c>
      <c r="E103" s="12">
        <f t="shared" si="10"/>
        <v>86205.765725222271</v>
      </c>
      <c r="F103" s="12">
        <f t="shared" si="16"/>
        <v>335048.83040595904</v>
      </c>
      <c r="G103" s="12">
        <f t="shared" si="16"/>
        <v>17634.148968734706</v>
      </c>
      <c r="H103" s="9"/>
      <c r="I103" s="12">
        <f t="shared" si="12"/>
        <v>5.3351914811679615</v>
      </c>
      <c r="J103" s="12">
        <f t="shared" si="13"/>
        <v>2823.8072071397951</v>
      </c>
      <c r="K103" s="12">
        <f t="shared" si="14"/>
        <v>148.62143195472618</v>
      </c>
    </row>
    <row r="104" spans="2:11" x14ac:dyDescent="0.25">
      <c r="B104" s="10">
        <v>100</v>
      </c>
      <c r="C104" s="11">
        <v>43991</v>
      </c>
      <c r="D104" s="12">
        <f t="shared" si="9"/>
        <v>67.450182756825043</v>
      </c>
      <c r="E104" s="12">
        <f t="shared" si="10"/>
        <v>83337.044918375163</v>
      </c>
      <c r="F104" s="12">
        <f t="shared" si="16"/>
        <v>337778.67965392442</v>
      </c>
      <c r="G104" s="12">
        <f t="shared" si="16"/>
        <v>17777.825244943411</v>
      </c>
      <c r="H104" s="9"/>
      <c r="I104" s="12">
        <f t="shared" si="12"/>
        <v>4.8047173269632415</v>
      </c>
      <c r="J104" s="12">
        <f t="shared" si="13"/>
        <v>2729.8492479653719</v>
      </c>
      <c r="K104" s="12">
        <f t="shared" si="14"/>
        <v>143.67627620870391</v>
      </c>
    </row>
    <row r="105" spans="2:11" x14ac:dyDescent="0.25">
      <c r="B105" s="10">
        <v>101</v>
      </c>
      <c r="C105" s="11">
        <v>43992</v>
      </c>
      <c r="D105" s="12">
        <f t="shared" si="9"/>
        <v>63.112741815923677</v>
      </c>
      <c r="E105" s="12">
        <f t="shared" si="10"/>
        <v>80563.480862036886</v>
      </c>
      <c r="F105" s="12">
        <f t="shared" si="16"/>
        <v>340417.68607633963</v>
      </c>
      <c r="G105" s="12">
        <f t="shared" si="16"/>
        <v>17916.720319807369</v>
      </c>
      <c r="H105" s="9"/>
      <c r="I105" s="12">
        <f t="shared" si="12"/>
        <v>4.3374409409013683</v>
      </c>
      <c r="J105" s="12">
        <f t="shared" si="13"/>
        <v>2639.0064224152134</v>
      </c>
      <c r="K105" s="12">
        <f t="shared" si="14"/>
        <v>138.89507486395871</v>
      </c>
    </row>
    <row r="106" spans="2:11" x14ac:dyDescent="0.25">
      <c r="B106" s="10">
        <v>102</v>
      </c>
      <c r="C106" s="11">
        <v>43993</v>
      </c>
      <c r="D106" s="12">
        <f t="shared" si="9"/>
        <v>59.18800210523942</v>
      </c>
      <c r="E106" s="12">
        <f t="shared" si="10"/>
        <v>77881.956239679668</v>
      </c>
      <c r="F106" s="12">
        <f t="shared" si="16"/>
        <v>342968.86297030415</v>
      </c>
      <c r="G106" s="12">
        <f t="shared" si="16"/>
        <v>18050.992787910764</v>
      </c>
      <c r="H106" s="9"/>
      <c r="I106" s="12">
        <f t="shared" si="12"/>
        <v>3.9247397106842556</v>
      </c>
      <c r="J106" s="12">
        <f t="shared" si="13"/>
        <v>2551.1768939645017</v>
      </c>
      <c r="K106" s="12">
        <f t="shared" si="14"/>
        <v>134.27246810339494</v>
      </c>
    </row>
    <row r="107" spans="2:11" x14ac:dyDescent="0.25">
      <c r="B107" s="10">
        <v>103</v>
      </c>
      <c r="C107" s="11">
        <v>43994</v>
      </c>
      <c r="D107" s="12">
        <f t="shared" si="9"/>
        <v>55.628701717890188</v>
      </c>
      <c r="E107" s="12">
        <f t="shared" si="10"/>
        <v>75289.4503320777</v>
      </c>
      <c r="F107" s="12">
        <f t="shared" si="16"/>
        <v>345435.12491789402</v>
      </c>
      <c r="G107" s="12">
        <f t="shared" si="16"/>
        <v>18180.796048310229</v>
      </c>
      <c r="H107" s="9"/>
      <c r="I107" s="12">
        <f t="shared" si="12"/>
        <v>3.5593003873492308</v>
      </c>
      <c r="J107" s="12">
        <f t="shared" si="13"/>
        <v>2466.2619475898559</v>
      </c>
      <c r="K107" s="12">
        <f t="shared" si="14"/>
        <v>129.80326039946624</v>
      </c>
    </row>
    <row r="108" spans="2:11" x14ac:dyDescent="0.25">
      <c r="B108" s="10">
        <v>104</v>
      </c>
      <c r="C108" s="11">
        <v>43995</v>
      </c>
      <c r="D108" s="12">
        <f t="shared" si="9"/>
        <v>52.393799840139124</v>
      </c>
      <c r="E108" s="12">
        <f t="shared" si="10"/>
        <v>72783.036889552852</v>
      </c>
      <c r="F108" s="12">
        <f t="shared" si="16"/>
        <v>347819.2908450765</v>
      </c>
      <c r="G108" s="12">
        <f t="shared" si="16"/>
        <v>18306.278465530359</v>
      </c>
      <c r="H108" s="9"/>
      <c r="I108" s="12">
        <f t="shared" si="12"/>
        <v>3.2349018777510601</v>
      </c>
      <c r="J108" s="12">
        <f t="shared" si="13"/>
        <v>2384.1659271824606</v>
      </c>
      <c r="K108" s="12">
        <f t="shared" si="14"/>
        <v>125.48241722012962</v>
      </c>
    </row>
    <row r="109" spans="2:11" x14ac:dyDescent="0.25">
      <c r="B109" s="10">
        <v>105</v>
      </c>
      <c r="C109" s="11">
        <v>43996</v>
      </c>
      <c r="D109" s="12">
        <f t="shared" si="9"/>
        <v>49.447562954677778</v>
      </c>
      <c r="E109" s="12">
        <f t="shared" si="10"/>
        <v>70359.881896786552</v>
      </c>
      <c r="F109" s="12">
        <f t="shared" si="16"/>
        <v>350124.08701324568</v>
      </c>
      <c r="G109" s="12">
        <f t="shared" si="16"/>
        <v>18427.583527012946</v>
      </c>
      <c r="H109" s="9"/>
      <c r="I109" s="12">
        <f t="shared" si="12"/>
        <v>2.9462368854613481</v>
      </c>
      <c r="J109" s="12">
        <f t="shared" si="13"/>
        <v>2304.7961681691736</v>
      </c>
      <c r="K109" s="12">
        <f t="shared" si="14"/>
        <v>121.30506148258819</v>
      </c>
    </row>
    <row r="110" spans="2:11" x14ac:dyDescent="0.25">
      <c r="B110" s="10">
        <v>106</v>
      </c>
      <c r="C110" s="11">
        <v>43997</v>
      </c>
      <c r="D110" s="12">
        <f t="shared" si="9"/>
        <v>46.758797972348432</v>
      </c>
      <c r="E110" s="12">
        <f t="shared" si="10"/>
        <v>68017.241265209334</v>
      </c>
      <c r="F110" s="12">
        <f t="shared" si="16"/>
        <v>352352.14993997727</v>
      </c>
      <c r="G110" s="12">
        <f t="shared" si="16"/>
        <v>18544.849996840923</v>
      </c>
      <c r="H110" s="9"/>
      <c r="I110" s="12">
        <f t="shared" si="12"/>
        <v>2.6887649823293471</v>
      </c>
      <c r="J110" s="12">
        <f t="shared" si="13"/>
        <v>2228.062926731574</v>
      </c>
      <c r="K110" s="12">
        <f t="shared" si="14"/>
        <v>117.26646982797769</v>
      </c>
    </row>
    <row r="111" spans="2:11" x14ac:dyDescent="0.25">
      <c r="B111" s="10">
        <v>107</v>
      </c>
      <c r="C111" s="11">
        <v>43998</v>
      </c>
      <c r="D111" s="12">
        <f t="shared" si="9"/>
        <v>44.300206778948592</v>
      </c>
      <c r="E111" s="12">
        <f t="shared" si="10"/>
        <v>65752.458480895759</v>
      </c>
      <c r="F111" s="12">
        <f t="shared" si="16"/>
        <v>354506.0292467089</v>
      </c>
      <c r="G111" s="12">
        <f t="shared" si="16"/>
        <v>18658.212065616273</v>
      </c>
      <c r="H111" s="9"/>
      <c r="I111" s="12">
        <f t="shared" si="12"/>
        <v>2.4585911933998381</v>
      </c>
      <c r="J111" s="12">
        <f t="shared" si="13"/>
        <v>2153.8793067316287</v>
      </c>
      <c r="K111" s="12">
        <f t="shared" si="14"/>
        <v>113.36206877534899</v>
      </c>
    </row>
    <row r="112" spans="2:11" x14ac:dyDescent="0.25">
      <c r="B112" s="10">
        <v>108</v>
      </c>
      <c r="C112" s="11">
        <v>43999</v>
      </c>
      <c r="D112" s="12">
        <f t="shared" si="9"/>
        <v>42.047841420145964</v>
      </c>
      <c r="E112" s="12">
        <f t="shared" si="10"/>
        <v>63562.962230224701</v>
      </c>
      <c r="F112" s="12">
        <f t="shared" si="16"/>
        <v>356588.19043193728</v>
      </c>
      <c r="G112" s="12">
        <f t="shared" si="16"/>
        <v>18767.799496417767</v>
      </c>
      <c r="H112" s="9"/>
      <c r="I112" s="12">
        <f t="shared" si="12"/>
        <v>2.2523653588026269</v>
      </c>
      <c r="J112" s="12">
        <f t="shared" si="13"/>
        <v>2082.1611852283654</v>
      </c>
      <c r="K112" s="12">
        <f t="shared" si="14"/>
        <v>109.58743080149303</v>
      </c>
    </row>
    <row r="113" spans="2:11" x14ac:dyDescent="0.25">
      <c r="B113" s="10">
        <v>109</v>
      </c>
      <c r="C113" s="11">
        <v>44000</v>
      </c>
      <c r="D113" s="12">
        <f t="shared" si="9"/>
        <v>39.980642951261551</v>
      </c>
      <c r="E113" s="12">
        <f t="shared" si="10"/>
        <v>61446.264021019422</v>
      </c>
      <c r="F113" s="12">
        <f t="shared" si="16"/>
        <v>358601.01756922773</v>
      </c>
      <c r="G113" s="12">
        <f t="shared" si="16"/>
        <v>18873.737766801474</v>
      </c>
      <c r="H113" s="9"/>
      <c r="I113" s="12">
        <f t="shared" si="12"/>
        <v>2.0671984688844112</v>
      </c>
      <c r="J113" s="12">
        <f t="shared" si="13"/>
        <v>2012.8271372904487</v>
      </c>
      <c r="K113" s="12">
        <f t="shared" si="14"/>
        <v>105.93827038370793</v>
      </c>
    </row>
    <row r="114" spans="2:11" x14ac:dyDescent="0.25">
      <c r="B114" s="10">
        <v>110</v>
      </c>
      <c r="C114" s="11">
        <v>44001</v>
      </c>
      <c r="D114" s="12">
        <f t="shared" si="9"/>
        <v>38.080050043320398</v>
      </c>
      <c r="E114" s="12">
        <f t="shared" si="10"/>
        <v>59399.955813226719</v>
      </c>
      <c r="F114" s="12">
        <f t="shared" si="16"/>
        <v>360546.81592989335</v>
      </c>
      <c r="G114" s="12">
        <f t="shared" si="16"/>
        <v>18976.148206836508</v>
      </c>
      <c r="H114" s="9"/>
      <c r="I114" s="12">
        <f t="shared" si="12"/>
        <v>1.9005929079411514</v>
      </c>
      <c r="J114" s="12">
        <f t="shared" si="13"/>
        <v>1945.7983606656151</v>
      </c>
      <c r="K114" s="12">
        <f t="shared" si="14"/>
        <v>102.41044003503247</v>
      </c>
    </row>
    <row r="115" spans="2:11" x14ac:dyDescent="0.25">
      <c r="B115" s="10">
        <v>111</v>
      </c>
      <c r="C115" s="11">
        <v>44002</v>
      </c>
      <c r="D115" s="12">
        <f t="shared" si="9"/>
        <v>36.329665913770604</v>
      </c>
      <c r="E115" s="12">
        <f t="shared" si="10"/>
        <v>57421.70767024871</v>
      </c>
      <c r="F115" s="12">
        <f t="shared" si="16"/>
        <v>362427.8145306455</v>
      </c>
      <c r="G115" s="12">
        <f t="shared" si="16"/>
        <v>19075.148133191884</v>
      </c>
      <c r="H115" s="9"/>
      <c r="I115" s="12">
        <f t="shared" si="12"/>
        <v>1.7503841295497946</v>
      </c>
      <c r="J115" s="12">
        <f t="shared" si="13"/>
        <v>1880.9986007521793</v>
      </c>
      <c r="K115" s="12">
        <f t="shared" si="14"/>
        <v>98.999926355377951</v>
      </c>
    </row>
    <row r="116" spans="2:11" x14ac:dyDescent="0.25">
      <c r="B116" s="10">
        <v>112</v>
      </c>
      <c r="C116" s="11">
        <v>44003</v>
      </c>
      <c r="D116" s="12">
        <f t="shared" si="9"/>
        <v>34.714974158524171</v>
      </c>
      <c r="E116" s="12">
        <f t="shared" si="10"/>
        <v>55509.265439662333</v>
      </c>
      <c r="F116" s="12">
        <f t="shared" si="16"/>
        <v>364246.16860687005</v>
      </c>
      <c r="G116" s="12">
        <f t="shared" si="16"/>
        <v>19170.850979308965</v>
      </c>
      <c r="H116" s="9"/>
      <c r="I116" s="12">
        <f t="shared" si="12"/>
        <v>1.6146917552464308</v>
      </c>
      <c r="J116" s="12">
        <f t="shared" si="13"/>
        <v>1818.3540762245425</v>
      </c>
      <c r="K116" s="12">
        <f t="shared" si="14"/>
        <v>95.702846117081265</v>
      </c>
    </row>
    <row r="117" spans="2:11" x14ac:dyDescent="0.25">
      <c r="B117" s="10">
        <v>113</v>
      </c>
      <c r="C117" s="11">
        <v>44004</v>
      </c>
      <c r="D117" s="12">
        <f t="shared" si="9"/>
        <v>33.223095695124343</v>
      </c>
      <c r="E117" s="12">
        <f t="shared" si="10"/>
        <v>53660.448470136987</v>
      </c>
      <c r="F117" s="12">
        <f t="shared" si="16"/>
        <v>366003.96201245935</v>
      </c>
      <c r="G117" s="12">
        <f t="shared" si="16"/>
        <v>19263.366421708404</v>
      </c>
      <c r="H117" s="9"/>
      <c r="I117" s="12">
        <f t="shared" si="12"/>
        <v>1.4918784633998319</v>
      </c>
      <c r="J117" s="12">
        <f t="shared" si="13"/>
        <v>1757.793405589307</v>
      </c>
      <c r="K117" s="12">
        <f t="shared" si="14"/>
        <v>92.515442399437305</v>
      </c>
    </row>
    <row r="118" spans="2:11" x14ac:dyDescent="0.25">
      <c r="B118" s="10">
        <v>114</v>
      </c>
      <c r="C118" s="11">
        <v>44005</v>
      </c>
      <c r="D118" s="12">
        <f t="shared" si="9"/>
        <v>31.842580358894601</v>
      </c>
      <c r="E118" s="12">
        <f t="shared" si="10"/>
        <v>51873.147369801984</v>
      </c>
      <c r="F118" s="12">
        <f t="shared" ref="F118:G133" si="17">F117+J118</f>
        <v>367703.20954734704</v>
      </c>
      <c r="G118" s="12">
        <f t="shared" si="17"/>
        <v>19352.800502491966</v>
      </c>
      <c r="H118" s="9"/>
      <c r="I118" s="12">
        <f t="shared" si="12"/>
        <v>1.3805153362297407</v>
      </c>
      <c r="J118" s="12">
        <f t="shared" si="13"/>
        <v>1699.2475348876712</v>
      </c>
      <c r="K118" s="12">
        <f t="shared" si="14"/>
        <v>89.434080783561726</v>
      </c>
    </row>
    <row r="119" spans="2:11" x14ac:dyDescent="0.25">
      <c r="B119" s="10">
        <v>115</v>
      </c>
      <c r="C119" s="11">
        <v>44006</v>
      </c>
      <c r="D119" s="12">
        <f t="shared" si="9"/>
        <v>30.563227783539382</v>
      </c>
      <c r="E119" s="12">
        <f t="shared" si="10"/>
        <v>50145.321810050613</v>
      </c>
      <c r="F119" s="12">
        <f t="shared" si="17"/>
        <v>369345.85921405745</v>
      </c>
      <c r="G119" s="12">
        <f t="shared" si="17"/>
        <v>19439.255748108302</v>
      </c>
      <c r="H119" s="9"/>
      <c r="I119" s="12">
        <f t="shared" si="12"/>
        <v>1.2793525753552191</v>
      </c>
      <c r="J119" s="12">
        <f t="shared" si="13"/>
        <v>1642.6496667103961</v>
      </c>
      <c r="K119" s="12">
        <f t="shared" si="14"/>
        <v>86.455245616336711</v>
      </c>
    </row>
    <row r="120" spans="2:11" x14ac:dyDescent="0.25">
      <c r="B120" s="10">
        <v>116</v>
      </c>
      <c r="C120" s="11">
        <v>44007</v>
      </c>
      <c r="D120" s="12">
        <f t="shared" si="9"/>
        <v>29.375933091496542</v>
      </c>
      <c r="E120" s="12">
        <f t="shared" si="10"/>
        <v>48474.998377740965</v>
      </c>
      <c r="F120" s="12">
        <f t="shared" si="17"/>
        <v>370933.79440470907</v>
      </c>
      <c r="G120" s="12">
        <f t="shared" si="17"/>
        <v>19522.831284458385</v>
      </c>
      <c r="H120" s="9"/>
      <c r="I120" s="12">
        <f t="shared" si="12"/>
        <v>1.1872946920428415</v>
      </c>
      <c r="J120" s="12">
        <f t="shared" si="13"/>
        <v>1587.9351906516026</v>
      </c>
      <c r="K120" s="12">
        <f t="shared" si="14"/>
        <v>83.57553635008442</v>
      </c>
    </row>
    <row r="121" spans="2:11" x14ac:dyDescent="0.25">
      <c r="B121" s="10">
        <v>117</v>
      </c>
      <c r="C121" s="11">
        <v>44008</v>
      </c>
      <c r="D121" s="12">
        <f t="shared" si="9"/>
        <v>28.272553654599811</v>
      </c>
      <c r="E121" s="12">
        <f t="shared" si="10"/>
        <v>46860.268477919832</v>
      </c>
      <c r="F121" s="12">
        <f t="shared" si="17"/>
        <v>372468.83602000418</v>
      </c>
      <c r="G121" s="12">
        <f t="shared" si="17"/>
        <v>19603.622948421285</v>
      </c>
      <c r="H121" s="9"/>
      <c r="I121" s="12">
        <f t="shared" si="12"/>
        <v>1.10337943689673</v>
      </c>
      <c r="J121" s="12">
        <f t="shared" si="13"/>
        <v>1535.0416152951304</v>
      </c>
      <c r="K121" s="12">
        <f t="shared" si="14"/>
        <v>80.791663962901694</v>
      </c>
    </row>
    <row r="122" spans="2:11" x14ac:dyDescent="0.25">
      <c r="B122" s="10">
        <v>118</v>
      </c>
      <c r="C122" s="11">
        <v>44009</v>
      </c>
      <c r="D122" s="12">
        <f t="shared" si="9"/>
        <v>27.245793792067104</v>
      </c>
      <c r="E122" s="12">
        <f t="shared" si="10"/>
        <v>45299.286288518371</v>
      </c>
      <c r="F122" s="12">
        <f t="shared" si="17"/>
        <v>373952.74452180497</v>
      </c>
      <c r="G122" s="12">
        <f t="shared" si="17"/>
        <v>19681.723395884484</v>
      </c>
      <c r="H122" s="9"/>
      <c r="I122" s="12">
        <f t="shared" si="12"/>
        <v>1.0267598625327081</v>
      </c>
      <c r="J122" s="12">
        <f t="shared" si="13"/>
        <v>1483.9085018007945</v>
      </c>
      <c r="K122" s="12">
        <f t="shared" si="14"/>
        <v>78.100447463199785</v>
      </c>
    </row>
    <row r="123" spans="2:11" x14ac:dyDescent="0.25">
      <c r="B123" s="10">
        <v>119</v>
      </c>
      <c r="C123" s="11">
        <v>44010</v>
      </c>
      <c r="D123" s="12">
        <f t="shared" si="9"/>
        <v>26.289104774377368</v>
      </c>
      <c r="E123" s="12">
        <f t="shared" si="10"/>
        <v>43790.26676791878</v>
      </c>
      <c r="F123" s="12">
        <f t="shared" si="17"/>
        <v>375387.22192094137</v>
      </c>
      <c r="G123" s="12">
        <f t="shared" si="17"/>
        <v>19757.22220636535</v>
      </c>
      <c r="H123" s="9"/>
      <c r="I123" s="12">
        <f t="shared" si="12"/>
        <v>0.95668901768973802</v>
      </c>
      <c r="J123" s="12">
        <f t="shared" si="13"/>
        <v>1434.4773991364152</v>
      </c>
      <c r="K123" s="12">
        <f t="shared" si="14"/>
        <v>75.498810480864023</v>
      </c>
    </row>
    <row r="124" spans="2:11" x14ac:dyDescent="0.25">
      <c r="B124" s="10">
        <v>120</v>
      </c>
      <c r="C124" s="11">
        <v>44011</v>
      </c>
      <c r="D124" s="12">
        <f t="shared" si="9"/>
        <v>25.396597917458958</v>
      </c>
      <c r="E124" s="12">
        <f t="shared" si="10"/>
        <v>42331.483715845068</v>
      </c>
      <c r="F124" s="12">
        <f t="shared" si="17"/>
        <v>376773.91370192548</v>
      </c>
      <c r="G124" s="12">
        <f t="shared" si="17"/>
        <v>19830.20598431188</v>
      </c>
      <c r="H124" s="9"/>
      <c r="I124" s="12">
        <f t="shared" si="12"/>
        <v>0.89250685691840836</v>
      </c>
      <c r="J124" s="12">
        <f t="shared" si="13"/>
        <v>1386.6917809840947</v>
      </c>
      <c r="K124" s="12">
        <f t="shared" si="14"/>
        <v>72.983777946531362</v>
      </c>
    </row>
    <row r="125" spans="2:11" x14ac:dyDescent="0.25">
      <c r="B125" s="10">
        <v>121</v>
      </c>
      <c r="C125" s="13">
        <v>44012</v>
      </c>
      <c r="D125" s="12">
        <f t="shared" si="9"/>
        <v>24.562968897299978</v>
      </c>
      <c r="E125" s="12">
        <f t="shared" si="10"/>
        <v>40921.267887670394</v>
      </c>
      <c r="F125" s="12">
        <f t="shared" si="17"/>
        <v>378114.41068626055</v>
      </c>
      <c r="G125" s="12">
        <f t="shared" si="17"/>
        <v>19900.758457171622</v>
      </c>
      <c r="H125" s="9"/>
      <c r="I125" s="12">
        <f t="shared" si="12"/>
        <v>0.83362902015897999</v>
      </c>
      <c r="J125" s="12">
        <f t="shared" si="13"/>
        <v>1340.4969843350939</v>
      </c>
      <c r="K125" s="12">
        <f t="shared" si="14"/>
        <v>70.55247285974184</v>
      </c>
    </row>
    <row r="126" spans="2:11" x14ac:dyDescent="0.25">
      <c r="B126" s="10">
        <v>122</v>
      </c>
      <c r="C126" s="11">
        <v>44013</v>
      </c>
      <c r="D126" s="12">
        <f t="shared" si="9"/>
        <v>23.78343170315992</v>
      </c>
      <c r="E126" s="12">
        <f t="shared" si="10"/>
        <v>39558.005161942187</v>
      </c>
      <c r="F126" s="12">
        <f t="shared" si="17"/>
        <v>379410.25083603681</v>
      </c>
      <c r="G126" s="12">
        <f t="shared" si="17"/>
        <v>19968.96057031774</v>
      </c>
      <c r="H126" s="9"/>
      <c r="I126" s="12">
        <f t="shared" si="12"/>
        <v>0.77953719414005929</v>
      </c>
      <c r="J126" s="12">
        <f t="shared" si="13"/>
        <v>1295.8401497762291</v>
      </c>
      <c r="K126" s="12">
        <f t="shared" si="14"/>
        <v>68.202113146117384</v>
      </c>
    </row>
    <row r="127" spans="2:11" x14ac:dyDescent="0.25">
      <c r="B127" s="10">
        <v>123</v>
      </c>
      <c r="C127" s="11">
        <v>44014</v>
      </c>
      <c r="D127" s="12">
        <f t="shared" si="9"/>
        <v>23.053660888198976</v>
      </c>
      <c r="E127" s="12">
        <f t="shared" si="10"/>
        <v>38240.13476069241</v>
      </c>
      <c r="F127" s="12">
        <f t="shared" si="17"/>
        <v>380662.92099949834</v>
      </c>
      <c r="G127" s="12">
        <f t="shared" si="17"/>
        <v>20034.890578920978</v>
      </c>
      <c r="H127" s="9"/>
      <c r="I127" s="12">
        <f t="shared" si="12"/>
        <v>0.72977081496094487</v>
      </c>
      <c r="J127" s="12">
        <f t="shared" si="13"/>
        <v>1252.6701634615024</v>
      </c>
      <c r="K127" s="12">
        <f t="shared" si="14"/>
        <v>65.930008603237042</v>
      </c>
    </row>
    <row r="128" spans="2:11" x14ac:dyDescent="0.25">
      <c r="B128" s="10">
        <v>124</v>
      </c>
      <c r="C128" s="11">
        <v>44015</v>
      </c>
      <c r="D128" s="12">
        <f t="shared" si="9"/>
        <v>22.369740977833764</v>
      </c>
      <c r="E128" s="12">
        <f t="shared" si="10"/>
        <v>36966.14752191303</v>
      </c>
      <c r="F128" s="12">
        <f t="shared" si="17"/>
        <v>381873.85860025359</v>
      </c>
      <c r="G128" s="12">
        <f t="shared" si="17"/>
        <v>20098.624136855466</v>
      </c>
      <c r="H128" s="9"/>
      <c r="I128" s="12">
        <f t="shared" si="12"/>
        <v>0.68391991036521071</v>
      </c>
      <c r="J128" s="12">
        <f t="shared" si="13"/>
        <v>1210.9376007552596</v>
      </c>
      <c r="K128" s="12">
        <f t="shared" si="14"/>
        <v>63.733557934487408</v>
      </c>
    </row>
    <row r="129" spans="2:11" x14ac:dyDescent="0.25">
      <c r="B129" s="10">
        <v>125</v>
      </c>
      <c r="C129" s="11">
        <v>44016</v>
      </c>
      <c r="D129" s="12">
        <f t="shared" si="9"/>
        <v>21.728122065236025</v>
      </c>
      <c r="E129" s="12">
        <f t="shared" si="10"/>
        <v>35734.58422342853</v>
      </c>
      <c r="F129" s="12">
        <f t="shared" si="17"/>
        <v>383044.45327178086</v>
      </c>
      <c r="G129" s="12">
        <f t="shared" si="17"/>
        <v>20160.234382725321</v>
      </c>
      <c r="H129" s="9"/>
      <c r="I129" s="12">
        <f t="shared" si="12"/>
        <v>0.64161891259773751</v>
      </c>
      <c r="J129" s="12">
        <f t="shared" si="13"/>
        <v>1170.594671527246</v>
      </c>
      <c r="K129" s="12">
        <f t="shared" si="14"/>
        <v>61.610245869855106</v>
      </c>
    </row>
    <row r="130" spans="2:11" x14ac:dyDescent="0.25">
      <c r="B130" s="10">
        <v>126</v>
      </c>
      <c r="C130" s="11">
        <v>44017</v>
      </c>
      <c r="D130" s="12">
        <f t="shared" si="9"/>
        <v>21.125580765641867</v>
      </c>
      <c r="E130" s="12">
        <f t="shared" si="10"/>
        <v>34544.033957280502</v>
      </c>
      <c r="F130" s="12">
        <f t="shared" si="17"/>
        <v>384176.04843885609</v>
      </c>
      <c r="G130" s="12">
        <f t="shared" si="17"/>
        <v>20219.792023097703</v>
      </c>
      <c r="H130" s="9"/>
      <c r="I130" s="12">
        <f t="shared" si="12"/>
        <v>0.60254129959415959</v>
      </c>
      <c r="J130" s="12">
        <f t="shared" si="13"/>
        <v>1131.5951670752368</v>
      </c>
      <c r="K130" s="12">
        <f t="shared" si="14"/>
        <v>59.557640372380931</v>
      </c>
    </row>
    <row r="131" spans="2:11" x14ac:dyDescent="0.25">
      <c r="B131" s="10">
        <v>127</v>
      </c>
      <c r="C131" s="11">
        <v>44018</v>
      </c>
      <c r="D131" s="12">
        <f t="shared" si="9"/>
        <v>20.559185821065135</v>
      </c>
      <c r="E131" s="12">
        <f t="shared" si="10"/>
        <v>33393.132553649055</v>
      </c>
      <c r="F131" s="12">
        <f t="shared" si="17"/>
        <v>385269.94284750329</v>
      </c>
      <c r="G131" s="12">
        <f t="shared" si="17"/>
        <v>20277.365413026506</v>
      </c>
      <c r="H131" s="9"/>
      <c r="I131" s="12">
        <f t="shared" si="12"/>
        <v>0.56639494457673256</v>
      </c>
      <c r="J131" s="12">
        <f t="shared" si="13"/>
        <v>1093.8944086472159</v>
      </c>
      <c r="K131" s="12">
        <f t="shared" si="14"/>
        <v>57.573389928800893</v>
      </c>
    </row>
    <row r="132" spans="2:11" x14ac:dyDescent="0.25">
      <c r="B132" s="10">
        <v>128</v>
      </c>
      <c r="C132" s="11">
        <v>44019</v>
      </c>
      <c r="D132" s="12">
        <f t="shared" si="9"/>
        <v>20.026267748333591</v>
      </c>
      <c r="E132" s="12">
        <f t="shared" si="10"/>
        <v>32280.561053266822</v>
      </c>
      <c r="F132" s="12">
        <f t="shared" si="17"/>
        <v>386327.39204503549</v>
      </c>
      <c r="G132" s="12">
        <f t="shared" si="17"/>
        <v>20333.020633949254</v>
      </c>
      <c r="H132" s="9"/>
      <c r="I132" s="12">
        <f t="shared" si="12"/>
        <v>0.5329180727315429</v>
      </c>
      <c r="J132" s="12">
        <f t="shared" si="13"/>
        <v>1057.4491975322201</v>
      </c>
      <c r="K132" s="12">
        <f t="shared" si="14"/>
        <v>55.655220922748477</v>
      </c>
    </row>
    <row r="133" spans="2:11" x14ac:dyDescent="0.25">
      <c r="B133" s="10">
        <v>129</v>
      </c>
      <c r="C133" s="11">
        <v>44020</v>
      </c>
      <c r="D133" s="12">
        <f t="shared" si="9"/>
        <v>19.524392009158468</v>
      </c>
      <c r="E133" s="12">
        <f t="shared" si="10"/>
        <v>31205.044227230435</v>
      </c>
      <c r="F133" s="12">
        <f t="shared" si="17"/>
        <v>387349.6098117223</v>
      </c>
      <c r="G133" s="12">
        <f t="shared" si="17"/>
        <v>20386.821569038031</v>
      </c>
      <c r="H133" s="9"/>
      <c r="I133" s="12">
        <f t="shared" si="12"/>
        <v>0.50187573917512129</v>
      </c>
      <c r="J133" s="12">
        <f t="shared" si="13"/>
        <v>1022.2177666867826</v>
      </c>
      <c r="K133" s="12">
        <f t="shared" si="14"/>
        <v>53.800935088778083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19.051335253739857</v>
      </c>
      <c r="E134" s="12">
        <f t="shared" ref="E134:E197" si="19">E133+I134-J134-K134</f>
        <v>30165.349143078172</v>
      </c>
      <c r="F134" s="12">
        <f t="shared" ref="F134:G149" si="20">F133+J134</f>
        <v>388337.76954558463</v>
      </c>
      <c r="G134" s="12">
        <f t="shared" si="20"/>
        <v>20438.829976083416</v>
      </c>
      <c r="H134" s="9"/>
      <c r="I134" s="12">
        <f t="shared" ref="I134:I197" si="21">E133*N$6*D133/SUM(D133:F133)*N$7</f>
        <v>0.47305675541861153</v>
      </c>
      <c r="J134" s="12">
        <f t="shared" ref="J134:J197" si="22">E133*N$8/N$5</f>
        <v>988.15973386229712</v>
      </c>
      <c r="K134" s="12">
        <f t="shared" ref="K134:K197" si="23">E133*N$9/N$5</f>
        <v>52.008407045384111</v>
      </c>
    </row>
    <row r="135" spans="2:11" x14ac:dyDescent="0.25">
      <c r="B135" s="10">
        <v>131</v>
      </c>
      <c r="C135" s="11">
        <v>44022</v>
      </c>
      <c r="D135" s="12">
        <f t="shared" si="18"/>
        <v>18.605064251298415</v>
      </c>
      <c r="E135" s="12">
        <f t="shared" si="19"/>
        <v>29160.283775978009</v>
      </c>
      <c r="F135" s="12">
        <f t="shared" si="20"/>
        <v>389293.00560178212</v>
      </c>
      <c r="G135" s="12">
        <f t="shared" si="20"/>
        <v>20489.105557988547</v>
      </c>
      <c r="H135" s="9"/>
      <c r="I135" s="12">
        <f t="shared" si="21"/>
        <v>0.44627100244144347</v>
      </c>
      <c r="J135" s="12">
        <f t="shared" si="22"/>
        <v>955.23605619747536</v>
      </c>
      <c r="K135" s="12">
        <f t="shared" si="23"/>
        <v>50.275581905130331</v>
      </c>
    </row>
    <row r="136" spans="2:11" x14ac:dyDescent="0.25">
      <c r="B136" s="10">
        <v>132</v>
      </c>
      <c r="C136" s="11">
        <v>44023</v>
      </c>
      <c r="D136" s="12">
        <f t="shared" si="18"/>
        <v>18.183717173646976</v>
      </c>
      <c r="E136" s="12">
        <f t="shared" si="19"/>
        <v>28188.695663856393</v>
      </c>
      <c r="F136" s="12">
        <f t="shared" si="20"/>
        <v>390216.41458802141</v>
      </c>
      <c r="G136" s="12">
        <f t="shared" si="20"/>
        <v>20537.70603094851</v>
      </c>
      <c r="H136" s="9"/>
      <c r="I136" s="12">
        <f t="shared" si="21"/>
        <v>0.42134707765144125</v>
      </c>
      <c r="J136" s="12">
        <f t="shared" si="22"/>
        <v>923.40898623930354</v>
      </c>
      <c r="K136" s="12">
        <f t="shared" si="23"/>
        <v>48.60047295996339</v>
      </c>
    </row>
    <row r="137" spans="2:11" x14ac:dyDescent="0.25">
      <c r="B137" s="10">
        <v>133</v>
      </c>
      <c r="C137" s="11">
        <v>44024</v>
      </c>
      <c r="D137" s="12">
        <f t="shared" si="18"/>
        <v>17.78558694291911</v>
      </c>
      <c r="E137" s="12">
        <f t="shared" si="19"/>
        <v>27249.47060529191</v>
      </c>
      <c r="F137" s="12">
        <f t="shared" si="20"/>
        <v>391109.05661737686</v>
      </c>
      <c r="G137" s="12">
        <f t="shared" si="20"/>
        <v>20584.687190388271</v>
      </c>
      <c r="H137" s="9"/>
      <c r="I137" s="12">
        <f t="shared" si="21"/>
        <v>0.39813023072786441</v>
      </c>
      <c r="J137" s="12">
        <f t="shared" si="22"/>
        <v>892.64202935545245</v>
      </c>
      <c r="K137" s="12">
        <f t="shared" si="23"/>
        <v>46.981159439760702</v>
      </c>
    </row>
    <row r="138" spans="2:11" x14ac:dyDescent="0.25">
      <c r="B138" s="10">
        <v>134</v>
      </c>
      <c r="C138" s="11">
        <v>44025</v>
      </c>
      <c r="D138" s="12">
        <f t="shared" si="18"/>
        <v>17.409106393059844</v>
      </c>
      <c r="E138" s="12">
        <f t="shared" si="19"/>
        <v>26341.531398998704</v>
      </c>
      <c r="F138" s="12">
        <f t="shared" si="20"/>
        <v>391971.95651987777</v>
      </c>
      <c r="G138" s="12">
        <f t="shared" si="20"/>
        <v>20630.102974730424</v>
      </c>
      <c r="H138" s="9"/>
      <c r="I138" s="12">
        <f t="shared" si="21"/>
        <v>0.37648054985926604</v>
      </c>
      <c r="J138" s="12">
        <f t="shared" si="22"/>
        <v>862.89990250091046</v>
      </c>
      <c r="K138" s="12">
        <f t="shared" si="23"/>
        <v>45.415784342153223</v>
      </c>
    </row>
    <row r="139" spans="2:11" x14ac:dyDescent="0.25">
      <c r="B139" s="10">
        <v>135</v>
      </c>
      <c r="C139" s="11">
        <v>44026</v>
      </c>
      <c r="D139" s="12">
        <f t="shared" si="18"/>
        <v>17.052835027661704</v>
      </c>
      <c r="E139" s="12">
        <f t="shared" si="19"/>
        <v>25463.836623730815</v>
      </c>
      <c r="F139" s="12">
        <f t="shared" si="20"/>
        <v>392806.10501417937</v>
      </c>
      <c r="G139" s="12">
        <f t="shared" si="20"/>
        <v>20674.005527062087</v>
      </c>
      <c r="H139" s="9"/>
      <c r="I139" s="12">
        <f t="shared" si="21"/>
        <v>0.3562713653981387</v>
      </c>
      <c r="J139" s="12">
        <f t="shared" si="22"/>
        <v>834.14849430162565</v>
      </c>
      <c r="K139" s="12">
        <f t="shared" si="23"/>
        <v>43.902552331664545</v>
      </c>
    </row>
    <row r="140" spans="2:11" x14ac:dyDescent="0.25">
      <c r="B140" s="10">
        <v>136</v>
      </c>
      <c r="C140" s="11">
        <v>44027</v>
      </c>
      <c r="D140" s="12">
        <f t="shared" si="18"/>
        <v>16.715447185038332</v>
      </c>
      <c r="E140" s="12">
        <f t="shared" si="19"/>
        <v>24615.379457449078</v>
      </c>
      <c r="F140" s="12">
        <f t="shared" si="20"/>
        <v>393612.45984059753</v>
      </c>
      <c r="G140" s="12">
        <f t="shared" si="20"/>
        <v>20716.445254768307</v>
      </c>
      <c r="H140" s="9"/>
      <c r="I140" s="12">
        <f t="shared" si="21"/>
        <v>0.33738784262337213</v>
      </c>
      <c r="J140" s="12">
        <f t="shared" si="22"/>
        <v>806.35482641814247</v>
      </c>
      <c r="K140" s="12">
        <f t="shared" si="23"/>
        <v>42.439727706218058</v>
      </c>
    </row>
    <row r="141" spans="2:11" x14ac:dyDescent="0.25">
      <c r="B141" s="10">
        <v>137</v>
      </c>
      <c r="C141" s="11">
        <v>44028</v>
      </c>
      <c r="D141" s="12">
        <f t="shared" si="18"/>
        <v>16.395721445772764</v>
      </c>
      <c r="E141" s="12">
        <f t="shared" si="19"/>
        <v>23795.186534606706</v>
      </c>
      <c r="F141" s="12">
        <f t="shared" si="20"/>
        <v>394391.94685675006</v>
      </c>
      <c r="G141" s="12">
        <f t="shared" si="20"/>
        <v>20757.470887197389</v>
      </c>
      <c r="H141" s="9"/>
      <c r="I141" s="12">
        <f t="shared" si="21"/>
        <v>0.3197257392655668</v>
      </c>
      <c r="J141" s="12">
        <f t="shared" si="22"/>
        <v>779.48701615255413</v>
      </c>
      <c r="K141" s="12">
        <f t="shared" si="23"/>
        <v>41.025632429081831</v>
      </c>
    </row>
    <row r="142" spans="2:11" x14ac:dyDescent="0.25">
      <c r="B142" s="10">
        <v>138</v>
      </c>
      <c r="C142" s="11">
        <v>44029</v>
      </c>
      <c r="D142" s="12">
        <f t="shared" si="18"/>
        <v>16.092531138950715</v>
      </c>
      <c r="E142" s="12">
        <f t="shared" si="19"/>
        <v>23002.316840426636</v>
      </c>
      <c r="F142" s="12">
        <f t="shared" si="20"/>
        <v>395145.46109701262</v>
      </c>
      <c r="G142" s="12">
        <f t="shared" si="20"/>
        <v>20797.129531421735</v>
      </c>
      <c r="H142" s="9"/>
      <c r="I142" s="12">
        <f t="shared" si="21"/>
        <v>0.30319030682205012</v>
      </c>
      <c r="J142" s="12">
        <f t="shared" si="22"/>
        <v>753.51424026254574</v>
      </c>
      <c r="K142" s="12">
        <f t="shared" si="23"/>
        <v>39.658644224344549</v>
      </c>
    </row>
    <row r="143" spans="2:11" x14ac:dyDescent="0.25">
      <c r="B143" s="10">
        <v>139</v>
      </c>
      <c r="C143" s="11">
        <v>44030</v>
      </c>
      <c r="D143" s="12">
        <f t="shared" si="18"/>
        <v>15.804835821388895</v>
      </c>
      <c r="E143" s="12">
        <f t="shared" si="19"/>
        <v>22235.860641063307</v>
      </c>
      <c r="F143" s="12">
        <f t="shared" si="20"/>
        <v>395873.86779695947</v>
      </c>
      <c r="G143" s="12">
        <f t="shared" si="20"/>
        <v>20835.466726155781</v>
      </c>
      <c r="H143" s="9"/>
      <c r="I143" s="12">
        <f t="shared" si="21"/>
        <v>0.28769531756181976</v>
      </c>
      <c r="J143" s="12">
        <f t="shared" si="22"/>
        <v>728.40669994684345</v>
      </c>
      <c r="K143" s="12">
        <f t="shared" si="23"/>
        <v>38.337194734044424</v>
      </c>
    </row>
    <row r="144" spans="2:11" x14ac:dyDescent="0.25">
      <c r="B144" s="10">
        <v>140</v>
      </c>
      <c r="C144" s="11">
        <v>44031</v>
      </c>
      <c r="D144" s="12">
        <f t="shared" si="18"/>
        <v>15.531673619815175</v>
      </c>
      <c r="E144" s="12">
        <f t="shared" si="19"/>
        <v>21494.938448562771</v>
      </c>
      <c r="F144" s="12">
        <f t="shared" si="20"/>
        <v>396578.00338392647</v>
      </c>
      <c r="G144" s="12">
        <f t="shared" si="20"/>
        <v>20872.526493890888</v>
      </c>
      <c r="H144" s="9"/>
      <c r="I144" s="12">
        <f t="shared" si="21"/>
        <v>0.27316220157371984</v>
      </c>
      <c r="J144" s="12">
        <f t="shared" si="22"/>
        <v>704.13558696700466</v>
      </c>
      <c r="K144" s="12">
        <f t="shared" si="23"/>
        <v>37.059767735105545</v>
      </c>
    </row>
    <row r="145" spans="2:11" x14ac:dyDescent="0.25">
      <c r="B145" s="10">
        <v>141</v>
      </c>
      <c r="C145" s="11">
        <v>44032</v>
      </c>
      <c r="D145" s="12">
        <f t="shared" si="18"/>
        <v>15.272154339506027</v>
      </c>
      <c r="E145" s="12">
        <f t="shared" si="19"/>
        <v>20778.700019557655</v>
      </c>
      <c r="F145" s="12">
        <f t="shared" si="20"/>
        <v>397258.67643479764</v>
      </c>
      <c r="G145" s="12">
        <f t="shared" si="20"/>
        <v>20908.351391305157</v>
      </c>
      <c r="H145" s="9"/>
      <c r="I145" s="12">
        <f t="shared" si="21"/>
        <v>0.25951928030914717</v>
      </c>
      <c r="J145" s="12">
        <f t="shared" si="22"/>
        <v>680.67305087115426</v>
      </c>
      <c r="K145" s="12">
        <f t="shared" si="23"/>
        <v>35.824897414271312</v>
      </c>
    </row>
    <row r="146" spans="2:11" x14ac:dyDescent="0.25">
      <c r="B146" s="10">
        <v>142</v>
      </c>
      <c r="C146" s="11">
        <v>44033</v>
      </c>
      <c r="D146" s="12">
        <f t="shared" si="18"/>
        <v>15.025453254637995</v>
      </c>
      <c r="E146" s="12">
        <f t="shared" si="19"/>
        <v>20086.323386657266</v>
      </c>
      <c r="F146" s="12">
        <f t="shared" si="20"/>
        <v>397916.66860208364</v>
      </c>
      <c r="G146" s="12">
        <f t="shared" si="20"/>
        <v>20942.98255800442</v>
      </c>
      <c r="H146" s="9"/>
      <c r="I146" s="12">
        <f t="shared" si="21"/>
        <v>0.24670108486803161</v>
      </c>
      <c r="J146" s="12">
        <f t="shared" si="22"/>
        <v>657.99216728599242</v>
      </c>
      <c r="K146" s="12">
        <f t="shared" si="23"/>
        <v>34.631166699262785</v>
      </c>
    </row>
    <row r="147" spans="2:11" x14ac:dyDescent="0.25">
      <c r="B147" s="10">
        <v>143</v>
      </c>
      <c r="C147" s="11">
        <v>44034</v>
      </c>
      <c r="D147" s="12">
        <f t="shared" si="18"/>
        <v>14.790805505818572</v>
      </c>
      <c r="E147" s="12">
        <f t="shared" si="19"/>
        <v>19417.013921517515</v>
      </c>
      <c r="F147" s="12">
        <f t="shared" si="20"/>
        <v>398552.73550932779</v>
      </c>
      <c r="G147" s="12">
        <f t="shared" si="20"/>
        <v>20976.459763648847</v>
      </c>
      <c r="H147" s="9"/>
      <c r="I147" s="12">
        <f t="shared" si="21"/>
        <v>0.23464774881942232</v>
      </c>
      <c r="J147" s="12">
        <f t="shared" si="22"/>
        <v>636.06690724414671</v>
      </c>
      <c r="K147" s="12">
        <f t="shared" si="23"/>
        <v>33.477205644428807</v>
      </c>
    </row>
    <row r="148" spans="2:11" x14ac:dyDescent="0.25">
      <c r="B148" s="10">
        <v>144</v>
      </c>
      <c r="C148" s="11">
        <v>44035</v>
      </c>
      <c r="D148" s="12">
        <f t="shared" si="18"/>
        <v>14.567501039144455</v>
      </c>
      <c r="E148" s="12">
        <f t="shared" si="19"/>
        <v>18770.003428600274</v>
      </c>
      <c r="F148" s="12">
        <f t="shared" si="20"/>
        <v>399167.60761684249</v>
      </c>
      <c r="G148" s="12">
        <f t="shared" si="20"/>
        <v>21008.821453518041</v>
      </c>
      <c r="H148" s="9"/>
      <c r="I148" s="12">
        <f t="shared" si="21"/>
        <v>0.22330446667411752</v>
      </c>
      <c r="J148" s="12">
        <f t="shared" si="22"/>
        <v>614.87210751472128</v>
      </c>
      <c r="K148" s="12">
        <f t="shared" si="23"/>
        <v>32.361689869195885</v>
      </c>
    </row>
    <row r="149" spans="2:11" x14ac:dyDescent="0.25">
      <c r="B149" s="10">
        <v>145</v>
      </c>
      <c r="C149" s="11">
        <v>44036</v>
      </c>
      <c r="D149" s="12">
        <f t="shared" si="18"/>
        <v>14.354880028875806</v>
      </c>
      <c r="E149" s="12">
        <f t="shared" si="19"/>
        <v>18144.5492686572</v>
      </c>
      <c r="F149" s="12">
        <f t="shared" si="20"/>
        <v>399761.99105874816</v>
      </c>
      <c r="G149" s="12">
        <f t="shared" si="20"/>
        <v>21040.104792565708</v>
      </c>
      <c r="H149" s="9"/>
      <c r="I149" s="12">
        <f t="shared" si="21"/>
        <v>0.2126210102686493</v>
      </c>
      <c r="J149" s="12">
        <f t="shared" si="22"/>
        <v>594.38344190567523</v>
      </c>
      <c r="K149" s="12">
        <f t="shared" si="23"/>
        <v>31.283339047667152</v>
      </c>
    </row>
    <row r="150" spans="2:11" x14ac:dyDescent="0.25">
      <c r="B150" s="10">
        <v>146</v>
      </c>
      <c r="C150" s="11">
        <v>44037</v>
      </c>
      <c r="D150" s="12">
        <f t="shared" si="18"/>
        <v>14.152328732571025</v>
      </c>
      <c r="E150" s="12">
        <f t="shared" si="19"/>
        <v>17539.933510998264</v>
      </c>
      <c r="F150" s="12">
        <f t="shared" ref="F150:G165" si="24">F149+J150</f>
        <v>400336.56845225563</v>
      </c>
      <c r="G150" s="12">
        <f t="shared" si="24"/>
        <v>21070.345708013469</v>
      </c>
      <c r="H150" s="9"/>
      <c r="I150" s="12">
        <f t="shared" si="21"/>
        <v>0.20255129630478053</v>
      </c>
      <c r="J150" s="12">
        <f t="shared" si="22"/>
        <v>574.57739350747795</v>
      </c>
      <c r="K150" s="12">
        <f t="shared" si="23"/>
        <v>30.240915447762024</v>
      </c>
    </row>
    <row r="151" spans="2:11" x14ac:dyDescent="0.25">
      <c r="B151" s="10">
        <v>147</v>
      </c>
      <c r="C151" s="11">
        <v>44038</v>
      </c>
      <c r="D151" s="12">
        <f t="shared" si="18"/>
        <v>13.959275733431603</v>
      </c>
      <c r="E151" s="12">
        <f t="shared" si="19"/>
        <v>16955.462113630794</v>
      </c>
      <c r="F151" s="12">
        <f t="shared" si="24"/>
        <v>400891.99968010391</v>
      </c>
      <c r="G151" s="12">
        <f t="shared" si="24"/>
        <v>21099.578930531799</v>
      </c>
      <c r="H151" s="9"/>
      <c r="I151" s="12">
        <f t="shared" si="21"/>
        <v>0.19305299913942114</v>
      </c>
      <c r="J151" s="12">
        <f t="shared" si="22"/>
        <v>555.43122784827824</v>
      </c>
      <c r="K151" s="12">
        <f t="shared" si="23"/>
        <v>29.233222518330468</v>
      </c>
    </row>
    <row r="152" spans="2:11" x14ac:dyDescent="0.25">
      <c r="B152" s="10">
        <v>148</v>
      </c>
      <c r="C152" s="11">
        <v>44039</v>
      </c>
      <c r="D152" s="12">
        <f t="shared" si="18"/>
        <v>13.775188529775663</v>
      </c>
      <c r="E152" s="12">
        <f t="shared" si="19"/>
        <v>16390.464130380089</v>
      </c>
      <c r="F152" s="12">
        <f t="shared" si="24"/>
        <v>401428.92264703556</v>
      </c>
      <c r="G152" s="12">
        <f t="shared" si="24"/>
        <v>21127.838034054519</v>
      </c>
      <c r="H152" s="9"/>
      <c r="I152" s="12">
        <f t="shared" si="21"/>
        <v>0.18408720365594017</v>
      </c>
      <c r="J152" s="12">
        <f t="shared" si="22"/>
        <v>536.92296693164178</v>
      </c>
      <c r="K152" s="12">
        <f t="shared" si="23"/>
        <v>28.259103522718014</v>
      </c>
    </row>
    <row r="153" spans="2:11" x14ac:dyDescent="0.25">
      <c r="B153" s="10">
        <v>149</v>
      </c>
      <c r="C153" s="11">
        <v>44040</v>
      </c>
      <c r="D153" s="12">
        <f t="shared" si="18"/>
        <v>13.599570436089991</v>
      </c>
      <c r="E153" s="12">
        <f t="shared" si="19"/>
        <v>15844.290944127772</v>
      </c>
      <c r="F153" s="12">
        <f t="shared" si="24"/>
        <v>401947.95401116426</v>
      </c>
      <c r="G153" s="12">
        <f t="shared" si="24"/>
        <v>21155.155474271818</v>
      </c>
      <c r="H153" s="9"/>
      <c r="I153" s="12">
        <f t="shared" si="21"/>
        <v>0.17561809368567252</v>
      </c>
      <c r="J153" s="12">
        <f t="shared" si="22"/>
        <v>519.03136412870276</v>
      </c>
      <c r="K153" s="12">
        <f t="shared" si="23"/>
        <v>27.31744021730017</v>
      </c>
    </row>
    <row r="154" spans="2:11" x14ac:dyDescent="0.25">
      <c r="B154" s="10">
        <v>150</v>
      </c>
      <c r="C154" s="11">
        <v>44041</v>
      </c>
      <c r="D154" s="12">
        <f t="shared" si="18"/>
        <v>13.43195776408805</v>
      </c>
      <c r="E154" s="12">
        <f t="shared" si="19"/>
        <v>15316.315525328846</v>
      </c>
      <c r="F154" s="12">
        <f t="shared" si="24"/>
        <v>402449.68989106163</v>
      </c>
      <c r="G154" s="12">
        <f t="shared" si="24"/>
        <v>21181.562625845363</v>
      </c>
      <c r="H154" s="9"/>
      <c r="I154" s="12">
        <f t="shared" si="21"/>
        <v>0.16761267200194085</v>
      </c>
      <c r="J154" s="12">
        <f t="shared" si="22"/>
        <v>501.73587989737939</v>
      </c>
      <c r="K154" s="12">
        <f t="shared" si="23"/>
        <v>26.407151573546308</v>
      </c>
    </row>
    <row r="155" spans="2:11" x14ac:dyDescent="0.25">
      <c r="B155" s="10">
        <v>151</v>
      </c>
      <c r="C155" s="11">
        <v>44042</v>
      </c>
      <c r="D155" s="12">
        <f t="shared" si="18"/>
        <v>13.271917255698067</v>
      </c>
      <c r="E155" s="12">
        <f t="shared" si="19"/>
        <v>14805.931714992941</v>
      </c>
      <c r="F155" s="12">
        <f t="shared" si="24"/>
        <v>402934.70654936373</v>
      </c>
      <c r="G155" s="12">
        <f t="shared" si="24"/>
        <v>21207.089818387576</v>
      </c>
      <c r="H155" s="9"/>
      <c r="I155" s="12">
        <f t="shared" si="21"/>
        <v>0.16004050838998249</v>
      </c>
      <c r="J155" s="12">
        <f t="shared" si="22"/>
        <v>485.01665830208009</v>
      </c>
      <c r="K155" s="12">
        <f t="shared" si="23"/>
        <v>25.527192542214767</v>
      </c>
    </row>
    <row r="156" spans="2:11" x14ac:dyDescent="0.25">
      <c r="B156" s="10">
        <v>152</v>
      </c>
      <c r="C156" s="13">
        <v>44043</v>
      </c>
      <c r="D156" s="12">
        <f t="shared" si="18"/>
        <v>13.119043742983179</v>
      </c>
      <c r="E156" s="12">
        <f t="shared" si="19"/>
        <v>14312.553531339223</v>
      </c>
      <c r="F156" s="12">
        <f t="shared" si="24"/>
        <v>403403.56105367182</v>
      </c>
      <c r="G156" s="12">
        <f t="shared" si="24"/>
        <v>21231.766371245896</v>
      </c>
      <c r="H156" s="9"/>
      <c r="I156" s="12">
        <f t="shared" si="21"/>
        <v>0.15287351271488875</v>
      </c>
      <c r="J156" s="12">
        <f t="shared" si="22"/>
        <v>468.85450430810977</v>
      </c>
      <c r="K156" s="12">
        <f t="shared" si="23"/>
        <v>24.676552858321593</v>
      </c>
    </row>
    <row r="157" spans="2:11" x14ac:dyDescent="0.25">
      <c r="B157" s="10">
        <v>153</v>
      </c>
      <c r="C157" s="21">
        <v>44044</v>
      </c>
      <c r="D157" s="12">
        <f t="shared" si="18"/>
        <v>12.972958012708558</v>
      </c>
      <c r="E157" s="12">
        <f t="shared" si="19"/>
        <v>13835.614499358191</v>
      </c>
      <c r="F157" s="12">
        <f t="shared" si="24"/>
        <v>403856.79191549757</v>
      </c>
      <c r="G157" s="12">
        <f t="shared" si="24"/>
        <v>21255.620627131462</v>
      </c>
      <c r="H157" s="9"/>
      <c r="I157" s="12">
        <f t="shared" si="21"/>
        <v>0.14608573027462032</v>
      </c>
      <c r="J157" s="12">
        <f t="shared" si="22"/>
        <v>453.23086182574207</v>
      </c>
      <c r="K157" s="12">
        <f t="shared" si="23"/>
        <v>23.854255885565394</v>
      </c>
    </row>
    <row r="158" spans="2:11" x14ac:dyDescent="0.25">
      <c r="B158" s="10">
        <v>154</v>
      </c>
      <c r="C158" s="21">
        <v>44045</v>
      </c>
      <c r="D158" s="12">
        <f t="shared" si="18"/>
        <v>12.833304855664844</v>
      </c>
      <c r="E158" s="12">
        <f t="shared" si="19"/>
        <v>13374.567002536629</v>
      </c>
      <c r="F158" s="12">
        <f t="shared" si="24"/>
        <v>404294.91970797727</v>
      </c>
      <c r="G158" s="12">
        <f t="shared" si="24"/>
        <v>21278.679984630391</v>
      </c>
      <c r="H158" s="9"/>
      <c r="I158" s="12">
        <f t="shared" si="21"/>
        <v>0.13965315704371462</v>
      </c>
      <c r="J158" s="12">
        <f t="shared" si="22"/>
        <v>438.12779247967603</v>
      </c>
      <c r="K158" s="12">
        <f t="shared" si="23"/>
        <v>23.059357498930339</v>
      </c>
    </row>
    <row r="159" spans="2:11" x14ac:dyDescent="0.25">
      <c r="B159" s="10">
        <v>155</v>
      </c>
      <c r="C159" s="21">
        <v>44046</v>
      </c>
      <c r="D159" s="12">
        <f t="shared" si="18"/>
        <v>12.699751282973116</v>
      </c>
      <c r="E159" s="12">
        <f t="shared" si="19"/>
        <v>12928.881656024767</v>
      </c>
      <c r="F159" s="12">
        <f t="shared" si="24"/>
        <v>404718.4476630576</v>
      </c>
      <c r="G159" s="12">
        <f t="shared" si="24"/>
        <v>21300.970929634619</v>
      </c>
      <c r="H159" s="9"/>
      <c r="I159" s="12">
        <f t="shared" si="21"/>
        <v>0.1335535726917278</v>
      </c>
      <c r="J159" s="12">
        <f t="shared" si="22"/>
        <v>423.52795508032654</v>
      </c>
      <c r="K159" s="12">
        <f t="shared" si="23"/>
        <v>22.290945004227737</v>
      </c>
    </row>
    <row r="160" spans="2:11" x14ac:dyDescent="0.25">
      <c r="B160" s="10">
        <v>156</v>
      </c>
      <c r="C160" s="21">
        <v>44047</v>
      </c>
      <c r="D160" s="12">
        <f t="shared" si="18"/>
        <v>12.571984893468976</v>
      </c>
      <c r="E160" s="12">
        <f t="shared" si="19"/>
        <v>12498.046700546778</v>
      </c>
      <c r="F160" s="12">
        <f t="shared" si="24"/>
        <v>405127.86224883172</v>
      </c>
      <c r="G160" s="12">
        <f t="shared" si="24"/>
        <v>21322.519065727993</v>
      </c>
      <c r="H160" s="9"/>
      <c r="I160" s="12">
        <f t="shared" si="21"/>
        <v>0.12776638950414101</v>
      </c>
      <c r="J160" s="12">
        <f t="shared" si="22"/>
        <v>409.4145857741176</v>
      </c>
      <c r="K160" s="12">
        <f t="shared" si="23"/>
        <v>21.54813609337463</v>
      </c>
    </row>
    <row r="161" spans="2:11" x14ac:dyDescent="0.25">
      <c r="B161" s="10">
        <v>157</v>
      </c>
      <c r="C161" s="21">
        <v>44048</v>
      </c>
      <c r="D161" s="12">
        <f t="shared" si="18"/>
        <v>12.44971237792195</v>
      </c>
      <c r="E161" s="12">
        <f t="shared" si="19"/>
        <v>12081.567416377433</v>
      </c>
      <c r="F161" s="12">
        <f t="shared" si="24"/>
        <v>405523.63372768235</v>
      </c>
      <c r="G161" s="12">
        <f t="shared" si="24"/>
        <v>21343.349143562238</v>
      </c>
      <c r="H161" s="9"/>
      <c r="I161" s="12">
        <f t="shared" si="21"/>
        <v>0.12227251554702528</v>
      </c>
      <c r="J161" s="12">
        <f t="shared" si="22"/>
        <v>395.77147885064795</v>
      </c>
      <c r="K161" s="12">
        <f t="shared" si="23"/>
        <v>20.830077834244648</v>
      </c>
    </row>
    <row r="162" spans="2:11" x14ac:dyDescent="0.25">
      <c r="B162" s="10">
        <v>158</v>
      </c>
      <c r="C162" s="21">
        <v>44049</v>
      </c>
      <c r="D162" s="12">
        <f t="shared" si="18"/>
        <v>12.33265814731778</v>
      </c>
      <c r="E162" s="12">
        <f t="shared" si="19"/>
        <v>11678.96555672879</v>
      </c>
      <c r="F162" s="12">
        <f t="shared" si="24"/>
        <v>405906.21669586765</v>
      </c>
      <c r="G162" s="12">
        <f t="shared" si="24"/>
        <v>21363.485089256199</v>
      </c>
      <c r="H162" s="9"/>
      <c r="I162" s="12">
        <f t="shared" si="21"/>
        <v>0.11705423060416979</v>
      </c>
      <c r="J162" s="12">
        <f t="shared" si="22"/>
        <v>382.58296818528538</v>
      </c>
      <c r="K162" s="12">
        <f t="shared" si="23"/>
        <v>20.135945693962405</v>
      </c>
    </row>
    <row r="163" spans="2:11" x14ac:dyDescent="0.25">
      <c r="B163" s="10">
        <v>159</v>
      </c>
      <c r="C163" s="21">
        <v>44050</v>
      </c>
      <c r="D163" s="12">
        <f t="shared" si="18"/>
        <v>12.220563073737729</v>
      </c>
      <c r="E163" s="12">
        <f t="shared" si="19"/>
        <v>11289.77879991141</v>
      </c>
      <c r="F163" s="12">
        <f t="shared" si="24"/>
        <v>406276.05060516408</v>
      </c>
      <c r="G163" s="12">
        <f t="shared" si="24"/>
        <v>21382.950031850745</v>
      </c>
      <c r="H163" s="9"/>
      <c r="I163" s="12">
        <f t="shared" si="21"/>
        <v>0.11209507358005134</v>
      </c>
      <c r="J163" s="12">
        <f t="shared" si="22"/>
        <v>369.83390929641166</v>
      </c>
      <c r="K163" s="12">
        <f t="shared" si="23"/>
        <v>19.464942594548003</v>
      </c>
    </row>
    <row r="164" spans="2:11" x14ac:dyDescent="0.25">
      <c r="B164" s="10">
        <v>160</v>
      </c>
      <c r="C164" s="21">
        <v>44051</v>
      </c>
      <c r="D164" s="12">
        <f t="shared" si="18"/>
        <v>12.113183333530836</v>
      </c>
      <c r="E164" s="12">
        <f t="shared" si="19"/>
        <v>10913.56021965457</v>
      </c>
      <c r="F164" s="12">
        <f t="shared" si="24"/>
        <v>406633.56026716129</v>
      </c>
      <c r="G164" s="12">
        <f t="shared" si="24"/>
        <v>21401.766329850598</v>
      </c>
      <c r="H164" s="9"/>
      <c r="I164" s="12">
        <f t="shared" si="21"/>
        <v>0.10737974020689327</v>
      </c>
      <c r="J164" s="12">
        <f t="shared" si="22"/>
        <v>357.5096619971946</v>
      </c>
      <c r="K164" s="12">
        <f t="shared" si="23"/>
        <v>18.816297999852363</v>
      </c>
    </row>
    <row r="165" spans="2:11" x14ac:dyDescent="0.25">
      <c r="B165" s="10">
        <v>161</v>
      </c>
      <c r="C165" s="21">
        <v>44052</v>
      </c>
      <c r="D165" s="12">
        <f t="shared" si="18"/>
        <v>12.010289343509156</v>
      </c>
      <c r="E165" s="12">
        <f t="shared" si="19"/>
        <v>10549.877772989439</v>
      </c>
      <c r="F165" s="12">
        <f t="shared" si="24"/>
        <v>406979.15634078369</v>
      </c>
      <c r="G165" s="12">
        <f t="shared" si="24"/>
        <v>21419.955596883356</v>
      </c>
      <c r="H165" s="9"/>
      <c r="I165" s="12">
        <f t="shared" si="21"/>
        <v>0.10289399002167976</v>
      </c>
      <c r="J165" s="12">
        <f t="shared" si="22"/>
        <v>345.59607362239473</v>
      </c>
      <c r="K165" s="12">
        <f t="shared" si="23"/>
        <v>18.189267032757634</v>
      </c>
    </row>
    <row r="166" spans="2:11" x14ac:dyDescent="0.25">
      <c r="B166" s="10">
        <v>162</v>
      </c>
      <c r="C166" s="21">
        <v>44053</v>
      </c>
      <c r="D166" s="12">
        <f t="shared" si="18"/>
        <v>11.911664781817619</v>
      </c>
      <c r="E166" s="12">
        <f t="shared" si="19"/>
        <v>10198.313805118149</v>
      </c>
      <c r="F166" s="12">
        <f t="shared" ref="F166:G181" si="25">F165+J166</f>
        <v>407313.23580359505</v>
      </c>
      <c r="G166" s="12">
        <f t="shared" si="25"/>
        <v>21437.538726505005</v>
      </c>
      <c r="H166" s="9"/>
      <c r="I166" s="12">
        <f t="shared" si="21"/>
        <v>9.8624561691537674E-2</v>
      </c>
      <c r="J166" s="12">
        <f t="shared" si="22"/>
        <v>334.07946281133223</v>
      </c>
      <c r="K166" s="12">
        <f t="shared" si="23"/>
        <v>17.583129621649082</v>
      </c>
    </row>
    <row r="167" spans="2:11" x14ac:dyDescent="0.25">
      <c r="B167" s="10">
        <v>163</v>
      </c>
      <c r="C167" s="21">
        <v>44054</v>
      </c>
      <c r="D167" s="12">
        <f t="shared" si="18"/>
        <v>11.817105685952338</v>
      </c>
      <c r="E167" s="12">
        <f t="shared" si="19"/>
        <v>9858.4645707100753</v>
      </c>
      <c r="F167" s="12">
        <f t="shared" si="25"/>
        <v>407636.1824074238</v>
      </c>
      <c r="G167" s="12">
        <f t="shared" si="25"/>
        <v>21454.535916180201</v>
      </c>
      <c r="H167" s="9"/>
      <c r="I167" s="12">
        <f t="shared" si="21"/>
        <v>9.4559095865279802E-2</v>
      </c>
      <c r="J167" s="12">
        <f t="shared" si="22"/>
        <v>322.94660382874133</v>
      </c>
      <c r="K167" s="12">
        <f t="shared" si="23"/>
        <v>16.997189675196928</v>
      </c>
    </row>
    <row r="168" spans="2:11" x14ac:dyDescent="0.25">
      <c r="B168" s="10">
        <v>164</v>
      </c>
      <c r="C168" s="21">
        <v>44055</v>
      </c>
      <c r="D168" s="12">
        <f t="shared" si="18"/>
        <v>11.726419621135578</v>
      </c>
      <c r="E168" s="12">
        <f t="shared" si="19"/>
        <v>9529.9397710845569</v>
      </c>
      <c r="F168" s="12">
        <f t="shared" si="25"/>
        <v>407948.36711882963</v>
      </c>
      <c r="G168" s="12">
        <f t="shared" si="25"/>
        <v>21470.966690464717</v>
      </c>
      <c r="H168" s="9"/>
      <c r="I168" s="12">
        <f t="shared" si="21"/>
        <v>9.0686064816760489E-2</v>
      </c>
      <c r="J168" s="12">
        <f t="shared" si="22"/>
        <v>312.18471140581903</v>
      </c>
      <c r="K168" s="12">
        <f t="shared" si="23"/>
        <v>16.430774284516808</v>
      </c>
    </row>
    <row r="169" spans="2:11" x14ac:dyDescent="0.25">
      <c r="B169" s="10">
        <v>165</v>
      </c>
      <c r="C169" s="21">
        <v>44056</v>
      </c>
      <c r="D169" s="12">
        <f t="shared" si="18"/>
        <v>11.639424912912125</v>
      </c>
      <c r="E169" s="12">
        <f t="shared" si="19"/>
        <v>9212.3621067566273</v>
      </c>
      <c r="F169" s="12">
        <f t="shared" si="25"/>
        <v>408250.14854491397</v>
      </c>
      <c r="G169" s="12">
        <f t="shared" si="25"/>
        <v>21486.849923416525</v>
      </c>
      <c r="H169" s="9"/>
      <c r="I169" s="12">
        <f t="shared" si="21"/>
        <v>8.6994708223453829E-2</v>
      </c>
      <c r="J169" s="12">
        <f t="shared" si="22"/>
        <v>301.78142608434428</v>
      </c>
      <c r="K169" s="12">
        <f t="shared" si="23"/>
        <v>15.883232951807608</v>
      </c>
    </row>
    <row r="170" spans="2:11" x14ac:dyDescent="0.25">
      <c r="B170" s="10">
        <v>166</v>
      </c>
      <c r="C170" s="21">
        <v>44057</v>
      </c>
      <c r="D170" s="12">
        <f t="shared" si="18"/>
        <v>11.555949938419557</v>
      </c>
      <c r="E170" s="12">
        <f t="shared" si="19"/>
        <v>8905.3668448392309</v>
      </c>
      <c r="F170" s="12">
        <f t="shared" si="25"/>
        <v>408541.87334496126</v>
      </c>
      <c r="G170" s="12">
        <f t="shared" si="25"/>
        <v>21502.203860261117</v>
      </c>
      <c r="H170" s="9"/>
      <c r="I170" s="12">
        <f t="shared" si="21"/>
        <v>8.3474974492567244E-2</v>
      </c>
      <c r="J170" s="12">
        <f t="shared" si="22"/>
        <v>291.72480004729317</v>
      </c>
      <c r="K170" s="12">
        <f t="shared" si="23"/>
        <v>15.353936844594392</v>
      </c>
    </row>
    <row r="171" spans="2:11" x14ac:dyDescent="0.25">
      <c r="B171" s="10">
        <v>167</v>
      </c>
      <c r="C171" s="21">
        <v>44058</v>
      </c>
      <c r="D171" s="12">
        <f t="shared" si="18"/>
        <v>11.475832471311433</v>
      </c>
      <c r="E171" s="12">
        <f t="shared" si="19"/>
        <v>8608.6014008116999</v>
      </c>
      <c r="F171" s="12">
        <f t="shared" si="25"/>
        <v>408823.8766283812</v>
      </c>
      <c r="G171" s="12">
        <f t="shared" si="25"/>
        <v>21517.046138335849</v>
      </c>
      <c r="H171" s="9"/>
      <c r="I171" s="12">
        <f t="shared" si="21"/>
        <v>8.011746710812416E-2</v>
      </c>
      <c r="J171" s="12">
        <f t="shared" si="22"/>
        <v>282.003283419909</v>
      </c>
      <c r="K171" s="12">
        <f t="shared" si="23"/>
        <v>14.842278074732064</v>
      </c>
    </row>
    <row r="172" spans="2:11" x14ac:dyDescent="0.25">
      <c r="B172" s="10">
        <v>168</v>
      </c>
      <c r="C172" s="21">
        <v>44059</v>
      </c>
      <c r="D172" s="12">
        <f t="shared" si="18"/>
        <v>11.398919075784704</v>
      </c>
      <c r="E172" s="12">
        <f t="shared" si="19"/>
        <v>8321.7249341801707</v>
      </c>
      <c r="F172" s="12">
        <f t="shared" si="25"/>
        <v>409096.48233940691</v>
      </c>
      <c r="G172" s="12">
        <f t="shared" si="25"/>
        <v>21531.393807337201</v>
      </c>
      <c r="H172" s="9"/>
      <c r="I172" s="12">
        <f t="shared" si="21"/>
        <v>7.6913395526729281E-2</v>
      </c>
      <c r="J172" s="12">
        <f t="shared" si="22"/>
        <v>272.60571102570378</v>
      </c>
      <c r="K172" s="12">
        <f t="shared" si="23"/>
        <v>14.347669001352847</v>
      </c>
    </row>
    <row r="173" spans="2:11" x14ac:dyDescent="0.25">
      <c r="B173" s="10">
        <v>169</v>
      </c>
      <c r="C173" s="21">
        <v>44060</v>
      </c>
      <c r="D173" s="12">
        <f t="shared" si="18"/>
        <v>11.325064545586718</v>
      </c>
      <c r="E173" s="12">
        <f t="shared" si="19"/>
        <v>8044.4079575710284</v>
      </c>
      <c r="F173" s="12">
        <f t="shared" si="25"/>
        <v>409360.00362898927</v>
      </c>
      <c r="G173" s="12">
        <f t="shared" si="25"/>
        <v>21545.263348894168</v>
      </c>
      <c r="H173" s="9"/>
      <c r="I173" s="12">
        <f t="shared" si="21"/>
        <v>7.3854530197985879E-2</v>
      </c>
      <c r="J173" s="12">
        <f t="shared" si="22"/>
        <v>263.52128958237205</v>
      </c>
      <c r="K173" s="12">
        <f t="shared" si="23"/>
        <v>13.869541556966963</v>
      </c>
    </row>
    <row r="174" spans="2:11" x14ac:dyDescent="0.25">
      <c r="B174" s="10">
        <v>170</v>
      </c>
      <c r="C174" s="21">
        <v>44061</v>
      </c>
      <c r="D174" s="12">
        <f t="shared" si="18"/>
        <v>11.254131384258237</v>
      </c>
      <c r="E174" s="12">
        <f t="shared" si="19"/>
        <v>7776.3319588133227</v>
      </c>
      <c r="F174" s="12">
        <f t="shared" si="25"/>
        <v>409614.74321431236</v>
      </c>
      <c r="G174" s="12">
        <f t="shared" si="25"/>
        <v>21558.67069549012</v>
      </c>
      <c r="H174" s="9"/>
      <c r="I174" s="12">
        <f t="shared" si="21"/>
        <v>7.0933161328482111E-2</v>
      </c>
      <c r="J174" s="12">
        <f t="shared" si="22"/>
        <v>254.73958532308254</v>
      </c>
      <c r="K174" s="12">
        <f t="shared" si="23"/>
        <v>13.407346595951726</v>
      </c>
    </row>
    <row r="175" spans="2:11" x14ac:dyDescent="0.25">
      <c r="B175" s="10">
        <v>171</v>
      </c>
      <c r="C175" s="21">
        <v>44062</v>
      </c>
      <c r="D175" s="12">
        <f t="shared" si="18"/>
        <v>11.185989323211711</v>
      </c>
      <c r="E175" s="12">
        <f t="shared" si="19"/>
        <v>7517.1890355805908</v>
      </c>
      <c r="F175" s="12">
        <f t="shared" si="25"/>
        <v>409860.99372634146</v>
      </c>
      <c r="G175" s="12">
        <f t="shared" si="25"/>
        <v>21571.631248754809</v>
      </c>
      <c r="H175" s="9"/>
      <c r="I175" s="12">
        <f t="shared" si="21"/>
        <v>6.8142061046525121E-2</v>
      </c>
      <c r="J175" s="12">
        <f t="shared" si="22"/>
        <v>246.25051202908853</v>
      </c>
      <c r="K175" s="12">
        <f t="shared" si="23"/>
        <v>12.960553264688883</v>
      </c>
    </row>
    <row r="176" spans="2:11" x14ac:dyDescent="0.25">
      <c r="B176" s="10">
        <v>172</v>
      </c>
      <c r="C176" s="21">
        <v>44063</v>
      </c>
      <c r="D176" s="12">
        <f t="shared" si="18"/>
        <v>11.120514874552786</v>
      </c>
      <c r="E176" s="12">
        <f t="shared" si="19"/>
        <v>7266.6815421765632</v>
      </c>
      <c r="F176" s="12">
        <f t="shared" si="25"/>
        <v>410099.03804580151</v>
      </c>
      <c r="G176" s="12">
        <f t="shared" si="25"/>
        <v>21584.159897147445</v>
      </c>
      <c r="H176" s="9"/>
      <c r="I176" s="12">
        <f t="shared" si="21"/>
        <v>6.547444865892571E-2</v>
      </c>
      <c r="J176" s="12">
        <f t="shared" si="22"/>
        <v>238.04431946005204</v>
      </c>
      <c r="K176" s="12">
        <f t="shared" si="23"/>
        <v>12.528648392634329</v>
      </c>
    </row>
    <row r="177" spans="2:11" x14ac:dyDescent="0.25">
      <c r="B177" s="10">
        <v>173</v>
      </c>
      <c r="C177" s="21">
        <v>44064</v>
      </c>
      <c r="D177" s="12">
        <f t="shared" si="18"/>
        <v>11.057590915831184</v>
      </c>
      <c r="E177" s="12">
        <f t="shared" si="19"/>
        <v>7024.5217480627325</v>
      </c>
      <c r="F177" s="12">
        <f t="shared" si="25"/>
        <v>410329.14962797042</v>
      </c>
      <c r="G177" s="12">
        <f t="shared" si="25"/>
        <v>21596.271033051071</v>
      </c>
      <c r="H177" s="9"/>
      <c r="I177" s="12">
        <f t="shared" si="21"/>
        <v>6.2923958721600906E-2</v>
      </c>
      <c r="J177" s="12">
        <f t="shared" si="22"/>
        <v>230.11158216892449</v>
      </c>
      <c r="K177" s="12">
        <f t="shared" si="23"/>
        <v>12.111135903627616</v>
      </c>
    </row>
    <row r="178" spans="2:11" x14ac:dyDescent="0.25">
      <c r="B178" s="10">
        <v>174</v>
      </c>
      <c r="C178" s="21">
        <v>44065</v>
      </c>
      <c r="D178" s="12">
        <f t="shared" si="18"/>
        <v>10.997106304158198</v>
      </c>
      <c r="E178" s="12">
        <f t="shared" si="19"/>
        <v>6790.4315077389811</v>
      </c>
      <c r="F178" s="12">
        <f t="shared" si="25"/>
        <v>410551.59281665907</v>
      </c>
      <c r="G178" s="12">
        <f t="shared" si="25"/>
        <v>21607.97856929784</v>
      </c>
      <c r="H178" s="9"/>
      <c r="I178" s="12">
        <f t="shared" si="21"/>
        <v>6.048461167298623E-2</v>
      </c>
      <c r="J178" s="12">
        <f t="shared" si="22"/>
        <v>222.44318868865318</v>
      </c>
      <c r="K178" s="12">
        <f t="shared" si="23"/>
        <v>11.707536246771232</v>
      </c>
    </row>
    <row r="179" spans="2:11" x14ac:dyDescent="0.25">
      <c r="B179" s="10">
        <v>175</v>
      </c>
      <c r="C179" s="21">
        <v>44066</v>
      </c>
      <c r="D179" s="12">
        <f t="shared" si="18"/>
        <v>10.938955517354595</v>
      </c>
      <c r="E179" s="12">
        <f t="shared" si="19"/>
        <v>6564.1419416011522</v>
      </c>
      <c r="F179" s="12">
        <f t="shared" si="25"/>
        <v>410766.62314773747</v>
      </c>
      <c r="G179" s="12">
        <f t="shared" si="25"/>
        <v>21619.295955144073</v>
      </c>
      <c r="H179" s="9"/>
      <c r="I179" s="12">
        <f t="shared" si="21"/>
        <v>5.8150786803602278E-2</v>
      </c>
      <c r="J179" s="12">
        <f t="shared" si="22"/>
        <v>215.03033107840105</v>
      </c>
      <c r="K179" s="12">
        <f t="shared" si="23"/>
        <v>11.317385846231645</v>
      </c>
    </row>
    <row r="180" spans="2:11" x14ac:dyDescent="0.25">
      <c r="B180" s="10">
        <v>176</v>
      </c>
      <c r="C180" s="21">
        <v>44067</v>
      </c>
      <c r="D180" s="12">
        <f t="shared" si="18"/>
        <v>10.883038319997668</v>
      </c>
      <c r="E180" s="12">
        <f t="shared" si="19"/>
        <v>6345.3931274118049</v>
      </c>
      <c r="F180" s="12">
        <f t="shared" si="25"/>
        <v>410974.48764255486</v>
      </c>
      <c r="G180" s="12">
        <f t="shared" si="25"/>
        <v>21630.236191713408</v>
      </c>
      <c r="H180" s="9"/>
      <c r="I180" s="12">
        <f t="shared" si="21"/>
        <v>5.5917197356926955E-2</v>
      </c>
      <c r="J180" s="12">
        <f t="shared" si="22"/>
        <v>207.8644948173698</v>
      </c>
      <c r="K180" s="12">
        <f t="shared" si="23"/>
        <v>10.940236569335264</v>
      </c>
    </row>
    <row r="181" spans="2:11" x14ac:dyDescent="0.25">
      <c r="B181" s="10">
        <v>177</v>
      </c>
      <c r="C181" s="21">
        <v>44068</v>
      </c>
      <c r="D181" s="12">
        <f t="shared" si="18"/>
        <v>10.8292594524214</v>
      </c>
      <c r="E181" s="12">
        <f t="shared" si="19"/>
        <v>6133.9338020323212</v>
      </c>
      <c r="F181" s="12">
        <f t="shared" si="25"/>
        <v>411175.42509158957</v>
      </c>
      <c r="G181" s="12">
        <f t="shared" si="25"/>
        <v>21640.811846925761</v>
      </c>
      <c r="H181" s="9"/>
      <c r="I181" s="12">
        <f t="shared" si="21"/>
        <v>5.3778867576267889E-2</v>
      </c>
      <c r="J181" s="12">
        <f t="shared" si="22"/>
        <v>200.93744903470716</v>
      </c>
      <c r="K181" s="12">
        <f t="shared" si="23"/>
        <v>10.575655212353018</v>
      </c>
    </row>
    <row r="182" spans="2:11" x14ac:dyDescent="0.25">
      <c r="B182" s="10">
        <v>178</v>
      </c>
      <c r="C182" s="21">
        <v>44069</v>
      </c>
      <c r="D182" s="12">
        <f t="shared" si="18"/>
        <v>10.777528340891537</v>
      </c>
      <c r="E182" s="12">
        <f t="shared" si="19"/>
        <v>5929.5210730761073</v>
      </c>
      <c r="F182" s="12">
        <f t="shared" ref="F182:G197" si="26">F181+J182</f>
        <v>411369.66632865393</v>
      </c>
      <c r="G182" s="12">
        <f t="shared" si="26"/>
        <v>21651.035069929148</v>
      </c>
      <c r="H182" s="9"/>
      <c r="I182" s="12">
        <f t="shared" si="21"/>
        <v>5.1731111529863594E-2</v>
      </c>
      <c r="J182" s="12">
        <f t="shared" si="22"/>
        <v>194.24123706435682</v>
      </c>
      <c r="K182" s="12">
        <f t="shared" si="23"/>
        <v>10.223223003387211</v>
      </c>
    </row>
    <row r="183" spans="2:11" x14ac:dyDescent="0.25">
      <c r="B183" s="10">
        <v>179</v>
      </c>
      <c r="C183" s="21">
        <v>44070</v>
      </c>
      <c r="D183" s="12">
        <f t="shared" si="18"/>
        <v>10.727758827329351</v>
      </c>
      <c r="E183" s="12">
        <f t="shared" si="19"/>
        <v>5731.9201401537985</v>
      </c>
      <c r="F183" s="12">
        <f t="shared" si="26"/>
        <v>411557.43449596799</v>
      </c>
      <c r="G183" s="12">
        <f t="shared" si="26"/>
        <v>21660.917605050941</v>
      </c>
      <c r="H183" s="9"/>
      <c r="I183" s="12">
        <f t="shared" si="21"/>
        <v>4.9769513562185203E-2</v>
      </c>
      <c r="J183" s="12">
        <f t="shared" si="22"/>
        <v>187.76816731407672</v>
      </c>
      <c r="K183" s="12">
        <f t="shared" si="23"/>
        <v>9.8825351217935218</v>
      </c>
    </row>
    <row r="184" spans="2:11" x14ac:dyDescent="0.25">
      <c r="B184" s="10">
        <v>180</v>
      </c>
      <c r="C184" s="21">
        <v>44071</v>
      </c>
      <c r="D184" s="12">
        <f t="shared" si="18"/>
        <v>10.67986891709579</v>
      </c>
      <c r="E184" s="12">
        <f t="shared" si="19"/>
        <v>5540.9040253922394</v>
      </c>
      <c r="F184" s="12">
        <f t="shared" si="26"/>
        <v>411738.94530040619</v>
      </c>
      <c r="G184" s="12">
        <f t="shared" si="26"/>
        <v>21670.470805284531</v>
      </c>
      <c r="H184" s="9"/>
      <c r="I184" s="12">
        <f t="shared" si="21"/>
        <v>4.7889910233560699E-2</v>
      </c>
      <c r="J184" s="12">
        <f t="shared" si="22"/>
        <v>181.51080443820362</v>
      </c>
      <c r="K184" s="12">
        <f t="shared" si="23"/>
        <v>9.5532002335896724</v>
      </c>
    </row>
    <row r="185" spans="2:11" x14ac:dyDescent="0.25">
      <c r="B185" s="10">
        <v>181</v>
      </c>
      <c r="C185" s="21">
        <v>44072</v>
      </c>
      <c r="D185" s="12">
        <f t="shared" si="18"/>
        <v>10.633780543472817</v>
      </c>
      <c r="E185" s="12">
        <f t="shared" si="19"/>
        <v>5356.2533129194544</v>
      </c>
      <c r="F185" s="12">
        <f t="shared" si="26"/>
        <v>411914.40726121026</v>
      </c>
      <c r="G185" s="12">
        <f t="shared" si="26"/>
        <v>21679.705645326852</v>
      </c>
      <c r="H185" s="9"/>
      <c r="I185" s="12">
        <f t="shared" si="21"/>
        <v>4.6088373622973071E-2</v>
      </c>
      <c r="J185" s="12">
        <f t="shared" si="22"/>
        <v>175.46196080408757</v>
      </c>
      <c r="K185" s="12">
        <f t="shared" si="23"/>
        <v>9.2348400423204069</v>
      </c>
    </row>
    <row r="186" spans="2:11" x14ac:dyDescent="0.25">
      <c r="B186" s="10">
        <v>182</v>
      </c>
      <c r="C186" s="21">
        <v>44073</v>
      </c>
      <c r="D186" s="12">
        <f t="shared" si="18"/>
        <v>10.589419347592472</v>
      </c>
      <c r="E186" s="12">
        <f t="shared" si="19"/>
        <v>5177.7558970180198</v>
      </c>
      <c r="F186" s="12">
        <f t="shared" si="26"/>
        <v>412084.0219494527</v>
      </c>
      <c r="G186" s="12">
        <f t="shared" si="26"/>
        <v>21688.63273418172</v>
      </c>
      <c r="H186" s="9"/>
      <c r="I186" s="12">
        <f t="shared" si="21"/>
        <v>4.4361195880344359E-2</v>
      </c>
      <c r="J186" s="12">
        <f t="shared" si="22"/>
        <v>169.6146882424494</v>
      </c>
      <c r="K186" s="12">
        <f t="shared" si="23"/>
        <v>8.9270888548657652</v>
      </c>
    </row>
    <row r="187" spans="2:11" x14ac:dyDescent="0.25">
      <c r="B187" s="10">
        <v>183</v>
      </c>
      <c r="C187" s="13">
        <v>44074</v>
      </c>
      <c r="D187" s="12">
        <f t="shared" si="18"/>
        <v>10.546714472667526</v>
      </c>
      <c r="E187" s="12">
        <f t="shared" si="19"/>
        <v>5005.2067386590106</v>
      </c>
      <c r="F187" s="12">
        <f t="shared" si="26"/>
        <v>412247.98421952495</v>
      </c>
      <c r="G187" s="12">
        <f t="shared" si="26"/>
        <v>21697.262327343415</v>
      </c>
      <c r="H187" s="9"/>
      <c r="I187" s="12">
        <f t="shared" si="21"/>
        <v>4.2704874924946082E-2</v>
      </c>
      <c r="J187" s="12">
        <f t="shared" si="22"/>
        <v>163.96227007223726</v>
      </c>
      <c r="K187" s="12">
        <f t="shared" si="23"/>
        <v>8.6295931616967074</v>
      </c>
    </row>
    <row r="188" spans="2:11" x14ac:dyDescent="0.25">
      <c r="B188" s="10">
        <v>184</v>
      </c>
      <c r="C188" s="21">
        <v>44075</v>
      </c>
      <c r="D188" s="12">
        <f t="shared" si="18"/>
        <v>10.505598371471635</v>
      </c>
      <c r="E188" s="12">
        <f t="shared" si="19"/>
        <v>4838.4076301382393</v>
      </c>
      <c r="F188" s="12">
        <f t="shared" si="26"/>
        <v>412406.48243291583</v>
      </c>
      <c r="G188" s="12">
        <f t="shared" si="26"/>
        <v>21705.604338574514</v>
      </c>
      <c r="H188" s="9"/>
      <c r="I188" s="12">
        <f t="shared" si="21"/>
        <v>4.1116101195892069E-2</v>
      </c>
      <c r="J188" s="12">
        <f t="shared" si="22"/>
        <v>158.49821339086867</v>
      </c>
      <c r="K188" s="12">
        <f t="shared" si="23"/>
        <v>8.3420112310983594</v>
      </c>
    </row>
    <row r="189" spans="2:11" x14ac:dyDescent="0.25">
      <c r="B189" s="10">
        <v>185</v>
      </c>
      <c r="C189" s="21">
        <v>44076</v>
      </c>
      <c r="D189" s="12">
        <f t="shared" si="18"/>
        <v>10.466006626102557</v>
      </c>
      <c r="E189" s="12">
        <f t="shared" si="19"/>
        <v>4677.1669675456669</v>
      </c>
      <c r="F189" s="12">
        <f t="shared" si="26"/>
        <v>412559.69867453689</v>
      </c>
      <c r="G189" s="12">
        <f t="shared" si="26"/>
        <v>21713.66835129141</v>
      </c>
      <c r="H189" s="9"/>
      <c r="I189" s="12">
        <f t="shared" si="21"/>
        <v>3.9591745369078543E-2</v>
      </c>
      <c r="J189" s="12">
        <f t="shared" si="22"/>
        <v>153.21624162104425</v>
      </c>
      <c r="K189" s="12">
        <f t="shared" si="23"/>
        <v>8.0640127168970732</v>
      </c>
    </row>
    <row r="190" spans="2:11" x14ac:dyDescent="0.25">
      <c r="B190" s="10">
        <v>186</v>
      </c>
      <c r="C190" s="21">
        <v>44077</v>
      </c>
      <c r="D190" s="12">
        <f t="shared" si="18"/>
        <v>10.427877779140022</v>
      </c>
      <c r="E190" s="12">
        <f t="shared" si="19"/>
        <v>4521.2995308077743</v>
      </c>
      <c r="F190" s="12">
        <f t="shared" si="26"/>
        <v>412707.8089618425</v>
      </c>
      <c r="G190" s="12">
        <f t="shared" si="26"/>
        <v>21721.463629570651</v>
      </c>
      <c r="H190" s="9"/>
      <c r="I190" s="12">
        <f t="shared" si="21"/>
        <v>3.8128846962534081E-2</v>
      </c>
      <c r="J190" s="12">
        <f t="shared" si="22"/>
        <v>148.11028730561279</v>
      </c>
      <c r="K190" s="12">
        <f t="shared" si="23"/>
        <v>7.795278279242785</v>
      </c>
    </row>
    <row r="191" spans="2:11" x14ac:dyDescent="0.25">
      <c r="B191" s="10">
        <v>187</v>
      </c>
      <c r="C191" s="21">
        <v>44078</v>
      </c>
      <c r="D191" s="12">
        <f t="shared" si="18"/>
        <v>10.39115317538101</v>
      </c>
      <c r="E191" s="12">
        <f t="shared" si="19"/>
        <v>4370.6262710512738</v>
      </c>
      <c r="F191" s="12">
        <f t="shared" si="26"/>
        <v>412850.98344698473</v>
      </c>
      <c r="G191" s="12">
        <f t="shared" si="26"/>
        <v>21728.999128788666</v>
      </c>
      <c r="H191" s="9"/>
      <c r="I191" s="12">
        <f t="shared" si="21"/>
        <v>3.6724603759011411E-2</v>
      </c>
      <c r="J191" s="12">
        <f t="shared" si="22"/>
        <v>143.1744851422462</v>
      </c>
      <c r="K191" s="12">
        <f t="shared" si="23"/>
        <v>7.5354992180129639</v>
      </c>
    </row>
    <row r="192" spans="2:11" x14ac:dyDescent="0.25">
      <c r="B192" s="10">
        <v>188</v>
      </c>
      <c r="C192" s="21">
        <v>44079</v>
      </c>
      <c r="D192" s="12">
        <f t="shared" si="18"/>
        <v>10.355776813400141</v>
      </c>
      <c r="E192" s="12">
        <f t="shared" si="19"/>
        <v>4224.9741050448783</v>
      </c>
      <c r="F192" s="12">
        <f t="shared" si="26"/>
        <v>412989.3866122347</v>
      </c>
      <c r="G192" s="12">
        <f t="shared" si="26"/>
        <v>21736.283505907086</v>
      </c>
      <c r="H192" s="9"/>
      <c r="I192" s="12">
        <f t="shared" si="21"/>
        <v>3.5376361980869402E-2</v>
      </c>
      <c r="J192" s="12">
        <f t="shared" si="22"/>
        <v>138.403165249957</v>
      </c>
      <c r="K192" s="12">
        <f t="shared" si="23"/>
        <v>7.2843771184187966</v>
      </c>
    </row>
    <row r="193" spans="2:11" x14ac:dyDescent="0.25">
      <c r="B193" s="10">
        <v>189</v>
      </c>
      <c r="C193" s="21">
        <v>44080</v>
      </c>
      <c r="D193" s="12">
        <f t="shared" si="18"/>
        <v>10.321695206242216</v>
      </c>
      <c r="E193" s="12">
        <f t="shared" si="19"/>
        <v>4084.1757164838732</v>
      </c>
      <c r="F193" s="12">
        <f t="shared" si="26"/>
        <v>413123.17745889444</v>
      </c>
      <c r="G193" s="12">
        <f t="shared" si="26"/>
        <v>21743.325129415494</v>
      </c>
      <c r="H193" s="9"/>
      <c r="I193" s="12">
        <f t="shared" si="21"/>
        <v>3.4081607157924097E-2</v>
      </c>
      <c r="J193" s="12">
        <f t="shared" si="22"/>
        <v>133.79084665975446</v>
      </c>
      <c r="K193" s="12">
        <f t="shared" si="23"/>
        <v>7.0416235084081364</v>
      </c>
    </row>
    <row r="194" spans="2:11" x14ac:dyDescent="0.25">
      <c r="B194" s="10">
        <v>190</v>
      </c>
      <c r="C194" s="21">
        <v>44081</v>
      </c>
      <c r="D194" s="12">
        <f t="shared" si="18"/>
        <v>10.288857250608165</v>
      </c>
      <c r="E194" s="12">
        <f t="shared" si="19"/>
        <v>3948.0693638900448</v>
      </c>
      <c r="F194" s="12">
        <f t="shared" si="26"/>
        <v>413252.50968991645</v>
      </c>
      <c r="G194" s="12">
        <f t="shared" si="26"/>
        <v>21750.132088942966</v>
      </c>
      <c r="H194" s="9"/>
      <c r="I194" s="12">
        <f t="shared" si="21"/>
        <v>3.2837955634050127E-2</v>
      </c>
      <c r="J194" s="12">
        <f t="shared" si="22"/>
        <v>129.33223102198932</v>
      </c>
      <c r="K194" s="12">
        <f t="shared" si="23"/>
        <v>6.8069595274731283</v>
      </c>
    </row>
    <row r="195" spans="2:11" x14ac:dyDescent="0.25">
      <c r="B195" s="10">
        <v>191</v>
      </c>
      <c r="C195" s="21">
        <v>44082</v>
      </c>
      <c r="D195" s="12">
        <f t="shared" si="18"/>
        <v>10.257214103945222</v>
      </c>
      <c r="E195" s="12">
        <f t="shared" si="19"/>
        <v>3816.4986949070394</v>
      </c>
      <c r="F195" s="12">
        <f t="shared" si="26"/>
        <v>413377.53188643965</v>
      </c>
      <c r="G195" s="12">
        <f t="shared" si="26"/>
        <v>21756.712204549451</v>
      </c>
      <c r="H195" s="9"/>
      <c r="I195" s="12">
        <f t="shared" si="21"/>
        <v>3.1643146662943017E-2</v>
      </c>
      <c r="J195" s="12">
        <f t="shared" si="22"/>
        <v>125.02219652318475</v>
      </c>
      <c r="K195" s="12">
        <f t="shared" si="23"/>
        <v>6.5801156064834139</v>
      </c>
    </row>
    <row r="196" spans="2:11" x14ac:dyDescent="0.25">
      <c r="B196" s="10">
        <v>192</v>
      </c>
      <c r="C196" s="21">
        <v>44083</v>
      </c>
      <c r="D196" s="12">
        <f t="shared" si="18"/>
        <v>10.226719068897568</v>
      </c>
      <c r="E196" s="12">
        <f t="shared" si="19"/>
        <v>3689.3125667785193</v>
      </c>
      <c r="F196" s="12">
        <f t="shared" si="26"/>
        <v>413498.38767844503</v>
      </c>
      <c r="G196" s="12">
        <f t="shared" si="26"/>
        <v>21763.073035707628</v>
      </c>
      <c r="H196" s="9"/>
      <c r="I196" s="12">
        <f t="shared" si="21"/>
        <v>3.0495035047654336E-2</v>
      </c>
      <c r="J196" s="12">
        <f t="shared" si="22"/>
        <v>120.85579200538957</v>
      </c>
      <c r="K196" s="12">
        <f t="shared" si="23"/>
        <v>6.3608311581784047</v>
      </c>
    </row>
    <row r="197" spans="2:11" x14ac:dyDescent="0.25">
      <c r="B197" s="10">
        <v>193</v>
      </c>
      <c r="C197" s="21">
        <v>44084</v>
      </c>
      <c r="D197" s="12">
        <f t="shared" si="18"/>
        <v>10.197327484615238</v>
      </c>
      <c r="E197" s="12">
        <f t="shared" si="19"/>
        <v>3566.3648728035173</v>
      </c>
      <c r="F197" s="12">
        <f t="shared" si="26"/>
        <v>413615.21590972634</v>
      </c>
      <c r="G197" s="12">
        <f t="shared" si="26"/>
        <v>21769.221889985591</v>
      </c>
      <c r="H197" s="9"/>
      <c r="I197" s="12">
        <f t="shared" si="21"/>
        <v>2.9391584282329467E-2</v>
      </c>
      <c r="J197" s="12">
        <f t="shared" si="22"/>
        <v>116.82823128131977</v>
      </c>
      <c r="K197" s="12">
        <f t="shared" si="23"/>
        <v>6.1488542779642046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10.168996624457192</v>
      </c>
      <c r="E198" s="12">
        <f t="shared" ref="E198:E204" si="28">E197+I198-J198-K198</f>
        <v>3447.5143745702248</v>
      </c>
      <c r="F198" s="12">
        <f t="shared" ref="F198:G204" si="29">F197+J198</f>
        <v>413728.15079736512</v>
      </c>
      <c r="G198" s="12">
        <f t="shared" si="29"/>
        <v>21775.165831440263</v>
      </c>
      <c r="H198" s="9"/>
      <c r="I198" s="12">
        <f t="shared" ref="I198:I204" si="30">E197*N$6*D197/SUM(D197:F197)*N$7</f>
        <v>2.8330860158047103E-2</v>
      </c>
      <c r="J198" s="12">
        <f t="shared" ref="J198:J204" si="31">E197*N$8/N$5</f>
        <v>112.93488763877804</v>
      </c>
      <c r="K198" s="12">
        <f t="shared" ref="K198:K204" si="32">E197*N$9/N$5</f>
        <v>5.9439414546725349</v>
      </c>
    </row>
    <row r="199" spans="2:11" x14ac:dyDescent="0.25">
      <c r="B199" s="10">
        <v>195</v>
      </c>
      <c r="C199" s="21">
        <v>44086</v>
      </c>
      <c r="D199" s="12">
        <f t="shared" si="27"/>
        <v>10.141685599659374</v>
      </c>
      <c r="E199" s="12">
        <f t="shared" si="28"/>
        <v>3332.6245397760149</v>
      </c>
      <c r="F199" s="12">
        <f t="shared" si="29"/>
        <v>413837.32208589319</v>
      </c>
      <c r="G199" s="12">
        <f t="shared" si="29"/>
        <v>21780.911688731212</v>
      </c>
      <c r="H199" s="9"/>
      <c r="I199" s="12">
        <f t="shared" si="30"/>
        <v>2.7311024797818158E-2</v>
      </c>
      <c r="J199" s="12">
        <f t="shared" si="31"/>
        <v>109.17128852805712</v>
      </c>
      <c r="K199" s="12">
        <f t="shared" si="32"/>
        <v>5.7458572909503802</v>
      </c>
    </row>
    <row r="200" spans="2:11" x14ac:dyDescent="0.25">
      <c r="B200" s="10">
        <v>196</v>
      </c>
      <c r="C200" s="21">
        <v>44087</v>
      </c>
      <c r="D200" s="12">
        <f t="shared" si="27"/>
        <v>10.115355268570699</v>
      </c>
      <c r="E200" s="12">
        <f t="shared" si="28"/>
        <v>3221.5633854479029</v>
      </c>
      <c r="F200" s="12">
        <f t="shared" si="29"/>
        <v>413942.8551963194</v>
      </c>
      <c r="G200" s="12">
        <f t="shared" si="29"/>
        <v>21786.466062964173</v>
      </c>
      <c r="H200" s="9"/>
      <c r="I200" s="12">
        <f t="shared" si="30"/>
        <v>2.6330331088674816E-2</v>
      </c>
      <c r="J200" s="12">
        <f t="shared" si="31"/>
        <v>105.53311042624047</v>
      </c>
      <c r="K200" s="12">
        <f t="shared" si="32"/>
        <v>5.5543742329600301</v>
      </c>
    </row>
    <row r="201" spans="2:11" x14ac:dyDescent="0.25">
      <c r="B201" s="10">
        <v>197</v>
      </c>
      <c r="C201" s="21">
        <v>44088</v>
      </c>
      <c r="D201" s="12">
        <f t="shared" si="27"/>
        <v>10.089968151089298</v>
      </c>
      <c r="E201" s="12">
        <f t="shared" si="28"/>
        <v>3114.2033263837875</v>
      </c>
      <c r="F201" s="12">
        <f t="shared" si="29"/>
        <v>414044.87137019192</v>
      </c>
      <c r="G201" s="12">
        <f t="shared" si="29"/>
        <v>21791.835335273252</v>
      </c>
      <c r="H201" s="9"/>
      <c r="I201" s="12">
        <f t="shared" si="30"/>
        <v>2.5387117481400663E-2</v>
      </c>
      <c r="J201" s="12">
        <f t="shared" si="31"/>
        <v>102.01617387251692</v>
      </c>
      <c r="K201" s="12">
        <f t="shared" si="32"/>
        <v>5.3692723090798431</v>
      </c>
    </row>
    <row r="202" spans="2:11" x14ac:dyDescent="0.25">
      <c r="B202" s="10">
        <v>198</v>
      </c>
      <c r="C202" s="21">
        <v>44089</v>
      </c>
      <c r="D202" s="12">
        <f t="shared" si="27"/>
        <v>10.065488347958459</v>
      </c>
      <c r="E202" s="12">
        <f t="shared" si="28"/>
        <v>3010.421028640792</v>
      </c>
      <c r="F202" s="12">
        <f t="shared" si="29"/>
        <v>414143.48780886072</v>
      </c>
      <c r="G202" s="12">
        <f t="shared" si="29"/>
        <v>21797.025674150558</v>
      </c>
      <c r="H202" s="9"/>
      <c r="I202" s="12">
        <f t="shared" si="30"/>
        <v>2.4479803130839681E-2</v>
      </c>
      <c r="J202" s="12">
        <f t="shared" si="31"/>
        <v>98.616438668819924</v>
      </c>
      <c r="K202" s="12">
        <f t="shared" si="32"/>
        <v>5.190338877306317</v>
      </c>
    </row>
    <row r="203" spans="2:11" x14ac:dyDescent="0.25">
      <c r="B203" s="10">
        <v>199</v>
      </c>
      <c r="C203" s="21">
        <v>44090</v>
      </c>
      <c r="D203" s="12">
        <f t="shared" si="27"/>
        <v>10.041881464606558</v>
      </c>
      <c r="E203" s="12">
        <f t="shared" si="28"/>
        <v>2910.0972679027841</v>
      </c>
      <c r="F203" s="12">
        <f t="shared" si="29"/>
        <v>414238.81780810101</v>
      </c>
      <c r="G203" s="12">
        <f t="shared" si="29"/>
        <v>21802.043042531626</v>
      </c>
      <c r="H203" s="9"/>
      <c r="I203" s="12">
        <f t="shared" si="30"/>
        <v>2.3606883351900948E-2</v>
      </c>
      <c r="J203" s="12">
        <f t="shared" si="31"/>
        <v>95.329999240291741</v>
      </c>
      <c r="K203" s="12">
        <f t="shared" si="32"/>
        <v>5.0173683810679917</v>
      </c>
    </row>
    <row r="204" spans="2:11" x14ac:dyDescent="0.25">
      <c r="B204" s="20">
        <v>200</v>
      </c>
      <c r="C204" s="21">
        <v>44091</v>
      </c>
      <c r="D204" s="12">
        <f t="shared" si="27"/>
        <v>10.019114539238194</v>
      </c>
      <c r="E204" s="12">
        <f t="shared" si="28"/>
        <v>2813.116792564726</v>
      </c>
      <c r="F204" s="12">
        <f t="shared" si="29"/>
        <v>414330.97088825126</v>
      </c>
      <c r="G204" s="12">
        <f t="shared" si="29"/>
        <v>21806.893204644799</v>
      </c>
      <c r="H204" s="9"/>
      <c r="I204" s="12">
        <f t="shared" si="30"/>
        <v>2.2766925368364419E-2</v>
      </c>
      <c r="J204" s="12">
        <f t="shared" si="31"/>
        <v>92.153080150254837</v>
      </c>
      <c r="K204" s="12">
        <f t="shared" si="32"/>
        <v>4.8501621131713106</v>
      </c>
    </row>
    <row r="205" spans="2:11" x14ac:dyDescent="0.25">
      <c r="B205" s="19"/>
      <c r="C205" s="1"/>
      <c r="E205" s="12">
        <f>MAX(E4:E204)</f>
        <v>300544.56988532859</v>
      </c>
      <c r="I205" s="12">
        <f>MAX(I4:I204)</f>
        <v>30833.788354895896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sheetProtection algorithmName="SHA-512" hashValue="ZTQOZsR3FUTXXzWCD/2iChU9kgUrr3C5YYAQhURrt0DI7UcsOjsnhU+GplD1BfXr5OOWLjed1TM1HaJRujqGYg==" saltValue="0pQqowkQDOQ30oJyQ49JDA==" spinCount="100000" sheet="1" objects="1" scenarios="1"/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A6C1A-0950-4A82-AC95-8F5A91A3EB68}">
  <sheetPr codeName="Hoja5"/>
  <dimension ref="B2:N762"/>
  <sheetViews>
    <sheetView showGridLines="0" workbookViewId="0">
      <selection activeCell="D7" sqref="D7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7" t="s">
        <v>26</v>
      </c>
      <c r="E2" s="38"/>
      <c r="F2" s="38"/>
      <c r="G2" s="39"/>
      <c r="I2" s="37" t="s">
        <v>27</v>
      </c>
      <c r="J2" s="38"/>
      <c r="K2" s="39"/>
    </row>
    <row r="3" spans="2:14" x14ac:dyDescent="0.25">
      <c r="B3" s="14" t="s">
        <v>46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660652</v>
      </c>
    </row>
    <row r="4" spans="2:14" x14ac:dyDescent="0.25">
      <c r="B4" s="10">
        <v>0</v>
      </c>
      <c r="C4" s="11">
        <v>43891</v>
      </c>
      <c r="D4" s="12">
        <f>N3</f>
        <v>660652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660651.6750004919</v>
      </c>
      <c r="E5" s="12">
        <f>E4+I5-J5-K5</f>
        <v>1.2916661747291442</v>
      </c>
      <c r="F5" s="12">
        <f>F4+J5</f>
        <v>3.1666666666666662E-2</v>
      </c>
      <c r="G5" s="12">
        <f>G4+K5</f>
        <v>1.6666666666666681E-3</v>
      </c>
      <c r="H5" s="9"/>
      <c r="I5" s="12">
        <f>E4*N$6*D4/SUM(D4:F4)*N$7</f>
        <v>0.32499950806247774</v>
      </c>
      <c r="J5" s="12">
        <f>E4*N$8/N$5</f>
        <v>3.1666666666666662E-2</v>
      </c>
      <c r="K5" s="12">
        <f>E4*N$9/N$5</f>
        <v>1.6666666666666681E-3</v>
      </c>
      <c r="M5" s="2" t="s">
        <v>7</v>
      </c>
      <c r="N5" s="18">
        <f>Datos!H3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660651.25520982593</v>
      </c>
      <c r="E6" s="12">
        <f t="shared" ref="E6:E69" si="1">E5+I6-J6-K6</f>
        <v>1.6684013014875687</v>
      </c>
      <c r="F6" s="12">
        <f t="shared" ref="F6:G21" si="2">F5+J6</f>
        <v>7.2569428866422897E-2</v>
      </c>
      <c r="G6" s="12">
        <f t="shared" si="2"/>
        <v>3.8194436245485774E-3</v>
      </c>
      <c r="H6" s="9"/>
      <c r="I6" s="12">
        <f t="shared" ref="I6:I69" si="3">E5*N$6*D5/SUM(D5:F5)*N$7</f>
        <v>0.41979066591606273</v>
      </c>
      <c r="J6" s="12">
        <f t="shared" ref="J6:J69" si="4">E5*N$8/N$5</f>
        <v>4.0902762199756228E-2</v>
      </c>
      <c r="K6" s="12">
        <f t="shared" ref="K6:K69" si="5">E5*N$9/N$5</f>
        <v>2.1527769578819091E-3</v>
      </c>
      <c r="M6" s="2" t="s">
        <v>8</v>
      </c>
      <c r="N6" s="3">
        <f>Datos!H4</f>
        <v>5</v>
      </c>
    </row>
    <row r="7" spans="2:14" x14ac:dyDescent="0.25">
      <c r="B7" s="10">
        <v>3</v>
      </c>
      <c r="C7" s="11">
        <v>43894</v>
      </c>
      <c r="D7" s="12">
        <f t="shared" si="0"/>
        <v>660650.71298083186</v>
      </c>
      <c r="E7" s="12">
        <f t="shared" si="1"/>
        <v>2.1550169188544297</v>
      </c>
      <c r="F7" s="12">
        <f t="shared" si="2"/>
        <v>0.12540213674686257</v>
      </c>
      <c r="G7" s="12">
        <f t="shared" si="2"/>
        <v>6.6001124603611936E-3</v>
      </c>
      <c r="H7" s="9"/>
      <c r="I7" s="12">
        <f t="shared" si="3"/>
        <v>0.54222899408311309</v>
      </c>
      <c r="J7" s="12">
        <f t="shared" si="4"/>
        <v>5.2832707880439672E-2</v>
      </c>
      <c r="K7" s="12">
        <f t="shared" si="5"/>
        <v>2.7806688358126166E-3</v>
      </c>
      <c r="M7" s="2" t="s">
        <v>9</v>
      </c>
      <c r="N7" s="4">
        <f>Datos!H5</f>
        <v>6.500000000000003E-2</v>
      </c>
    </row>
    <row r="8" spans="2:14" x14ac:dyDescent="0.25">
      <c r="B8" s="10">
        <v>4</v>
      </c>
      <c r="C8" s="11">
        <v>43895</v>
      </c>
      <c r="D8" s="12">
        <f t="shared" si="0"/>
        <v>660650.01260275079</v>
      </c>
      <c r="E8" s="12">
        <f t="shared" si="1"/>
        <v>2.7835611026378935</v>
      </c>
      <c r="F8" s="12">
        <f t="shared" si="2"/>
        <v>0.19364433917725285</v>
      </c>
      <c r="G8" s="12">
        <f t="shared" si="2"/>
        <v>1.0191807325118579E-2</v>
      </c>
      <c r="H8" s="9"/>
      <c r="I8" s="12">
        <f t="shared" si="3"/>
        <v>0.70037808107861155</v>
      </c>
      <c r="J8" s="12">
        <f t="shared" si="4"/>
        <v>6.8242202430390281E-2</v>
      </c>
      <c r="K8" s="12">
        <f t="shared" si="5"/>
        <v>3.5916948647573858E-3</v>
      </c>
      <c r="M8" s="2" t="s">
        <v>10</v>
      </c>
      <c r="N8" s="5">
        <f>Datos!H6</f>
        <v>0.95</v>
      </c>
    </row>
    <row r="9" spans="2:14" x14ac:dyDescent="0.25">
      <c r="B9" s="10">
        <v>5</v>
      </c>
      <c r="C9" s="11">
        <v>43896</v>
      </c>
      <c r="D9" s="12">
        <f t="shared" si="0"/>
        <v>660649.10794946924</v>
      </c>
      <c r="E9" s="12">
        <f t="shared" si="1"/>
        <v>3.5954290141062177</v>
      </c>
      <c r="F9" s="12">
        <f t="shared" si="2"/>
        <v>0.28179044076078613</v>
      </c>
      <c r="G9" s="12">
        <f t="shared" si="2"/>
        <v>1.4831075829515072E-2</v>
      </c>
      <c r="H9" s="9"/>
      <c r="I9" s="12">
        <f t="shared" si="3"/>
        <v>0.90465328155625402</v>
      </c>
      <c r="J9" s="12">
        <f t="shared" si="4"/>
        <v>8.8146101583533282E-2</v>
      </c>
      <c r="K9" s="12">
        <f t="shared" si="5"/>
        <v>4.6392685043964935E-3</v>
      </c>
      <c r="M9" s="2" t="s">
        <v>11</v>
      </c>
      <c r="N9" s="5">
        <f>Datos!H7</f>
        <v>5.0000000000000044E-2</v>
      </c>
    </row>
    <row r="10" spans="2:14" x14ac:dyDescent="0.25">
      <c r="B10" s="10">
        <v>6</v>
      </c>
      <c r="C10" s="11">
        <v>43897</v>
      </c>
      <c r="D10" s="12">
        <f t="shared" si="0"/>
        <v>660647.93944189744</v>
      </c>
      <c r="E10" s="12">
        <f t="shared" si="1"/>
        <v>4.6440889521464754</v>
      </c>
      <c r="F10" s="12">
        <f t="shared" si="2"/>
        <v>0.39564569287414969</v>
      </c>
      <c r="G10" s="12">
        <f t="shared" si="2"/>
        <v>2.0823457519692105E-2</v>
      </c>
      <c r="H10" s="9"/>
      <c r="I10" s="12">
        <f t="shared" si="3"/>
        <v>1.1685075718437989</v>
      </c>
      <c r="J10" s="12">
        <f t="shared" si="4"/>
        <v>0.11385525211336356</v>
      </c>
      <c r="K10" s="12">
        <f t="shared" si="5"/>
        <v>5.9923816901770351E-3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660646.43012450181</v>
      </c>
      <c r="E11" s="12">
        <f t="shared" si="1"/>
        <v>5.9986033827362695</v>
      </c>
      <c r="F11" s="12">
        <f t="shared" si="2"/>
        <v>0.54270850969212137</v>
      </c>
      <c r="G11" s="12">
        <f t="shared" si="2"/>
        <v>2.8563605773269572E-2</v>
      </c>
      <c r="H11" s="9"/>
      <c r="I11" s="12">
        <f t="shared" si="3"/>
        <v>1.5093173956613433</v>
      </c>
      <c r="J11" s="12">
        <f t="shared" si="4"/>
        <v>0.1470628168179717</v>
      </c>
      <c r="K11" s="12">
        <f t="shared" si="5"/>
        <v>7.740148253577466E-3</v>
      </c>
      <c r="M11" s="2" t="s">
        <v>12</v>
      </c>
      <c r="N11" s="7">
        <f>SUM(I5:I204)+E4</f>
        <v>660637.86550376483</v>
      </c>
    </row>
    <row r="12" spans="2:14" x14ac:dyDescent="0.25">
      <c r="B12" s="10">
        <v>8</v>
      </c>
      <c r="C12" s="11">
        <v>43899</v>
      </c>
      <c r="D12" s="12">
        <f t="shared" si="0"/>
        <v>660644.48059770546</v>
      </c>
      <c r="E12" s="12">
        <f t="shared" si="1"/>
        <v>7.7481767330271181</v>
      </c>
      <c r="F12" s="12">
        <f t="shared" si="2"/>
        <v>0.73266428347876988</v>
      </c>
      <c r="G12" s="12">
        <f t="shared" si="2"/>
        <v>3.8561278077830032E-2</v>
      </c>
      <c r="H12" s="9"/>
      <c r="I12" s="12">
        <f t="shared" si="3"/>
        <v>1.9495267963820575</v>
      </c>
      <c r="J12" s="12">
        <f t="shared" si="4"/>
        <v>0.18995577378664852</v>
      </c>
      <c r="K12" s="12">
        <f t="shared" si="5"/>
        <v>9.9976723045604576E-3</v>
      </c>
      <c r="M12" s="2" t="s">
        <v>13</v>
      </c>
      <c r="N12" s="7">
        <f>SUM(J5:J204)</f>
        <v>623360.05375849095</v>
      </c>
    </row>
    <row r="13" spans="2:14" x14ac:dyDescent="0.25">
      <c r="B13" s="10">
        <v>9</v>
      </c>
      <c r="C13" s="11">
        <v>43900</v>
      </c>
      <c r="D13" s="12">
        <f t="shared" si="0"/>
        <v>660641.96247259295</v>
      </c>
      <c r="E13" s="12">
        <f t="shared" si="1"/>
        <v>10.008029287757862</v>
      </c>
      <c r="F13" s="12">
        <f t="shared" si="2"/>
        <v>0.97802321335796194</v>
      </c>
      <c r="G13" s="12">
        <f t="shared" si="2"/>
        <v>5.1474905966208573E-2</v>
      </c>
      <c r="H13" s="9"/>
      <c r="I13" s="12">
        <f t="shared" si="3"/>
        <v>2.5181251124983155</v>
      </c>
      <c r="J13" s="12">
        <f t="shared" si="4"/>
        <v>0.24535892987919208</v>
      </c>
      <c r="K13" s="12">
        <f t="shared" si="5"/>
        <v>1.2913627888378541E-2</v>
      </c>
      <c r="M13" s="2" t="s">
        <v>14</v>
      </c>
      <c r="N13" s="7">
        <f>SUM(K5:K204)</f>
        <v>32808.42388202584</v>
      </c>
    </row>
    <row r="14" spans="2:14" x14ac:dyDescent="0.25">
      <c r="B14" s="10">
        <v>10</v>
      </c>
      <c r="C14" s="11">
        <v>43901</v>
      </c>
      <c r="D14" s="12">
        <f t="shared" si="0"/>
        <v>660638.70991716231</v>
      </c>
      <c r="E14" s="12">
        <f t="shared" si="1"/>
        <v>12.926983742107979</v>
      </c>
      <c r="F14" s="12">
        <f t="shared" si="2"/>
        <v>1.2949441408036275</v>
      </c>
      <c r="G14" s="12">
        <f t="shared" si="2"/>
        <v>6.8154954779138355E-2</v>
      </c>
      <c r="H14" s="9"/>
      <c r="I14" s="12">
        <f t="shared" si="3"/>
        <v>3.252555430608711</v>
      </c>
      <c r="J14" s="12">
        <f t="shared" si="4"/>
        <v>0.31692092744566563</v>
      </c>
      <c r="K14" s="12">
        <f t="shared" si="5"/>
        <v>1.6680048812929785E-2</v>
      </c>
      <c r="M14" s="2" t="s">
        <v>15</v>
      </c>
      <c r="N14" s="7">
        <f>SUM(D4:G4)-N11</f>
        <v>15.134496235172264</v>
      </c>
    </row>
    <row r="15" spans="2:14" x14ac:dyDescent="0.25">
      <c r="B15" s="10">
        <v>11</v>
      </c>
      <c r="C15" s="11">
        <v>43902</v>
      </c>
      <c r="D15" s="12">
        <f t="shared" si="0"/>
        <v>660634.50873788714</v>
      </c>
      <c r="E15" s="12">
        <f t="shared" si="1"/>
        <v>16.697263559157552</v>
      </c>
      <c r="F15" s="12">
        <f t="shared" si="2"/>
        <v>1.7042986259703801</v>
      </c>
      <c r="G15" s="12">
        <f t="shared" si="2"/>
        <v>8.969992768265167E-2</v>
      </c>
      <c r="H15" s="9"/>
      <c r="I15" s="12">
        <f t="shared" si="3"/>
        <v>4.2011792751198387</v>
      </c>
      <c r="J15" s="12">
        <f t="shared" si="4"/>
        <v>0.4093544851667526</v>
      </c>
      <c r="K15" s="12">
        <f t="shared" si="5"/>
        <v>2.1544972903513315E-2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660629.0822783811</v>
      </c>
      <c r="E16" s="12">
        <f t="shared" si="1"/>
        <v>21.567147613266929</v>
      </c>
      <c r="F16" s="12">
        <f t="shared" si="2"/>
        <v>2.2330453053437025</v>
      </c>
      <c r="G16" s="12">
        <f t="shared" si="2"/>
        <v>0.11752870028124762</v>
      </c>
      <c r="H16" s="9"/>
      <c r="I16" s="12">
        <f t="shared" si="3"/>
        <v>5.4264595060812955</v>
      </c>
      <c r="J16" s="12">
        <f t="shared" si="4"/>
        <v>0.52874667937332243</v>
      </c>
      <c r="K16" s="12">
        <f t="shared" si="5"/>
        <v>2.7828772598595945E-2</v>
      </c>
      <c r="M16" s="2" t="s">
        <v>16</v>
      </c>
      <c r="N16" s="7">
        <f>MAX(E4:E204)</f>
        <v>451895.04433314502</v>
      </c>
    </row>
    <row r="17" spans="2:14" x14ac:dyDescent="0.25">
      <c r="B17" s="10">
        <v>13</v>
      </c>
      <c r="C17" s="11">
        <v>43904</v>
      </c>
      <c r="D17" s="12">
        <f t="shared" si="0"/>
        <v>660622.07320791949</v>
      </c>
      <c r="E17" s="12">
        <f t="shared" si="1"/>
        <v>27.857313154442657</v>
      </c>
      <c r="F17" s="12">
        <f t="shared" si="2"/>
        <v>2.9160049797638221</v>
      </c>
      <c r="G17" s="12">
        <f t="shared" si="2"/>
        <v>0.1534739463033592</v>
      </c>
      <c r="H17" s="9"/>
      <c r="I17" s="12">
        <f t="shared" si="3"/>
        <v>7.0090704616179584</v>
      </c>
      <c r="J17" s="12">
        <f t="shared" si="4"/>
        <v>0.6829596744201194</v>
      </c>
      <c r="K17" s="12">
        <f t="shared" si="5"/>
        <v>3.5945246022111584E-2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660613.02000286372</v>
      </c>
      <c r="E18" s="12">
        <f t="shared" si="1"/>
        <v>35.981941105065772</v>
      </c>
      <c r="F18" s="12">
        <f t="shared" si="2"/>
        <v>3.7981532296545062</v>
      </c>
      <c r="G18" s="12">
        <f t="shared" si="2"/>
        <v>0.19990280156076368</v>
      </c>
      <c r="H18" s="9"/>
      <c r="I18" s="12">
        <f t="shared" si="3"/>
        <v>9.0532050557711994</v>
      </c>
      <c r="J18" s="12">
        <f t="shared" si="4"/>
        <v>0.88214824989068419</v>
      </c>
      <c r="K18" s="12">
        <f t="shared" si="5"/>
        <v>4.6428855257404471E-2</v>
      </c>
      <c r="M18" s="2" t="s">
        <v>17</v>
      </c>
      <c r="N18" s="7">
        <f>MAX(I5:I204)</f>
        <v>46484.529674828067</v>
      </c>
    </row>
    <row r="19" spans="2:14" x14ac:dyDescent="0.25">
      <c r="B19" s="10">
        <v>15</v>
      </c>
      <c r="C19" s="11">
        <v>43906</v>
      </c>
      <c r="D19" s="12">
        <f t="shared" si="0"/>
        <v>660601.326576147</v>
      </c>
      <c r="E19" s="12">
        <f t="shared" si="1"/>
        <v>46.475969785006122</v>
      </c>
      <c r="F19" s="12">
        <f t="shared" si="2"/>
        <v>4.9375813646482554</v>
      </c>
      <c r="G19" s="12">
        <f t="shared" si="2"/>
        <v>0.25987270340253998</v>
      </c>
      <c r="H19" s="9"/>
      <c r="I19" s="12">
        <f t="shared" si="3"/>
        <v>11.693426716775878</v>
      </c>
      <c r="J19" s="12">
        <f t="shared" si="4"/>
        <v>1.1394281349937494</v>
      </c>
      <c r="K19" s="12">
        <f t="shared" si="5"/>
        <v>5.9969901841776335E-2</v>
      </c>
      <c r="M19" s="2" t="s">
        <v>18</v>
      </c>
      <c r="N19" s="7">
        <f>MAX(J5:J204)</f>
        <v>14310.009737216258</v>
      </c>
    </row>
    <row r="20" spans="2:14" x14ac:dyDescent="0.25">
      <c r="B20" s="10">
        <v>16</v>
      </c>
      <c r="C20" s="11">
        <v>43907</v>
      </c>
      <c r="D20" s="12">
        <f t="shared" si="0"/>
        <v>660586.22306144936</v>
      </c>
      <c r="E20" s="12">
        <f t="shared" si="1"/>
        <v>60.030285489759351</v>
      </c>
      <c r="F20" s="12">
        <f t="shared" si="2"/>
        <v>6.4093204078401156</v>
      </c>
      <c r="G20" s="12">
        <f t="shared" si="2"/>
        <v>0.33733265304421695</v>
      </c>
      <c r="H20" s="9"/>
      <c r="I20" s="12">
        <f t="shared" si="3"/>
        <v>15.103514697586766</v>
      </c>
      <c r="J20" s="12">
        <f t="shared" si="4"/>
        <v>1.4717390431918604</v>
      </c>
      <c r="K20" s="12">
        <f t="shared" si="5"/>
        <v>7.7459949641676948E-2</v>
      </c>
      <c r="M20" s="2" t="s">
        <v>19</v>
      </c>
      <c r="N20" s="7">
        <f>MAX(K5:K204)</f>
        <v>753.15840722190899</v>
      </c>
    </row>
    <row r="21" spans="2:14" x14ac:dyDescent="0.25">
      <c r="B21" s="10">
        <v>17</v>
      </c>
      <c r="C21" s="11">
        <v>43908</v>
      </c>
      <c r="D21" s="12">
        <f t="shared" si="0"/>
        <v>660566.71518070414</v>
      </c>
      <c r="E21" s="12">
        <f t="shared" si="1"/>
        <v>77.537156718642009</v>
      </c>
      <c r="F21" s="12">
        <f t="shared" si="2"/>
        <v>8.3102794483491618</v>
      </c>
      <c r="G21" s="12">
        <f t="shared" si="2"/>
        <v>0.43738312886048264</v>
      </c>
      <c r="H21" s="9"/>
      <c r="I21" s="12">
        <f t="shared" si="3"/>
        <v>19.507880745207977</v>
      </c>
      <c r="J21" s="12">
        <f t="shared" si="4"/>
        <v>1.9009590405090462</v>
      </c>
      <c r="K21" s="12">
        <f t="shared" si="5"/>
        <v>0.10005047581626568</v>
      </c>
    </row>
    <row r="22" spans="2:14" x14ac:dyDescent="0.25">
      <c r="B22" s="10">
        <v>18</v>
      </c>
      <c r="C22" s="11">
        <v>43909</v>
      </c>
      <c r="D22" s="12">
        <f t="shared" si="0"/>
        <v>660541.51887928904</v>
      </c>
      <c r="E22" s="12">
        <f t="shared" si="1"/>
        <v>100.14888624315793</v>
      </c>
      <c r="F22" s="12">
        <f t="shared" ref="F22:G37" si="6">F21+J22</f>
        <v>10.765622744439492</v>
      </c>
      <c r="G22" s="12">
        <f t="shared" si="6"/>
        <v>0.56661172339155275</v>
      </c>
      <c r="H22" s="9"/>
      <c r="I22" s="12">
        <f t="shared" si="3"/>
        <v>25.196301415137324</v>
      </c>
      <c r="J22" s="12">
        <f t="shared" si="4"/>
        <v>2.4553432960903305</v>
      </c>
      <c r="K22" s="12">
        <f t="shared" si="5"/>
        <v>0.12922859453107013</v>
      </c>
    </row>
    <row r="23" spans="2:14" x14ac:dyDescent="0.25">
      <c r="B23" s="10">
        <v>19</v>
      </c>
      <c r="C23" s="11">
        <v>43910</v>
      </c>
      <c r="D23" s="12">
        <f t="shared" si="0"/>
        <v>660508.97595568921</v>
      </c>
      <c r="E23" s="12">
        <f t="shared" si="1"/>
        <v>129.35351363483582</v>
      </c>
      <c r="F23" s="12">
        <f t="shared" si="6"/>
        <v>13.937004142139493</v>
      </c>
      <c r="G23" s="12">
        <f t="shared" si="6"/>
        <v>0.73352653379681609</v>
      </c>
      <c r="H23" s="9"/>
      <c r="I23" s="12">
        <f t="shared" si="3"/>
        <v>32.542923599783173</v>
      </c>
      <c r="J23" s="12">
        <f t="shared" si="4"/>
        <v>3.1713813977000012</v>
      </c>
      <c r="K23" s="12">
        <f t="shared" si="5"/>
        <v>0.16691481040526338</v>
      </c>
    </row>
    <row r="24" spans="2:14" x14ac:dyDescent="0.25">
      <c r="B24" s="10">
        <v>20</v>
      </c>
      <c r="C24" s="11">
        <v>43911</v>
      </c>
      <c r="D24" s="12">
        <f t="shared" si="0"/>
        <v>660466.94518189493</v>
      </c>
      <c r="E24" s="12">
        <f t="shared" si="1"/>
        <v>167.07250364131897</v>
      </c>
      <c r="F24" s="12">
        <f t="shared" si="6"/>
        <v>18.033198740575962</v>
      </c>
      <c r="G24" s="12">
        <f t="shared" si="6"/>
        <v>0.94911572318820936</v>
      </c>
      <c r="H24" s="9"/>
      <c r="I24" s="12">
        <f t="shared" si="3"/>
        <v>42.030773794310974</v>
      </c>
      <c r="J24" s="12">
        <f t="shared" si="4"/>
        <v>4.0961945984364672</v>
      </c>
      <c r="K24" s="12">
        <f t="shared" si="5"/>
        <v>0.21558918939139324</v>
      </c>
    </row>
    <row r="25" spans="2:14" x14ac:dyDescent="0.25">
      <c r="B25" s="10">
        <v>21</v>
      </c>
      <c r="C25" s="11">
        <v>43912</v>
      </c>
      <c r="D25" s="12">
        <f t="shared" si="0"/>
        <v>660412.66183192912</v>
      </c>
      <c r="E25" s="12">
        <f t="shared" si="1"/>
        <v>215.78677015238415</v>
      </c>
      <c r="F25" s="12">
        <f t="shared" si="6"/>
        <v>23.323828022551062</v>
      </c>
      <c r="G25" s="12">
        <f t="shared" si="6"/>
        <v>1.2275698959237413</v>
      </c>
      <c r="H25" s="9"/>
      <c r="I25" s="12">
        <f t="shared" si="3"/>
        <v>54.283349965775798</v>
      </c>
      <c r="J25" s="12">
        <f t="shared" si="4"/>
        <v>5.2906292819751002</v>
      </c>
      <c r="K25" s="12">
        <f t="shared" si="5"/>
        <v>0.27845417273553186</v>
      </c>
    </row>
    <row r="26" spans="2:14" x14ac:dyDescent="0.25">
      <c r="B26" s="10">
        <v>22</v>
      </c>
      <c r="C26" s="11">
        <v>43913</v>
      </c>
      <c r="D26" s="12">
        <f t="shared" si="0"/>
        <v>660342.55651412974</v>
      </c>
      <c r="E26" s="12">
        <f t="shared" si="1"/>
        <v>278.69919561336701</v>
      </c>
      <c r="F26" s="12">
        <f t="shared" si="6"/>
        <v>30.157075744043226</v>
      </c>
      <c r="G26" s="12">
        <f t="shared" si="6"/>
        <v>1.587214512844382</v>
      </c>
      <c r="H26" s="9"/>
      <c r="I26" s="12">
        <f t="shared" si="3"/>
        <v>70.105317799395692</v>
      </c>
      <c r="J26" s="12">
        <f t="shared" si="4"/>
        <v>6.8332477214921648</v>
      </c>
      <c r="K26" s="12">
        <f t="shared" si="5"/>
        <v>0.35964461692064054</v>
      </c>
    </row>
    <row r="27" spans="2:14" x14ac:dyDescent="0.25">
      <c r="B27" s="10">
        <v>23</v>
      </c>
      <c r="C27" s="11">
        <v>43914</v>
      </c>
      <c r="D27" s="12">
        <f t="shared" si="0"/>
        <v>660252.02162065241</v>
      </c>
      <c r="E27" s="12">
        <f t="shared" si="1"/>
        <v>359.94411590357134</v>
      </c>
      <c r="F27" s="12">
        <f t="shared" si="6"/>
        <v>38.982550271799852</v>
      </c>
      <c r="G27" s="12">
        <f t="shared" si="6"/>
        <v>2.0517131721999942</v>
      </c>
      <c r="H27" s="9"/>
      <c r="I27" s="12">
        <f t="shared" si="3"/>
        <v>90.534893477316572</v>
      </c>
      <c r="J27" s="12">
        <f t="shared" si="4"/>
        <v>8.8254745277566222</v>
      </c>
      <c r="K27" s="12">
        <f t="shared" si="5"/>
        <v>0.46449865935561208</v>
      </c>
    </row>
    <row r="28" spans="2:14" x14ac:dyDescent="0.25">
      <c r="B28" s="10">
        <v>24</v>
      </c>
      <c r="C28" s="11">
        <v>43915</v>
      </c>
      <c r="D28" s="12">
        <f t="shared" si="0"/>
        <v>660135.11042115453</v>
      </c>
      <c r="E28" s="12">
        <f t="shared" si="1"/>
        <v>464.8571782046767</v>
      </c>
      <c r="F28" s="12">
        <f t="shared" si="6"/>
        <v>50.380780608746278</v>
      </c>
      <c r="G28" s="12">
        <f t="shared" si="6"/>
        <v>2.6516200320392804</v>
      </c>
      <c r="H28" s="9"/>
      <c r="I28" s="12">
        <f t="shared" si="3"/>
        <v>116.91119949789106</v>
      </c>
      <c r="J28" s="12">
        <f t="shared" si="4"/>
        <v>11.398230336946426</v>
      </c>
      <c r="K28" s="12">
        <f t="shared" si="5"/>
        <v>0.59990685983928616</v>
      </c>
    </row>
    <row r="29" spans="2:14" x14ac:dyDescent="0.25">
      <c r="B29" s="10">
        <v>25</v>
      </c>
      <c r="C29" s="11">
        <v>43916</v>
      </c>
      <c r="D29" s="12">
        <f t="shared" si="0"/>
        <v>659984.1496636821</v>
      </c>
      <c r="E29" s="12">
        <f t="shared" si="1"/>
        <v>600.32269640362313</v>
      </c>
      <c r="F29" s="12">
        <f t="shared" si="6"/>
        <v>65.101257918561032</v>
      </c>
      <c r="G29" s="12">
        <f t="shared" si="6"/>
        <v>3.4263819957137422</v>
      </c>
      <c r="H29" s="9"/>
      <c r="I29" s="12">
        <f t="shared" si="3"/>
        <v>150.96075747243566</v>
      </c>
      <c r="J29" s="12">
        <f t="shared" si="4"/>
        <v>14.720477309814761</v>
      </c>
      <c r="K29" s="12">
        <f t="shared" si="5"/>
        <v>0.77476196367446193</v>
      </c>
    </row>
    <row r="30" spans="2:14" x14ac:dyDescent="0.25">
      <c r="B30" s="10">
        <v>26</v>
      </c>
      <c r="C30" s="11">
        <v>43917</v>
      </c>
      <c r="D30" s="12">
        <f t="shared" si="0"/>
        <v>659789.24130221072</v>
      </c>
      <c r="E30" s="12">
        <f t="shared" si="1"/>
        <v>775.22030132824455</v>
      </c>
      <c r="F30" s="12">
        <f t="shared" si="6"/>
        <v>84.111476638009094</v>
      </c>
      <c r="G30" s="12">
        <f t="shared" si="6"/>
        <v>4.4269198230531153</v>
      </c>
      <c r="H30" s="9"/>
      <c r="I30" s="12">
        <f t="shared" si="3"/>
        <v>194.90836147140888</v>
      </c>
      <c r="J30" s="12">
        <f t="shared" si="4"/>
        <v>19.010218719448066</v>
      </c>
      <c r="K30" s="12">
        <f t="shared" si="5"/>
        <v>1.0005378273393728</v>
      </c>
    </row>
    <row r="31" spans="2:14" x14ac:dyDescent="0.25">
      <c r="B31" s="10">
        <v>27</v>
      </c>
      <c r="C31" s="11">
        <v>43918</v>
      </c>
      <c r="D31" s="12">
        <f t="shared" si="0"/>
        <v>659537.6224212026</v>
      </c>
      <c r="E31" s="12">
        <f t="shared" si="1"/>
        <v>1000.9985056253787</v>
      </c>
      <c r="F31" s="12">
        <f t="shared" si="6"/>
        <v>108.6601195134035</v>
      </c>
      <c r="G31" s="12">
        <f t="shared" si="6"/>
        <v>5.7189536586001903</v>
      </c>
      <c r="H31" s="9"/>
      <c r="I31" s="12">
        <f t="shared" si="3"/>
        <v>251.61888100807565</v>
      </c>
      <c r="J31" s="12">
        <f t="shared" si="4"/>
        <v>24.54864287539441</v>
      </c>
      <c r="K31" s="12">
        <f t="shared" si="5"/>
        <v>1.2920338355470755</v>
      </c>
    </row>
    <row r="32" spans="2:14" x14ac:dyDescent="0.25">
      <c r="B32" s="10">
        <v>28</v>
      </c>
      <c r="C32" s="11">
        <v>43919</v>
      </c>
      <c r="D32" s="12">
        <f t="shared" si="0"/>
        <v>659212.84433938633</v>
      </c>
      <c r="E32" s="12">
        <f t="shared" si="1"/>
        <v>1292.4099705875003</v>
      </c>
      <c r="F32" s="12">
        <f t="shared" si="6"/>
        <v>140.35840552487383</v>
      </c>
      <c r="G32" s="12">
        <f t="shared" si="6"/>
        <v>7.3872845013091561</v>
      </c>
      <c r="H32" s="9"/>
      <c r="I32" s="12">
        <f t="shared" si="3"/>
        <v>324.77808181630076</v>
      </c>
      <c r="J32" s="12">
        <f t="shared" si="4"/>
        <v>31.698286011470323</v>
      </c>
      <c r="K32" s="12">
        <f t="shared" si="5"/>
        <v>1.6683308427089658</v>
      </c>
    </row>
    <row r="33" spans="2:11" x14ac:dyDescent="0.25">
      <c r="B33" s="10">
        <v>29</v>
      </c>
      <c r="C33" s="11">
        <v>43920</v>
      </c>
      <c r="D33" s="12">
        <f t="shared" si="0"/>
        <v>658793.72204171447</v>
      </c>
      <c r="E33" s="12">
        <f t="shared" si="1"/>
        <v>1668.4519359064534</v>
      </c>
      <c r="F33" s="12">
        <f t="shared" si="6"/>
        <v>181.28472126014466</v>
      </c>
      <c r="G33" s="12">
        <f t="shared" si="6"/>
        <v>9.5413011189549923</v>
      </c>
      <c r="H33" s="9"/>
      <c r="I33" s="12">
        <f t="shared" si="3"/>
        <v>419.12229767186966</v>
      </c>
      <c r="J33" s="12">
        <f t="shared" si="4"/>
        <v>40.92631573527084</v>
      </c>
      <c r="K33" s="12">
        <f t="shared" si="5"/>
        <v>2.1540166176458357</v>
      </c>
    </row>
    <row r="34" spans="2:11" x14ac:dyDescent="0.25">
      <c r="B34" s="10">
        <v>30</v>
      </c>
      <c r="C34" s="13">
        <v>43921</v>
      </c>
      <c r="D34" s="12">
        <f t="shared" si="0"/>
        <v>658252.9934004331</v>
      </c>
      <c r="E34" s="12">
        <f t="shared" si="1"/>
        <v>2153.5655126575662</v>
      </c>
      <c r="F34" s="12">
        <f t="shared" si="6"/>
        <v>234.11903256384903</v>
      </c>
      <c r="G34" s="12">
        <f t="shared" si="6"/>
        <v>12.322054345465752</v>
      </c>
      <c r="H34" s="9"/>
      <c r="I34" s="12">
        <f t="shared" si="3"/>
        <v>540.7286412813279</v>
      </c>
      <c r="J34" s="12">
        <f t="shared" si="4"/>
        <v>52.834311303704354</v>
      </c>
      <c r="K34" s="12">
        <f t="shared" si="5"/>
        <v>2.7807532265107584</v>
      </c>
    </row>
    <row r="35" spans="2:11" x14ac:dyDescent="0.25">
      <c r="B35" s="10">
        <v>31</v>
      </c>
      <c r="C35" s="11">
        <v>43922</v>
      </c>
      <c r="D35" s="12">
        <f t="shared" si="0"/>
        <v>657555.6142160031</v>
      </c>
      <c r="E35" s="12">
        <f t="shared" si="1"/>
        <v>2779.1591799989524</v>
      </c>
      <c r="F35" s="12">
        <f t="shared" si="6"/>
        <v>302.31527379800531</v>
      </c>
      <c r="G35" s="12">
        <f t="shared" si="6"/>
        <v>15.911330199895032</v>
      </c>
      <c r="H35" s="9"/>
      <c r="I35" s="12">
        <f t="shared" si="3"/>
        <v>697.3791844299717</v>
      </c>
      <c r="J35" s="12">
        <f t="shared" si="4"/>
        <v>68.196241234156261</v>
      </c>
      <c r="K35" s="12">
        <f t="shared" si="5"/>
        <v>3.5892758544292804</v>
      </c>
    </row>
    <row r="36" spans="2:11" x14ac:dyDescent="0.25">
      <c r="B36" s="10">
        <v>32</v>
      </c>
      <c r="C36" s="11">
        <v>43923</v>
      </c>
      <c r="D36" s="12">
        <f t="shared" si="0"/>
        <v>656656.60049166228</v>
      </c>
      <c r="E36" s="12">
        <f t="shared" si="1"/>
        <v>3585.5342650064276</v>
      </c>
      <c r="F36" s="12">
        <f t="shared" si="6"/>
        <v>390.32198116463883</v>
      </c>
      <c r="G36" s="12">
        <f t="shared" si="6"/>
        <v>20.543262166559956</v>
      </c>
      <c r="H36" s="9"/>
      <c r="I36" s="12">
        <f t="shared" si="3"/>
        <v>899.01372434077405</v>
      </c>
      <c r="J36" s="12">
        <f t="shared" si="4"/>
        <v>88.006707366633492</v>
      </c>
      <c r="K36" s="12">
        <f t="shared" si="5"/>
        <v>4.6319319666649248</v>
      </c>
    </row>
    <row r="37" spans="2:11" x14ac:dyDescent="0.25">
      <c r="B37" s="10">
        <v>33</v>
      </c>
      <c r="C37" s="11">
        <v>43924</v>
      </c>
      <c r="D37" s="12">
        <f t="shared" si="0"/>
        <v>655498.31492280704</v>
      </c>
      <c r="E37" s="12">
        <f t="shared" si="1"/>
        <v>4624.3020250280724</v>
      </c>
      <c r="F37" s="12">
        <f t="shared" si="6"/>
        <v>503.86389955650907</v>
      </c>
      <c r="G37" s="12">
        <f t="shared" si="6"/>
        <v>26.519152608237341</v>
      </c>
      <c r="H37" s="9"/>
      <c r="I37" s="12">
        <f t="shared" si="3"/>
        <v>1158.2855688551931</v>
      </c>
      <c r="J37" s="12">
        <f t="shared" si="4"/>
        <v>113.54191839187021</v>
      </c>
      <c r="K37" s="12">
        <f t="shared" si="5"/>
        <v>5.9758904416773841</v>
      </c>
    </row>
    <row r="38" spans="2:11" x14ac:dyDescent="0.25">
      <c r="B38" s="10">
        <v>34</v>
      </c>
      <c r="C38" s="11">
        <v>43925</v>
      </c>
      <c r="D38" s="12">
        <f t="shared" si="0"/>
        <v>654007.08313189575</v>
      </c>
      <c r="E38" s="12">
        <f t="shared" si="1"/>
        <v>5961.3904151051383</v>
      </c>
      <c r="F38" s="12">
        <f t="shared" ref="F38:G53" si="7">F37+J38</f>
        <v>650.30013034906472</v>
      </c>
      <c r="G38" s="12">
        <f t="shared" si="7"/>
        <v>34.226322649950802</v>
      </c>
      <c r="H38" s="9"/>
      <c r="I38" s="12">
        <f t="shared" si="3"/>
        <v>1491.2317909113356</v>
      </c>
      <c r="J38" s="12">
        <f t="shared" si="4"/>
        <v>146.43623079255562</v>
      </c>
      <c r="K38" s="12">
        <f t="shared" si="5"/>
        <v>7.7071700417134617</v>
      </c>
    </row>
    <row r="39" spans="2:11" x14ac:dyDescent="0.25">
      <c r="B39" s="10">
        <v>35</v>
      </c>
      <c r="C39" s="11">
        <v>43926</v>
      </c>
      <c r="D39" s="12">
        <f t="shared" si="0"/>
        <v>652089.02190438251</v>
      </c>
      <c r="E39" s="12">
        <f t="shared" si="1"/>
        <v>7680.7386287814961</v>
      </c>
      <c r="F39" s="12">
        <f t="shared" si="7"/>
        <v>839.07749349406072</v>
      </c>
      <c r="G39" s="12">
        <f t="shared" si="7"/>
        <v>44.161973341792709</v>
      </c>
      <c r="H39" s="9"/>
      <c r="I39" s="12">
        <f t="shared" si="3"/>
        <v>1918.0612275131959</v>
      </c>
      <c r="J39" s="12">
        <f t="shared" si="4"/>
        <v>188.77736314499603</v>
      </c>
      <c r="K39" s="12">
        <f t="shared" si="5"/>
        <v>9.9356506918419072</v>
      </c>
    </row>
    <row r="40" spans="2:11" x14ac:dyDescent="0.25">
      <c r="B40" s="10">
        <v>36</v>
      </c>
      <c r="C40" s="11">
        <v>43927</v>
      </c>
      <c r="D40" s="12">
        <f t="shared" si="0"/>
        <v>649624.97564616916</v>
      </c>
      <c r="E40" s="12">
        <f t="shared" si="1"/>
        <v>9888.7602660354296</v>
      </c>
      <c r="F40" s="12">
        <f t="shared" si="7"/>
        <v>1082.3008834054747</v>
      </c>
      <c r="G40" s="12">
        <f t="shared" si="7"/>
        <v>56.963204389761884</v>
      </c>
      <c r="H40" s="9"/>
      <c r="I40" s="12">
        <f t="shared" si="3"/>
        <v>2464.0462582133173</v>
      </c>
      <c r="J40" s="12">
        <f t="shared" si="4"/>
        <v>243.22338991141402</v>
      </c>
      <c r="K40" s="12">
        <f t="shared" si="5"/>
        <v>12.801231047969171</v>
      </c>
    </row>
    <row r="41" spans="2:11" x14ac:dyDescent="0.25">
      <c r="B41" s="10">
        <v>37</v>
      </c>
      <c r="C41" s="11">
        <v>43928</v>
      </c>
      <c r="D41" s="12">
        <f t="shared" si="0"/>
        <v>646464.50355886982</v>
      </c>
      <c r="E41" s="12">
        <f t="shared" si="1"/>
        <v>12719.607011133559</v>
      </c>
      <c r="F41" s="12">
        <f t="shared" si="7"/>
        <v>1395.4449584965967</v>
      </c>
      <c r="G41" s="12">
        <f t="shared" si="7"/>
        <v>73.444471499820949</v>
      </c>
      <c r="H41" s="9"/>
      <c r="I41" s="12">
        <f t="shared" si="3"/>
        <v>3160.4720872993103</v>
      </c>
      <c r="J41" s="12">
        <f t="shared" si="4"/>
        <v>313.14407509112192</v>
      </c>
      <c r="K41" s="12">
        <f t="shared" si="5"/>
        <v>16.481267110059065</v>
      </c>
    </row>
    <row r="42" spans="2:11" x14ac:dyDescent="0.25">
      <c r="B42" s="10">
        <v>38</v>
      </c>
      <c r="C42" s="11">
        <v>43929</v>
      </c>
      <c r="D42" s="12">
        <f t="shared" si="0"/>
        <v>642418.96253658563</v>
      </c>
      <c r="E42" s="12">
        <f t="shared" si="1"/>
        <v>16341.16113304666</v>
      </c>
      <c r="F42" s="12">
        <f t="shared" si="7"/>
        <v>1798.2325138491594</v>
      </c>
      <c r="G42" s="12">
        <f t="shared" si="7"/>
        <v>94.643816518376894</v>
      </c>
      <c r="H42" s="9"/>
      <c r="I42" s="12">
        <f t="shared" si="3"/>
        <v>4045.5410222842197</v>
      </c>
      <c r="J42" s="12">
        <f t="shared" si="4"/>
        <v>402.78755535256272</v>
      </c>
      <c r="K42" s="12">
        <f t="shared" si="5"/>
        <v>21.199345018555952</v>
      </c>
    </row>
    <row r="43" spans="2:11" x14ac:dyDescent="0.25">
      <c r="B43" s="10">
        <v>39</v>
      </c>
      <c r="C43" s="11">
        <v>43930</v>
      </c>
      <c r="D43" s="12">
        <f t="shared" si="0"/>
        <v>637253.92556880531</v>
      </c>
      <c r="E43" s="12">
        <f t="shared" si="1"/>
        <v>20961.492729725422</v>
      </c>
      <c r="F43" s="12">
        <f t="shared" si="7"/>
        <v>2315.7026163956371</v>
      </c>
      <c r="G43" s="12">
        <f t="shared" si="7"/>
        <v>121.87908507345469</v>
      </c>
      <c r="H43" s="9"/>
      <c r="I43" s="12">
        <f t="shared" si="3"/>
        <v>5165.0369677803183</v>
      </c>
      <c r="J43" s="12">
        <f t="shared" si="4"/>
        <v>517.47010254647762</v>
      </c>
      <c r="K43" s="12">
        <f t="shared" si="5"/>
        <v>27.235268555077791</v>
      </c>
    </row>
    <row r="44" spans="2:11" x14ac:dyDescent="0.25">
      <c r="B44" s="10">
        <v>40</v>
      </c>
      <c r="C44" s="11">
        <v>43931</v>
      </c>
      <c r="D44" s="12">
        <f t="shared" si="0"/>
        <v>630681.51321899577</v>
      </c>
      <c r="E44" s="12">
        <f t="shared" si="1"/>
        <v>26835.188655210841</v>
      </c>
      <c r="F44" s="12">
        <f t="shared" si="7"/>
        <v>2979.4832195036088</v>
      </c>
      <c r="G44" s="12">
        <f t="shared" si="7"/>
        <v>156.81490628966375</v>
      </c>
      <c r="H44" s="9"/>
      <c r="I44" s="12">
        <f t="shared" si="3"/>
        <v>6572.4123498095969</v>
      </c>
      <c r="J44" s="12">
        <f t="shared" si="4"/>
        <v>663.78060310797161</v>
      </c>
      <c r="K44" s="12">
        <f t="shared" si="5"/>
        <v>34.935821216209071</v>
      </c>
    </row>
    <row r="45" spans="2:11" x14ac:dyDescent="0.25">
      <c r="B45" s="10">
        <v>41</v>
      </c>
      <c r="C45" s="11">
        <v>43932</v>
      </c>
      <c r="D45" s="12">
        <f t="shared" si="0"/>
        <v>622353.76087851869</v>
      </c>
      <c r="E45" s="12">
        <f t="shared" si="1"/>
        <v>34268.434707180888</v>
      </c>
      <c r="F45" s="12">
        <f t="shared" si="7"/>
        <v>3829.2641935852853</v>
      </c>
      <c r="G45" s="12">
        <f t="shared" si="7"/>
        <v>201.54022071501521</v>
      </c>
      <c r="H45" s="9"/>
      <c r="I45" s="12">
        <f t="shared" si="3"/>
        <v>8327.7523404770709</v>
      </c>
      <c r="J45" s="12">
        <f t="shared" si="4"/>
        <v>849.78097408167662</v>
      </c>
      <c r="K45" s="12">
        <f t="shared" si="5"/>
        <v>44.725314425351442</v>
      </c>
    </row>
    <row r="46" spans="2:11" x14ac:dyDescent="0.25">
      <c r="B46" s="10">
        <v>42</v>
      </c>
      <c r="C46" s="11">
        <v>43933</v>
      </c>
      <c r="D46" s="12">
        <f t="shared" si="0"/>
        <v>611858.9638821847</v>
      </c>
      <c r="E46" s="12">
        <f t="shared" si="1"/>
        <v>43620.950546608859</v>
      </c>
      <c r="F46" s="12">
        <f t="shared" si="7"/>
        <v>4914.4312926460134</v>
      </c>
      <c r="G46" s="12">
        <f t="shared" si="7"/>
        <v>258.65427856031675</v>
      </c>
      <c r="H46" s="9"/>
      <c r="I46" s="12">
        <f t="shared" si="3"/>
        <v>10494.796996334007</v>
      </c>
      <c r="J46" s="12">
        <f t="shared" si="4"/>
        <v>1085.1670990607281</v>
      </c>
      <c r="K46" s="12">
        <f t="shared" si="5"/>
        <v>57.114057845301531</v>
      </c>
    </row>
    <row r="47" spans="2:11" x14ac:dyDescent="0.25">
      <c r="B47" s="10">
        <v>43</v>
      </c>
      <c r="C47" s="11">
        <v>43934</v>
      </c>
      <c r="D47" s="12">
        <f t="shared" si="0"/>
        <v>598724.07307364768</v>
      </c>
      <c r="E47" s="12">
        <f t="shared" si="1"/>
        <v>55301.809670258895</v>
      </c>
      <c r="F47" s="12">
        <f t="shared" si="7"/>
        <v>6295.761393288627</v>
      </c>
      <c r="G47" s="12">
        <f t="shared" si="7"/>
        <v>331.35586280466492</v>
      </c>
      <c r="H47" s="9"/>
      <c r="I47" s="12">
        <f t="shared" si="3"/>
        <v>13134.890808536999</v>
      </c>
      <c r="J47" s="12">
        <f t="shared" si="4"/>
        <v>1381.3301006426138</v>
      </c>
      <c r="K47" s="12">
        <f t="shared" si="5"/>
        <v>72.701584244348169</v>
      </c>
    </row>
    <row r="48" spans="2:11" x14ac:dyDescent="0.25">
      <c r="B48" s="10">
        <v>44</v>
      </c>
      <c r="C48" s="11">
        <v>43935</v>
      </c>
      <c r="D48" s="12">
        <f t="shared" si="0"/>
        <v>582427.58993678179</v>
      </c>
      <c r="E48" s="12">
        <f t="shared" si="1"/>
        <v>69754.89915144947</v>
      </c>
      <c r="F48" s="12">
        <f t="shared" si="7"/>
        <v>8046.985366180159</v>
      </c>
      <c r="G48" s="12">
        <f t="shared" si="7"/>
        <v>423.52554558842985</v>
      </c>
      <c r="H48" s="9"/>
      <c r="I48" s="12">
        <f t="shared" si="3"/>
        <v>16296.483136865865</v>
      </c>
      <c r="J48" s="12">
        <f t="shared" si="4"/>
        <v>1751.2239728915315</v>
      </c>
      <c r="K48" s="12">
        <f t="shared" si="5"/>
        <v>92.169682783764912</v>
      </c>
    </row>
    <row r="49" spans="2:11" x14ac:dyDescent="0.25">
      <c r="B49" s="10">
        <v>45</v>
      </c>
      <c r="C49" s="11">
        <v>43936</v>
      </c>
      <c r="D49" s="12">
        <f t="shared" si="0"/>
        <v>562428.73606009549</v>
      </c>
      <c r="E49" s="12">
        <f t="shared" si="1"/>
        <v>87428.58972308744</v>
      </c>
      <c r="F49" s="12">
        <f t="shared" si="7"/>
        <v>10255.890505976058</v>
      </c>
      <c r="G49" s="12">
        <f t="shared" si="7"/>
        <v>539.78371084084574</v>
      </c>
      <c r="H49" s="9"/>
      <c r="I49" s="12">
        <f t="shared" si="3"/>
        <v>19998.853876686277</v>
      </c>
      <c r="J49" s="12">
        <f t="shared" si="4"/>
        <v>2208.9051397958997</v>
      </c>
      <c r="K49" s="12">
        <f t="shared" si="5"/>
        <v>116.25816525241589</v>
      </c>
    </row>
    <row r="50" spans="2:11" x14ac:dyDescent="0.25">
      <c r="B50" s="10">
        <v>46</v>
      </c>
      <c r="C50" s="11">
        <v>43937</v>
      </c>
      <c r="D50" s="12">
        <f t="shared" si="0"/>
        <v>538219.23115998716</v>
      </c>
      <c r="E50" s="12">
        <f t="shared" si="1"/>
        <v>108723.80829909281</v>
      </c>
      <c r="F50" s="12">
        <f t="shared" si="7"/>
        <v>13024.462513873827</v>
      </c>
      <c r="G50" s="12">
        <f t="shared" si="7"/>
        <v>685.49802704599165</v>
      </c>
      <c r="H50" s="9"/>
      <c r="I50" s="12">
        <f t="shared" si="3"/>
        <v>24209.504900108303</v>
      </c>
      <c r="J50" s="12">
        <f t="shared" si="4"/>
        <v>2768.5720078977688</v>
      </c>
      <c r="K50" s="12">
        <f t="shared" si="5"/>
        <v>145.71431620514585</v>
      </c>
    </row>
    <row r="51" spans="2:11" x14ac:dyDescent="0.25">
      <c r="B51" s="10">
        <v>47</v>
      </c>
      <c r="C51" s="11">
        <v>43938</v>
      </c>
      <c r="D51" s="12">
        <f t="shared" si="0"/>
        <v>509402.50244320778</v>
      </c>
      <c r="E51" s="12">
        <f t="shared" si="1"/>
        <v>133916.4100725691</v>
      </c>
      <c r="F51" s="12">
        <f t="shared" si="7"/>
        <v>16467.383110011764</v>
      </c>
      <c r="G51" s="12">
        <f t="shared" si="7"/>
        <v>866.7043742111465</v>
      </c>
      <c r="H51" s="9"/>
      <c r="I51" s="12">
        <f t="shared" si="3"/>
        <v>28816.728716779377</v>
      </c>
      <c r="J51" s="12">
        <f t="shared" si="4"/>
        <v>3442.9205961379389</v>
      </c>
      <c r="K51" s="12">
        <f t="shared" si="5"/>
        <v>181.20634716515485</v>
      </c>
    </row>
    <row r="52" spans="2:11" x14ac:dyDescent="0.25">
      <c r="B52" s="10">
        <v>48</v>
      </c>
      <c r="C52" s="11">
        <v>43939</v>
      </c>
      <c r="D52" s="12">
        <f t="shared" si="0"/>
        <v>475799.74298917205</v>
      </c>
      <c r="E52" s="12">
        <f t="shared" si="1"/>
        <v>163055.28919085252</v>
      </c>
      <c r="F52" s="12">
        <f t="shared" si="7"/>
        <v>20708.069428976451</v>
      </c>
      <c r="G52" s="12">
        <f t="shared" si="7"/>
        <v>1089.8983909987619</v>
      </c>
      <c r="H52" s="9"/>
      <c r="I52" s="12">
        <f t="shared" si="3"/>
        <v>33602.759454035739</v>
      </c>
      <c r="J52" s="12">
        <f t="shared" si="4"/>
        <v>4240.6863189646874</v>
      </c>
      <c r="K52" s="12">
        <f t="shared" si="5"/>
        <v>223.19401678761537</v>
      </c>
    </row>
    <row r="53" spans="2:11" x14ac:dyDescent="0.25">
      <c r="B53" s="10">
        <v>49</v>
      </c>
      <c r="C53" s="11">
        <v>43940</v>
      </c>
      <c r="D53" s="12">
        <f t="shared" si="0"/>
        <v>437571.34458005679</v>
      </c>
      <c r="E53" s="12">
        <f t="shared" si="1"/>
        <v>195848.51129360605</v>
      </c>
      <c r="F53" s="12">
        <f t="shared" si="7"/>
        <v>25871.486920020114</v>
      </c>
      <c r="G53" s="12">
        <f t="shared" si="7"/>
        <v>1361.6572063168496</v>
      </c>
      <c r="H53" s="9"/>
      <c r="I53" s="12">
        <f t="shared" si="3"/>
        <v>38228.39840911526</v>
      </c>
      <c r="J53" s="12">
        <f t="shared" si="4"/>
        <v>5163.4174910436623</v>
      </c>
      <c r="K53" s="12">
        <f t="shared" si="5"/>
        <v>271.75881531808778</v>
      </c>
    </row>
    <row r="54" spans="2:11" x14ac:dyDescent="0.25">
      <c r="B54" s="10">
        <v>50</v>
      </c>
      <c r="C54" s="11">
        <v>43941</v>
      </c>
      <c r="D54" s="12">
        <f t="shared" si="0"/>
        <v>395326.36193137942</v>
      </c>
      <c r="E54" s="12">
        <f t="shared" si="1"/>
        <v>231565.21023249652</v>
      </c>
      <c r="F54" s="12">
        <f t="shared" ref="F54:G69" si="8">F53+J54</f>
        <v>32073.356444317636</v>
      </c>
      <c r="G54" s="12">
        <f t="shared" si="8"/>
        <v>1688.0713918061933</v>
      </c>
      <c r="H54" s="9"/>
      <c r="I54" s="12">
        <f t="shared" si="3"/>
        <v>42244.982648677375</v>
      </c>
      <c r="J54" s="12">
        <f t="shared" si="4"/>
        <v>6201.8695242975245</v>
      </c>
      <c r="K54" s="12">
        <f t="shared" si="5"/>
        <v>326.41418548934365</v>
      </c>
    </row>
    <row r="55" spans="2:11" x14ac:dyDescent="0.25">
      <c r="B55" s="10">
        <v>51</v>
      </c>
      <c r="C55" s="11">
        <v>43942</v>
      </c>
      <c r="D55" s="12">
        <f t="shared" si="0"/>
        <v>350177.15270268416</v>
      </c>
      <c r="E55" s="12">
        <f t="shared" si="1"/>
        <v>268995.57912010857</v>
      </c>
      <c r="F55" s="12">
        <f t="shared" si="8"/>
        <v>39406.254768346691</v>
      </c>
      <c r="G55" s="12">
        <f t="shared" si="8"/>
        <v>2074.0134088603545</v>
      </c>
      <c r="H55" s="9"/>
      <c r="I55" s="12">
        <f t="shared" si="3"/>
        <v>45149.209228695276</v>
      </c>
      <c r="J55" s="12">
        <f t="shared" si="4"/>
        <v>7332.8983240290563</v>
      </c>
      <c r="K55" s="12">
        <f t="shared" si="5"/>
        <v>385.94201705416123</v>
      </c>
    </row>
    <row r="56" spans="2:11" x14ac:dyDescent="0.25">
      <c r="B56" s="10">
        <v>52</v>
      </c>
      <c r="C56" s="11">
        <v>43943</v>
      </c>
      <c r="D56" s="12">
        <f t="shared" si="0"/>
        <v>303692.62302785611</v>
      </c>
      <c r="E56" s="12">
        <f t="shared" si="1"/>
        <v>306513.58949093299</v>
      </c>
      <c r="F56" s="12">
        <f t="shared" si="8"/>
        <v>47924.448107150129</v>
      </c>
      <c r="G56" s="12">
        <f t="shared" si="8"/>
        <v>2522.3393740605361</v>
      </c>
      <c r="H56" s="9"/>
      <c r="I56" s="12">
        <f t="shared" si="3"/>
        <v>46484.529674828067</v>
      </c>
      <c r="J56" s="12">
        <f t="shared" si="4"/>
        <v>8518.1933388034377</v>
      </c>
      <c r="K56" s="12">
        <f t="shared" si="5"/>
        <v>448.32596520018137</v>
      </c>
    </row>
    <row r="57" spans="2:11" x14ac:dyDescent="0.25">
      <c r="B57" s="10">
        <v>53</v>
      </c>
      <c r="C57" s="11">
        <v>43944</v>
      </c>
      <c r="D57" s="12">
        <f t="shared" si="0"/>
        <v>257724.66483132265</v>
      </c>
      <c r="E57" s="12">
        <f t="shared" si="1"/>
        <v>342264.4280377687</v>
      </c>
      <c r="F57" s="12">
        <f t="shared" si="8"/>
        <v>57630.711774363008</v>
      </c>
      <c r="G57" s="12">
        <f t="shared" si="8"/>
        <v>3033.1953565454251</v>
      </c>
      <c r="H57" s="9"/>
      <c r="I57" s="12">
        <f t="shared" si="3"/>
        <v>45967.958196533458</v>
      </c>
      <c r="J57" s="12">
        <f t="shared" si="4"/>
        <v>9706.2636672128774</v>
      </c>
      <c r="K57" s="12">
        <f t="shared" si="5"/>
        <v>510.85598248488878</v>
      </c>
    </row>
    <row r="58" spans="2:11" x14ac:dyDescent="0.25">
      <c r="B58" s="10">
        <v>54</v>
      </c>
      <c r="C58" s="11">
        <v>43945</v>
      </c>
      <c r="D58" s="12">
        <f t="shared" si="0"/>
        <v>214130.71446291535</v>
      </c>
      <c r="E58" s="12">
        <f t="shared" si="1"/>
        <v>374449.56413825037</v>
      </c>
      <c r="F58" s="12">
        <f t="shared" si="8"/>
        <v>68469.085328892354</v>
      </c>
      <c r="G58" s="12">
        <f t="shared" si="8"/>
        <v>3603.6360699417069</v>
      </c>
      <c r="H58" s="9"/>
      <c r="I58" s="12">
        <f t="shared" si="3"/>
        <v>43593.950368407306</v>
      </c>
      <c r="J58" s="12">
        <f t="shared" si="4"/>
        <v>10838.37355452934</v>
      </c>
      <c r="K58" s="12">
        <f t="shared" si="5"/>
        <v>570.44071339628169</v>
      </c>
    </row>
    <row r="59" spans="2:11" x14ac:dyDescent="0.25">
      <c r="B59" s="10">
        <v>55</v>
      </c>
      <c r="C59" s="11">
        <v>43946</v>
      </c>
      <c r="D59" s="12">
        <f t="shared" si="0"/>
        <v>174470.26266460808</v>
      </c>
      <c r="E59" s="12">
        <f t="shared" si="1"/>
        <v>401628.36379861593</v>
      </c>
      <c r="F59" s="12">
        <f t="shared" si="8"/>
        <v>80326.654859936942</v>
      </c>
      <c r="G59" s="12">
        <f t="shared" si="8"/>
        <v>4227.718676838791</v>
      </c>
      <c r="H59" s="9"/>
      <c r="I59" s="12">
        <f t="shared" si="3"/>
        <v>39660.451798307266</v>
      </c>
      <c r="J59" s="12">
        <f t="shared" si="4"/>
        <v>11857.569531044595</v>
      </c>
      <c r="K59" s="12">
        <f t="shared" si="5"/>
        <v>624.08260689708447</v>
      </c>
    </row>
    <row r="60" spans="2:11" x14ac:dyDescent="0.25">
      <c r="B60" s="10">
        <v>56</v>
      </c>
      <c r="C60" s="11">
        <v>43947</v>
      </c>
      <c r="D60" s="12">
        <f t="shared" si="0"/>
        <v>139777.10315545069</v>
      </c>
      <c r="E60" s="12">
        <f t="shared" si="1"/>
        <v>422933.91118115274</v>
      </c>
      <c r="F60" s="12">
        <f t="shared" si="8"/>
        <v>93044.886380226439</v>
      </c>
      <c r="G60" s="12">
        <f t="shared" si="8"/>
        <v>4897.0992831698186</v>
      </c>
      <c r="H60" s="9"/>
      <c r="I60" s="12">
        <f t="shared" si="3"/>
        <v>34693.159509157384</v>
      </c>
      <c r="J60" s="12">
        <f t="shared" si="4"/>
        <v>12718.231520289504</v>
      </c>
      <c r="K60" s="12">
        <f t="shared" si="5"/>
        <v>669.38060633102714</v>
      </c>
    </row>
    <row r="61" spans="2:11" x14ac:dyDescent="0.25">
      <c r="B61" s="10">
        <v>57</v>
      </c>
      <c r="C61" s="11">
        <v>43948</v>
      </c>
      <c r="D61" s="12">
        <f t="shared" si="0"/>
        <v>110478.31227669951</v>
      </c>
      <c r="E61" s="12">
        <f t="shared" si="1"/>
        <v>438134.9050205322</v>
      </c>
      <c r="F61" s="12">
        <f t="shared" si="8"/>
        <v>106437.7935676296</v>
      </c>
      <c r="G61" s="12">
        <f t="shared" si="8"/>
        <v>5601.9891351384067</v>
      </c>
      <c r="H61" s="9"/>
      <c r="I61" s="12">
        <f t="shared" si="3"/>
        <v>29298.790878751184</v>
      </c>
      <c r="J61" s="12">
        <f t="shared" si="4"/>
        <v>13392.907187403171</v>
      </c>
      <c r="K61" s="12">
        <f t="shared" si="5"/>
        <v>704.88985196858846</v>
      </c>
    </row>
    <row r="62" spans="2:11" x14ac:dyDescent="0.25">
      <c r="B62" s="10">
        <v>58</v>
      </c>
      <c r="C62" s="11">
        <v>43949</v>
      </c>
      <c r="D62" s="12">
        <f t="shared" si="0"/>
        <v>86462.729799407389</v>
      </c>
      <c r="E62" s="12">
        <f t="shared" si="1"/>
        <v>447545.99066380656</v>
      </c>
      <c r="F62" s="12">
        <f t="shared" si="8"/>
        <v>120312.06555994645</v>
      </c>
      <c r="G62" s="12">
        <f t="shared" si="8"/>
        <v>6332.2139768392944</v>
      </c>
      <c r="H62" s="9"/>
      <c r="I62" s="12">
        <f t="shared" si="3"/>
        <v>24015.582477292111</v>
      </c>
      <c r="J62" s="12">
        <f t="shared" si="4"/>
        <v>13874.271992316852</v>
      </c>
      <c r="K62" s="12">
        <f t="shared" si="5"/>
        <v>730.22484170088762</v>
      </c>
    </row>
    <row r="63" spans="2:11" x14ac:dyDescent="0.25">
      <c r="B63" s="10">
        <v>59</v>
      </c>
      <c r="C63" s="11">
        <v>43950</v>
      </c>
      <c r="D63" s="12">
        <f t="shared" si="0"/>
        <v>67242.469814855984</v>
      </c>
      <c r="E63" s="12">
        <f t="shared" si="1"/>
        <v>451848.0509595644</v>
      </c>
      <c r="F63" s="12">
        <f t="shared" si="8"/>
        <v>134484.35526430033</v>
      </c>
      <c r="G63" s="12">
        <f t="shared" si="8"/>
        <v>7078.1239612789723</v>
      </c>
      <c r="H63" s="9"/>
      <c r="I63" s="12">
        <f t="shared" si="3"/>
        <v>19220.259984551401</v>
      </c>
      <c r="J63" s="12">
        <f t="shared" si="4"/>
        <v>14172.289704353874</v>
      </c>
      <c r="K63" s="12">
        <f t="shared" si="5"/>
        <v>745.90998443967828</v>
      </c>
    </row>
    <row r="64" spans="2:11" x14ac:dyDescent="0.25">
      <c r="B64" s="10">
        <v>60</v>
      </c>
      <c r="C64" s="13">
        <v>43951</v>
      </c>
      <c r="D64" s="12">
        <f t="shared" si="0"/>
        <v>52133.874742623215</v>
      </c>
      <c r="E64" s="12">
        <f t="shared" si="1"/>
        <v>451895.04433314502</v>
      </c>
      <c r="F64" s="12">
        <f t="shared" si="8"/>
        <v>148792.87687801989</v>
      </c>
      <c r="G64" s="12">
        <f t="shared" si="8"/>
        <v>7831.2040462115801</v>
      </c>
      <c r="H64" s="9"/>
      <c r="I64" s="12">
        <f t="shared" si="3"/>
        <v>15108.595072232773</v>
      </c>
      <c r="J64" s="12">
        <f t="shared" si="4"/>
        <v>14308.52161371954</v>
      </c>
      <c r="K64" s="12">
        <f t="shared" si="5"/>
        <v>753.08008493260797</v>
      </c>
    </row>
    <row r="65" spans="2:11" x14ac:dyDescent="0.25">
      <c r="B65" s="10">
        <v>61</v>
      </c>
      <c r="C65" s="11">
        <v>43952</v>
      </c>
      <c r="D65" s="12">
        <f t="shared" si="0"/>
        <v>40405.271424181294</v>
      </c>
      <c r="E65" s="12">
        <f t="shared" si="1"/>
        <v>448560.47950714879</v>
      </c>
      <c r="F65" s="12">
        <f t="shared" si="8"/>
        <v>163102.88661523614</v>
      </c>
      <c r="G65" s="12">
        <f t="shared" si="8"/>
        <v>8584.3624534334886</v>
      </c>
      <c r="H65" s="9"/>
      <c r="I65" s="12">
        <f t="shared" si="3"/>
        <v>11728.603318441925</v>
      </c>
      <c r="J65" s="12">
        <f t="shared" si="4"/>
        <v>14310.009737216258</v>
      </c>
      <c r="K65" s="12">
        <f t="shared" si="5"/>
        <v>753.15840722190899</v>
      </c>
    </row>
    <row r="66" spans="2:11" x14ac:dyDescent="0.25">
      <c r="B66" s="10">
        <v>62</v>
      </c>
      <c r="C66" s="11">
        <v>43953</v>
      </c>
      <c r="D66" s="12">
        <f t="shared" si="0"/>
        <v>31371.91628894108</v>
      </c>
      <c r="E66" s="12">
        <f t="shared" si="1"/>
        <v>442641.81865881733</v>
      </c>
      <c r="F66" s="12">
        <f t="shared" si="8"/>
        <v>177307.30179962917</v>
      </c>
      <c r="G66" s="12">
        <f t="shared" si="8"/>
        <v>9331.9632526120713</v>
      </c>
      <c r="H66" s="9"/>
      <c r="I66" s="12">
        <f t="shared" si="3"/>
        <v>9033.3551352402119</v>
      </c>
      <c r="J66" s="12">
        <f t="shared" si="4"/>
        <v>14204.415184393043</v>
      </c>
      <c r="K66" s="12">
        <f t="shared" si="5"/>
        <v>747.60079917858206</v>
      </c>
    </row>
    <row r="67" spans="2:11" x14ac:dyDescent="0.25">
      <c r="B67" s="10">
        <v>63</v>
      </c>
      <c r="C67" s="11">
        <v>43954</v>
      </c>
      <c r="D67" s="12">
        <f t="shared" si="0"/>
        <v>24442.737862820566</v>
      </c>
      <c r="E67" s="12">
        <f t="shared" si="1"/>
        <v>434816.26979631052</v>
      </c>
      <c r="F67" s="12">
        <f t="shared" si="8"/>
        <v>191324.29272382506</v>
      </c>
      <c r="G67" s="12">
        <f t="shared" si="8"/>
        <v>10069.699617043434</v>
      </c>
      <c r="H67" s="9"/>
      <c r="I67" s="12">
        <f t="shared" si="3"/>
        <v>6929.1784261205148</v>
      </c>
      <c r="J67" s="12">
        <f t="shared" si="4"/>
        <v>14016.990924195881</v>
      </c>
      <c r="K67" s="12">
        <f t="shared" si="5"/>
        <v>737.73636443136286</v>
      </c>
    </row>
    <row r="68" spans="2:11" x14ac:dyDescent="0.25">
      <c r="B68" s="10">
        <v>64</v>
      </c>
      <c r="C68" s="11">
        <v>43955</v>
      </c>
      <c r="D68" s="12">
        <f t="shared" si="0"/>
        <v>19133.452286583059</v>
      </c>
      <c r="E68" s="12">
        <f t="shared" si="1"/>
        <v>425631.67971267103</v>
      </c>
      <c r="F68" s="12">
        <f t="shared" si="8"/>
        <v>205093.47460070823</v>
      </c>
      <c r="G68" s="12">
        <f t="shared" si="8"/>
        <v>10794.393400037285</v>
      </c>
      <c r="H68" s="9"/>
      <c r="I68" s="12">
        <f t="shared" si="3"/>
        <v>5309.2855762375084</v>
      </c>
      <c r="J68" s="12">
        <f t="shared" si="4"/>
        <v>13769.181876883165</v>
      </c>
      <c r="K68" s="12">
        <f t="shared" si="5"/>
        <v>724.69378299385141</v>
      </c>
    </row>
    <row r="69" spans="2:11" x14ac:dyDescent="0.25">
      <c r="B69" s="10">
        <v>65</v>
      </c>
      <c r="C69" s="11">
        <v>43956</v>
      </c>
      <c r="D69" s="12">
        <f t="shared" si="0"/>
        <v>15060.664622254313</v>
      </c>
      <c r="E69" s="12">
        <f t="shared" si="1"/>
        <v>415516.74471991078</v>
      </c>
      <c r="F69" s="12">
        <f t="shared" si="8"/>
        <v>218571.81112494282</v>
      </c>
      <c r="G69" s="12">
        <f t="shared" si="8"/>
        <v>11503.779532891736</v>
      </c>
      <c r="H69" s="9"/>
      <c r="I69" s="12">
        <f t="shared" si="3"/>
        <v>4072.7876643287464</v>
      </c>
      <c r="J69" s="12">
        <f t="shared" si="4"/>
        <v>13478.336524234583</v>
      </c>
      <c r="K69" s="12">
        <f t="shared" si="5"/>
        <v>709.38613285445228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11927.584591575571</v>
      </c>
      <c r="E70" s="12">
        <f t="shared" ref="E70:E133" si="10">E69+I70-J70-K70</f>
        <v>404799.26659325912</v>
      </c>
      <c r="F70" s="12">
        <f t="shared" ref="F70:G85" si="11">F69+J70</f>
        <v>231729.84137440665</v>
      </c>
      <c r="G70" s="12">
        <f t="shared" si="11"/>
        <v>12196.307440758255</v>
      </c>
      <c r="H70" s="9"/>
      <c r="I70" s="12">
        <f t="shared" ref="I70:I133" si="12">E69*N$6*D69/SUM(D69:F69)*N$7</f>
        <v>3133.0800306787419</v>
      </c>
      <c r="J70" s="12">
        <f t="shared" ref="J70:J133" si="13">E69*N$8/N$5</f>
        <v>13158.03024946384</v>
      </c>
      <c r="K70" s="12">
        <f t="shared" ref="K70:K133" si="14">E69*N$9/N$5</f>
        <v>692.5279078665186</v>
      </c>
    </row>
    <row r="71" spans="2:11" x14ac:dyDescent="0.25">
      <c r="B71" s="10">
        <v>67</v>
      </c>
      <c r="C71" s="11">
        <v>43958</v>
      </c>
      <c r="D71" s="12">
        <f t="shared" si="9"/>
        <v>9507.7002664573301</v>
      </c>
      <c r="E71" s="12">
        <f t="shared" si="10"/>
        <v>393725.8420319354</v>
      </c>
      <c r="F71" s="12">
        <f t="shared" si="11"/>
        <v>244548.48481652653</v>
      </c>
      <c r="G71" s="12">
        <f t="shared" si="11"/>
        <v>12870.972885080355</v>
      </c>
      <c r="H71" s="9"/>
      <c r="I71" s="12">
        <f t="shared" si="12"/>
        <v>2419.8843251182416</v>
      </c>
      <c r="J71" s="12">
        <f t="shared" si="13"/>
        <v>12818.643442119872</v>
      </c>
      <c r="K71" s="12">
        <f t="shared" si="14"/>
        <v>674.66544432209912</v>
      </c>
    </row>
    <row r="72" spans="2:11" x14ac:dyDescent="0.25">
      <c r="B72" s="10">
        <v>68</v>
      </c>
      <c r="C72" s="11">
        <v>43959</v>
      </c>
      <c r="D72" s="12">
        <f t="shared" si="9"/>
        <v>7629.5779670351931</v>
      </c>
      <c r="E72" s="12">
        <f t="shared" si="10"/>
        <v>382479.7695969597</v>
      </c>
      <c r="F72" s="12">
        <f t="shared" si="11"/>
        <v>257016.46981420449</v>
      </c>
      <c r="G72" s="12">
        <f t="shared" si="11"/>
        <v>13527.182621800248</v>
      </c>
      <c r="H72" s="9"/>
      <c r="I72" s="12">
        <f t="shared" si="12"/>
        <v>1878.1222994221373</v>
      </c>
      <c r="J72" s="12">
        <f t="shared" si="13"/>
        <v>12467.984997677955</v>
      </c>
      <c r="K72" s="12">
        <f t="shared" si="14"/>
        <v>656.20973671989293</v>
      </c>
    </row>
    <row r="73" spans="2:11" x14ac:dyDescent="0.25">
      <c r="B73" s="10">
        <v>69</v>
      </c>
      <c r="C73" s="11">
        <v>43960</v>
      </c>
      <c r="D73" s="12">
        <f t="shared" si="9"/>
        <v>6164.0179136558572</v>
      </c>
      <c r="E73" s="12">
        <f t="shared" si="10"/>
        <v>371196.00399710704</v>
      </c>
      <c r="F73" s="12">
        <f t="shared" si="11"/>
        <v>269128.32918477489</v>
      </c>
      <c r="G73" s="12">
        <f t="shared" si="11"/>
        <v>14164.648904461848</v>
      </c>
      <c r="H73" s="9"/>
      <c r="I73" s="12">
        <f t="shared" si="12"/>
        <v>1465.5600533793358</v>
      </c>
      <c r="J73" s="12">
        <f t="shared" si="13"/>
        <v>12111.85937057039</v>
      </c>
      <c r="K73" s="12">
        <f t="shared" si="14"/>
        <v>637.46628266160008</v>
      </c>
    </row>
    <row r="74" spans="2:11" x14ac:dyDescent="0.25">
      <c r="B74" s="10">
        <v>70</v>
      </c>
      <c r="C74" s="11">
        <v>43961</v>
      </c>
      <c r="D74" s="12">
        <f t="shared" si="9"/>
        <v>5013.7742710172115</v>
      </c>
      <c r="E74" s="12">
        <f t="shared" si="10"/>
        <v>359973.04750650882</v>
      </c>
      <c r="F74" s="12">
        <f t="shared" si="11"/>
        <v>280882.86931134993</v>
      </c>
      <c r="G74" s="12">
        <f t="shared" si="11"/>
        <v>14783.308911123693</v>
      </c>
      <c r="H74" s="9"/>
      <c r="I74" s="12">
        <f t="shared" si="12"/>
        <v>1150.2436426386457</v>
      </c>
      <c r="J74" s="12">
        <f t="shared" si="13"/>
        <v>11754.540126575057</v>
      </c>
      <c r="K74" s="12">
        <f t="shared" si="14"/>
        <v>618.66000666184561</v>
      </c>
    </row>
    <row r="75" spans="2:11" x14ac:dyDescent="0.25">
      <c r="B75" s="10">
        <v>71</v>
      </c>
      <c r="C75" s="11">
        <v>43962</v>
      </c>
      <c r="D75" s="12">
        <f t="shared" si="9"/>
        <v>4105.591584411135</v>
      </c>
      <c r="E75" s="12">
        <f t="shared" si="10"/>
        <v>348882.12860956462</v>
      </c>
      <c r="F75" s="12">
        <f t="shared" si="11"/>
        <v>292282.0158157227</v>
      </c>
      <c r="G75" s="12">
        <f t="shared" si="11"/>
        <v>15383.263990301208</v>
      </c>
      <c r="H75" s="9"/>
      <c r="I75" s="12">
        <f t="shared" si="12"/>
        <v>908.18268660607669</v>
      </c>
      <c r="J75" s="12">
        <f t="shared" si="13"/>
        <v>11399.146504372779</v>
      </c>
      <c r="K75" s="12">
        <f t="shared" si="14"/>
        <v>599.95507917751524</v>
      </c>
    </row>
    <row r="76" spans="2:11" x14ac:dyDescent="0.25">
      <c r="B76" s="10">
        <v>72</v>
      </c>
      <c r="C76" s="11">
        <v>43963</v>
      </c>
      <c r="D76" s="12">
        <f t="shared" si="9"/>
        <v>3384.1577069922555</v>
      </c>
      <c r="E76" s="12">
        <f t="shared" si="10"/>
        <v>337974.15819999803</v>
      </c>
      <c r="F76" s="12">
        <f t="shared" si="11"/>
        <v>303329.94988835894</v>
      </c>
      <c r="G76" s="12">
        <f t="shared" si="11"/>
        <v>15964.734204650482</v>
      </c>
      <c r="H76" s="9"/>
      <c r="I76" s="12">
        <f t="shared" si="12"/>
        <v>721.43387741887955</v>
      </c>
      <c r="J76" s="12">
        <f t="shared" si="13"/>
        <v>11047.934072636213</v>
      </c>
      <c r="K76" s="12">
        <f t="shared" si="14"/>
        <v>581.47021434927478</v>
      </c>
    </row>
    <row r="77" spans="2:11" x14ac:dyDescent="0.25">
      <c r="B77" s="10">
        <v>73</v>
      </c>
      <c r="C77" s="11">
        <v>43964</v>
      </c>
      <c r="D77" s="12">
        <f t="shared" si="9"/>
        <v>2807.5669394864271</v>
      </c>
      <c r="E77" s="12">
        <f t="shared" si="10"/>
        <v>327284.94369417056</v>
      </c>
      <c r="F77" s="12">
        <f t="shared" si="11"/>
        <v>314032.46489802556</v>
      </c>
      <c r="G77" s="12">
        <f t="shared" si="11"/>
        <v>16528.024468317144</v>
      </c>
      <c r="H77" s="9"/>
      <c r="I77" s="12">
        <f t="shared" si="12"/>
        <v>576.59076750582824</v>
      </c>
      <c r="J77" s="12">
        <f t="shared" si="13"/>
        <v>10702.515009666602</v>
      </c>
      <c r="K77" s="12">
        <f t="shared" si="14"/>
        <v>563.29026366666392</v>
      </c>
    </row>
    <row r="78" spans="2:11" x14ac:dyDescent="0.25">
      <c r="B78" s="10">
        <v>74</v>
      </c>
      <c r="C78" s="11">
        <v>43965</v>
      </c>
      <c r="D78" s="12">
        <f t="shared" si="9"/>
        <v>2343.9392471144429</v>
      </c>
      <c r="E78" s="12">
        <f t="shared" si="10"/>
        <v>316839.07326340349</v>
      </c>
      <c r="F78" s="12">
        <f t="shared" si="11"/>
        <v>324396.48811500764</v>
      </c>
      <c r="G78" s="12">
        <f t="shared" si="11"/>
        <v>17073.499374474097</v>
      </c>
      <c r="H78" s="9"/>
      <c r="I78" s="12">
        <f t="shared" si="12"/>
        <v>463.62769237198438</v>
      </c>
      <c r="J78" s="12">
        <f t="shared" si="13"/>
        <v>10364.023216982068</v>
      </c>
      <c r="K78" s="12">
        <f t="shared" si="14"/>
        <v>545.47490615695142</v>
      </c>
    </row>
    <row r="79" spans="2:11" x14ac:dyDescent="0.25">
      <c r="B79" s="10">
        <v>75</v>
      </c>
      <c r="C79" s="11">
        <v>43966</v>
      </c>
      <c r="D79" s="12">
        <f t="shared" si="9"/>
        <v>1968.9090451131617</v>
      </c>
      <c r="E79" s="12">
        <f t="shared" si="10"/>
        <v>306652.80102329137</v>
      </c>
      <c r="F79" s="12">
        <f t="shared" si="11"/>
        <v>334429.7254350154</v>
      </c>
      <c r="G79" s="12">
        <f t="shared" si="11"/>
        <v>17601.564496579769</v>
      </c>
      <c r="H79" s="9"/>
      <c r="I79" s="12">
        <f t="shared" si="12"/>
        <v>375.03020200128117</v>
      </c>
      <c r="J79" s="12">
        <f t="shared" si="13"/>
        <v>10033.237320007778</v>
      </c>
      <c r="K79" s="12">
        <f t="shared" si="14"/>
        <v>528.06512210567291</v>
      </c>
    </row>
    <row r="80" spans="2:11" x14ac:dyDescent="0.25">
      <c r="B80" s="10">
        <v>76</v>
      </c>
      <c r="C80" s="11">
        <v>43967</v>
      </c>
      <c r="D80" s="12">
        <f t="shared" si="9"/>
        <v>1663.7612480622195</v>
      </c>
      <c r="E80" s="12">
        <f t="shared" si="10"/>
        <v>296736.18878623261</v>
      </c>
      <c r="F80" s="12">
        <f t="shared" si="11"/>
        <v>344140.39746741962</v>
      </c>
      <c r="G80" s="12">
        <f t="shared" si="11"/>
        <v>18112.652498285257</v>
      </c>
      <c r="H80" s="9"/>
      <c r="I80" s="12">
        <f t="shared" si="12"/>
        <v>305.1477970509423</v>
      </c>
      <c r="J80" s="12">
        <f t="shared" si="13"/>
        <v>9710.6720324042253</v>
      </c>
      <c r="K80" s="12">
        <f t="shared" si="14"/>
        <v>511.08800170548608</v>
      </c>
    </row>
    <row r="81" spans="2:11" x14ac:dyDescent="0.25">
      <c r="B81" s="10">
        <v>77</v>
      </c>
      <c r="C81" s="11">
        <v>43968</v>
      </c>
      <c r="D81" s="12">
        <f t="shared" si="9"/>
        <v>1414.0463368369135</v>
      </c>
      <c r="E81" s="12">
        <f t="shared" si="10"/>
        <v>287094.69740458351</v>
      </c>
      <c r="F81" s="12">
        <f t="shared" si="11"/>
        <v>353537.04344565031</v>
      </c>
      <c r="G81" s="12">
        <f t="shared" si="11"/>
        <v>18607.212812928978</v>
      </c>
      <c r="H81" s="9"/>
      <c r="I81" s="12">
        <f t="shared" si="12"/>
        <v>249.71491122530603</v>
      </c>
      <c r="J81" s="12">
        <f t="shared" si="13"/>
        <v>9396.6459782306993</v>
      </c>
      <c r="K81" s="12">
        <f t="shared" si="14"/>
        <v>494.56031464372148</v>
      </c>
    </row>
    <row r="82" spans="2:11" x14ac:dyDescent="0.25">
      <c r="B82" s="10">
        <v>78</v>
      </c>
      <c r="C82" s="11">
        <v>43969</v>
      </c>
      <c r="D82" s="12">
        <f t="shared" si="9"/>
        <v>1208.5490120045492</v>
      </c>
      <c r="E82" s="12">
        <f t="shared" si="10"/>
        <v>277730.37148259644</v>
      </c>
      <c r="F82" s="12">
        <f t="shared" si="11"/>
        <v>362628.37553012877</v>
      </c>
      <c r="G82" s="12">
        <f t="shared" si="11"/>
        <v>19085.703975269949</v>
      </c>
      <c r="H82" s="9"/>
      <c r="I82" s="12">
        <f t="shared" si="12"/>
        <v>205.49732483236414</v>
      </c>
      <c r="J82" s="12">
        <f t="shared" si="13"/>
        <v>9091.3320844784776</v>
      </c>
      <c r="K82" s="12">
        <f t="shared" si="14"/>
        <v>478.49116234097289</v>
      </c>
    </row>
    <row r="83" spans="2:11" x14ac:dyDescent="0.25">
      <c r="B83" s="10">
        <v>79</v>
      </c>
      <c r="C83" s="11">
        <v>43970</v>
      </c>
      <c r="D83" s="12">
        <f t="shared" si="9"/>
        <v>1038.5177469368339</v>
      </c>
      <c r="E83" s="12">
        <f t="shared" si="10"/>
        <v>268642.72369824426</v>
      </c>
      <c r="F83" s="12">
        <f t="shared" si="11"/>
        <v>371423.17062707763</v>
      </c>
      <c r="G83" s="12">
        <f t="shared" si="11"/>
        <v>19548.587927740944</v>
      </c>
      <c r="H83" s="9"/>
      <c r="I83" s="12">
        <f t="shared" si="12"/>
        <v>170.03126506771542</v>
      </c>
      <c r="J83" s="12">
        <f t="shared" si="13"/>
        <v>8794.7950969488866</v>
      </c>
      <c r="K83" s="12">
        <f t="shared" si="14"/>
        <v>462.88395247099447</v>
      </c>
    </row>
    <row r="84" spans="2:11" x14ac:dyDescent="0.25">
      <c r="B84" s="10">
        <v>80</v>
      </c>
      <c r="C84" s="11">
        <v>43971</v>
      </c>
      <c r="D84" s="12">
        <f t="shared" si="9"/>
        <v>897.08707661217727</v>
      </c>
      <c r="E84" s="12">
        <f t="shared" si="10"/>
        <v>259829.39691196076</v>
      </c>
      <c r="F84" s="12">
        <f t="shared" si="11"/>
        <v>379930.19021085539</v>
      </c>
      <c r="G84" s="12">
        <f t="shared" si="11"/>
        <v>19996.325800571351</v>
      </c>
      <c r="H84" s="9"/>
      <c r="I84" s="12">
        <f t="shared" si="12"/>
        <v>141.4306703246566</v>
      </c>
      <c r="J84" s="12">
        <f t="shared" si="13"/>
        <v>8507.0195837777337</v>
      </c>
      <c r="K84" s="12">
        <f t="shared" si="14"/>
        <v>447.73787283040747</v>
      </c>
    </row>
    <row r="85" spans="2:11" x14ac:dyDescent="0.25">
      <c r="B85" s="10">
        <v>81</v>
      </c>
      <c r="C85" s="11">
        <v>43972</v>
      </c>
      <c r="D85" s="12">
        <f t="shared" si="9"/>
        <v>778.84259227101063</v>
      </c>
      <c r="E85" s="12">
        <f t="shared" si="10"/>
        <v>251286.66149923656</v>
      </c>
      <c r="F85" s="12">
        <f t="shared" si="11"/>
        <v>388158.12111306749</v>
      </c>
      <c r="G85" s="12">
        <f t="shared" si="11"/>
        <v>20429.374795424617</v>
      </c>
      <c r="H85" s="9"/>
      <c r="I85" s="12">
        <f t="shared" si="12"/>
        <v>118.24448434116668</v>
      </c>
      <c r="J85" s="12">
        <f t="shared" si="13"/>
        <v>8227.9309022120906</v>
      </c>
      <c r="K85" s="12">
        <f t="shared" si="14"/>
        <v>433.04899485326837</v>
      </c>
    </row>
    <row r="86" spans="2:11" x14ac:dyDescent="0.25">
      <c r="B86" s="10">
        <v>82</v>
      </c>
      <c r="C86" s="11">
        <v>43973</v>
      </c>
      <c r="D86" s="12">
        <f t="shared" si="9"/>
        <v>679.49192350372914</v>
      </c>
      <c r="E86" s="12">
        <f t="shared" si="10"/>
        <v>243009.79011802931</v>
      </c>
      <c r="F86" s="12">
        <f t="shared" ref="F86:G101" si="15">F85+J86</f>
        <v>396115.53206054331</v>
      </c>
      <c r="G86" s="12">
        <f t="shared" si="15"/>
        <v>20848.185897923344</v>
      </c>
      <c r="H86" s="9"/>
      <c r="I86" s="12">
        <f t="shared" si="12"/>
        <v>99.350668767281448</v>
      </c>
      <c r="J86" s="12">
        <f t="shared" si="13"/>
        <v>7957.4109474758243</v>
      </c>
      <c r="K86" s="12">
        <f t="shared" si="14"/>
        <v>418.81110249872802</v>
      </c>
    </row>
    <row r="87" spans="2:11" x14ac:dyDescent="0.25">
      <c r="B87" s="10">
        <v>83</v>
      </c>
      <c r="C87" s="11">
        <v>43974</v>
      </c>
      <c r="D87" s="12">
        <f t="shared" si="9"/>
        <v>595.61472302733864</v>
      </c>
      <c r="E87" s="12">
        <f t="shared" si="10"/>
        <v>234993.34098123806</v>
      </c>
      <c r="F87" s="12">
        <f t="shared" si="15"/>
        <v>403810.84208094759</v>
      </c>
      <c r="G87" s="12">
        <f t="shared" si="15"/>
        <v>21253.202214786725</v>
      </c>
      <c r="H87" s="9"/>
      <c r="I87" s="12">
        <f t="shared" si="12"/>
        <v>83.877200476390527</v>
      </c>
      <c r="J87" s="12">
        <f t="shared" si="13"/>
        <v>7695.3100204042612</v>
      </c>
      <c r="K87" s="12">
        <f t="shared" si="14"/>
        <v>405.01631686338254</v>
      </c>
    </row>
    <row r="88" spans="2:11" x14ac:dyDescent="0.25">
      <c r="B88" s="10">
        <v>84</v>
      </c>
      <c r="C88" s="11">
        <v>43975</v>
      </c>
      <c r="D88" s="12">
        <f t="shared" si="9"/>
        <v>524.47177676640081</v>
      </c>
      <c r="E88" s="12">
        <f t="shared" si="10"/>
        <v>227231.37256145774</v>
      </c>
      <c r="F88" s="12">
        <f t="shared" si="15"/>
        <v>411252.2978786868</v>
      </c>
      <c r="G88" s="12">
        <f t="shared" si="15"/>
        <v>21644.857783088788</v>
      </c>
      <c r="H88" s="9"/>
      <c r="I88" s="12">
        <f t="shared" si="12"/>
        <v>71.14294626093789</v>
      </c>
      <c r="J88" s="12">
        <f t="shared" si="13"/>
        <v>7441.4557977392051</v>
      </c>
      <c r="K88" s="12">
        <f t="shared" si="14"/>
        <v>391.65556830206373</v>
      </c>
    </row>
    <row r="89" spans="2:11" x14ac:dyDescent="0.25">
      <c r="B89" s="10">
        <v>85</v>
      </c>
      <c r="C89" s="11">
        <v>43976</v>
      </c>
      <c r="D89" s="12">
        <f t="shared" si="9"/>
        <v>463.85855293556199</v>
      </c>
      <c r="E89" s="12">
        <f t="shared" si="10"/>
        <v>219717.60669990667</v>
      </c>
      <c r="F89" s="12">
        <f t="shared" si="15"/>
        <v>418447.95800979965</v>
      </c>
      <c r="G89" s="12">
        <f t="shared" si="15"/>
        <v>22023.576737357886</v>
      </c>
      <c r="H89" s="9"/>
      <c r="I89" s="12">
        <f t="shared" si="12"/>
        <v>60.613223830838848</v>
      </c>
      <c r="J89" s="12">
        <f t="shared" si="13"/>
        <v>7195.6601311128288</v>
      </c>
      <c r="K89" s="12">
        <f t="shared" si="14"/>
        <v>378.71895426909657</v>
      </c>
    </row>
    <row r="90" spans="2:11" x14ac:dyDescent="0.25">
      <c r="B90" s="10">
        <v>86</v>
      </c>
      <c r="C90" s="11">
        <v>43977</v>
      </c>
      <c r="D90" s="12">
        <f t="shared" si="9"/>
        <v>411.99230092712617</v>
      </c>
      <c r="E90" s="12">
        <f t="shared" si="10"/>
        <v>212445.55272858488</v>
      </c>
      <c r="F90" s="12">
        <f t="shared" si="15"/>
        <v>425405.68222196336</v>
      </c>
      <c r="G90" s="12">
        <f t="shared" si="15"/>
        <v>22389.772748524396</v>
      </c>
      <c r="H90" s="9"/>
      <c r="I90" s="12">
        <f t="shared" si="12"/>
        <v>51.866252008435808</v>
      </c>
      <c r="J90" s="12">
        <f t="shared" si="13"/>
        <v>6957.7242121637109</v>
      </c>
      <c r="K90" s="12">
        <f t="shared" si="14"/>
        <v>366.19601116651143</v>
      </c>
    </row>
    <row r="91" spans="2:11" x14ac:dyDescent="0.25">
      <c r="B91" s="10">
        <v>87</v>
      </c>
      <c r="C91" s="11">
        <v>43978</v>
      </c>
      <c r="D91" s="12">
        <f t="shared" si="9"/>
        <v>367.42459482274899</v>
      </c>
      <c r="E91" s="12">
        <f t="shared" si="10"/>
        <v>205408.60201040309</v>
      </c>
      <c r="F91" s="12">
        <f t="shared" si="15"/>
        <v>432133.12472503522</v>
      </c>
      <c r="G91" s="12">
        <f t="shared" si="15"/>
        <v>22743.848669738705</v>
      </c>
      <c r="H91" s="9"/>
      <c r="I91" s="12">
        <f t="shared" si="12"/>
        <v>44.567706104377208</v>
      </c>
      <c r="J91" s="12">
        <f t="shared" si="13"/>
        <v>6727.4425030718539</v>
      </c>
      <c r="K91" s="12">
        <f t="shared" si="14"/>
        <v>354.07592121430844</v>
      </c>
    </row>
    <row r="92" spans="2:11" x14ac:dyDescent="0.25">
      <c r="B92" s="10">
        <v>88</v>
      </c>
      <c r="C92" s="11">
        <v>43979</v>
      </c>
      <c r="D92" s="12">
        <f t="shared" si="9"/>
        <v>328.97326367621645</v>
      </c>
      <c r="E92" s="12">
        <f t="shared" si="10"/>
        <v>198600.09994120285</v>
      </c>
      <c r="F92" s="12">
        <f t="shared" si="15"/>
        <v>438637.73045536462</v>
      </c>
      <c r="G92" s="12">
        <f t="shared" si="15"/>
        <v>23086.196339756043</v>
      </c>
      <c r="H92" s="9"/>
      <c r="I92" s="12">
        <f t="shared" si="12"/>
        <v>38.451331146532539</v>
      </c>
      <c r="J92" s="12">
        <f t="shared" si="13"/>
        <v>6504.605730329431</v>
      </c>
      <c r="K92" s="12">
        <f t="shared" si="14"/>
        <v>342.34767001733877</v>
      </c>
    </row>
    <row r="93" spans="2:11" x14ac:dyDescent="0.25">
      <c r="B93" s="10">
        <v>89</v>
      </c>
      <c r="C93" s="11">
        <v>43980</v>
      </c>
      <c r="D93" s="12">
        <f t="shared" si="9"/>
        <v>295.66916147480799</v>
      </c>
      <c r="E93" s="12">
        <f t="shared" si="10"/>
        <v>192013.40071203085</v>
      </c>
      <c r="F93" s="12">
        <f t="shared" si="15"/>
        <v>444926.7336201694</v>
      </c>
      <c r="G93" s="12">
        <f t="shared" si="15"/>
        <v>23417.196506324715</v>
      </c>
      <c r="H93" s="9"/>
      <c r="I93" s="12">
        <f t="shared" si="12"/>
        <v>33.304102201408483</v>
      </c>
      <c r="J93" s="12">
        <f t="shared" si="13"/>
        <v>6289.003164804757</v>
      </c>
      <c r="K93" s="12">
        <f t="shared" si="14"/>
        <v>331.00016656867166</v>
      </c>
    </row>
    <row r="94" spans="2:11" x14ac:dyDescent="0.25">
      <c r="B94" s="10">
        <v>90</v>
      </c>
      <c r="C94" s="11">
        <v>43981</v>
      </c>
      <c r="D94" s="12">
        <f t="shared" si="9"/>
        <v>266.71434869986916</v>
      </c>
      <c r="E94" s="12">
        <f t="shared" si="10"/>
        <v>185641.90883440475</v>
      </c>
      <c r="F94" s="12">
        <f t="shared" si="15"/>
        <v>451007.1579760504</v>
      </c>
      <c r="G94" s="12">
        <f t="shared" si="15"/>
        <v>23737.218840844766</v>
      </c>
      <c r="H94" s="9"/>
      <c r="I94" s="12">
        <f t="shared" si="12"/>
        <v>28.954812774938809</v>
      </c>
      <c r="J94" s="12">
        <f t="shared" si="13"/>
        <v>6080.4243558809767</v>
      </c>
      <c r="K94" s="12">
        <f t="shared" si="14"/>
        <v>320.02233452005174</v>
      </c>
    </row>
    <row r="95" spans="2:11" x14ac:dyDescent="0.25">
      <c r="B95" s="10">
        <v>91</v>
      </c>
      <c r="C95" s="13">
        <v>43982</v>
      </c>
      <c r="D95" s="12">
        <f t="shared" si="9"/>
        <v>241.44908955882778</v>
      </c>
      <c r="E95" s="12">
        <f t="shared" si="10"/>
        <v>179479.11046573232</v>
      </c>
      <c r="F95" s="12">
        <f t="shared" si="15"/>
        <v>456885.81842247321</v>
      </c>
      <c r="G95" s="12">
        <f t="shared" si="15"/>
        <v>24046.622022235439</v>
      </c>
      <c r="H95" s="9"/>
      <c r="I95" s="12">
        <f t="shared" si="12"/>
        <v>25.26525914104138</v>
      </c>
      <c r="J95" s="12">
        <f t="shared" si="13"/>
        <v>5878.6604464228167</v>
      </c>
      <c r="K95" s="12">
        <f t="shared" si="14"/>
        <v>309.40318139067489</v>
      </c>
    </row>
    <row r="96" spans="2:11" x14ac:dyDescent="0.25">
      <c r="B96" s="10">
        <v>92</v>
      </c>
      <c r="C96" s="11">
        <v>43983</v>
      </c>
      <c r="D96" s="12">
        <f t="shared" si="9"/>
        <v>219.32569034754118</v>
      </c>
      <c r="E96" s="12">
        <f t="shared" si="10"/>
        <v>173518.59684941918</v>
      </c>
      <c r="F96" s="12">
        <f t="shared" si="15"/>
        <v>462569.32358722138</v>
      </c>
      <c r="G96" s="12">
        <f t="shared" si="15"/>
        <v>24345.753873011661</v>
      </c>
      <c r="H96" s="9"/>
      <c r="I96" s="12">
        <f t="shared" si="12"/>
        <v>22.123399211286603</v>
      </c>
      <c r="J96" s="12">
        <f t="shared" si="13"/>
        <v>5683.5051647481896</v>
      </c>
      <c r="K96" s="12">
        <f t="shared" si="14"/>
        <v>299.1318507762208</v>
      </c>
    </row>
    <row r="97" spans="2:11" x14ac:dyDescent="0.25">
      <c r="B97" s="10">
        <v>93</v>
      </c>
      <c r="C97" s="11">
        <v>43984</v>
      </c>
      <c r="D97" s="12">
        <f t="shared" si="9"/>
        <v>199.88767036744864</v>
      </c>
      <c r="E97" s="12">
        <f t="shared" si="10"/>
        <v>167754.0816410853</v>
      </c>
      <c r="F97" s="12">
        <f t="shared" si="15"/>
        <v>468064.07915411965</v>
      </c>
      <c r="G97" s="12">
        <f t="shared" si="15"/>
        <v>24634.95153442736</v>
      </c>
      <c r="H97" s="9"/>
      <c r="I97" s="12">
        <f t="shared" si="12"/>
        <v>19.438019980092541</v>
      </c>
      <c r="J97" s="12">
        <f t="shared" si="13"/>
        <v>5494.7555668982732</v>
      </c>
      <c r="K97" s="12">
        <f t="shared" si="14"/>
        <v>289.19766141569892</v>
      </c>
    </row>
    <row r="98" spans="2:11" x14ac:dyDescent="0.25">
      <c r="B98" s="10">
        <v>94</v>
      </c>
      <c r="C98" s="11">
        <v>43985</v>
      </c>
      <c r="D98" s="12">
        <f t="shared" si="9"/>
        <v>182.75310773546258</v>
      </c>
      <c r="E98" s="12">
        <f t="shared" si="10"/>
        <v>162179.41348234779</v>
      </c>
      <c r="F98" s="12">
        <f t="shared" si="15"/>
        <v>473376.29173942067</v>
      </c>
      <c r="G98" s="12">
        <f t="shared" si="15"/>
        <v>24914.541670495837</v>
      </c>
      <c r="H98" s="9"/>
      <c r="I98" s="12">
        <f t="shared" si="12"/>
        <v>17.134562631986046</v>
      </c>
      <c r="J98" s="12">
        <f t="shared" si="13"/>
        <v>5312.2125853010348</v>
      </c>
      <c r="K98" s="12">
        <f t="shared" si="14"/>
        <v>279.59013606847572</v>
      </c>
    </row>
    <row r="99" spans="2:11" x14ac:dyDescent="0.25">
      <c r="B99" s="10">
        <v>95</v>
      </c>
      <c r="C99" s="11">
        <v>43986</v>
      </c>
      <c r="D99" s="12">
        <f t="shared" si="9"/>
        <v>167.6012678289851</v>
      </c>
      <c r="E99" s="12">
        <f t="shared" si="10"/>
        <v>156788.58487284268</v>
      </c>
      <c r="F99" s="12">
        <f t="shared" si="15"/>
        <v>478511.97316636168</v>
      </c>
      <c r="G99" s="12">
        <f t="shared" si="15"/>
        <v>25184.840692966416</v>
      </c>
      <c r="H99" s="9"/>
      <c r="I99" s="12">
        <f t="shared" si="12"/>
        <v>15.151839906477463</v>
      </c>
      <c r="J99" s="12">
        <f t="shared" si="13"/>
        <v>5135.6814269410133</v>
      </c>
      <c r="K99" s="12">
        <f t="shared" si="14"/>
        <v>270.29902247057987</v>
      </c>
    </row>
    <row r="100" spans="2:11" x14ac:dyDescent="0.25">
      <c r="B100" s="10">
        <v>96</v>
      </c>
      <c r="C100" s="11">
        <v>43987</v>
      </c>
      <c r="D100" s="12">
        <f t="shared" si="9"/>
        <v>154.16182370137</v>
      </c>
      <c r="E100" s="12">
        <f t="shared" si="10"/>
        <v>151575.73815454222</v>
      </c>
      <c r="F100" s="12">
        <f t="shared" si="15"/>
        <v>483476.94502066838</v>
      </c>
      <c r="G100" s="12">
        <f t="shared" si="15"/>
        <v>25446.15500108782</v>
      </c>
      <c r="H100" s="9"/>
      <c r="I100" s="12">
        <f t="shared" si="12"/>
        <v>13.439444127615101</v>
      </c>
      <c r="J100" s="12">
        <f t="shared" si="13"/>
        <v>4964.9718543066847</v>
      </c>
      <c r="K100" s="12">
        <f t="shared" si="14"/>
        <v>261.31430812140468</v>
      </c>
    </row>
    <row r="101" spans="2:11" x14ac:dyDescent="0.25">
      <c r="B101" s="10">
        <v>97</v>
      </c>
      <c r="C101" s="11">
        <v>43988</v>
      </c>
      <c r="D101" s="12">
        <f t="shared" si="9"/>
        <v>142.20613157966699</v>
      </c>
      <c r="E101" s="12">
        <f t="shared" si="10"/>
        <v>146535.16924151251</v>
      </c>
      <c r="F101" s="12">
        <f t="shared" si="15"/>
        <v>488276.8433955622</v>
      </c>
      <c r="G101" s="12">
        <f t="shared" si="15"/>
        <v>25698.781231345391</v>
      </c>
      <c r="H101" s="9"/>
      <c r="I101" s="12">
        <f t="shared" si="12"/>
        <v>11.955692121703001</v>
      </c>
      <c r="J101" s="12">
        <f t="shared" si="13"/>
        <v>4799.8983748938363</v>
      </c>
      <c r="K101" s="12">
        <f t="shared" si="14"/>
        <v>252.6262302575706</v>
      </c>
    </row>
    <row r="102" spans="2:11" x14ac:dyDescent="0.25">
      <c r="B102" s="10">
        <v>98</v>
      </c>
      <c r="C102" s="11">
        <v>43989</v>
      </c>
      <c r="D102" s="12">
        <f t="shared" si="9"/>
        <v>131.54014235362342</v>
      </c>
      <c r="E102" s="12">
        <f t="shared" si="10"/>
        <v>141661.32958935483</v>
      </c>
      <c r="F102" s="12">
        <f t="shared" ref="F102:G117" si="16">F101+J102</f>
        <v>492917.12375487678</v>
      </c>
      <c r="G102" s="12">
        <f t="shared" si="16"/>
        <v>25943.006513414577</v>
      </c>
      <c r="H102" s="9"/>
      <c r="I102" s="12">
        <f t="shared" si="12"/>
        <v>10.665989226043562</v>
      </c>
      <c r="J102" s="12">
        <f t="shared" si="13"/>
        <v>4640.2803593145627</v>
      </c>
      <c r="K102" s="12">
        <f t="shared" si="14"/>
        <v>244.22528206918776</v>
      </c>
    </row>
    <row r="103" spans="2:11" x14ac:dyDescent="0.25">
      <c r="B103" s="10">
        <v>99</v>
      </c>
      <c r="C103" s="11">
        <v>43990</v>
      </c>
      <c r="D103" s="12">
        <f t="shared" si="9"/>
        <v>121.99862057720779</v>
      </c>
      <c r="E103" s="12">
        <f t="shared" si="10"/>
        <v>136948.82679148609</v>
      </c>
      <c r="F103" s="12">
        <f t="shared" si="16"/>
        <v>497403.06585853966</v>
      </c>
      <c r="G103" s="12">
        <f t="shared" si="16"/>
        <v>26179.108729396834</v>
      </c>
      <c r="H103" s="9"/>
      <c r="I103" s="12">
        <f t="shared" si="12"/>
        <v>9.5415217764156299</v>
      </c>
      <c r="J103" s="12">
        <f t="shared" si="13"/>
        <v>4485.9421036629028</v>
      </c>
      <c r="K103" s="12">
        <f t="shared" si="14"/>
        <v>236.10221598225826</v>
      </c>
    </row>
    <row r="104" spans="2:11" x14ac:dyDescent="0.25">
      <c r="B104" s="10">
        <v>100</v>
      </c>
      <c r="C104" s="11">
        <v>43991</v>
      </c>
      <c r="D104" s="12">
        <f t="shared" si="9"/>
        <v>113.44041249152896</v>
      </c>
      <c r="E104" s="12">
        <f t="shared" si="10"/>
        <v>132392.42410652223</v>
      </c>
      <c r="F104" s="12">
        <f t="shared" si="16"/>
        <v>501739.77870693675</v>
      </c>
      <c r="G104" s="12">
        <f t="shared" si="16"/>
        <v>26407.356774049313</v>
      </c>
      <c r="H104" s="9"/>
      <c r="I104" s="12">
        <f t="shared" si="12"/>
        <v>8.5582080856788334</v>
      </c>
      <c r="J104" s="12">
        <f t="shared" si="13"/>
        <v>4336.7128483970591</v>
      </c>
      <c r="K104" s="12">
        <f t="shared" si="14"/>
        <v>228.24804465247701</v>
      </c>
    </row>
    <row r="105" spans="2:11" x14ac:dyDescent="0.25">
      <c r="B105" s="10">
        <v>101</v>
      </c>
      <c r="C105" s="11">
        <v>43992</v>
      </c>
      <c r="D105" s="12">
        <f t="shared" si="9"/>
        <v>105.74455885408386</v>
      </c>
      <c r="E105" s="12">
        <f t="shared" si="10"/>
        <v>127987.03915660892</v>
      </c>
      <c r="F105" s="12">
        <f t="shared" si="16"/>
        <v>505932.20547030994</v>
      </c>
      <c r="G105" s="12">
        <f t="shared" si="16"/>
        <v>26628.010814226851</v>
      </c>
      <c r="H105" s="9"/>
      <c r="I105" s="12">
        <f t="shared" si="12"/>
        <v>7.6958536374450901</v>
      </c>
      <c r="J105" s="12">
        <f t="shared" si="13"/>
        <v>4192.4267633732043</v>
      </c>
      <c r="K105" s="12">
        <f t="shared" si="14"/>
        <v>220.65404017753724</v>
      </c>
    </row>
    <row r="106" spans="2:11" x14ac:dyDescent="0.25">
      <c r="B106" s="10">
        <v>102</v>
      </c>
      <c r="C106" s="11">
        <v>43993</v>
      </c>
      <c r="D106" s="12">
        <f t="shared" si="9"/>
        <v>98.807090618152245</v>
      </c>
      <c r="E106" s="12">
        <f t="shared" si="10"/>
        <v>123727.74198629124</v>
      </c>
      <c r="F106" s="12">
        <f t="shared" si="16"/>
        <v>509985.1283769359</v>
      </c>
      <c r="G106" s="12">
        <f t="shared" si="16"/>
        <v>26841.322546154533</v>
      </c>
      <c r="H106" s="9"/>
      <c r="I106" s="12">
        <f t="shared" si="12"/>
        <v>6.9374682359316253</v>
      </c>
      <c r="J106" s="12">
        <f t="shared" si="13"/>
        <v>4052.9229066259491</v>
      </c>
      <c r="K106" s="12">
        <f t="shared" si="14"/>
        <v>213.31173192768173</v>
      </c>
    </row>
    <row r="107" spans="2:11" x14ac:dyDescent="0.25">
      <c r="B107" s="10">
        <v>103</v>
      </c>
      <c r="C107" s="11">
        <v>43994</v>
      </c>
      <c r="D107" s="12">
        <f t="shared" si="9"/>
        <v>92.538378536911907</v>
      </c>
      <c r="E107" s="12">
        <f t="shared" si="10"/>
        <v>119609.75263216277</v>
      </c>
      <c r="F107" s="12">
        <f t="shared" si="16"/>
        <v>513903.17353983514</v>
      </c>
      <c r="G107" s="12">
        <f t="shared" si="16"/>
        <v>27047.53544946502</v>
      </c>
      <c r="H107" s="9"/>
      <c r="I107" s="12">
        <f t="shared" si="12"/>
        <v>6.268712081240337</v>
      </c>
      <c r="J107" s="12">
        <f t="shared" si="13"/>
        <v>3918.0451628992223</v>
      </c>
      <c r="K107" s="12">
        <f t="shared" si="14"/>
        <v>206.21290331048559</v>
      </c>
    </row>
    <row r="108" spans="2:11" x14ac:dyDescent="0.25">
      <c r="B108" s="10">
        <v>104</v>
      </c>
      <c r="C108" s="11">
        <v>43995</v>
      </c>
      <c r="D108" s="12">
        <f t="shared" si="9"/>
        <v>86.860933683384971</v>
      </c>
      <c r="E108" s="12">
        <f t="shared" si="10"/>
        <v>115628.43832261088</v>
      </c>
      <c r="F108" s="12">
        <f t="shared" si="16"/>
        <v>517690.81570652028</v>
      </c>
      <c r="G108" s="12">
        <f t="shared" si="16"/>
        <v>27246.885037185293</v>
      </c>
      <c r="H108" s="9"/>
      <c r="I108" s="12">
        <f t="shared" si="12"/>
        <v>5.6774448535269411</v>
      </c>
      <c r="J108" s="12">
        <f t="shared" si="13"/>
        <v>3787.6421666851538</v>
      </c>
      <c r="K108" s="12">
        <f t="shared" si="14"/>
        <v>199.34958772027144</v>
      </c>
    </row>
    <row r="109" spans="2:11" x14ac:dyDescent="0.25">
      <c r="B109" s="10">
        <v>105</v>
      </c>
      <c r="C109" s="11">
        <v>43996</v>
      </c>
      <c r="D109" s="12">
        <f t="shared" si="9"/>
        <v>81.70757628813142</v>
      </c>
      <c r="E109" s="12">
        <f t="shared" si="10"/>
        <v>111779.31040258578</v>
      </c>
      <c r="F109" s="12">
        <f t="shared" si="16"/>
        <v>521352.38292006962</v>
      </c>
      <c r="G109" s="12">
        <f t="shared" si="16"/>
        <v>27439.599101056312</v>
      </c>
      <c r="H109" s="9"/>
      <c r="I109" s="12">
        <f t="shared" si="12"/>
        <v>5.1533573952535559</v>
      </c>
      <c r="J109" s="12">
        <f t="shared" si="13"/>
        <v>3661.5672135493442</v>
      </c>
      <c r="K109" s="12">
        <f t="shared" si="14"/>
        <v>192.71406387101831</v>
      </c>
    </row>
    <row r="110" spans="2:11" x14ac:dyDescent="0.25">
      <c r="B110" s="10">
        <v>106</v>
      </c>
      <c r="C110" s="11">
        <v>43997</v>
      </c>
      <c r="D110" s="12">
        <f t="shared" si="9"/>
        <v>77.019906430329769</v>
      </c>
      <c r="E110" s="12">
        <f t="shared" si="10"/>
        <v>108058.02105902405</v>
      </c>
      <c r="F110" s="12">
        <f t="shared" si="16"/>
        <v>524892.0610828182</v>
      </c>
      <c r="G110" s="12">
        <f t="shared" si="16"/>
        <v>27625.897951727289</v>
      </c>
      <c r="H110" s="9"/>
      <c r="I110" s="12">
        <f t="shared" si="12"/>
        <v>4.6876698578016516</v>
      </c>
      <c r="J110" s="12">
        <f t="shared" si="13"/>
        <v>3539.6781627485493</v>
      </c>
      <c r="K110" s="12">
        <f t="shared" si="14"/>
        <v>186.29885067097646</v>
      </c>
    </row>
    <row r="111" spans="2:11" x14ac:dyDescent="0.25">
      <c r="B111" s="10">
        <v>107</v>
      </c>
      <c r="C111" s="11">
        <v>43998</v>
      </c>
      <c r="D111" s="12">
        <f t="shared" si="9"/>
        <v>72.747022916611201</v>
      </c>
      <c r="E111" s="12">
        <f t="shared" si="10"/>
        <v>104460.35990723697</v>
      </c>
      <c r="F111" s="12">
        <f t="shared" si="16"/>
        <v>528313.89841635397</v>
      </c>
      <c r="G111" s="12">
        <f t="shared" si="16"/>
        <v>27805.994653492329</v>
      </c>
      <c r="H111" s="9"/>
      <c r="I111" s="12">
        <f t="shared" si="12"/>
        <v>4.2728835137185728</v>
      </c>
      <c r="J111" s="12">
        <f t="shared" si="13"/>
        <v>3421.8373335357614</v>
      </c>
      <c r="K111" s="12">
        <f t="shared" si="14"/>
        <v>180.09670176504022</v>
      </c>
    </row>
    <row r="112" spans="2:11" x14ac:dyDescent="0.25">
      <c r="B112" s="10">
        <v>108</v>
      </c>
      <c r="C112" s="11">
        <v>43999</v>
      </c>
      <c r="D112" s="12">
        <f t="shared" si="9"/>
        <v>68.844446870819965</v>
      </c>
      <c r="E112" s="12">
        <f t="shared" si="10"/>
        <v>100982.25048637486</v>
      </c>
      <c r="F112" s="12">
        <f t="shared" si="16"/>
        <v>531621.80981341645</v>
      </c>
      <c r="G112" s="12">
        <f t="shared" si="16"/>
        <v>27980.095253337724</v>
      </c>
      <c r="H112" s="9"/>
      <c r="I112" s="12">
        <f t="shared" si="12"/>
        <v>3.9025760457912355</v>
      </c>
      <c r="J112" s="12">
        <f t="shared" si="13"/>
        <v>3307.911397062504</v>
      </c>
      <c r="K112" s="12">
        <f t="shared" si="14"/>
        <v>174.10059984539512</v>
      </c>
    </row>
    <row r="113" spans="2:11" x14ac:dyDescent="0.25">
      <c r="B113" s="10">
        <v>109</v>
      </c>
      <c r="C113" s="11">
        <v>44000</v>
      </c>
      <c r="D113" s="12">
        <f t="shared" si="9"/>
        <v>65.273214696875556</v>
      </c>
      <c r="E113" s="12">
        <f t="shared" si="10"/>
        <v>97619.746702336313</v>
      </c>
      <c r="F113" s="12">
        <f t="shared" si="16"/>
        <v>534819.5810788183</v>
      </c>
      <c r="G113" s="12">
        <f t="shared" si="16"/>
        <v>28148.399004148348</v>
      </c>
      <c r="H113" s="9"/>
      <c r="I113" s="12">
        <f t="shared" si="12"/>
        <v>3.5712321739444119</v>
      </c>
      <c r="J113" s="12">
        <f t="shared" si="13"/>
        <v>3197.7712654018706</v>
      </c>
      <c r="K113" s="12">
        <f t="shared" si="14"/>
        <v>168.30375081062493</v>
      </c>
    </row>
    <row r="114" spans="2:11" x14ac:dyDescent="0.25">
      <c r="B114" s="10">
        <v>110</v>
      </c>
      <c r="C114" s="11">
        <v>44001</v>
      </c>
      <c r="D114" s="12">
        <f t="shared" si="9"/>
        <v>61.999111600368039</v>
      </c>
      <c r="E114" s="12">
        <f t="shared" si="10"/>
        <v>94369.029248688283</v>
      </c>
      <c r="F114" s="12">
        <f t="shared" si="16"/>
        <v>537910.87305772561</v>
      </c>
      <c r="G114" s="12">
        <f t="shared" si="16"/>
        <v>28311.098581985574</v>
      </c>
      <c r="H114" s="9"/>
      <c r="I114" s="12">
        <f t="shared" si="12"/>
        <v>3.2741030965075164</v>
      </c>
      <c r="J114" s="12">
        <f t="shared" si="13"/>
        <v>3091.2919789073162</v>
      </c>
      <c r="K114" s="12">
        <f t="shared" si="14"/>
        <v>162.69957783722734</v>
      </c>
    </row>
    <row r="115" spans="2:11" x14ac:dyDescent="0.25">
      <c r="B115" s="10">
        <v>111</v>
      </c>
      <c r="C115" s="11">
        <v>44002</v>
      </c>
      <c r="D115" s="12">
        <f t="shared" si="9"/>
        <v>58.992022100307317</v>
      </c>
      <c r="E115" s="12">
        <f t="shared" si="10"/>
        <v>91226.402029898716</v>
      </c>
      <c r="F115" s="12">
        <f t="shared" si="16"/>
        <v>540899.22565060074</v>
      </c>
      <c r="G115" s="12">
        <f t="shared" si="16"/>
        <v>28468.380297400054</v>
      </c>
      <c r="H115" s="9"/>
      <c r="I115" s="12">
        <f t="shared" si="12"/>
        <v>3.0070895000607214</v>
      </c>
      <c r="J115" s="12">
        <f t="shared" si="13"/>
        <v>2988.3525928751287</v>
      </c>
      <c r="K115" s="12">
        <f t="shared" si="14"/>
        <v>157.2817154144806</v>
      </c>
    </row>
    <row r="116" spans="2:11" x14ac:dyDescent="0.25">
      <c r="B116" s="10">
        <v>112</v>
      </c>
      <c r="C116" s="11">
        <v>44003</v>
      </c>
      <c r="D116" s="12">
        <f t="shared" si="9"/>
        <v>56.225378194380632</v>
      </c>
      <c r="E116" s="12">
        <f t="shared" si="10"/>
        <v>88188.288606141345</v>
      </c>
      <c r="F116" s="12">
        <f t="shared" si="16"/>
        <v>543788.06171488087</v>
      </c>
      <c r="G116" s="12">
        <f t="shared" si="16"/>
        <v>28620.424300783219</v>
      </c>
      <c r="H116" s="9"/>
      <c r="I116" s="12">
        <f t="shared" si="12"/>
        <v>2.7666439059266832</v>
      </c>
      <c r="J116" s="12">
        <f t="shared" si="13"/>
        <v>2888.8360642801258</v>
      </c>
      <c r="K116" s="12">
        <f t="shared" si="14"/>
        <v>152.04400338316466</v>
      </c>
    </row>
    <row r="117" spans="2:11" x14ac:dyDescent="0.25">
      <c r="B117" s="10">
        <v>113</v>
      </c>
      <c r="C117" s="11">
        <v>44004</v>
      </c>
      <c r="D117" s="12">
        <f t="shared" si="9"/>
        <v>53.675689265838066</v>
      </c>
      <c r="E117" s="12">
        <f t="shared" si="10"/>
        <v>85251.228674865168</v>
      </c>
      <c r="F117" s="12">
        <f t="shared" si="16"/>
        <v>546580.69085407536</v>
      </c>
      <c r="G117" s="12">
        <f t="shared" si="16"/>
        <v>28767.404781793455</v>
      </c>
      <c r="H117" s="9"/>
      <c r="I117" s="12">
        <f t="shared" si="12"/>
        <v>2.5496889285425652</v>
      </c>
      <c r="J117" s="12">
        <f t="shared" si="13"/>
        <v>2792.629139194476</v>
      </c>
      <c r="K117" s="12">
        <f t="shared" si="14"/>
        <v>146.98048101023571</v>
      </c>
    </row>
    <row r="118" spans="2:11" x14ac:dyDescent="0.25">
      <c r="B118" s="10">
        <v>114</v>
      </c>
      <c r="C118" s="11">
        <v>44005</v>
      </c>
      <c r="D118" s="12">
        <f t="shared" si="9"/>
        <v>51.322140600199617</v>
      </c>
      <c r="E118" s="12">
        <f t="shared" si="10"/>
        <v>82411.874601035292</v>
      </c>
      <c r="F118" s="12">
        <f t="shared" ref="F118:G133" si="17">F117+J118</f>
        <v>549280.31309544609</v>
      </c>
      <c r="G118" s="12">
        <f t="shared" si="17"/>
        <v>28909.490162918231</v>
      </c>
      <c r="H118" s="9"/>
      <c r="I118" s="12">
        <f t="shared" si="12"/>
        <v>2.3535486656384457</v>
      </c>
      <c r="J118" s="12">
        <f t="shared" si="13"/>
        <v>2699.6222413707301</v>
      </c>
      <c r="K118" s="12">
        <f t="shared" si="14"/>
        <v>142.08538112477541</v>
      </c>
    </row>
    <row r="119" spans="2:11" x14ac:dyDescent="0.25">
      <c r="B119" s="10">
        <v>115</v>
      </c>
      <c r="C119" s="11">
        <v>44006</v>
      </c>
      <c r="D119" s="12">
        <f t="shared" si="9"/>
        <v>49.146249643504852</v>
      </c>
      <c r="E119" s="12">
        <f t="shared" si="10"/>
        <v>79666.988005290812</v>
      </c>
      <c r="F119" s="12">
        <f t="shared" si="17"/>
        <v>551890.02245781221</v>
      </c>
      <c r="G119" s="12">
        <f t="shared" si="17"/>
        <v>29046.84328725329</v>
      </c>
      <c r="H119" s="9"/>
      <c r="I119" s="12">
        <f t="shared" si="12"/>
        <v>2.1758909566947633</v>
      </c>
      <c r="J119" s="12">
        <f t="shared" si="13"/>
        <v>2609.7093623661176</v>
      </c>
      <c r="K119" s="12">
        <f t="shared" si="14"/>
        <v>137.35312433505894</v>
      </c>
    </row>
    <row r="120" spans="2:11" x14ac:dyDescent="0.25">
      <c r="B120" s="10">
        <v>116</v>
      </c>
      <c r="C120" s="11">
        <v>44007</v>
      </c>
      <c r="D120" s="12">
        <f t="shared" si="9"/>
        <v>47.13157098220055</v>
      </c>
      <c r="E120" s="12">
        <f t="shared" si="10"/>
        <v>77013.4364171091</v>
      </c>
      <c r="F120" s="12">
        <f t="shared" si="17"/>
        <v>554412.81041131308</v>
      </c>
      <c r="G120" s="12">
        <f t="shared" si="17"/>
        <v>29179.621600595441</v>
      </c>
      <c r="H120" s="9"/>
      <c r="I120" s="12">
        <f t="shared" si="12"/>
        <v>2.0146786613043042</v>
      </c>
      <c r="J120" s="12">
        <f t="shared" si="13"/>
        <v>2522.7879535008756</v>
      </c>
      <c r="K120" s="12">
        <f t="shared" si="14"/>
        <v>132.77831334215148</v>
      </c>
    </row>
    <row r="121" spans="2:11" x14ac:dyDescent="0.25">
      <c r="B121" s="10">
        <v>117</v>
      </c>
      <c r="C121" s="11">
        <v>44008</v>
      </c>
      <c r="D121" s="12">
        <f t="shared" si="9"/>
        <v>45.263442538464929</v>
      </c>
      <c r="E121" s="12">
        <f t="shared" si="10"/>
        <v>74448.189998315866</v>
      </c>
      <c r="F121" s="12">
        <f t="shared" si="17"/>
        <v>556851.56923118816</v>
      </c>
      <c r="G121" s="12">
        <f t="shared" si="17"/>
        <v>29307.977327957291</v>
      </c>
      <c r="H121" s="9"/>
      <c r="I121" s="12">
        <f t="shared" si="12"/>
        <v>1.8681284437356216</v>
      </c>
      <c r="J121" s="12">
        <f t="shared" si="13"/>
        <v>2438.7588198751214</v>
      </c>
      <c r="K121" s="12">
        <f t="shared" si="14"/>
        <v>128.35572736184861</v>
      </c>
    </row>
    <row r="122" spans="2:11" x14ac:dyDescent="0.25">
      <c r="B122" s="10">
        <v>118</v>
      </c>
      <c r="C122" s="11">
        <v>44009</v>
      </c>
      <c r="D122" s="12">
        <f t="shared" si="9"/>
        <v>43.528766717878973</v>
      </c>
      <c r="E122" s="12">
        <f t="shared" si="10"/>
        <v>71968.318340859245</v>
      </c>
      <c r="F122" s="12">
        <f t="shared" si="17"/>
        <v>559209.09524780151</v>
      </c>
      <c r="G122" s="12">
        <f t="shared" si="17"/>
        <v>29432.057644621153</v>
      </c>
      <c r="H122" s="9"/>
      <c r="I122" s="12">
        <f t="shared" si="12"/>
        <v>1.7346758205859567</v>
      </c>
      <c r="J122" s="12">
        <f t="shared" si="13"/>
        <v>2357.5260166133357</v>
      </c>
      <c r="K122" s="12">
        <f t="shared" si="14"/>
        <v>124.08031666385988</v>
      </c>
    </row>
    <row r="123" spans="2:11" x14ac:dyDescent="0.25">
      <c r="B123" s="10">
        <v>119</v>
      </c>
      <c r="C123" s="11">
        <v>44010</v>
      </c>
      <c r="D123" s="12">
        <f t="shared" si="9"/>
        <v>41.915821270052845</v>
      </c>
      <c r="E123" s="12">
        <f t="shared" si="10"/>
        <v>69570.987341611763</v>
      </c>
      <c r="F123" s="12">
        <f t="shared" si="17"/>
        <v>561488.09199526208</v>
      </c>
      <c r="G123" s="12">
        <f t="shared" si="17"/>
        <v>29552.004841855916</v>
      </c>
      <c r="H123" s="9"/>
      <c r="I123" s="12">
        <f t="shared" si="12"/>
        <v>1.6129454478261287</v>
      </c>
      <c r="J123" s="12">
        <f t="shared" si="13"/>
        <v>2278.9967474605428</v>
      </c>
      <c r="K123" s="12">
        <f t="shared" si="14"/>
        <v>119.94719723476551</v>
      </c>
    </row>
    <row r="124" spans="2:11" x14ac:dyDescent="0.25">
      <c r="B124" s="10">
        <v>120</v>
      </c>
      <c r="C124" s="11">
        <v>44011</v>
      </c>
      <c r="D124" s="12">
        <f t="shared" si="9"/>
        <v>40.414095468091553</v>
      </c>
      <c r="E124" s="12">
        <f t="shared" si="10"/>
        <v>67253.456156026674</v>
      </c>
      <c r="F124" s="12">
        <f t="shared" si="17"/>
        <v>563691.17326107982</v>
      </c>
      <c r="G124" s="12">
        <f t="shared" si="17"/>
        <v>29667.956487425268</v>
      </c>
      <c r="H124" s="9"/>
      <c r="I124" s="12">
        <f t="shared" si="12"/>
        <v>1.5017258019612958</v>
      </c>
      <c r="J124" s="12">
        <f t="shared" si="13"/>
        <v>2203.081265817706</v>
      </c>
      <c r="K124" s="12">
        <f t="shared" si="14"/>
        <v>115.95164556935305</v>
      </c>
    </row>
    <row r="125" spans="2:11" x14ac:dyDescent="0.25">
      <c r="B125" s="10">
        <v>121</v>
      </c>
      <c r="C125" s="13">
        <v>44012</v>
      </c>
      <c r="D125" s="12">
        <f t="shared" si="9"/>
        <v>39.01414791257038</v>
      </c>
      <c r="E125" s="12">
        <f t="shared" si="10"/>
        <v>65013.074231714636</v>
      </c>
      <c r="F125" s="12">
        <f t="shared" si="17"/>
        <v>565820.866039354</v>
      </c>
      <c r="G125" s="12">
        <f t="shared" si="17"/>
        <v>29780.045581018647</v>
      </c>
      <c r="H125" s="9"/>
      <c r="I125" s="12">
        <f t="shared" si="12"/>
        <v>1.3999475555211751</v>
      </c>
      <c r="J125" s="12">
        <f t="shared" si="13"/>
        <v>2129.6927782741777</v>
      </c>
      <c r="K125" s="12">
        <f t="shared" si="14"/>
        <v>112.08909359337788</v>
      </c>
    </row>
    <row r="126" spans="2:11" x14ac:dyDescent="0.25">
      <c r="B126" s="10">
        <v>122</v>
      </c>
      <c r="C126" s="11">
        <v>44013</v>
      </c>
      <c r="D126" s="12">
        <f t="shared" si="9"/>
        <v>37.707482846518403</v>
      </c>
      <c r="E126" s="12">
        <f t="shared" si="10"/>
        <v>62847.278422390198</v>
      </c>
      <c r="F126" s="12">
        <f t="shared" si="17"/>
        <v>567879.61339002498</v>
      </c>
      <c r="G126" s="12">
        <f t="shared" si="17"/>
        <v>29888.400704738171</v>
      </c>
      <c r="H126" s="9"/>
      <c r="I126" s="12">
        <f t="shared" si="12"/>
        <v>1.3066650660519803</v>
      </c>
      <c r="J126" s="12">
        <f t="shared" si="13"/>
        <v>2058.7473506709634</v>
      </c>
      <c r="K126" s="12">
        <f t="shared" si="14"/>
        <v>108.35512371952449</v>
      </c>
    </row>
    <row r="127" spans="2:11" x14ac:dyDescent="0.25">
      <c r="B127" s="10">
        <v>123</v>
      </c>
      <c r="C127" s="11">
        <v>44014</v>
      </c>
      <c r="D127" s="12">
        <f t="shared" si="9"/>
        <v>36.486442351211792</v>
      </c>
      <c r="E127" s="12">
        <f t="shared" si="10"/>
        <v>60753.590182139167</v>
      </c>
      <c r="F127" s="12">
        <f t="shared" si="17"/>
        <v>569869.77720673406</v>
      </c>
      <c r="G127" s="12">
        <f t="shared" si="17"/>
        <v>29993.146168775489</v>
      </c>
      <c r="H127" s="9"/>
      <c r="I127" s="12">
        <f t="shared" si="12"/>
        <v>1.2210404953066072</v>
      </c>
      <c r="J127" s="12">
        <f t="shared" si="13"/>
        <v>1990.163816709023</v>
      </c>
      <c r="K127" s="12">
        <f t="shared" si="14"/>
        <v>104.74546403731709</v>
      </c>
    </row>
    <row r="128" spans="2:11" x14ac:dyDescent="0.25">
      <c r="B128" s="10">
        <v>124</v>
      </c>
      <c r="C128" s="11">
        <v>44015</v>
      </c>
      <c r="D128" s="12">
        <f t="shared" si="9"/>
        <v>35.344112195722026</v>
      </c>
      <c r="E128" s="12">
        <f t="shared" si="10"/>
        <v>58729.612839556685</v>
      </c>
      <c r="F128" s="12">
        <f t="shared" si="17"/>
        <v>571793.64089583512</v>
      </c>
      <c r="G128" s="12">
        <f t="shared" si="17"/>
        <v>30094.402152412389</v>
      </c>
      <c r="H128" s="9"/>
      <c r="I128" s="12">
        <f t="shared" si="12"/>
        <v>1.1423301554897645</v>
      </c>
      <c r="J128" s="12">
        <f t="shared" si="13"/>
        <v>1923.8636891010735</v>
      </c>
      <c r="K128" s="12">
        <f t="shared" si="14"/>
        <v>101.2559836368987</v>
      </c>
    </row>
    <row r="129" spans="2:11" x14ac:dyDescent="0.25">
      <c r="B129" s="10">
        <v>125</v>
      </c>
      <c r="C129" s="11">
        <v>44016</v>
      </c>
      <c r="D129" s="12">
        <f t="shared" si="9"/>
        <v>34.274239450251734</v>
      </c>
      <c r="E129" s="12">
        <f t="shared" si="10"/>
        <v>56773.028950983608</v>
      </c>
      <c r="F129" s="12">
        <f t="shared" si="17"/>
        <v>573653.41196908779</v>
      </c>
      <c r="G129" s="12">
        <f t="shared" si="17"/>
        <v>30192.284840478318</v>
      </c>
      <c r="H129" s="9"/>
      <c r="I129" s="12">
        <f t="shared" si="12"/>
        <v>1.0698727454702948</v>
      </c>
      <c r="J129" s="12">
        <f t="shared" si="13"/>
        <v>1859.7710732526282</v>
      </c>
      <c r="K129" s="12">
        <f t="shared" si="14"/>
        <v>97.882688065927894</v>
      </c>
    </row>
    <row r="130" spans="2:11" x14ac:dyDescent="0.25">
      <c r="B130" s="10">
        <v>126</v>
      </c>
      <c r="C130" s="11">
        <v>44017</v>
      </c>
      <c r="D130" s="12">
        <f t="shared" si="9"/>
        <v>33.271160255810308</v>
      </c>
      <c r="E130" s="12">
        <f t="shared" si="10"/>
        <v>54881.597731811933</v>
      </c>
      <c r="F130" s="12">
        <f t="shared" si="17"/>
        <v>575451.22455253557</v>
      </c>
      <c r="G130" s="12">
        <f t="shared" si="17"/>
        <v>30286.906555396625</v>
      </c>
      <c r="H130" s="9"/>
      <c r="I130" s="12">
        <f t="shared" si="12"/>
        <v>1.0030791944414259</v>
      </c>
      <c r="J130" s="12">
        <f t="shared" si="13"/>
        <v>1797.8125834478139</v>
      </c>
      <c r="K130" s="12">
        <f t="shared" si="14"/>
        <v>94.621714918306097</v>
      </c>
    </row>
    <row r="131" spans="2:11" x14ac:dyDescent="0.25">
      <c r="B131" s="10">
        <v>127</v>
      </c>
      <c r="C131" s="11">
        <v>44018</v>
      </c>
      <c r="D131" s="12">
        <f t="shared" si="9"/>
        <v>32.329736380111463</v>
      </c>
      <c r="E131" s="12">
        <f t="shared" si="10"/>
        <v>53053.152564627235</v>
      </c>
      <c r="F131" s="12">
        <f t="shared" si="17"/>
        <v>577189.14181404293</v>
      </c>
      <c r="G131" s="12">
        <f t="shared" si="17"/>
        <v>30378.375884949644</v>
      </c>
      <c r="H131" s="9"/>
      <c r="I131" s="12">
        <f t="shared" si="12"/>
        <v>0.94142387569884733</v>
      </c>
      <c r="J131" s="12">
        <f t="shared" si="13"/>
        <v>1737.9172615073778</v>
      </c>
      <c r="K131" s="12">
        <f t="shared" si="14"/>
        <v>91.469329553019961</v>
      </c>
    </row>
    <row r="132" spans="2:11" x14ac:dyDescent="0.25">
      <c r="B132" s="10">
        <v>128</v>
      </c>
      <c r="C132" s="11">
        <v>44019</v>
      </c>
      <c r="D132" s="12">
        <f t="shared" si="9"/>
        <v>31.445299389393554</v>
      </c>
      <c r="E132" s="12">
        <f t="shared" si="10"/>
        <v>51285.598582797043</v>
      </c>
      <c r="F132" s="12">
        <f t="shared" si="17"/>
        <v>578869.1583119228</v>
      </c>
      <c r="G132" s="12">
        <f t="shared" si="17"/>
        <v>30466.797805890688</v>
      </c>
      <c r="H132" s="9"/>
      <c r="I132" s="12">
        <f t="shared" si="12"/>
        <v>0.88443699071790849</v>
      </c>
      <c r="J132" s="12">
        <f t="shared" si="13"/>
        <v>1680.0164978798625</v>
      </c>
      <c r="K132" s="12">
        <f t="shared" si="14"/>
        <v>88.421920941045471</v>
      </c>
    </row>
    <row r="133" spans="2:11" x14ac:dyDescent="0.25">
      <c r="B133" s="10">
        <v>129</v>
      </c>
      <c r="C133" s="11">
        <v>44020</v>
      </c>
      <c r="D133" s="12">
        <f t="shared" si="9"/>
        <v>30.613601434471239</v>
      </c>
      <c r="E133" s="12">
        <f t="shared" si="10"/>
        <v>49576.91032799206</v>
      </c>
      <c r="F133" s="12">
        <f t="shared" si="17"/>
        <v>580493.20226704469</v>
      </c>
      <c r="G133" s="12">
        <f t="shared" si="17"/>
        <v>30552.273803528682</v>
      </c>
      <c r="H133" s="9"/>
      <c r="I133" s="12">
        <f t="shared" si="12"/>
        <v>0.83169795492231513</v>
      </c>
      <c r="J133" s="12">
        <f t="shared" si="13"/>
        <v>1624.0439551219063</v>
      </c>
      <c r="K133" s="12">
        <f t="shared" si="14"/>
        <v>85.47599763799515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29.830771791906059</v>
      </c>
      <c r="E134" s="12">
        <f t="shared" ref="E134:E197" si="19">E133+I134-J134-K134</f>
        <v>47925.129480034891</v>
      </c>
      <c r="F134" s="12">
        <f t="shared" ref="F134:G149" si="20">F133+J134</f>
        <v>582063.13776076445</v>
      </c>
      <c r="G134" s="12">
        <f t="shared" si="20"/>
        <v>30634.90198740867</v>
      </c>
      <c r="H134" s="9"/>
      <c r="I134" s="12">
        <f t="shared" ref="I134:I197" si="21">E133*N$6*D133/SUM(D133:F133)*N$7</f>
        <v>0.78282964256517817</v>
      </c>
      <c r="J134" s="12">
        <f t="shared" ref="J134:J197" si="22">E133*N$8/N$5</f>
        <v>1569.9354937197486</v>
      </c>
      <c r="K134" s="12">
        <f t="shared" ref="K134:K197" si="23">E133*N$9/N$5</f>
        <v>82.628183879986835</v>
      </c>
    </row>
    <row r="135" spans="2:11" x14ac:dyDescent="0.25">
      <c r="B135" s="10">
        <v>131</v>
      </c>
      <c r="C135" s="11">
        <v>44022</v>
      </c>
      <c r="D135" s="12">
        <f t="shared" si="18"/>
        <v>29.093278422007554</v>
      </c>
      <c r="E135" s="12">
        <f t="shared" si="19"/>
        <v>46328.362657403624</v>
      </c>
      <c r="F135" s="12">
        <f t="shared" si="20"/>
        <v>583580.76686096552</v>
      </c>
      <c r="G135" s="12">
        <f t="shared" si="20"/>
        <v>30714.777203208727</v>
      </c>
      <c r="H135" s="9"/>
      <c r="I135" s="12">
        <f t="shared" si="21"/>
        <v>0.73749336989850589</v>
      </c>
      <c r="J135" s="12">
        <f t="shared" si="22"/>
        <v>1517.6291002011048</v>
      </c>
      <c r="K135" s="12">
        <f t="shared" si="23"/>
        <v>79.875215800058214</v>
      </c>
    </row>
    <row r="136" spans="2:11" x14ac:dyDescent="0.25">
      <c r="B136" s="10">
        <v>132</v>
      </c>
      <c r="C136" s="11">
        <v>44023</v>
      </c>
      <c r="D136" s="12">
        <f t="shared" si="18"/>
        <v>28.397893907976766</v>
      </c>
      <c r="E136" s="12">
        <f t="shared" si="19"/>
        <v>44784.77928667087</v>
      </c>
      <c r="F136" s="12">
        <f t="shared" si="20"/>
        <v>585047.83167844999</v>
      </c>
      <c r="G136" s="12">
        <f t="shared" si="20"/>
        <v>30791.991140971066</v>
      </c>
      <c r="H136" s="9"/>
      <c r="I136" s="12">
        <f t="shared" si="21"/>
        <v>0.69538451403078694</v>
      </c>
      <c r="J136" s="12">
        <f t="shared" si="22"/>
        <v>1467.064817484448</v>
      </c>
      <c r="K136" s="12">
        <f t="shared" si="23"/>
        <v>77.213937762339441</v>
      </c>
    </row>
    <row r="137" spans="2:11" x14ac:dyDescent="0.25">
      <c r="B137" s="10">
        <v>133</v>
      </c>
      <c r="C137" s="11">
        <v>44024</v>
      </c>
      <c r="D137" s="12">
        <f t="shared" si="18"/>
        <v>27.741665227806319</v>
      </c>
      <c r="E137" s="12">
        <f t="shared" si="19"/>
        <v>43292.60953912868</v>
      </c>
      <c r="F137" s="12">
        <f t="shared" si="20"/>
        <v>586466.01635586121</v>
      </c>
      <c r="G137" s="12">
        <f t="shared" si="20"/>
        <v>30866.632439782185</v>
      </c>
      <c r="H137" s="9"/>
      <c r="I137" s="12">
        <f t="shared" si="21"/>
        <v>0.65622868017044667</v>
      </c>
      <c r="J137" s="12">
        <f t="shared" si="22"/>
        <v>1418.1846774112441</v>
      </c>
      <c r="K137" s="12">
        <f t="shared" si="23"/>
        <v>74.641298811118176</v>
      </c>
    </row>
    <row r="138" spans="2:11" x14ac:dyDescent="0.25">
      <c r="B138" s="10">
        <v>134</v>
      </c>
      <c r="C138" s="11">
        <v>44025</v>
      </c>
      <c r="D138" s="12">
        <f t="shared" si="18"/>
        <v>27.121886884983923</v>
      </c>
      <c r="E138" s="12">
        <f t="shared" si="19"/>
        <v>41850.142332833879</v>
      </c>
      <c r="F138" s="12">
        <f t="shared" si="20"/>
        <v>587836.94899126701</v>
      </c>
      <c r="G138" s="12">
        <f t="shared" si="20"/>
        <v>30938.786789014066</v>
      </c>
      <c r="H138" s="9"/>
      <c r="I138" s="12">
        <f t="shared" si="21"/>
        <v>0.6197783428223973</v>
      </c>
      <c r="J138" s="12">
        <f t="shared" si="22"/>
        <v>1370.9326354057414</v>
      </c>
      <c r="K138" s="12">
        <f t="shared" si="23"/>
        <v>72.154349231881199</v>
      </c>
    </row>
    <row r="139" spans="2:11" x14ac:dyDescent="0.25">
      <c r="B139" s="10">
        <v>135</v>
      </c>
      <c r="C139" s="11">
        <v>44026</v>
      </c>
      <c r="D139" s="12">
        <f t="shared" si="18"/>
        <v>26.53607698763026</v>
      </c>
      <c r="E139" s="12">
        <f t="shared" si="19"/>
        <v>40455.723398303431</v>
      </c>
      <c r="F139" s="12">
        <f t="shared" si="20"/>
        <v>589162.20349847339</v>
      </c>
      <c r="G139" s="12">
        <f t="shared" si="20"/>
        <v>31008.537026235455</v>
      </c>
      <c r="H139" s="9"/>
      <c r="I139" s="12">
        <f t="shared" si="21"/>
        <v>0.58580989735366151</v>
      </c>
      <c r="J139" s="12">
        <f t="shared" si="22"/>
        <v>1325.2545072064061</v>
      </c>
      <c r="K139" s="12">
        <f t="shared" si="23"/>
        <v>69.750237221389852</v>
      </c>
    </row>
    <row r="140" spans="2:11" x14ac:dyDescent="0.25">
      <c r="B140" s="10">
        <v>136</v>
      </c>
      <c r="C140" s="11">
        <v>44027</v>
      </c>
      <c r="D140" s="12">
        <f t="shared" si="18"/>
        <v>25.981955920122317</v>
      </c>
      <c r="E140" s="12">
        <f t="shared" si="19"/>
        <v>39107.753406094154</v>
      </c>
      <c r="F140" s="12">
        <f t="shared" si="20"/>
        <v>590443.30140608631</v>
      </c>
      <c r="G140" s="12">
        <f t="shared" si="20"/>
        <v>31075.963231899295</v>
      </c>
      <c r="H140" s="9"/>
      <c r="I140" s="12">
        <f t="shared" si="21"/>
        <v>0.55412106750794321</v>
      </c>
      <c r="J140" s="12">
        <f t="shared" si="22"/>
        <v>1281.0979076129418</v>
      </c>
      <c r="K140" s="12">
        <f t="shared" si="23"/>
        <v>67.426205663839113</v>
      </c>
    </row>
    <row r="141" spans="2:11" x14ac:dyDescent="0.25">
      <c r="B141" s="10">
        <v>137</v>
      </c>
      <c r="C141" s="11">
        <v>44028</v>
      </c>
      <c r="D141" s="12">
        <f t="shared" si="18"/>
        <v>25.457427297917203</v>
      </c>
      <c r="E141" s="12">
        <f t="shared" si="19"/>
        <v>37804.68615451322</v>
      </c>
      <c r="F141" s="12">
        <f t="shared" si="20"/>
        <v>591681.71359727927</v>
      </c>
      <c r="G141" s="12">
        <f t="shared" si="20"/>
        <v>31141.142820909452</v>
      </c>
      <c r="H141" s="9"/>
      <c r="I141" s="12">
        <f t="shared" si="21"/>
        <v>0.52452862220511276</v>
      </c>
      <c r="J141" s="12">
        <f t="shared" si="22"/>
        <v>1238.4121911929817</v>
      </c>
      <c r="K141" s="12">
        <f t="shared" si="23"/>
        <v>65.179589010156988</v>
      </c>
    </row>
    <row r="142" spans="2:11" x14ac:dyDescent="0.25">
      <c r="B142" s="10">
        <v>138</v>
      </c>
      <c r="C142" s="11">
        <v>44029</v>
      </c>
      <c r="D142" s="12">
        <f t="shared" si="18"/>
        <v>24.960560936378243</v>
      </c>
      <c r="E142" s="12">
        <f t="shared" si="19"/>
        <v>36545.026815724319</v>
      </c>
      <c r="F142" s="12">
        <f t="shared" si="20"/>
        <v>592878.8619921722</v>
      </c>
      <c r="G142" s="12">
        <f t="shared" si="20"/>
        <v>31204.150631166973</v>
      </c>
      <c r="H142" s="9"/>
      <c r="I142" s="12">
        <f t="shared" si="21"/>
        <v>0.49686636153895786</v>
      </c>
      <c r="J142" s="12">
        <f t="shared" si="22"/>
        <v>1197.1483948929188</v>
      </c>
      <c r="K142" s="12">
        <f t="shared" si="23"/>
        <v>63.007810257522088</v>
      </c>
    </row>
    <row r="143" spans="2:11" x14ac:dyDescent="0.25">
      <c r="B143" s="10">
        <v>139</v>
      </c>
      <c r="C143" s="11">
        <v>44030</v>
      </c>
      <c r="D143" s="12">
        <f t="shared" si="18"/>
        <v>24.489577598903253</v>
      </c>
      <c r="E143" s="12">
        <f t="shared" si="19"/>
        <v>35327.330238537645</v>
      </c>
      <c r="F143" s="12">
        <f t="shared" si="20"/>
        <v>594036.12117467017</v>
      </c>
      <c r="G143" s="12">
        <f t="shared" si="20"/>
        <v>31265.059009193181</v>
      </c>
      <c r="H143" s="9"/>
      <c r="I143" s="12">
        <f t="shared" si="21"/>
        <v>0.47098333747499116</v>
      </c>
      <c r="J143" s="12">
        <f t="shared" si="22"/>
        <v>1157.2591824979365</v>
      </c>
      <c r="K143" s="12">
        <f t="shared" si="23"/>
        <v>60.908378026207252</v>
      </c>
    </row>
    <row r="144" spans="2:11" x14ac:dyDescent="0.25">
      <c r="B144" s="10">
        <v>140</v>
      </c>
      <c r="C144" s="11">
        <v>44031</v>
      </c>
      <c r="D144" s="12">
        <f t="shared" si="18"/>
        <v>24.042835319396026</v>
      </c>
      <c r="E144" s="12">
        <f t="shared" si="19"/>
        <v>34150.199306199225</v>
      </c>
      <c r="F144" s="12">
        <f t="shared" si="20"/>
        <v>595154.8199655572</v>
      </c>
      <c r="G144" s="12">
        <f t="shared" si="20"/>
        <v>31323.937892924077</v>
      </c>
      <c r="H144" s="9"/>
      <c r="I144" s="12">
        <f t="shared" si="21"/>
        <v>0.44674227950722778</v>
      </c>
      <c r="J144" s="12">
        <f t="shared" si="22"/>
        <v>1118.6987908870253</v>
      </c>
      <c r="K144" s="12">
        <f t="shared" si="23"/>
        <v>58.878883730896128</v>
      </c>
    </row>
    <row r="145" spans="2:11" x14ac:dyDescent="0.25">
      <c r="B145" s="10">
        <v>141</v>
      </c>
      <c r="C145" s="11">
        <v>44032</v>
      </c>
      <c r="D145" s="12">
        <f t="shared" si="18"/>
        <v>23.618817119806295</v>
      </c>
      <c r="E145" s="12">
        <f t="shared" si="19"/>
        <v>33012.28334752551</v>
      </c>
      <c r="F145" s="12">
        <f t="shared" si="20"/>
        <v>596236.24294358678</v>
      </c>
      <c r="G145" s="12">
        <f t="shared" si="20"/>
        <v>31380.854891767744</v>
      </c>
      <c r="H145" s="9"/>
      <c r="I145" s="12">
        <f t="shared" si="21"/>
        <v>0.4240181995897333</v>
      </c>
      <c r="J145" s="12">
        <f t="shared" si="22"/>
        <v>1081.4229780296421</v>
      </c>
      <c r="K145" s="12">
        <f t="shared" si="23"/>
        <v>56.916998843665425</v>
      </c>
    </row>
    <row r="146" spans="2:11" x14ac:dyDescent="0.25">
      <c r="B146" s="10">
        <v>142</v>
      </c>
      <c r="C146" s="11">
        <v>44033</v>
      </c>
      <c r="D146" s="12">
        <f t="shared" si="18"/>
        <v>23.216119965681578</v>
      </c>
      <c r="E146" s="12">
        <f t="shared" si="19"/>
        <v>31912.276599762117</v>
      </c>
      <c r="F146" s="12">
        <f t="shared" si="20"/>
        <v>597281.63191625837</v>
      </c>
      <c r="G146" s="12">
        <f t="shared" si="20"/>
        <v>31435.87536401362</v>
      </c>
      <c r="H146" s="9"/>
      <c r="I146" s="12">
        <f t="shared" si="21"/>
        <v>0.40269715412471618</v>
      </c>
      <c r="J146" s="12">
        <f t="shared" si="22"/>
        <v>1045.3889726716411</v>
      </c>
      <c r="K146" s="12">
        <f t="shared" si="23"/>
        <v>55.020472245875901</v>
      </c>
    </row>
    <row r="147" spans="2:11" x14ac:dyDescent="0.25">
      <c r="B147" s="10">
        <v>143</v>
      </c>
      <c r="C147" s="11">
        <v>44034</v>
      </c>
      <c r="D147" s="12">
        <f t="shared" si="18"/>
        <v>22.833444821926268</v>
      </c>
      <c r="E147" s="12">
        <f t="shared" si="19"/>
        <v>30848.916721580466</v>
      </c>
      <c r="F147" s="12">
        <f t="shared" si="20"/>
        <v>598292.18734191754</v>
      </c>
      <c r="G147" s="12">
        <f t="shared" si="20"/>
        <v>31489.062491679892</v>
      </c>
      <c r="H147" s="9"/>
      <c r="I147" s="12">
        <f t="shared" si="21"/>
        <v>0.38267514375531109</v>
      </c>
      <c r="J147" s="12">
        <f t="shared" si="22"/>
        <v>1010.5554256591337</v>
      </c>
      <c r="K147" s="12">
        <f t="shared" si="23"/>
        <v>53.187127666270243</v>
      </c>
    </row>
    <row r="148" spans="2:11" x14ac:dyDescent="0.25">
      <c r="B148" s="10">
        <v>144</v>
      </c>
      <c r="C148" s="11">
        <v>44035</v>
      </c>
      <c r="D148" s="12">
        <f t="shared" si="18"/>
        <v>22.469587687671883</v>
      </c>
      <c r="E148" s="12">
        <f t="shared" si="19"/>
        <v>29820.983354662039</v>
      </c>
      <c r="F148" s="12">
        <f t="shared" si="20"/>
        <v>599269.06970476755</v>
      </c>
      <c r="G148" s="12">
        <f t="shared" si="20"/>
        <v>31540.477352882524</v>
      </c>
      <c r="H148" s="9"/>
      <c r="I148" s="12">
        <f t="shared" si="21"/>
        <v>0.36385713425438476</v>
      </c>
      <c r="J148" s="12">
        <f t="shared" si="22"/>
        <v>976.88236285004814</v>
      </c>
      <c r="K148" s="12">
        <f t="shared" si="23"/>
        <v>51.414861202634157</v>
      </c>
    </row>
    <row r="149" spans="2:11" x14ac:dyDescent="0.25">
      <c r="B149" s="10">
        <v>145</v>
      </c>
      <c r="C149" s="11">
        <v>44036</v>
      </c>
      <c r="D149" s="12">
        <f t="shared" si="18"/>
        <v>22.123431503687112</v>
      </c>
      <c r="E149" s="12">
        <f t="shared" si="19"/>
        <v>28827.296732357285</v>
      </c>
      <c r="F149" s="12">
        <f t="shared" si="20"/>
        <v>600213.40084433183</v>
      </c>
      <c r="G149" s="12">
        <f t="shared" si="20"/>
        <v>31590.178991806963</v>
      </c>
      <c r="H149" s="9"/>
      <c r="I149" s="12">
        <f t="shared" si="21"/>
        <v>0.34615618398477166</v>
      </c>
      <c r="J149" s="12">
        <f t="shared" si="22"/>
        <v>944.33113956429781</v>
      </c>
      <c r="K149" s="12">
        <f t="shared" si="23"/>
        <v>49.701638924436779</v>
      </c>
    </row>
    <row r="150" spans="2:11" x14ac:dyDescent="0.25">
      <c r="B150" s="10">
        <v>146</v>
      </c>
      <c r="C150" s="11">
        <v>44037</v>
      </c>
      <c r="D150" s="12">
        <f t="shared" si="18"/>
        <v>21.793938838401935</v>
      </c>
      <c r="E150" s="12">
        <f t="shared" si="19"/>
        <v>27866.716333943994</v>
      </c>
      <c r="F150" s="12">
        <f t="shared" ref="F150:G165" si="24">F149+J150</f>
        <v>601126.26524085645</v>
      </c>
      <c r="G150" s="12">
        <f t="shared" si="24"/>
        <v>31638.22448636089</v>
      </c>
      <c r="H150" s="9"/>
      <c r="I150" s="12">
        <f t="shared" si="21"/>
        <v>0.32949266528517462</v>
      </c>
      <c r="J150" s="12">
        <f t="shared" si="22"/>
        <v>912.8643965246473</v>
      </c>
      <c r="K150" s="12">
        <f t="shared" si="23"/>
        <v>48.045494553928847</v>
      </c>
    </row>
    <row r="151" spans="2:11" x14ac:dyDescent="0.25">
      <c r="B151" s="10">
        <v>147</v>
      </c>
      <c r="C151" s="11">
        <v>44038</v>
      </c>
      <c r="D151" s="12">
        <f t="shared" si="18"/>
        <v>21.480145269647096</v>
      </c>
      <c r="E151" s="12">
        <f t="shared" si="19"/>
        <v>26938.139583047949</v>
      </c>
      <c r="F151" s="12">
        <f t="shared" si="24"/>
        <v>602008.71125809802</v>
      </c>
      <c r="G151" s="12">
        <f t="shared" si="24"/>
        <v>31684.669013584131</v>
      </c>
      <c r="H151" s="9"/>
      <c r="I151" s="12">
        <f t="shared" si="21"/>
        <v>0.31379356875483855</v>
      </c>
      <c r="J151" s="12">
        <f t="shared" si="22"/>
        <v>882.44601724155984</v>
      </c>
      <c r="K151" s="12">
        <f t="shared" si="23"/>
        <v>46.44452722324003</v>
      </c>
    </row>
    <row r="152" spans="2:11" x14ac:dyDescent="0.25">
      <c r="B152" s="10">
        <v>148</v>
      </c>
      <c r="C152" s="11">
        <v>44039</v>
      </c>
      <c r="D152" s="12">
        <f t="shared" si="18"/>
        <v>21.181153388839856</v>
      </c>
      <c r="E152" s="12">
        <f t="shared" si="19"/>
        <v>26040.500588827159</v>
      </c>
      <c r="F152" s="12">
        <f t="shared" si="24"/>
        <v>602861.75234489457</v>
      </c>
      <c r="G152" s="12">
        <f t="shared" si="24"/>
        <v>31729.565912889211</v>
      </c>
      <c r="H152" s="9"/>
      <c r="I152" s="12">
        <f t="shared" si="21"/>
        <v>0.29899188080723793</v>
      </c>
      <c r="J152" s="12">
        <f t="shared" si="22"/>
        <v>853.04108679651836</v>
      </c>
      <c r="K152" s="12">
        <f t="shared" si="23"/>
        <v>44.896899305079955</v>
      </c>
    </row>
    <row r="153" spans="2:11" x14ac:dyDescent="0.25">
      <c r="B153" s="10">
        <v>149</v>
      </c>
      <c r="C153" s="11">
        <v>44040</v>
      </c>
      <c r="D153" s="12">
        <f t="shared" si="18"/>
        <v>20.896127362769153</v>
      </c>
      <c r="E153" s="12">
        <f t="shared" si="19"/>
        <v>25172.768928558991</v>
      </c>
      <c r="F153" s="12">
        <f t="shared" si="24"/>
        <v>603686.36819687404</v>
      </c>
      <c r="G153" s="12">
        <f t="shared" si="24"/>
        <v>31772.966747203922</v>
      </c>
      <c r="H153" s="9"/>
      <c r="I153" s="12">
        <f t="shared" si="21"/>
        <v>0.28502602607070476</v>
      </c>
      <c r="J153" s="12">
        <f t="shared" si="22"/>
        <v>824.61585197952661</v>
      </c>
      <c r="K153" s="12">
        <f t="shared" si="23"/>
        <v>43.400834314711965</v>
      </c>
    </row>
    <row r="154" spans="2:11" x14ac:dyDescent="0.25">
      <c r="B154" s="10">
        <v>150</v>
      </c>
      <c r="C154" s="11">
        <v>44041</v>
      </c>
      <c r="D154" s="12">
        <f t="shared" si="18"/>
        <v>20.624287995509711</v>
      </c>
      <c r="E154" s="12">
        <f t="shared" si="19"/>
        <v>24333.948470307616</v>
      </c>
      <c r="F154" s="12">
        <f t="shared" si="24"/>
        <v>604483.50587961171</v>
      </c>
      <c r="G154" s="12">
        <f t="shared" si="24"/>
        <v>31814.921362084853</v>
      </c>
      <c r="H154" s="9"/>
      <c r="I154" s="12">
        <f t="shared" si="21"/>
        <v>0.27183936725944108</v>
      </c>
      <c r="J154" s="12">
        <f t="shared" si="22"/>
        <v>797.13768273770131</v>
      </c>
      <c r="K154" s="12">
        <f t="shared" si="23"/>
        <v>41.954614880931686</v>
      </c>
    </row>
    <row r="155" spans="2:11" x14ac:dyDescent="0.25">
      <c r="B155" s="10">
        <v>151</v>
      </c>
      <c r="C155" s="11">
        <v>44042</v>
      </c>
      <c r="D155" s="12">
        <f t="shared" si="18"/>
        <v>20.364908239464814</v>
      </c>
      <c r="E155" s="12">
        <f t="shared" si="19"/>
        <v>23523.076234386739</v>
      </c>
      <c r="F155" s="12">
        <f t="shared" si="24"/>
        <v>605254.08091450483</v>
      </c>
      <c r="G155" s="12">
        <f t="shared" si="24"/>
        <v>31855.4779428687</v>
      </c>
      <c r="H155" s="9"/>
      <c r="I155" s="12">
        <f t="shared" si="21"/>
        <v>0.25937975604489549</v>
      </c>
      <c r="J155" s="12">
        <f t="shared" si="22"/>
        <v>770.57503489307442</v>
      </c>
      <c r="K155" s="12">
        <f t="shared" si="23"/>
        <v>40.556580783846059</v>
      </c>
    </row>
    <row r="156" spans="2:11" x14ac:dyDescent="0.25">
      <c r="B156" s="10">
        <v>152</v>
      </c>
      <c r="C156" s="13">
        <v>44043</v>
      </c>
      <c r="D156" s="12">
        <f t="shared" si="18"/>
        <v>20.117309110220152</v>
      </c>
      <c r="E156" s="12">
        <f t="shared" si="19"/>
        <v>22739.221292369759</v>
      </c>
      <c r="F156" s="12">
        <f t="shared" si="24"/>
        <v>605998.97832859377</v>
      </c>
      <c r="G156" s="12">
        <f t="shared" si="24"/>
        <v>31894.68306992601</v>
      </c>
      <c r="H156" s="9"/>
      <c r="I156" s="12">
        <f t="shared" si="21"/>
        <v>0.24759912924466243</v>
      </c>
      <c r="J156" s="12">
        <f t="shared" si="22"/>
        <v>744.89741408891337</v>
      </c>
      <c r="K156" s="12">
        <f t="shared" si="23"/>
        <v>39.205127057311266</v>
      </c>
    </row>
    <row r="157" spans="2:11" x14ac:dyDescent="0.25">
      <c r="B157" s="10">
        <v>153</v>
      </c>
      <c r="C157" s="21">
        <v>44044</v>
      </c>
      <c r="D157" s="12">
        <f t="shared" si="18"/>
        <v>19.880855964889538</v>
      </c>
      <c r="E157" s="12">
        <f t="shared" si="19"/>
        <v>21981.483702436097</v>
      </c>
      <c r="F157" s="12">
        <f t="shared" si="24"/>
        <v>606719.05366951879</v>
      </c>
      <c r="G157" s="12">
        <f t="shared" si="24"/>
        <v>31932.581772079961</v>
      </c>
      <c r="H157" s="9"/>
      <c r="I157" s="12">
        <f t="shared" si="21"/>
        <v>0.23645314533061287</v>
      </c>
      <c r="J157" s="12">
        <f t="shared" si="22"/>
        <v>720.07534092504238</v>
      </c>
      <c r="K157" s="12">
        <f t="shared" si="23"/>
        <v>37.898702153949635</v>
      </c>
    </row>
    <row r="158" spans="2:11" x14ac:dyDescent="0.25">
      <c r="B158" s="10">
        <v>154</v>
      </c>
      <c r="C158" s="21">
        <v>44045</v>
      </c>
      <c r="D158" s="12">
        <f t="shared" si="18"/>
        <v>19.654955108035402</v>
      </c>
      <c r="E158" s="12">
        <f t="shared" si="19"/>
        <v>21248.993479878416</v>
      </c>
      <c r="F158" s="12">
        <f t="shared" si="24"/>
        <v>607415.13398676261</v>
      </c>
      <c r="G158" s="12">
        <f t="shared" si="24"/>
        <v>31969.217578250686</v>
      </c>
      <c r="H158" s="9"/>
      <c r="I158" s="12">
        <f t="shared" si="21"/>
        <v>0.225900856854135</v>
      </c>
      <c r="J158" s="12">
        <f t="shared" si="22"/>
        <v>696.08031724380976</v>
      </c>
      <c r="K158" s="12">
        <f t="shared" si="23"/>
        <v>36.635806170726859</v>
      </c>
    </row>
    <row r="159" spans="2:11" x14ac:dyDescent="0.25">
      <c r="B159" s="10">
        <v>155</v>
      </c>
      <c r="C159" s="21">
        <v>44046</v>
      </c>
      <c r="D159" s="12">
        <f t="shared" si="18"/>
        <v>19.439050693129126</v>
      </c>
      <c r="E159" s="12">
        <f t="shared" si="19"/>
        <v>20540.909601630708</v>
      </c>
      <c r="F159" s="12">
        <f t="shared" si="24"/>
        <v>608088.01878029213</v>
      </c>
      <c r="G159" s="12">
        <f t="shared" si="24"/>
        <v>32004.632567383815</v>
      </c>
      <c r="H159" s="9"/>
      <c r="I159" s="12">
        <f t="shared" si="21"/>
        <v>0.21590441490627704</v>
      </c>
      <c r="J159" s="12">
        <f t="shared" si="22"/>
        <v>672.8847935294832</v>
      </c>
      <c r="K159" s="12">
        <f t="shared" si="23"/>
        <v>35.414989133130724</v>
      </c>
    </row>
    <row r="160" spans="2:11" x14ac:dyDescent="0.25">
      <c r="B160" s="10">
        <v>156</v>
      </c>
      <c r="C160" s="21">
        <v>44047</v>
      </c>
      <c r="D160" s="12">
        <f t="shared" si="18"/>
        <v>19.232621890944475</v>
      </c>
      <c r="E160" s="12">
        <f t="shared" si="19"/>
        <v>19856.419043711867</v>
      </c>
      <c r="F160" s="12">
        <f t="shared" si="24"/>
        <v>608738.48091767705</v>
      </c>
      <c r="G160" s="12">
        <f t="shared" si="24"/>
        <v>32038.867416719866</v>
      </c>
      <c r="H160" s="9"/>
      <c r="I160" s="12">
        <f t="shared" si="21"/>
        <v>0.20642880218465173</v>
      </c>
      <c r="J160" s="12">
        <f t="shared" si="22"/>
        <v>650.46213738497249</v>
      </c>
      <c r="K160" s="12">
        <f t="shared" si="23"/>
        <v>34.234849336051212</v>
      </c>
    </row>
    <row r="161" spans="2:11" x14ac:dyDescent="0.25">
      <c r="B161" s="10">
        <v>157</v>
      </c>
      <c r="C161" s="21">
        <v>44048</v>
      </c>
      <c r="D161" s="12">
        <f t="shared" si="18"/>
        <v>19.035180299308429</v>
      </c>
      <c r="E161" s="12">
        <f t="shared" si="19"/>
        <v>19194.735850513105</v>
      </c>
      <c r="F161" s="12">
        <f t="shared" si="24"/>
        <v>609367.26752072794</v>
      </c>
      <c r="G161" s="12">
        <f t="shared" si="24"/>
        <v>32071.961448459388</v>
      </c>
      <c r="H161" s="9"/>
      <c r="I161" s="12">
        <f t="shared" si="21"/>
        <v>0.19744159163604474</v>
      </c>
      <c r="J161" s="12">
        <f t="shared" si="22"/>
        <v>628.78660305087578</v>
      </c>
      <c r="K161" s="12">
        <f t="shared" si="23"/>
        <v>33.094031739519806</v>
      </c>
    </row>
    <row r="162" spans="2:11" x14ac:dyDescent="0.25">
      <c r="B162" s="10">
        <v>158</v>
      </c>
      <c r="C162" s="21">
        <v>44049</v>
      </c>
      <c r="D162" s="12">
        <f t="shared" si="18"/>
        <v>18.846267571317032</v>
      </c>
      <c r="E162" s="12">
        <f t="shared" si="19"/>
        <v>18555.100234890659</v>
      </c>
      <c r="F162" s="12">
        <f t="shared" si="24"/>
        <v>609975.10082266084</v>
      </c>
      <c r="G162" s="12">
        <f t="shared" si="24"/>
        <v>32103.952674876909</v>
      </c>
      <c r="H162" s="9"/>
      <c r="I162" s="12">
        <f t="shared" si="21"/>
        <v>0.18891272799139838</v>
      </c>
      <c r="J162" s="12">
        <f t="shared" si="22"/>
        <v>607.83330193291499</v>
      </c>
      <c r="K162" s="12">
        <f t="shared" si="23"/>
        <v>31.991226417521872</v>
      </c>
    </row>
    <row r="163" spans="2:11" x14ac:dyDescent="0.25">
      <c r="B163" s="10">
        <v>159</v>
      </c>
      <c r="C163" s="21">
        <v>44050</v>
      </c>
      <c r="D163" s="12">
        <f t="shared" si="18"/>
        <v>18.665453241502284</v>
      </c>
      <c r="E163" s="12">
        <f t="shared" si="19"/>
        <v>17936.777708057452</v>
      </c>
      <c r="F163" s="12">
        <f t="shared" si="24"/>
        <v>610562.67899676575</v>
      </c>
      <c r="G163" s="12">
        <f t="shared" si="24"/>
        <v>32134.87784193506</v>
      </c>
      <c r="H163" s="9"/>
      <c r="I163" s="12">
        <f t="shared" si="21"/>
        <v>0.18081432981474901</v>
      </c>
      <c r="J163" s="12">
        <f t="shared" si="22"/>
        <v>587.57817410487075</v>
      </c>
      <c r="K163" s="12">
        <f t="shared" si="23"/>
        <v>30.925167058151125</v>
      </c>
    </row>
    <row r="164" spans="2:11" x14ac:dyDescent="0.25">
      <c r="B164" s="10">
        <v>160</v>
      </c>
      <c r="C164" s="21">
        <v>44051</v>
      </c>
      <c r="D164" s="12">
        <f t="shared" si="18"/>
        <v>18.492332731546885</v>
      </c>
      <c r="E164" s="12">
        <f t="shared" si="19"/>
        <v>17339.058238298825</v>
      </c>
      <c r="F164" s="12">
        <f t="shared" si="24"/>
        <v>611130.67695752089</v>
      </c>
      <c r="G164" s="12">
        <f t="shared" si="24"/>
        <v>32164.77247144849</v>
      </c>
      <c r="H164" s="9"/>
      <c r="I164" s="12">
        <f t="shared" si="21"/>
        <v>0.17312050995539957</v>
      </c>
      <c r="J164" s="12">
        <f t="shared" si="22"/>
        <v>567.99796075515258</v>
      </c>
      <c r="K164" s="12">
        <f t="shared" si="23"/>
        <v>29.894629513429113</v>
      </c>
    </row>
    <row r="165" spans="2:11" x14ac:dyDescent="0.25">
      <c r="B165" s="10">
        <v>161</v>
      </c>
      <c r="C165" s="21">
        <v>44052</v>
      </c>
      <c r="D165" s="12">
        <f t="shared" si="18"/>
        <v>18.326525519018929</v>
      </c>
      <c r="E165" s="12">
        <f t="shared" si="19"/>
        <v>16761.255437568056</v>
      </c>
      <c r="F165" s="12">
        <f t="shared" si="24"/>
        <v>611679.74713506701</v>
      </c>
      <c r="G165" s="12">
        <f t="shared" si="24"/>
        <v>32193.670901845657</v>
      </c>
      <c r="H165" s="9"/>
      <c r="I165" s="12">
        <f t="shared" si="21"/>
        <v>0.16580721252795561</v>
      </c>
      <c r="J165" s="12">
        <f t="shared" si="22"/>
        <v>549.07017754612946</v>
      </c>
      <c r="K165" s="12">
        <f t="shared" si="23"/>
        <v>28.898430397164734</v>
      </c>
    </row>
    <row r="166" spans="2:11" x14ac:dyDescent="0.25">
      <c r="B166" s="10">
        <v>162</v>
      </c>
      <c r="C166" s="21">
        <v>44053</v>
      </c>
      <c r="D166" s="12">
        <f t="shared" si="18"/>
        <v>18.167673454266925</v>
      </c>
      <c r="E166" s="12">
        <f t="shared" si="19"/>
        <v>16202.705775047207</v>
      </c>
      <c r="F166" s="12">
        <f t="shared" ref="F166:G181" si="25">F165+J166</f>
        <v>612210.52022392338</v>
      </c>
      <c r="G166" s="12">
        <f t="shared" si="25"/>
        <v>32221.606327574937</v>
      </c>
      <c r="H166" s="9"/>
      <c r="I166" s="12">
        <f t="shared" si="21"/>
        <v>0.15885206475200314</v>
      </c>
      <c r="J166" s="12">
        <f t="shared" si="22"/>
        <v>530.77308885632169</v>
      </c>
      <c r="K166" s="12">
        <f t="shared" si="23"/>
        <v>27.935425729280116</v>
      </c>
    </row>
    <row r="167" spans="2:11" x14ac:dyDescent="0.25">
      <c r="B167" s="10">
        <v>163</v>
      </c>
      <c r="C167" s="21">
        <v>44054</v>
      </c>
      <c r="D167" s="12">
        <f t="shared" si="18"/>
        <v>18.015439212101153</v>
      </c>
      <c r="E167" s="12">
        <f t="shared" si="19"/>
        <v>15662.767816787798</v>
      </c>
      <c r="F167" s="12">
        <f t="shared" si="25"/>
        <v>612723.6059067999</v>
      </c>
      <c r="G167" s="12">
        <f t="shared" si="25"/>
        <v>32248.610837200016</v>
      </c>
      <c r="H167" s="9"/>
      <c r="I167" s="12">
        <f t="shared" si="21"/>
        <v>0.15223424216577336</v>
      </c>
      <c r="J167" s="12">
        <f t="shared" si="22"/>
        <v>513.08568287649484</v>
      </c>
      <c r="K167" s="12">
        <f t="shared" si="23"/>
        <v>27.0045096250787</v>
      </c>
    </row>
    <row r="168" spans="2:11" x14ac:dyDescent="0.25">
      <c r="B168" s="10">
        <v>164</v>
      </c>
      <c r="C168" s="21">
        <v>44055</v>
      </c>
      <c r="D168" s="12">
        <f t="shared" si="18"/>
        <v>17.869504866211926</v>
      </c>
      <c r="E168" s="12">
        <f t="shared" si="19"/>
        <v>15140.821490574095</v>
      </c>
      <c r="F168" s="12">
        <f t="shared" si="25"/>
        <v>613219.59355433157</v>
      </c>
      <c r="G168" s="12">
        <f t="shared" si="25"/>
        <v>32274.715450227995</v>
      </c>
      <c r="H168" s="9"/>
      <c r="I168" s="12">
        <f t="shared" si="21"/>
        <v>0.14593434588922846</v>
      </c>
      <c r="J168" s="12">
        <f t="shared" si="22"/>
        <v>495.98764753161356</v>
      </c>
      <c r="K168" s="12">
        <f t="shared" si="23"/>
        <v>26.104613027979685</v>
      </c>
    </row>
    <row r="169" spans="2:11" x14ac:dyDescent="0.25">
      <c r="B169" s="10">
        <v>165</v>
      </c>
      <c r="C169" s="21">
        <v>44056</v>
      </c>
      <c r="D169" s="12">
        <f t="shared" si="18"/>
        <v>17.729570575457611</v>
      </c>
      <c r="E169" s="12">
        <f t="shared" si="19"/>
        <v>14636.267375179046</v>
      </c>
      <c r="F169" s="12">
        <f t="shared" si="25"/>
        <v>613699.05290153308</v>
      </c>
      <c r="G169" s="12">
        <f t="shared" si="25"/>
        <v>32299.950152712285</v>
      </c>
      <c r="H169" s="9"/>
      <c r="I169" s="12">
        <f t="shared" si="21"/>
        <v>0.13993429075431346</v>
      </c>
      <c r="J169" s="12">
        <f t="shared" si="22"/>
        <v>479.45934720151297</v>
      </c>
      <c r="K169" s="12">
        <f t="shared" si="23"/>
        <v>25.234702484290178</v>
      </c>
    </row>
    <row r="170" spans="2:11" x14ac:dyDescent="0.25">
      <c r="B170" s="10">
        <v>166</v>
      </c>
      <c r="C170" s="21">
        <v>44057</v>
      </c>
      <c r="D170" s="12">
        <f t="shared" si="18"/>
        <v>17.595353372211626</v>
      </c>
      <c r="E170" s="12">
        <f t="shared" si="19"/>
        <v>14148.526013209656</v>
      </c>
      <c r="F170" s="12">
        <f t="shared" si="25"/>
        <v>614162.53470174712</v>
      </c>
      <c r="G170" s="12">
        <f t="shared" si="25"/>
        <v>32324.343931670915</v>
      </c>
      <c r="H170" s="9"/>
      <c r="I170" s="12">
        <f t="shared" si="21"/>
        <v>0.13421720324598674</v>
      </c>
      <c r="J170" s="12">
        <f t="shared" si="22"/>
        <v>463.4818002140031</v>
      </c>
      <c r="K170" s="12">
        <f t="shared" si="23"/>
        <v>24.393778958631763</v>
      </c>
    </row>
    <row r="171" spans="2:11" x14ac:dyDescent="0.25">
      <c r="B171" s="10">
        <v>167</v>
      </c>
      <c r="C171" s="21">
        <v>44058</v>
      </c>
      <c r="D171" s="12">
        <f t="shared" si="18"/>
        <v>17.466586043902527</v>
      </c>
      <c r="E171" s="12">
        <f t="shared" si="19"/>
        <v>13677.03724676431</v>
      </c>
      <c r="F171" s="12">
        <f t="shared" si="25"/>
        <v>614610.57135883207</v>
      </c>
      <c r="G171" s="12">
        <f t="shared" si="25"/>
        <v>32347.924808359599</v>
      </c>
      <c r="H171" s="9"/>
      <c r="I171" s="12">
        <f t="shared" si="21"/>
        <v>0.12876732830909757</v>
      </c>
      <c r="J171" s="12">
        <f t="shared" si="22"/>
        <v>448.03665708497243</v>
      </c>
      <c r="K171" s="12">
        <f t="shared" si="23"/>
        <v>23.580876688682782</v>
      </c>
    </row>
    <row r="172" spans="2:11" x14ac:dyDescent="0.25">
      <c r="B172" s="10">
        <v>168</v>
      </c>
      <c r="C172" s="21">
        <v>44059</v>
      </c>
      <c r="D172" s="12">
        <f t="shared" si="18"/>
        <v>17.343016099727549</v>
      </c>
      <c r="E172" s="12">
        <f t="shared" si="19"/>
        <v>13221.259575149674</v>
      </c>
      <c r="F172" s="12">
        <f t="shared" si="25"/>
        <v>615043.67753831297</v>
      </c>
      <c r="G172" s="12">
        <f t="shared" si="25"/>
        <v>32370.719870437541</v>
      </c>
      <c r="H172" s="9"/>
      <c r="I172" s="12">
        <f t="shared" si="21"/>
        <v>0.12356994417497956</v>
      </c>
      <c r="J172" s="12">
        <f t="shared" si="22"/>
        <v>433.1061794808698</v>
      </c>
      <c r="K172" s="12">
        <f t="shared" si="23"/>
        <v>22.795062077940539</v>
      </c>
    </row>
    <row r="173" spans="2:11" x14ac:dyDescent="0.25">
      <c r="B173" s="10">
        <v>169</v>
      </c>
      <c r="C173" s="21">
        <v>44060</v>
      </c>
      <c r="D173" s="12">
        <f t="shared" si="18"/>
        <v>17.224404815278234</v>
      </c>
      <c r="E173" s="12">
        <f t="shared" si="19"/>
        <v>12780.669533929135</v>
      </c>
      <c r="F173" s="12">
        <f t="shared" si="25"/>
        <v>615462.35075819271</v>
      </c>
      <c r="G173" s="12">
        <f t="shared" si="25"/>
        <v>32392.75530306279</v>
      </c>
      <c r="H173" s="9"/>
      <c r="I173" s="12">
        <f t="shared" si="21"/>
        <v>0.11861128444931515</v>
      </c>
      <c r="J173" s="12">
        <f t="shared" si="22"/>
        <v>418.67321987973969</v>
      </c>
      <c r="K173" s="12">
        <f t="shared" si="23"/>
        <v>22.035432625249477</v>
      </c>
    </row>
    <row r="174" spans="2:11" x14ac:dyDescent="0.25">
      <c r="B174" s="10">
        <v>170</v>
      </c>
      <c r="C174" s="21">
        <v>44061</v>
      </c>
      <c r="D174" s="12">
        <f t="shared" si="18"/>
        <v>17.110526348497505</v>
      </c>
      <c r="E174" s="12">
        <f t="shared" si="19"/>
        <v>12354.761094598276</v>
      </c>
      <c r="F174" s="12">
        <f t="shared" si="25"/>
        <v>615867.07196010044</v>
      </c>
      <c r="G174" s="12">
        <f t="shared" si="25"/>
        <v>32414.05641895267</v>
      </c>
      <c r="H174" s="9"/>
      <c r="I174" s="12">
        <f t="shared" si="21"/>
        <v>0.1138784667807307</v>
      </c>
      <c r="J174" s="12">
        <f t="shared" si="22"/>
        <v>404.72120190775593</v>
      </c>
      <c r="K174" s="12">
        <f t="shared" si="23"/>
        <v>21.30111588988191</v>
      </c>
    </row>
    <row r="175" spans="2:11" x14ac:dyDescent="0.25">
      <c r="B175" s="10">
        <v>171</v>
      </c>
      <c r="C175" s="21">
        <v>44062</v>
      </c>
      <c r="D175" s="12">
        <f t="shared" si="18"/>
        <v>17.001166920998635</v>
      </c>
      <c r="E175" s="12">
        <f t="shared" si="19"/>
        <v>11943.045084205833</v>
      </c>
      <c r="F175" s="12">
        <f t="shared" si="25"/>
        <v>616258.30606142944</v>
      </c>
      <c r="G175" s="12">
        <f t="shared" si="25"/>
        <v>32434.647687443667</v>
      </c>
      <c r="H175" s="9"/>
      <c r="I175" s="12">
        <f t="shared" si="21"/>
        <v>0.10935942749886905</v>
      </c>
      <c r="J175" s="12">
        <f t="shared" si="22"/>
        <v>391.23410132894537</v>
      </c>
      <c r="K175" s="12">
        <f t="shared" si="23"/>
        <v>20.591268490997145</v>
      </c>
    </row>
    <row r="176" spans="2:11" x14ac:dyDescent="0.25">
      <c r="B176" s="10">
        <v>172</v>
      </c>
      <c r="C176" s="21">
        <v>44063</v>
      </c>
      <c r="D176" s="12">
        <f t="shared" si="18"/>
        <v>16.896124059326254</v>
      </c>
      <c r="E176" s="12">
        <f t="shared" si="19"/>
        <v>11545.048624260644</v>
      </c>
      <c r="F176" s="12">
        <f t="shared" si="25"/>
        <v>616636.5024890959</v>
      </c>
      <c r="G176" s="12">
        <f t="shared" si="25"/>
        <v>32454.552762584011</v>
      </c>
      <c r="H176" s="9"/>
      <c r="I176" s="12">
        <f t="shared" si="21"/>
        <v>0.1050428616723804</v>
      </c>
      <c r="J176" s="12">
        <f t="shared" si="22"/>
        <v>378.19642766651799</v>
      </c>
      <c r="K176" s="12">
        <f t="shared" si="23"/>
        <v>19.905075140343072</v>
      </c>
    </row>
    <row r="177" spans="2:11" x14ac:dyDescent="0.25">
      <c r="B177" s="10">
        <v>173</v>
      </c>
      <c r="C177" s="21">
        <v>44064</v>
      </c>
      <c r="D177" s="12">
        <f t="shared" si="18"/>
        <v>16.795205891233998</v>
      </c>
      <c r="E177" s="12">
        <f t="shared" si="19"/>
        <v>11160.314588286716</v>
      </c>
      <c r="F177" s="12">
        <f t="shared" si="25"/>
        <v>617002.09569553088</v>
      </c>
      <c r="G177" s="12">
        <f t="shared" si="25"/>
        <v>32473.794510291111</v>
      </c>
      <c r="H177" s="9"/>
      <c r="I177" s="12">
        <f t="shared" si="21"/>
        <v>0.10091816809225655</v>
      </c>
      <c r="J177" s="12">
        <f t="shared" si="22"/>
        <v>365.59320643492032</v>
      </c>
      <c r="K177" s="12">
        <f t="shared" si="23"/>
        <v>19.241747707101091</v>
      </c>
    </row>
    <row r="178" spans="2:11" x14ac:dyDescent="0.25">
      <c r="B178" s="10">
        <v>174</v>
      </c>
      <c r="C178" s="21">
        <v>44065</v>
      </c>
      <c r="D178" s="12">
        <f t="shared" si="18"/>
        <v>16.698230492499004</v>
      </c>
      <c r="E178" s="12">
        <f t="shared" si="19"/>
        <v>10788.401077409228</v>
      </c>
      <c r="F178" s="12">
        <f t="shared" si="25"/>
        <v>617355.50565749325</v>
      </c>
      <c r="G178" s="12">
        <f t="shared" si="25"/>
        <v>32492.395034604921</v>
      </c>
      <c r="H178" s="9"/>
      <c r="I178" s="12">
        <f t="shared" si="21"/>
        <v>9.6975398734993307E-2</v>
      </c>
      <c r="J178" s="12">
        <f t="shared" si="22"/>
        <v>353.40996196241269</v>
      </c>
      <c r="K178" s="12">
        <f t="shared" si="23"/>
        <v>18.60052431381121</v>
      </c>
    </row>
    <row r="179" spans="2:11" x14ac:dyDescent="0.25">
      <c r="B179" s="10">
        <v>175</v>
      </c>
      <c r="C179" s="21">
        <v>44066</v>
      </c>
      <c r="D179" s="12">
        <f t="shared" si="18"/>
        <v>16.605025280195122</v>
      </c>
      <c r="E179" s="12">
        <f t="shared" si="19"/>
        <v>10428.880913374558</v>
      </c>
      <c r="F179" s="12">
        <f t="shared" si="25"/>
        <v>617697.13835827785</v>
      </c>
      <c r="G179" s="12">
        <f t="shared" si="25"/>
        <v>32510.375703067268</v>
      </c>
      <c r="H179" s="9"/>
      <c r="I179" s="12">
        <f t="shared" si="21"/>
        <v>9.3205212303880722E-2</v>
      </c>
      <c r="J179" s="12">
        <f t="shared" si="22"/>
        <v>341.63270078462551</v>
      </c>
      <c r="K179" s="12">
        <f t="shared" si="23"/>
        <v>17.980668462348728</v>
      </c>
    </row>
    <row r="180" spans="2:11" x14ac:dyDescent="0.25">
      <c r="B180" s="10">
        <v>176</v>
      </c>
      <c r="C180" s="21">
        <v>44067</v>
      </c>
      <c r="D180" s="12">
        <f t="shared" si="18"/>
        <v>16.515426448709231</v>
      </c>
      <c r="E180" s="12">
        <f t="shared" si="19"/>
        <v>10081.341148426891</v>
      </c>
      <c r="F180" s="12">
        <f t="shared" si="25"/>
        <v>618027.386253868</v>
      </c>
      <c r="G180" s="12">
        <f t="shared" si="25"/>
        <v>32527.757171256224</v>
      </c>
      <c r="H180" s="9"/>
      <c r="I180" s="12">
        <f t="shared" si="21"/>
        <v>8.9598831485892164E-2</v>
      </c>
      <c r="J180" s="12">
        <f t="shared" si="22"/>
        <v>330.24789559019433</v>
      </c>
      <c r="K180" s="12">
        <f t="shared" si="23"/>
        <v>17.381468188957612</v>
      </c>
    </row>
    <row r="181" spans="2:11" x14ac:dyDescent="0.25">
      <c r="B181" s="10">
        <v>177</v>
      </c>
      <c r="C181" s="21">
        <v>44068</v>
      </c>
      <c r="D181" s="12">
        <f t="shared" si="18"/>
        <v>16.429278445112534</v>
      </c>
      <c r="E181" s="12">
        <f t="shared" si="19"/>
        <v>9745.3825914829249</v>
      </c>
      <c r="F181" s="12">
        <f t="shared" si="25"/>
        <v>618346.62872356817</v>
      </c>
      <c r="G181" s="12">
        <f t="shared" si="25"/>
        <v>32544.559406503602</v>
      </c>
      <c r="H181" s="9"/>
      <c r="I181" s="12">
        <f t="shared" si="21"/>
        <v>8.6148003596697068E-2</v>
      </c>
      <c r="J181" s="12">
        <f t="shared" si="22"/>
        <v>319.24246970018487</v>
      </c>
      <c r="K181" s="12">
        <f t="shared" si="23"/>
        <v>16.802235247378167</v>
      </c>
    </row>
    <row r="182" spans="2:11" x14ac:dyDescent="0.25">
      <c r="B182" s="10">
        <v>178</v>
      </c>
      <c r="C182" s="21">
        <v>44069</v>
      </c>
      <c r="D182" s="12">
        <f t="shared" si="18"/>
        <v>16.346433480794811</v>
      </c>
      <c r="E182" s="12">
        <f t="shared" si="19"/>
        <v>9420.6193500644786</v>
      </c>
      <c r="F182" s="12">
        <f t="shared" ref="F182:G197" si="26">F181+J182</f>
        <v>618655.23250563175</v>
      </c>
      <c r="G182" s="12">
        <f t="shared" si="26"/>
        <v>32560.80171082274</v>
      </c>
      <c r="H182" s="9"/>
      <c r="I182" s="12">
        <f t="shared" si="21"/>
        <v>8.2844964317722092E-2</v>
      </c>
      <c r="J182" s="12">
        <f t="shared" si="22"/>
        <v>308.60378206362594</v>
      </c>
      <c r="K182" s="12">
        <f t="shared" si="23"/>
        <v>16.242304319138224</v>
      </c>
    </row>
    <row r="183" spans="2:11" x14ac:dyDescent="0.25">
      <c r="B183" s="10">
        <v>179</v>
      </c>
      <c r="C183" s="21">
        <v>44070</v>
      </c>
      <c r="D183" s="12">
        <f t="shared" si="18"/>
        <v>16.266751076537474</v>
      </c>
      <c r="E183" s="12">
        <f t="shared" si="19"/>
        <v>9106.6783874665853</v>
      </c>
      <c r="F183" s="12">
        <f t="shared" si="26"/>
        <v>618953.55211838381</v>
      </c>
      <c r="G183" s="12">
        <f t="shared" si="26"/>
        <v>32576.502743072848</v>
      </c>
      <c r="H183" s="9"/>
      <c r="I183" s="12">
        <f t="shared" si="21"/>
        <v>7.968240425733783E-2</v>
      </c>
      <c r="J183" s="12">
        <f t="shared" si="22"/>
        <v>298.31961275204179</v>
      </c>
      <c r="K183" s="12">
        <f t="shared" si="23"/>
        <v>15.701032250107479</v>
      </c>
    </row>
    <row r="184" spans="2:11" x14ac:dyDescent="0.25">
      <c r="B184" s="10">
        <v>180</v>
      </c>
      <c r="C184" s="21">
        <v>44071</v>
      </c>
      <c r="D184" s="12">
        <f t="shared" si="18"/>
        <v>16.190097638443959</v>
      </c>
      <c r="E184" s="12">
        <f t="shared" si="19"/>
        <v>8803.1990946557926</v>
      </c>
      <c r="F184" s="12">
        <f t="shared" si="26"/>
        <v>619241.93026732025</v>
      </c>
      <c r="G184" s="12">
        <f t="shared" si="26"/>
        <v>32591.680540385292</v>
      </c>
      <c r="H184" s="9"/>
      <c r="I184" s="12">
        <f t="shared" si="21"/>
        <v>7.6653438093515464E-2</v>
      </c>
      <c r="J184" s="12">
        <f t="shared" si="22"/>
        <v>288.37814893644185</v>
      </c>
      <c r="K184" s="12">
        <f t="shared" si="23"/>
        <v>15.177797312444321</v>
      </c>
    </row>
    <row r="185" spans="2:11" x14ac:dyDescent="0.25">
      <c r="B185" s="10">
        <v>181</v>
      </c>
      <c r="C185" s="21">
        <v>44072</v>
      </c>
      <c r="D185" s="12">
        <f t="shared" si="18"/>
        <v>16.116346062365967</v>
      </c>
      <c r="E185" s="12">
        <f t="shared" si="19"/>
        <v>8509.8328764100115</v>
      </c>
      <c r="F185" s="12">
        <f t="shared" si="26"/>
        <v>619520.69823865104</v>
      </c>
      <c r="G185" s="12">
        <f t="shared" si="26"/>
        <v>32606.352538876385</v>
      </c>
      <c r="H185" s="9"/>
      <c r="I185" s="12">
        <f t="shared" si="21"/>
        <v>7.3751576077992514E-2</v>
      </c>
      <c r="J185" s="12">
        <f t="shared" si="22"/>
        <v>278.76797133076678</v>
      </c>
      <c r="K185" s="12">
        <f t="shared" si="23"/>
        <v>14.671998491093001</v>
      </c>
    </row>
    <row r="186" spans="2:11" x14ac:dyDescent="0.25">
      <c r="B186" s="10">
        <v>182</v>
      </c>
      <c r="C186" s="21">
        <v>44073</v>
      </c>
      <c r="D186" s="12">
        <f t="shared" si="18"/>
        <v>16.045375364663574</v>
      </c>
      <c r="E186" s="12">
        <f t="shared" si="19"/>
        <v>8226.2427512273807</v>
      </c>
      <c r="F186" s="12">
        <f t="shared" si="26"/>
        <v>619790.17627973738</v>
      </c>
      <c r="G186" s="12">
        <f t="shared" si="26"/>
        <v>32620.5355936704</v>
      </c>
      <c r="H186" s="9"/>
      <c r="I186" s="12">
        <f t="shared" si="21"/>
        <v>7.0970697702393323E-2</v>
      </c>
      <c r="J186" s="12">
        <f t="shared" si="22"/>
        <v>269.47804108631703</v>
      </c>
      <c r="K186" s="12">
        <f t="shared" si="23"/>
        <v>14.183054794016698</v>
      </c>
    </row>
    <row r="187" spans="2:11" x14ac:dyDescent="0.25">
      <c r="B187" s="10">
        <v>183</v>
      </c>
      <c r="C187" s="13">
        <v>44074</v>
      </c>
      <c r="D187" s="12">
        <f t="shared" si="18"/>
        <v>15.977070337318461</v>
      </c>
      <c r="E187" s="12">
        <f t="shared" si="19"/>
        <v>7952.1029645471463</v>
      </c>
      <c r="F187" s="12">
        <f t="shared" si="26"/>
        <v>620050.67396685958</v>
      </c>
      <c r="G187" s="12">
        <f t="shared" si="26"/>
        <v>32634.245998255778</v>
      </c>
      <c r="H187" s="9"/>
      <c r="I187" s="12">
        <f t="shared" si="21"/>
        <v>6.8305027345112942E-2</v>
      </c>
      <c r="J187" s="12">
        <f t="shared" si="22"/>
        <v>260.49768712220038</v>
      </c>
      <c r="K187" s="12">
        <f t="shared" si="23"/>
        <v>13.71040458537898</v>
      </c>
    </row>
    <row r="188" spans="2:11" x14ac:dyDescent="0.25">
      <c r="B188" s="10">
        <v>184</v>
      </c>
      <c r="C188" s="21">
        <v>44075</v>
      </c>
      <c r="D188" s="12">
        <f t="shared" si="18"/>
        <v>15.911321225584148</v>
      </c>
      <c r="E188" s="12">
        <f t="shared" si="19"/>
        <v>7687.0986148406428</v>
      </c>
      <c r="F188" s="12">
        <f t="shared" si="26"/>
        <v>620302.49056073686</v>
      </c>
      <c r="G188" s="12">
        <f t="shared" si="26"/>
        <v>32647.49950319669</v>
      </c>
      <c r="H188" s="9"/>
      <c r="I188" s="12">
        <f t="shared" si="21"/>
        <v>6.5749111734313068E-2</v>
      </c>
      <c r="J188" s="12">
        <f t="shared" si="22"/>
        <v>251.81659387732628</v>
      </c>
      <c r="K188" s="12">
        <f t="shared" si="23"/>
        <v>13.253504940911922</v>
      </c>
    </row>
    <row r="189" spans="2:11" x14ac:dyDescent="0.25">
      <c r="B189" s="10">
        <v>185</v>
      </c>
      <c r="C189" s="21">
        <v>44076</v>
      </c>
      <c r="D189" s="12">
        <f t="shared" si="18"/>
        <v>15.84802342650686</v>
      </c>
      <c r="E189" s="12">
        <f t="shared" si="19"/>
        <v>7430.9252921450316</v>
      </c>
      <c r="F189" s="12">
        <f t="shared" si="26"/>
        <v>620545.91535020678</v>
      </c>
      <c r="G189" s="12">
        <f t="shared" si="26"/>
        <v>32660.311334221424</v>
      </c>
      <c r="H189" s="9"/>
      <c r="I189" s="12">
        <f t="shared" si="21"/>
        <v>6.3297799077288358E-2</v>
      </c>
      <c r="J189" s="12">
        <f t="shared" si="22"/>
        <v>243.42478946995368</v>
      </c>
      <c r="K189" s="12">
        <f t="shared" si="23"/>
        <v>12.811831024734415</v>
      </c>
    </row>
    <row r="190" spans="2:11" x14ac:dyDescent="0.25">
      <c r="B190" s="10">
        <v>186</v>
      </c>
      <c r="C190" s="21">
        <v>44077</v>
      </c>
      <c r="D190" s="12">
        <f t="shared" si="18"/>
        <v>15.787077206786945</v>
      </c>
      <c r="E190" s="12">
        <f t="shared" si="19"/>
        <v>7183.2887286265832</v>
      </c>
      <c r="F190" s="12">
        <f t="shared" si="26"/>
        <v>620781.22798445809</v>
      </c>
      <c r="G190" s="12">
        <f t="shared" si="26"/>
        <v>32672.696209708331</v>
      </c>
      <c r="H190" s="9"/>
      <c r="I190" s="12">
        <f t="shared" si="21"/>
        <v>6.0946219719914645E-2</v>
      </c>
      <c r="J190" s="12">
        <f t="shared" si="22"/>
        <v>235.31263425125931</v>
      </c>
      <c r="K190" s="12">
        <f t="shared" si="23"/>
        <v>12.384875486908395</v>
      </c>
    </row>
    <row r="191" spans="2:11" x14ac:dyDescent="0.25">
      <c r="B191" s="10">
        <v>187</v>
      </c>
      <c r="C191" s="21">
        <v>44078</v>
      </c>
      <c r="D191" s="12">
        <f t="shared" si="18"/>
        <v>15.728387438574906</v>
      </c>
      <c r="E191" s="12">
        <f t="shared" si="19"/>
        <v>6943.9044607739097</v>
      </c>
      <c r="F191" s="12">
        <f t="shared" si="26"/>
        <v>621008.69879419799</v>
      </c>
      <c r="G191" s="12">
        <f t="shared" si="26"/>
        <v>32684.668357589377</v>
      </c>
      <c r="H191" s="9"/>
      <c r="I191" s="12">
        <f t="shared" si="21"/>
        <v>5.8689768212038716E-2</v>
      </c>
      <c r="J191" s="12">
        <f t="shared" si="22"/>
        <v>227.47080973984177</v>
      </c>
      <c r="K191" s="12">
        <f t="shared" si="23"/>
        <v>11.972147881044316</v>
      </c>
    </row>
    <row r="192" spans="2:11" x14ac:dyDescent="0.25">
      <c r="B192" s="10">
        <v>188</v>
      </c>
      <c r="C192" s="21">
        <v>44079</v>
      </c>
      <c r="D192" s="12">
        <f t="shared" si="18"/>
        <v>15.671863351909259</v>
      </c>
      <c r="E192" s="12">
        <f t="shared" si="19"/>
        <v>6712.4975028347781</v>
      </c>
      <c r="F192" s="12">
        <f t="shared" si="26"/>
        <v>621228.58910212247</v>
      </c>
      <c r="G192" s="12">
        <f t="shared" si="26"/>
        <v>32696.241531690666</v>
      </c>
      <c r="H192" s="9"/>
      <c r="I192" s="12">
        <f t="shared" si="21"/>
        <v>5.6524086665647552E-2</v>
      </c>
      <c r="J192" s="12">
        <f t="shared" si="22"/>
        <v>219.89030792450711</v>
      </c>
      <c r="K192" s="12">
        <f t="shared" si="23"/>
        <v>11.57317410128986</v>
      </c>
    </row>
    <row r="193" spans="2:11" x14ac:dyDescent="0.25">
      <c r="B193" s="10">
        <v>189</v>
      </c>
      <c r="C193" s="21">
        <v>44080</v>
      </c>
      <c r="D193" s="12">
        <f t="shared" si="18"/>
        <v>15.617418302606673</v>
      </c>
      <c r="E193" s="12">
        <f t="shared" si="19"/>
        <v>6488.802031122922</v>
      </c>
      <c r="F193" s="12">
        <f t="shared" si="26"/>
        <v>621441.15152304561</v>
      </c>
      <c r="G193" s="12">
        <f t="shared" si="26"/>
        <v>32707.429027528724</v>
      </c>
      <c r="H193" s="9"/>
      <c r="I193" s="12">
        <f t="shared" si="21"/>
        <v>5.4445049302585896E-2</v>
      </c>
      <c r="J193" s="12">
        <f t="shared" si="22"/>
        <v>212.56242092310131</v>
      </c>
      <c r="K193" s="12">
        <f t="shared" si="23"/>
        <v>11.187495838057973</v>
      </c>
    </row>
    <row r="194" spans="2:11" x14ac:dyDescent="0.25">
      <c r="B194" s="10">
        <v>190</v>
      </c>
      <c r="C194" s="21">
        <v>44081</v>
      </c>
      <c r="D194" s="12">
        <f t="shared" si="18"/>
        <v>15.564969554509092</v>
      </c>
      <c r="E194" s="12">
        <f t="shared" si="19"/>
        <v>6272.5610788335889</v>
      </c>
      <c r="F194" s="12">
        <f t="shared" si="26"/>
        <v>621646.63025403116</v>
      </c>
      <c r="G194" s="12">
        <f t="shared" si="26"/>
        <v>32718.243697580594</v>
      </c>
      <c r="H194" s="9"/>
      <c r="I194" s="12">
        <f t="shared" si="21"/>
        <v>5.2448748097580378E-2</v>
      </c>
      <c r="J194" s="12">
        <f t="shared" si="22"/>
        <v>205.4787309855592</v>
      </c>
      <c r="K194" s="12">
        <f t="shared" si="23"/>
        <v>10.814670051871547</v>
      </c>
    </row>
    <row r="195" spans="2:11" x14ac:dyDescent="0.25">
      <c r="B195" s="10">
        <v>191</v>
      </c>
      <c r="C195" s="21">
        <v>44082</v>
      </c>
      <c r="D195" s="12">
        <f t="shared" si="18"/>
        <v>15.514438075078621</v>
      </c>
      <c r="E195" s="12">
        <f t="shared" si="19"/>
        <v>6063.526241018566</v>
      </c>
      <c r="F195" s="12">
        <f t="shared" si="26"/>
        <v>621845.26135486085</v>
      </c>
      <c r="G195" s="12">
        <f t="shared" si="26"/>
        <v>32728.697966045318</v>
      </c>
      <c r="H195" s="9"/>
      <c r="I195" s="12">
        <f t="shared" si="21"/>
        <v>5.053147943047203E-2</v>
      </c>
      <c r="J195" s="12">
        <f t="shared" si="22"/>
        <v>198.63110082973031</v>
      </c>
      <c r="K195" s="12">
        <f t="shared" si="23"/>
        <v>10.454268464722658</v>
      </c>
    </row>
    <row r="196" spans="2:11" x14ac:dyDescent="0.25">
      <c r="B196" s="10">
        <v>192</v>
      </c>
      <c r="C196" s="21">
        <v>44083</v>
      </c>
      <c r="D196" s="12">
        <f t="shared" si="18"/>
        <v>15.465748343409677</v>
      </c>
      <c r="E196" s="12">
        <f t="shared" si="19"/>
        <v>5861.4573893829493</v>
      </c>
      <c r="F196" s="12">
        <f t="shared" si="26"/>
        <v>622037.27301915979</v>
      </c>
      <c r="G196" s="12">
        <f t="shared" si="26"/>
        <v>32738.803843113681</v>
      </c>
      <c r="H196" s="9"/>
      <c r="I196" s="12">
        <f t="shared" si="21"/>
        <v>4.8689731668942852E-2</v>
      </c>
      <c r="J196" s="12">
        <f t="shared" si="22"/>
        <v>192.01166429892126</v>
      </c>
      <c r="K196" s="12">
        <f t="shared" si="23"/>
        <v>10.105877068364286</v>
      </c>
    </row>
    <row r="197" spans="2:11" x14ac:dyDescent="0.25">
      <c r="B197" s="10">
        <v>193</v>
      </c>
      <c r="C197" s="21">
        <v>44084</v>
      </c>
      <c r="D197" s="12">
        <f t="shared" si="18"/>
        <v>15.418828169799955</v>
      </c>
      <c r="E197" s="12">
        <f t="shared" si="19"/>
        <v>5666.1223965771278</v>
      </c>
      <c r="F197" s="12">
        <f t="shared" si="26"/>
        <v>622222.8858364902</v>
      </c>
      <c r="G197" s="12">
        <f t="shared" si="26"/>
        <v>32748.572938762652</v>
      </c>
      <c r="H197" s="9"/>
      <c r="I197" s="12">
        <f t="shared" si="21"/>
        <v>4.6920173609722005E-2</v>
      </c>
      <c r="J197" s="12">
        <f t="shared" si="22"/>
        <v>185.61281733046005</v>
      </c>
      <c r="K197" s="12">
        <f t="shared" si="23"/>
        <v>9.7690956489715912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15.373608526087615</v>
      </c>
      <c r="E198" s="12">
        <f t="shared" ref="E198:E204" si="28">E197+I198-J198-K198</f>
        <v>5477.2968696682701</v>
      </c>
      <c r="F198" s="12">
        <f t="shared" ref="F198:G204" si="29">F197+J198</f>
        <v>622402.3130457151</v>
      </c>
      <c r="G198" s="12">
        <f t="shared" si="29"/>
        <v>32758.016476090281</v>
      </c>
      <c r="H198" s="9"/>
      <c r="I198" s="12">
        <f t="shared" ref="I198:I204" si="30">E197*N$6*D197/SUM(D197:F197)*N$7</f>
        <v>4.5219643712340302E-2</v>
      </c>
      <c r="J198" s="12">
        <f t="shared" ref="J198:J204" si="31">E197*N$8/N$5</f>
        <v>179.42720922494237</v>
      </c>
      <c r="K198" s="12">
        <f t="shared" ref="K198:K204" si="32">E197*N$9/N$5</f>
        <v>9.4435373276285546</v>
      </c>
    </row>
    <row r="199" spans="2:11" x14ac:dyDescent="0.25">
      <c r="B199" s="10">
        <v>195</v>
      </c>
      <c r="C199" s="21">
        <v>44086</v>
      </c>
      <c r="D199" s="12">
        <f t="shared" si="27"/>
        <v>15.330023386022585</v>
      </c>
      <c r="E199" s="12">
        <f t="shared" si="28"/>
        <v>5294.7638924860594</v>
      </c>
      <c r="F199" s="12">
        <f t="shared" si="29"/>
        <v>622575.76077992131</v>
      </c>
      <c r="G199" s="12">
        <f t="shared" si="29"/>
        <v>32767.145304206395</v>
      </c>
      <c r="H199" s="9"/>
      <c r="I199" s="12">
        <f t="shared" si="30"/>
        <v>4.35851400650306E-2</v>
      </c>
      <c r="J199" s="12">
        <f t="shared" si="31"/>
        <v>173.44773420616187</v>
      </c>
      <c r="K199" s="12">
        <f t="shared" si="32"/>
        <v>9.128828116113791</v>
      </c>
    </row>
    <row r="200" spans="2:11" x14ac:dyDescent="0.25">
      <c r="B200" s="10">
        <v>196</v>
      </c>
      <c r="C200" s="21">
        <v>44087</v>
      </c>
      <c r="D200" s="12">
        <f t="shared" si="27"/>
        <v>15.288009574995186</v>
      </c>
      <c r="E200" s="12">
        <f t="shared" si="28"/>
        <v>5118.3137765475522</v>
      </c>
      <c r="F200" s="12">
        <f t="shared" si="29"/>
        <v>622743.42830318341</v>
      </c>
      <c r="G200" s="12">
        <f t="shared" si="29"/>
        <v>32775.969910693871</v>
      </c>
      <c r="H200" s="9"/>
      <c r="I200" s="12">
        <f t="shared" si="30"/>
        <v>4.2013811027398686E-2</v>
      </c>
      <c r="J200" s="12">
        <f t="shared" si="31"/>
        <v>167.66752326205855</v>
      </c>
      <c r="K200" s="12">
        <f t="shared" si="32"/>
        <v>8.8246064874767747</v>
      </c>
    </row>
    <row r="201" spans="2:11" x14ac:dyDescent="0.25">
      <c r="B201" s="10">
        <v>197</v>
      </c>
      <c r="C201" s="21">
        <v>44088</v>
      </c>
      <c r="D201" s="12">
        <f t="shared" si="27"/>
        <v>15.247506628496122</v>
      </c>
      <c r="E201" s="12">
        <f t="shared" si="28"/>
        <v>4947.7438202757994</v>
      </c>
      <c r="F201" s="12">
        <f t="shared" si="29"/>
        <v>622905.50823944074</v>
      </c>
      <c r="G201" s="12">
        <f t="shared" si="29"/>
        <v>32784.500433654786</v>
      </c>
      <c r="H201" s="9"/>
      <c r="I201" s="12">
        <f t="shared" si="30"/>
        <v>4.0502946499064794E-2</v>
      </c>
      <c r="J201" s="12">
        <f t="shared" si="31"/>
        <v>162.07993625733914</v>
      </c>
      <c r="K201" s="12">
        <f t="shared" si="32"/>
        <v>8.5305229609125952</v>
      </c>
    </row>
    <row r="202" spans="2:11" x14ac:dyDescent="0.25">
      <c r="B202" s="10">
        <v>198</v>
      </c>
      <c r="C202" s="21">
        <v>44089</v>
      </c>
      <c r="D202" s="12">
        <f t="shared" si="27"/>
        <v>15.20845665872848</v>
      </c>
      <c r="E202" s="12">
        <f t="shared" si="28"/>
        <v>4782.8580762363745</v>
      </c>
      <c r="F202" s="12">
        <f t="shared" si="29"/>
        <v>623062.18679374945</v>
      </c>
      <c r="G202" s="12">
        <f t="shared" si="29"/>
        <v>32792.746673355243</v>
      </c>
      <c r="H202" s="9"/>
      <c r="I202" s="12">
        <f t="shared" si="30"/>
        <v>3.9049969767642301E-2</v>
      </c>
      <c r="J202" s="12">
        <f t="shared" si="31"/>
        <v>156.67855430873362</v>
      </c>
      <c r="K202" s="12">
        <f t="shared" si="32"/>
        <v>8.2462397004596735</v>
      </c>
    </row>
    <row r="203" spans="2:11" x14ac:dyDescent="0.25">
      <c r="B203" s="10">
        <v>199</v>
      </c>
      <c r="C203" s="21">
        <v>44090</v>
      </c>
      <c r="D203" s="12">
        <f t="shared" si="27"/>
        <v>15.170804228835262</v>
      </c>
      <c r="E203" s="12">
        <f t="shared" si="28"/>
        <v>4623.467126125056</v>
      </c>
      <c r="F203" s="12">
        <f t="shared" si="29"/>
        <v>623213.64396616363</v>
      </c>
      <c r="G203" s="12">
        <f t="shared" si="29"/>
        <v>32800.718103482301</v>
      </c>
      <c r="H203" s="9"/>
      <c r="I203" s="12">
        <f t="shared" si="30"/>
        <v>3.7652429893217688E-2</v>
      </c>
      <c r="J203" s="12">
        <f t="shared" si="31"/>
        <v>151.45717241415187</v>
      </c>
      <c r="K203" s="12">
        <f t="shared" si="32"/>
        <v>7.9714301270606311</v>
      </c>
    </row>
    <row r="204" spans="2:11" x14ac:dyDescent="0.25">
      <c r="B204" s="20">
        <v>200</v>
      </c>
      <c r="C204" s="21">
        <v>44091</v>
      </c>
      <c r="D204" s="12">
        <f t="shared" si="27"/>
        <v>15.134496234245303</v>
      </c>
      <c r="E204" s="12">
        <f t="shared" si="28"/>
        <v>4469.3878632488104</v>
      </c>
      <c r="F204" s="12">
        <f t="shared" si="29"/>
        <v>623360.05375849095</v>
      </c>
      <c r="G204" s="12">
        <f t="shared" si="29"/>
        <v>32808.42388202584</v>
      </c>
      <c r="H204" s="9"/>
      <c r="I204" s="12">
        <f t="shared" si="30"/>
        <v>3.6307994589958925E-2</v>
      </c>
      <c r="J204" s="12">
        <f t="shared" si="31"/>
        <v>146.40979232729345</v>
      </c>
      <c r="K204" s="12">
        <f t="shared" si="32"/>
        <v>7.7057785435417667</v>
      </c>
    </row>
    <row r="205" spans="2:11" x14ac:dyDescent="0.25">
      <c r="B205" s="19"/>
      <c r="C205" s="1"/>
      <c r="E205" s="12">
        <f>MAX(E4:E204)</f>
        <v>451895.04433314502</v>
      </c>
      <c r="I205" s="12">
        <f>MAX(I4:I204)</f>
        <v>46484.529674828067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sheetProtection algorithmName="SHA-512" hashValue="8mERKJsoVqA1VbCjOR85aI4OtBKppR30HbSBO6KIpFYrUmq7+6CwntVTljkVZItZf+lEskPT1JOagYcZGHEVQQ==" saltValue="+bxvVsepyruXaX6Gzi/18A==" spinCount="100000" sheet="1" objects="1" scenarios="1"/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0EEB1-9B7C-4347-9ABC-182674CDF6EF}">
  <sheetPr codeName="Hoja6"/>
  <dimension ref="B2:N762"/>
  <sheetViews>
    <sheetView showGridLines="0" workbookViewId="0">
      <selection activeCell="I205" sqref="I205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7" t="s">
        <v>26</v>
      </c>
      <c r="E2" s="38"/>
      <c r="F2" s="38"/>
      <c r="G2" s="39"/>
      <c r="I2" s="37" t="s">
        <v>27</v>
      </c>
      <c r="J2" s="38"/>
      <c r="K2" s="39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192788</v>
      </c>
    </row>
    <row r="4" spans="2:14" x14ac:dyDescent="0.25">
      <c r="B4" s="10">
        <v>0</v>
      </c>
      <c r="C4" s="11">
        <v>43891</v>
      </c>
      <c r="D4" s="12">
        <f>N3</f>
        <v>192788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192787.67500168577</v>
      </c>
      <c r="E5" s="12">
        <f>E4+I5-J5-K5</f>
        <v>1.2916649808858389</v>
      </c>
      <c r="F5" s="12">
        <f>F4+J5</f>
        <v>3.1666666666666662E-2</v>
      </c>
      <c r="G5" s="12">
        <f>G4+K5</f>
        <v>1.6666666666666681E-3</v>
      </c>
      <c r="H5" s="9"/>
      <c r="I5" s="12">
        <f>E4*N$6*D4/SUM(D4:F4)*N$7</f>
        <v>0.32499831421917241</v>
      </c>
      <c r="J5" s="12">
        <f>E4*N$8/N$5</f>
        <v>3.1666666666666662E-2</v>
      </c>
      <c r="K5" s="12">
        <f>E4*N$9/N$5</f>
        <v>1.6666666666666681E-3</v>
      </c>
      <c r="M5" s="2" t="s">
        <v>7</v>
      </c>
      <c r="N5" s="18">
        <f>Datos!H3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192787.25521344849</v>
      </c>
      <c r="E6" s="12">
        <f t="shared" ref="E6:E69" si="1">E5+I6-J6-K6</f>
        <v>1.6683977188037475</v>
      </c>
      <c r="F6" s="12">
        <f t="shared" ref="F6:G21" si="2">F5+J6</f>
        <v>7.2569391061384894E-2</v>
      </c>
      <c r="G6" s="12">
        <f t="shared" si="2"/>
        <v>3.819441634809735E-3</v>
      </c>
      <c r="H6" s="9"/>
      <c r="I6" s="12">
        <f t="shared" ref="I6:I69" si="3">E5*N$6*D5/SUM(D5:F5)*N$7</f>
        <v>0.41978823728077003</v>
      </c>
      <c r="J6" s="12">
        <f t="shared" ref="J6:J69" si="4">E5*N$8/N$5</f>
        <v>4.0902724394718232E-2</v>
      </c>
      <c r="K6" s="12">
        <f t="shared" ref="K6:K69" si="5">E5*N$9/N$5</f>
        <v>2.1527749681430671E-3</v>
      </c>
      <c r="M6" s="2" t="s">
        <v>8</v>
      </c>
      <c r="N6" s="3">
        <f>Datos!H4</f>
        <v>5</v>
      </c>
    </row>
    <row r="7" spans="2:14" x14ac:dyDescent="0.25">
      <c r="B7" s="10">
        <v>3</v>
      </c>
      <c r="C7" s="11">
        <v>43894</v>
      </c>
      <c r="D7" s="12">
        <f t="shared" si="0"/>
        <v>192786.71298908643</v>
      </c>
      <c r="E7" s="12">
        <f t="shared" si="1"/>
        <v>2.1550088235593385</v>
      </c>
      <c r="F7" s="12">
        <f t="shared" si="2"/>
        <v>0.12540198549017023</v>
      </c>
      <c r="G7" s="12">
        <f t="shared" si="2"/>
        <v>6.6001044994826504E-3</v>
      </c>
      <c r="H7" s="9"/>
      <c r="I7" s="12">
        <f t="shared" si="3"/>
        <v>0.54222436204904934</v>
      </c>
      <c r="J7" s="12">
        <f t="shared" si="4"/>
        <v>5.2832594428785337E-2</v>
      </c>
      <c r="K7" s="12">
        <f t="shared" si="5"/>
        <v>2.780662864672915E-3</v>
      </c>
      <c r="M7" s="2" t="s">
        <v>9</v>
      </c>
      <c r="N7" s="4">
        <f>Datos!H5</f>
        <v>6.500000000000003E-2</v>
      </c>
    </row>
    <row r="8" spans="2:14" x14ac:dyDescent="0.25">
      <c r="B8" s="10">
        <v>4</v>
      </c>
      <c r="C8" s="11">
        <v>43895</v>
      </c>
      <c r="D8" s="12">
        <f t="shared" si="0"/>
        <v>192786.01261950322</v>
      </c>
      <c r="E8" s="12">
        <f t="shared" si="1"/>
        <v>2.7835447793220127</v>
      </c>
      <c r="F8" s="12">
        <f t="shared" si="2"/>
        <v>0.19364393156954929</v>
      </c>
      <c r="G8" s="12">
        <f t="shared" si="2"/>
        <v>1.0191785872081551E-2</v>
      </c>
      <c r="H8" s="9"/>
      <c r="I8" s="12">
        <f t="shared" si="3"/>
        <v>0.70036958321465181</v>
      </c>
      <c r="J8" s="12">
        <f t="shared" si="4"/>
        <v>6.8241946079379057E-2</v>
      </c>
      <c r="K8" s="12">
        <f t="shared" si="5"/>
        <v>3.5916813725989007E-3</v>
      </c>
      <c r="M8" s="2" t="s">
        <v>10</v>
      </c>
      <c r="N8" s="5">
        <f>Datos!H6</f>
        <v>0.95</v>
      </c>
    </row>
    <row r="9" spans="2:14" x14ac:dyDescent="0.25">
      <c r="B9" s="10">
        <v>5</v>
      </c>
      <c r="C9" s="11">
        <v>43896</v>
      </c>
      <c r="D9" s="12">
        <f t="shared" si="0"/>
        <v>192785.10798142024</v>
      </c>
      <c r="E9" s="12">
        <f t="shared" si="1"/>
        <v>3.595398036325014</v>
      </c>
      <c r="F9" s="12">
        <f t="shared" si="2"/>
        <v>0.28178951624807969</v>
      </c>
      <c r="G9" s="12">
        <f t="shared" si="2"/>
        <v>1.4831027170951576E-2</v>
      </c>
      <c r="H9" s="9"/>
      <c r="I9" s="12">
        <f t="shared" si="3"/>
        <v>0.9046380829804016</v>
      </c>
      <c r="J9" s="12">
        <f t="shared" si="4"/>
        <v>8.8145584678530398E-2</v>
      </c>
      <c r="K9" s="12">
        <f t="shared" si="5"/>
        <v>4.6392412988700256E-3</v>
      </c>
      <c r="M9" s="2" t="s">
        <v>11</v>
      </c>
      <c r="N9" s="5">
        <f>Datos!H7</f>
        <v>5.0000000000000044E-2</v>
      </c>
    </row>
    <row r="10" spans="2:14" x14ac:dyDescent="0.25">
      <c r="B10" s="10">
        <v>6</v>
      </c>
      <c r="C10" s="11">
        <v>43897</v>
      </c>
      <c r="D10" s="12">
        <f t="shared" si="0"/>
        <v>192783.93950055828</v>
      </c>
      <c r="E10" s="12">
        <f t="shared" si="1"/>
        <v>4.6440322970784544</v>
      </c>
      <c r="F10" s="12">
        <f t="shared" si="2"/>
        <v>0.3956437873983718</v>
      </c>
      <c r="G10" s="12">
        <f t="shared" si="2"/>
        <v>2.082335723149327E-2</v>
      </c>
      <c r="H10" s="9"/>
      <c r="I10" s="12">
        <f t="shared" si="3"/>
        <v>1.1684808619642739</v>
      </c>
      <c r="J10" s="12">
        <f t="shared" si="4"/>
        <v>0.11385427115029211</v>
      </c>
      <c r="K10" s="12">
        <f t="shared" si="5"/>
        <v>5.9923300605416955E-3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192782.43022951644</v>
      </c>
      <c r="E11" s="12">
        <f t="shared" si="1"/>
        <v>5.9985022623354114</v>
      </c>
      <c r="F11" s="12">
        <f t="shared" si="2"/>
        <v>0.54270481013918948</v>
      </c>
      <c r="G11" s="12">
        <f t="shared" si="2"/>
        <v>2.8563411059957369E-2</v>
      </c>
      <c r="H11" s="9"/>
      <c r="I11" s="12">
        <f t="shared" si="3"/>
        <v>1.5092710418262398</v>
      </c>
      <c r="J11" s="12">
        <f t="shared" si="4"/>
        <v>0.1470610227408177</v>
      </c>
      <c r="K11" s="12">
        <f t="shared" si="5"/>
        <v>7.7400538284640979E-3</v>
      </c>
      <c r="M11" s="2" t="s">
        <v>12</v>
      </c>
      <c r="N11" s="7">
        <f>SUM(I5:I204)+E4</f>
        <v>192784.62948817827</v>
      </c>
    </row>
    <row r="12" spans="2:14" x14ac:dyDescent="0.25">
      <c r="B12" s="10">
        <v>8</v>
      </c>
      <c r="C12" s="11">
        <v>43899</v>
      </c>
      <c r="D12" s="12">
        <f t="shared" si="0"/>
        <v>192780.48078242692</v>
      </c>
      <c r="E12" s="12">
        <f t="shared" si="1"/>
        <v>7.7479992764402175</v>
      </c>
      <c r="F12" s="12">
        <f t="shared" si="2"/>
        <v>0.73265738177981077</v>
      </c>
      <c r="G12" s="12">
        <f t="shared" si="2"/>
        <v>3.8560914830516393E-2</v>
      </c>
      <c r="H12" s="9"/>
      <c r="I12" s="12">
        <f t="shared" si="3"/>
        <v>1.9494470895159863</v>
      </c>
      <c r="J12" s="12">
        <f t="shared" si="4"/>
        <v>0.18995257164062135</v>
      </c>
      <c r="K12" s="12">
        <f t="shared" si="5"/>
        <v>9.9975037705590276E-3</v>
      </c>
      <c r="M12" s="2" t="s">
        <v>13</v>
      </c>
      <c r="N12" s="7">
        <f>SUM(J5:J204)</f>
        <v>182092.84467991604</v>
      </c>
    </row>
    <row r="13" spans="2:14" x14ac:dyDescent="0.25">
      <c r="B13" s="10">
        <v>9</v>
      </c>
      <c r="C13" s="11">
        <v>43900</v>
      </c>
      <c r="D13" s="12">
        <f t="shared" si="0"/>
        <v>192777.96279343159</v>
      </c>
      <c r="E13" s="12">
        <f t="shared" si="1"/>
        <v>10.00772162922142</v>
      </c>
      <c r="F13" s="12">
        <f t="shared" si="2"/>
        <v>0.9780106922004177</v>
      </c>
      <c r="G13" s="12">
        <f t="shared" si="2"/>
        <v>5.1474246957916768E-2</v>
      </c>
      <c r="H13" s="9"/>
      <c r="I13" s="12">
        <f t="shared" si="3"/>
        <v>2.5179889953292087</v>
      </c>
      <c r="J13" s="12">
        <f t="shared" si="4"/>
        <v>0.24535331042060687</v>
      </c>
      <c r="K13" s="12">
        <f t="shared" si="5"/>
        <v>1.2913332127400373E-2</v>
      </c>
      <c r="M13" s="2" t="s">
        <v>14</v>
      </c>
      <c r="N13" s="7">
        <f>SUM(K5:K204)</f>
        <v>9583.8339305218906</v>
      </c>
    </row>
    <row r="14" spans="2:14" x14ac:dyDescent="0.25">
      <c r="B14" s="10">
        <v>10</v>
      </c>
      <c r="C14" s="11">
        <v>43901</v>
      </c>
      <c r="D14" s="12">
        <f t="shared" si="0"/>
        <v>192774.71046924053</v>
      </c>
      <c r="E14" s="12">
        <f t="shared" si="1"/>
        <v>12.926455099324592</v>
      </c>
      <c r="F14" s="12">
        <f t="shared" si="2"/>
        <v>1.2949218771257627</v>
      </c>
      <c r="G14" s="12">
        <f t="shared" si="2"/>
        <v>6.8153783006619145E-2</v>
      </c>
      <c r="H14" s="9"/>
      <c r="I14" s="12">
        <f t="shared" si="3"/>
        <v>3.2523241910772187</v>
      </c>
      <c r="J14" s="12">
        <f t="shared" si="4"/>
        <v>0.31691118492534492</v>
      </c>
      <c r="K14" s="12">
        <f t="shared" si="5"/>
        <v>1.6679536048702381E-2</v>
      </c>
      <c r="M14" s="2" t="s">
        <v>15</v>
      </c>
      <c r="N14" s="7">
        <f>SUM(D4:G4)-N11</f>
        <v>4.3705118217330892</v>
      </c>
    </row>
    <row r="15" spans="2:14" x14ac:dyDescent="0.25">
      <c r="B15" s="10">
        <v>11</v>
      </c>
      <c r="C15" s="11">
        <v>43902</v>
      </c>
      <c r="D15" s="12">
        <f t="shared" si="0"/>
        <v>192770.50968123379</v>
      </c>
      <c r="E15" s="12">
        <f t="shared" si="1"/>
        <v>16.696361269405529</v>
      </c>
      <c r="F15" s="12">
        <f t="shared" si="2"/>
        <v>1.704259621937708</v>
      </c>
      <c r="G15" s="12">
        <f t="shared" si="2"/>
        <v>8.9697874838826824E-2</v>
      </c>
      <c r="H15" s="9"/>
      <c r="I15" s="12">
        <f t="shared" si="3"/>
        <v>4.2007880067250927</v>
      </c>
      <c r="J15" s="12">
        <f t="shared" si="4"/>
        <v>0.4093377448119454</v>
      </c>
      <c r="K15" s="12">
        <f t="shared" si="5"/>
        <v>2.1544091832207672E-2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192765.0838817328</v>
      </c>
      <c r="E16" s="12">
        <f t="shared" si="1"/>
        <v>21.565615394733381</v>
      </c>
      <c r="F16" s="12">
        <f t="shared" si="2"/>
        <v>2.2329777288022163</v>
      </c>
      <c r="G16" s="12">
        <f t="shared" si="2"/>
        <v>0.11752514362116939</v>
      </c>
      <c r="H16" s="9"/>
      <c r="I16" s="12">
        <f t="shared" si="3"/>
        <v>5.4257995009747066</v>
      </c>
      <c r="J16" s="12">
        <f t="shared" si="4"/>
        <v>0.52871810686450837</v>
      </c>
      <c r="K16" s="12">
        <f t="shared" si="5"/>
        <v>2.7827268782342575E-2</v>
      </c>
      <c r="M16" s="2" t="s">
        <v>16</v>
      </c>
      <c r="N16" s="7">
        <f>MAX(E4:E204)</f>
        <v>131950.34633438732</v>
      </c>
    </row>
    <row r="17" spans="2:14" x14ac:dyDescent="0.25">
      <c r="B17" s="10">
        <v>13</v>
      </c>
      <c r="C17" s="11">
        <v>43904</v>
      </c>
      <c r="D17" s="12">
        <f t="shared" si="0"/>
        <v>192758.07592192554</v>
      </c>
      <c r="E17" s="12">
        <f t="shared" si="1"/>
        <v>27.854721355506936</v>
      </c>
      <c r="F17" s="12">
        <f t="shared" si="2"/>
        <v>2.9158888829687735</v>
      </c>
      <c r="G17" s="12">
        <f t="shared" si="2"/>
        <v>0.15346783594572505</v>
      </c>
      <c r="H17" s="9"/>
      <c r="I17" s="12">
        <f t="shared" si="3"/>
        <v>7.0079598072646698</v>
      </c>
      <c r="J17" s="12">
        <f t="shared" si="4"/>
        <v>0.68291115416655712</v>
      </c>
      <c r="K17" s="12">
        <f t="shared" si="5"/>
        <v>3.5942692324555672E-2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192749.02458238031</v>
      </c>
      <c r="E18" s="12">
        <f t="shared" si="1"/>
        <v>35.977570188879106</v>
      </c>
      <c r="F18" s="12">
        <f t="shared" si="2"/>
        <v>3.797955059226493</v>
      </c>
      <c r="G18" s="12">
        <f t="shared" si="2"/>
        <v>0.19989237153823664</v>
      </c>
      <c r="H18" s="9"/>
      <c r="I18" s="12">
        <f t="shared" si="3"/>
        <v>9.0513395452223993</v>
      </c>
      <c r="J18" s="12">
        <f t="shared" si="4"/>
        <v>0.88206617625771955</v>
      </c>
      <c r="K18" s="12">
        <f t="shared" si="5"/>
        <v>4.6424535592511598E-2</v>
      </c>
      <c r="M18" s="2" t="s">
        <v>17</v>
      </c>
      <c r="N18" s="7">
        <f>MAX(I5:I204)</f>
        <v>13531.479928210329</v>
      </c>
    </row>
    <row r="19" spans="2:14" x14ac:dyDescent="0.25">
      <c r="B19" s="10">
        <v>15</v>
      </c>
      <c r="C19" s="11">
        <v>43906</v>
      </c>
      <c r="D19" s="12">
        <f t="shared" si="0"/>
        <v>192737.3342844689</v>
      </c>
      <c r="E19" s="12">
        <f t="shared" si="1"/>
        <v>46.468615760672712</v>
      </c>
      <c r="F19" s="12">
        <f t="shared" si="2"/>
        <v>4.9372447818743312</v>
      </c>
      <c r="G19" s="12">
        <f t="shared" si="2"/>
        <v>0.25985498851970185</v>
      </c>
      <c r="H19" s="9"/>
      <c r="I19" s="12">
        <f t="shared" si="3"/>
        <v>11.69029791142291</v>
      </c>
      <c r="J19" s="12">
        <f t="shared" si="4"/>
        <v>1.1392897226478382</v>
      </c>
      <c r="K19" s="12">
        <f t="shared" si="5"/>
        <v>5.9962616981465232E-2</v>
      </c>
      <c r="M19" s="2" t="s">
        <v>18</v>
      </c>
      <c r="N19" s="7">
        <f>MAX(J5:J204)</f>
        <v>4178.4276339222652</v>
      </c>
    </row>
    <row r="20" spans="2:14" x14ac:dyDescent="0.25">
      <c r="B20" s="10">
        <v>16</v>
      </c>
      <c r="C20" s="11">
        <v>43907</v>
      </c>
      <c r="D20" s="12">
        <f t="shared" si="0"/>
        <v>192722.23601127655</v>
      </c>
      <c r="E20" s="12">
        <f t="shared" si="1"/>
        <v>60.017935094344374</v>
      </c>
      <c r="F20" s="12">
        <f t="shared" si="2"/>
        <v>6.4087509476289668</v>
      </c>
      <c r="G20" s="12">
        <f t="shared" si="2"/>
        <v>0.33730268145415643</v>
      </c>
      <c r="H20" s="9"/>
      <c r="I20" s="12">
        <f t="shared" si="3"/>
        <v>15.098273192360752</v>
      </c>
      <c r="J20" s="12">
        <f t="shared" si="4"/>
        <v>1.4715061657546358</v>
      </c>
      <c r="K20" s="12">
        <f t="shared" si="5"/>
        <v>7.7447692934454582E-2</v>
      </c>
      <c r="M20" s="2" t="s">
        <v>19</v>
      </c>
      <c r="N20" s="7">
        <f>MAX(K5:K204)</f>
        <v>219.91724389064572</v>
      </c>
    </row>
    <row r="21" spans="2:14" x14ac:dyDescent="0.25">
      <c r="B21" s="10">
        <v>17</v>
      </c>
      <c r="C21" s="11">
        <v>43908</v>
      </c>
      <c r="D21" s="12">
        <f t="shared" si="0"/>
        <v>192702.73690324105</v>
      </c>
      <c r="E21" s="12">
        <f t="shared" si="1"/>
        <v>77.51644529335573</v>
      </c>
      <c r="F21" s="12">
        <f t="shared" si="2"/>
        <v>8.3093188922832049</v>
      </c>
      <c r="G21" s="12">
        <f t="shared" si="2"/>
        <v>0.4373325732780638</v>
      </c>
      <c r="H21" s="9"/>
      <c r="I21" s="12">
        <f t="shared" si="3"/>
        <v>19.499108035489503</v>
      </c>
      <c r="J21" s="12">
        <f t="shared" si="4"/>
        <v>1.9005679446542383</v>
      </c>
      <c r="K21" s="12">
        <f t="shared" si="5"/>
        <v>0.10002989182390737</v>
      </c>
    </row>
    <row r="22" spans="2:14" x14ac:dyDescent="0.25">
      <c r="B22" s="10">
        <v>18</v>
      </c>
      <c r="C22" s="11">
        <v>43909</v>
      </c>
      <c r="D22" s="12">
        <f t="shared" si="0"/>
        <v>192677.55527389116</v>
      </c>
      <c r="E22" s="12">
        <f t="shared" si="1"/>
        <v>100.11419313346111</v>
      </c>
      <c r="F22" s="12">
        <f t="shared" ref="F22:G37" si="6">F21+J22</f>
        <v>10.764006326572803</v>
      </c>
      <c r="G22" s="12">
        <f t="shared" si="6"/>
        <v>0.5665266487669901</v>
      </c>
      <c r="H22" s="9"/>
      <c r="I22" s="12">
        <f t="shared" si="3"/>
        <v>25.181629349883906</v>
      </c>
      <c r="J22" s="12">
        <f t="shared" si="4"/>
        <v>2.4546874342895979</v>
      </c>
      <c r="K22" s="12">
        <f t="shared" si="5"/>
        <v>0.12919407548892634</v>
      </c>
    </row>
    <row r="23" spans="2:14" x14ac:dyDescent="0.25">
      <c r="B23" s="10">
        <v>19</v>
      </c>
      <c r="C23" s="11">
        <v>43910</v>
      </c>
      <c r="D23" s="12">
        <f t="shared" si="0"/>
        <v>192645.03687415662</v>
      </c>
      <c r="E23" s="12">
        <f t="shared" si="1"/>
        <v>129.29545309688146</v>
      </c>
      <c r="F23" s="12">
        <f t="shared" si="6"/>
        <v>13.934289109132404</v>
      </c>
      <c r="G23" s="12">
        <f t="shared" si="6"/>
        <v>0.7333836373227588</v>
      </c>
      <c r="H23" s="9"/>
      <c r="I23" s="12">
        <f t="shared" si="3"/>
        <v>32.51839973453572</v>
      </c>
      <c r="J23" s="12">
        <f t="shared" si="4"/>
        <v>3.1702827825596018</v>
      </c>
      <c r="K23" s="12">
        <f t="shared" si="5"/>
        <v>0.16685698855576866</v>
      </c>
    </row>
    <row r="24" spans="2:14" x14ac:dyDescent="0.25">
      <c r="B24" s="10">
        <v>20</v>
      </c>
      <c r="C24" s="11">
        <v>43911</v>
      </c>
      <c r="D24" s="12">
        <f t="shared" si="0"/>
        <v>192603.04707091721</v>
      </c>
      <c r="E24" s="12">
        <f t="shared" si="1"/>
        <v>166.97540789974229</v>
      </c>
      <c r="F24" s="12">
        <f t="shared" si="6"/>
        <v>18.028645123866983</v>
      </c>
      <c r="G24" s="12">
        <f t="shared" si="6"/>
        <v>0.94887605915089468</v>
      </c>
      <c r="H24" s="9"/>
      <c r="I24" s="12">
        <f t="shared" si="3"/>
        <v>41.989803239423559</v>
      </c>
      <c r="J24" s="12">
        <f t="shared" si="4"/>
        <v>4.0943560147345792</v>
      </c>
      <c r="K24" s="12">
        <f t="shared" si="5"/>
        <v>0.21549242182813594</v>
      </c>
    </row>
    <row r="25" spans="2:14" x14ac:dyDescent="0.25">
      <c r="B25" s="10">
        <v>21</v>
      </c>
      <c r="C25" s="11">
        <v>43912</v>
      </c>
      <c r="D25" s="12">
        <f t="shared" si="0"/>
        <v>192548.83213927611</v>
      </c>
      <c r="E25" s="12">
        <f t="shared" si="1"/>
        <v>215.62449261084856</v>
      </c>
      <c r="F25" s="12">
        <f t="shared" si="6"/>
        <v>23.316199707358823</v>
      </c>
      <c r="G25" s="12">
        <f t="shared" si="6"/>
        <v>1.2271684056504655</v>
      </c>
      <c r="H25" s="9"/>
      <c r="I25" s="12">
        <f t="shared" si="3"/>
        <v>54.214931641097685</v>
      </c>
      <c r="J25" s="12">
        <f t="shared" si="4"/>
        <v>5.2875545834918389</v>
      </c>
      <c r="K25" s="12">
        <f t="shared" si="5"/>
        <v>0.27829234649957074</v>
      </c>
    </row>
    <row r="26" spans="2:14" x14ac:dyDescent="0.25">
      <c r="B26" s="10">
        <v>22</v>
      </c>
      <c r="C26" s="11">
        <v>43913</v>
      </c>
      <c r="D26" s="12">
        <f t="shared" si="0"/>
        <v>192478.84103362929</v>
      </c>
      <c r="E26" s="12">
        <f t="shared" si="1"/>
        <v>278.42811517065417</v>
      </c>
      <c r="F26" s="12">
        <f t="shared" si="6"/>
        <v>30.144308640035696</v>
      </c>
      <c r="G26" s="12">
        <f t="shared" si="6"/>
        <v>1.5865425600018801</v>
      </c>
      <c r="H26" s="9"/>
      <c r="I26" s="12">
        <f t="shared" si="3"/>
        <v>69.991105646833901</v>
      </c>
      <c r="J26" s="12">
        <f t="shared" si="4"/>
        <v>6.8281089326768711</v>
      </c>
      <c r="K26" s="12">
        <f t="shared" si="5"/>
        <v>0.35937415435141457</v>
      </c>
    </row>
    <row r="27" spans="2:14" x14ac:dyDescent="0.25">
      <c r="B27" s="10">
        <v>23</v>
      </c>
      <c r="C27" s="11">
        <v>43914</v>
      </c>
      <c r="D27" s="12">
        <f t="shared" si="0"/>
        <v>192388.49673165235</v>
      </c>
      <c r="E27" s="12">
        <f t="shared" si="1"/>
        <v>359.49147997521885</v>
      </c>
      <c r="F27" s="12">
        <f t="shared" si="6"/>
        <v>38.961198953773078</v>
      </c>
      <c r="G27" s="12">
        <f t="shared" si="6"/>
        <v>2.0505894186196376</v>
      </c>
      <c r="H27" s="9"/>
      <c r="I27" s="12">
        <f t="shared" si="3"/>
        <v>90.344301976919809</v>
      </c>
      <c r="J27" s="12">
        <f t="shared" si="4"/>
        <v>8.8168903137373817</v>
      </c>
      <c r="K27" s="12">
        <f t="shared" si="5"/>
        <v>0.46404685861775735</v>
      </c>
    </row>
    <row r="28" spans="2:14" x14ac:dyDescent="0.25">
      <c r="B28" s="10">
        <v>24</v>
      </c>
      <c r="C28" s="11">
        <v>43915</v>
      </c>
      <c r="D28" s="12">
        <f t="shared" si="0"/>
        <v>192271.90347505323</v>
      </c>
      <c r="E28" s="12">
        <f t="shared" si="1"/>
        <v>464.10168724182142</v>
      </c>
      <c r="F28" s="12">
        <f t="shared" si="6"/>
        <v>50.345095819655008</v>
      </c>
      <c r="G28" s="12">
        <f t="shared" si="6"/>
        <v>2.6497418852450032</v>
      </c>
      <c r="H28" s="9"/>
      <c r="I28" s="12">
        <f t="shared" si="3"/>
        <v>116.59325659910985</v>
      </c>
      <c r="J28" s="12">
        <f t="shared" si="4"/>
        <v>11.38389686588193</v>
      </c>
      <c r="K28" s="12">
        <f t="shared" si="5"/>
        <v>0.59915246662536537</v>
      </c>
    </row>
    <row r="29" spans="2:14" x14ac:dyDescent="0.25">
      <c r="B29" s="10">
        <v>25</v>
      </c>
      <c r="C29" s="11">
        <v>43916</v>
      </c>
      <c r="D29" s="12">
        <f t="shared" si="0"/>
        <v>192121.47292187836</v>
      </c>
      <c r="E29" s="12">
        <f t="shared" si="1"/>
        <v>599.06218417528407</v>
      </c>
      <c r="F29" s="12">
        <f t="shared" si="6"/>
        <v>65.041649248979354</v>
      </c>
      <c r="G29" s="12">
        <f t="shared" si="6"/>
        <v>3.4232446973147064</v>
      </c>
      <c r="H29" s="9"/>
      <c r="I29" s="12">
        <f t="shared" si="3"/>
        <v>150.43055317485675</v>
      </c>
      <c r="J29" s="12">
        <f t="shared" si="4"/>
        <v>14.696553429324345</v>
      </c>
      <c r="K29" s="12">
        <f t="shared" si="5"/>
        <v>0.77350281206970306</v>
      </c>
    </row>
    <row r="30" spans="2:14" x14ac:dyDescent="0.25">
      <c r="B30" s="10">
        <v>26</v>
      </c>
      <c r="C30" s="11">
        <v>43917</v>
      </c>
      <c r="D30" s="12">
        <f t="shared" si="0"/>
        <v>191927.44839412009</v>
      </c>
      <c r="E30" s="12">
        <f t="shared" si="1"/>
        <v>773.1179724610522</v>
      </c>
      <c r="F30" s="12">
        <f t="shared" si="6"/>
        <v>84.01195174786335</v>
      </c>
      <c r="G30" s="12">
        <f t="shared" si="6"/>
        <v>4.4216816709401803</v>
      </c>
      <c r="H30" s="9"/>
      <c r="I30" s="12">
        <f t="shared" si="3"/>
        <v>194.02452775827769</v>
      </c>
      <c r="J30" s="12">
        <f t="shared" si="4"/>
        <v>18.970302498883996</v>
      </c>
      <c r="K30" s="12">
        <f t="shared" si="5"/>
        <v>0.99843697362547423</v>
      </c>
    </row>
    <row r="31" spans="2:14" x14ac:dyDescent="0.25">
      <c r="B31" s="10">
        <v>27</v>
      </c>
      <c r="C31" s="11">
        <v>43918</v>
      </c>
      <c r="D31" s="12">
        <f t="shared" si="0"/>
        <v>191677.30218251259</v>
      </c>
      <c r="E31" s="12">
        <f t="shared" si="1"/>
        <v>997.49358498650872</v>
      </c>
      <c r="F31" s="12">
        <f t="shared" si="6"/>
        <v>108.49402087579666</v>
      </c>
      <c r="G31" s="12">
        <f t="shared" si="6"/>
        <v>5.7102116250419348</v>
      </c>
      <c r="H31" s="9"/>
      <c r="I31" s="12">
        <f t="shared" si="3"/>
        <v>250.14621160749155</v>
      </c>
      <c r="J31" s="12">
        <f t="shared" si="4"/>
        <v>24.482069127933318</v>
      </c>
      <c r="K31" s="12">
        <f t="shared" si="5"/>
        <v>1.2885299541017547</v>
      </c>
    </row>
    <row r="32" spans="2:14" x14ac:dyDescent="0.25">
      <c r="B32" s="10">
        <v>28</v>
      </c>
      <c r="C32" s="11">
        <v>43919</v>
      </c>
      <c r="D32" s="12">
        <f t="shared" si="0"/>
        <v>191354.97660208782</v>
      </c>
      <c r="E32" s="12">
        <f t="shared" si="1"/>
        <v>1286.569379245077</v>
      </c>
      <c r="F32" s="12">
        <f t="shared" si="6"/>
        <v>140.08131773370278</v>
      </c>
      <c r="G32" s="12">
        <f t="shared" si="6"/>
        <v>7.3727009333527844</v>
      </c>
      <c r="H32" s="9"/>
      <c r="I32" s="12">
        <f t="shared" si="3"/>
        <v>322.32558042478519</v>
      </c>
      <c r="J32" s="12">
        <f t="shared" si="4"/>
        <v>31.587296857906107</v>
      </c>
      <c r="K32" s="12">
        <f t="shared" si="5"/>
        <v>1.6624893083108494</v>
      </c>
    </row>
    <row r="33" spans="2:11" x14ac:dyDescent="0.25">
      <c r="B33" s="10">
        <v>29</v>
      </c>
      <c r="C33" s="11">
        <v>43920</v>
      </c>
      <c r="D33" s="12">
        <f t="shared" si="0"/>
        <v>190939.93589776201</v>
      </c>
      <c r="E33" s="12">
        <f t="shared" si="1"/>
        <v>1658.7244375960568</v>
      </c>
      <c r="F33" s="12">
        <f t="shared" si="6"/>
        <v>180.82268140979687</v>
      </c>
      <c r="G33" s="12">
        <f t="shared" si="6"/>
        <v>9.5169832320945815</v>
      </c>
      <c r="H33" s="9"/>
      <c r="I33" s="12">
        <f t="shared" si="3"/>
        <v>415.04070432581545</v>
      </c>
      <c r="J33" s="12">
        <f t="shared" si="4"/>
        <v>40.741363676094103</v>
      </c>
      <c r="K33" s="12">
        <f t="shared" si="5"/>
        <v>2.1442822987417971</v>
      </c>
    </row>
    <row r="34" spans="2:11" x14ac:dyDescent="0.25">
      <c r="B34" s="10">
        <v>30</v>
      </c>
      <c r="C34" s="13">
        <v>43921</v>
      </c>
      <c r="D34" s="12">
        <f t="shared" si="0"/>
        <v>190405.99453548694</v>
      </c>
      <c r="E34" s="12">
        <f t="shared" si="1"/>
        <v>2137.3749852846026</v>
      </c>
      <c r="F34" s="12">
        <f t="shared" si="6"/>
        <v>233.34895526700535</v>
      </c>
      <c r="G34" s="12">
        <f t="shared" si="6"/>
        <v>12.281523961421346</v>
      </c>
      <c r="H34" s="9"/>
      <c r="I34" s="12">
        <f t="shared" si="3"/>
        <v>533.94136227508079</v>
      </c>
      <c r="J34" s="12">
        <f t="shared" si="4"/>
        <v>52.526273857208466</v>
      </c>
      <c r="K34" s="12">
        <f t="shared" si="5"/>
        <v>2.7645407293267636</v>
      </c>
    </row>
    <row r="35" spans="2:11" x14ac:dyDescent="0.25">
      <c r="B35" s="10">
        <v>31</v>
      </c>
      <c r="C35" s="11">
        <v>43922</v>
      </c>
      <c r="D35" s="12">
        <f t="shared" si="0"/>
        <v>189719.89027341461</v>
      </c>
      <c r="E35" s="12">
        <f t="shared" si="1"/>
        <v>2752.2334145141022</v>
      </c>
      <c r="F35" s="12">
        <f t="shared" si="6"/>
        <v>301.03249646768444</v>
      </c>
      <c r="G35" s="12">
        <f t="shared" si="6"/>
        <v>15.843815603562353</v>
      </c>
      <c r="H35" s="9"/>
      <c r="I35" s="12">
        <f t="shared" si="3"/>
        <v>686.10426207231944</v>
      </c>
      <c r="J35" s="12">
        <f t="shared" si="4"/>
        <v>67.683541200679073</v>
      </c>
      <c r="K35" s="12">
        <f t="shared" si="5"/>
        <v>3.5622916421410076</v>
      </c>
    </row>
    <row r="36" spans="2:11" x14ac:dyDescent="0.25">
      <c r="B36" s="10">
        <v>32</v>
      </c>
      <c r="C36" s="11">
        <v>43923</v>
      </c>
      <c r="D36" s="12">
        <f t="shared" si="0"/>
        <v>188839.58170080703</v>
      </c>
      <c r="E36" s="12">
        <f t="shared" si="1"/>
        <v>3540.8008733045417</v>
      </c>
      <c r="F36" s="12">
        <f t="shared" si="6"/>
        <v>388.18655459396433</v>
      </c>
      <c r="G36" s="12">
        <f t="shared" si="6"/>
        <v>20.430871294419195</v>
      </c>
      <c r="H36" s="9"/>
      <c r="I36" s="12">
        <f t="shared" si="3"/>
        <v>880.30857260757591</v>
      </c>
      <c r="J36" s="12">
        <f t="shared" si="4"/>
        <v>87.154058126279907</v>
      </c>
      <c r="K36" s="12">
        <f t="shared" si="5"/>
        <v>4.5870556908568414</v>
      </c>
    </row>
    <row r="37" spans="2:11" x14ac:dyDescent="0.25">
      <c r="B37" s="10">
        <v>33</v>
      </c>
      <c r="C37" s="11">
        <v>43924</v>
      </c>
      <c r="D37" s="12">
        <f t="shared" si="0"/>
        <v>187712.27608445351</v>
      </c>
      <c r="E37" s="12">
        <f t="shared" si="1"/>
        <v>4550.0797938812448</v>
      </c>
      <c r="F37" s="12">
        <f t="shared" si="6"/>
        <v>500.31191558194149</v>
      </c>
      <c r="G37" s="12">
        <f t="shared" si="6"/>
        <v>26.332206083260104</v>
      </c>
      <c r="H37" s="9"/>
      <c r="I37" s="12">
        <f t="shared" si="3"/>
        <v>1127.3056163535211</v>
      </c>
      <c r="J37" s="12">
        <f t="shared" si="4"/>
        <v>112.12536098797715</v>
      </c>
      <c r="K37" s="12">
        <f t="shared" si="5"/>
        <v>5.9013347888409085</v>
      </c>
    </row>
    <row r="38" spans="2:11" x14ac:dyDescent="0.25">
      <c r="B38" s="10">
        <v>34</v>
      </c>
      <c r="C38" s="11">
        <v>43925</v>
      </c>
      <c r="D38" s="12">
        <f t="shared" si="0"/>
        <v>186272.2441561693</v>
      </c>
      <c r="E38" s="12">
        <f t="shared" si="1"/>
        <v>5838.4423957027457</v>
      </c>
      <c r="F38" s="12">
        <f t="shared" ref="F38:G53" si="7">F37+J38</f>
        <v>644.39777572151422</v>
      </c>
      <c r="G38" s="12">
        <f t="shared" si="7"/>
        <v>33.915672406395515</v>
      </c>
      <c r="H38" s="9"/>
      <c r="I38" s="12">
        <f t="shared" si="3"/>
        <v>1440.0319282842092</v>
      </c>
      <c r="J38" s="12">
        <f t="shared" si="4"/>
        <v>144.08586013957273</v>
      </c>
      <c r="K38" s="12">
        <f t="shared" si="5"/>
        <v>7.5834663231354149</v>
      </c>
    </row>
    <row r="39" spans="2:11" x14ac:dyDescent="0.25">
      <c r="B39" s="10">
        <v>35</v>
      </c>
      <c r="C39" s="11">
        <v>43926</v>
      </c>
      <c r="D39" s="12">
        <f t="shared" si="0"/>
        <v>184438.56788430442</v>
      </c>
      <c r="E39" s="12">
        <f t="shared" si="1"/>
        <v>7477.5039210442083</v>
      </c>
      <c r="F39" s="12">
        <f t="shared" si="7"/>
        <v>829.28178491876781</v>
      </c>
      <c r="G39" s="12">
        <f t="shared" si="7"/>
        <v>43.646409732566767</v>
      </c>
      <c r="H39" s="9"/>
      <c r="I39" s="12">
        <f t="shared" si="3"/>
        <v>1833.6762718648865</v>
      </c>
      <c r="J39" s="12">
        <f t="shared" si="4"/>
        <v>184.88400919725362</v>
      </c>
      <c r="K39" s="12">
        <f t="shared" si="5"/>
        <v>9.7307373261712531</v>
      </c>
    </row>
    <row r="40" spans="2:11" x14ac:dyDescent="0.25">
      <c r="B40" s="10">
        <v>36</v>
      </c>
      <c r="C40" s="11">
        <v>43927</v>
      </c>
      <c r="D40" s="12">
        <f t="shared" si="0"/>
        <v>182113.11344984639</v>
      </c>
      <c r="E40" s="12">
        <f t="shared" si="1"/>
        <v>9553.7082248007537</v>
      </c>
      <c r="F40" s="12">
        <f t="shared" si="7"/>
        <v>1066.0694090851678</v>
      </c>
      <c r="G40" s="12">
        <f t="shared" si="7"/>
        <v>56.10891626764046</v>
      </c>
      <c r="H40" s="9"/>
      <c r="I40" s="12">
        <f t="shared" si="3"/>
        <v>2325.4544344580186</v>
      </c>
      <c r="J40" s="12">
        <f t="shared" si="4"/>
        <v>236.78762416639992</v>
      </c>
      <c r="K40" s="12">
        <f t="shared" si="5"/>
        <v>12.462506535073691</v>
      </c>
    </row>
    <row r="41" spans="2:11" x14ac:dyDescent="0.25">
      <c r="B41" s="10">
        <v>37</v>
      </c>
      <c r="C41" s="11">
        <v>43928</v>
      </c>
      <c r="D41" s="12">
        <f t="shared" si="0"/>
        <v>179179.24445370008</v>
      </c>
      <c r="E41" s="12">
        <f t="shared" si="1"/>
        <v>12169.120280120382</v>
      </c>
      <c r="F41" s="12">
        <f t="shared" si="7"/>
        <v>1368.6035028705251</v>
      </c>
      <c r="G41" s="12">
        <f t="shared" si="7"/>
        <v>72.031763308975059</v>
      </c>
      <c r="H41" s="9"/>
      <c r="I41" s="12">
        <f t="shared" si="3"/>
        <v>2933.8689961463215</v>
      </c>
      <c r="J41" s="12">
        <f t="shared" si="4"/>
        <v>302.53409378535719</v>
      </c>
      <c r="K41" s="12">
        <f t="shared" si="5"/>
        <v>15.922847041334602</v>
      </c>
    </row>
    <row r="42" spans="2:11" x14ac:dyDescent="0.25">
      <c r="B42" s="10">
        <v>38</v>
      </c>
      <c r="C42" s="11">
        <v>43929</v>
      </c>
      <c r="D42" s="12">
        <f t="shared" si="0"/>
        <v>175502.10338948638</v>
      </c>
      <c r="E42" s="12">
        <f t="shared" si="1"/>
        <v>15440.624001663409</v>
      </c>
      <c r="F42" s="12">
        <f t="shared" si="7"/>
        <v>1753.9589784076704</v>
      </c>
      <c r="G42" s="12">
        <f t="shared" si="7"/>
        <v>92.313630442509037</v>
      </c>
      <c r="H42" s="9"/>
      <c r="I42" s="12">
        <f t="shared" si="3"/>
        <v>3677.141064213708</v>
      </c>
      <c r="J42" s="12">
        <f t="shared" si="4"/>
        <v>385.35547553714537</v>
      </c>
      <c r="K42" s="12">
        <f t="shared" si="5"/>
        <v>20.281867133533986</v>
      </c>
    </row>
    <row r="43" spans="2:11" x14ac:dyDescent="0.25">
      <c r="B43" s="10">
        <v>39</v>
      </c>
      <c r="C43" s="11">
        <v>43930</v>
      </c>
      <c r="D43" s="12">
        <f t="shared" si="0"/>
        <v>170931.68153469198</v>
      </c>
      <c r="E43" s="12">
        <f t="shared" si="1"/>
        <v>19496.358389735698</v>
      </c>
      <c r="F43" s="12">
        <f t="shared" si="7"/>
        <v>2242.9120717936785</v>
      </c>
      <c r="G43" s="12">
        <f t="shared" si="7"/>
        <v>118.04800377861474</v>
      </c>
      <c r="H43" s="9"/>
      <c r="I43" s="12">
        <f t="shared" si="3"/>
        <v>4570.4218547944029</v>
      </c>
      <c r="J43" s="12">
        <f t="shared" si="4"/>
        <v>488.95309338600794</v>
      </c>
      <c r="K43" s="12">
        <f t="shared" si="5"/>
        <v>25.734373336105705</v>
      </c>
    </row>
    <row r="44" spans="2:11" x14ac:dyDescent="0.25">
      <c r="B44" s="10">
        <v>40</v>
      </c>
      <c r="C44" s="11">
        <v>43931</v>
      </c>
      <c r="D44" s="12">
        <f t="shared" si="0"/>
        <v>165310.29845192499</v>
      </c>
      <c r="E44" s="12">
        <f t="shared" si="1"/>
        <v>24467.862859511501</v>
      </c>
      <c r="F44" s="12">
        <f t="shared" si="7"/>
        <v>2860.2967541353091</v>
      </c>
      <c r="G44" s="12">
        <f t="shared" si="7"/>
        <v>150.54193442817427</v>
      </c>
      <c r="H44" s="9"/>
      <c r="I44" s="12">
        <f t="shared" si="3"/>
        <v>5621.3830827669935</v>
      </c>
      <c r="J44" s="12">
        <f t="shared" si="4"/>
        <v>617.38468234163042</v>
      </c>
      <c r="K44" s="12">
        <f t="shared" si="5"/>
        <v>32.493930649559523</v>
      </c>
    </row>
    <row r="45" spans="2:11" x14ac:dyDescent="0.25">
      <c r="B45" s="10">
        <v>41</v>
      </c>
      <c r="C45" s="11">
        <v>43932</v>
      </c>
      <c r="D45" s="12">
        <f t="shared" si="0"/>
        <v>158486.34092272181</v>
      </c>
      <c r="E45" s="12">
        <f t="shared" si="1"/>
        <v>30476.224960064304</v>
      </c>
      <c r="F45" s="12">
        <f t="shared" si="7"/>
        <v>3635.1124113531732</v>
      </c>
      <c r="G45" s="12">
        <f t="shared" si="7"/>
        <v>191.32170586069347</v>
      </c>
      <c r="H45" s="9"/>
      <c r="I45" s="12">
        <f t="shared" si="3"/>
        <v>6823.9575292031868</v>
      </c>
      <c r="J45" s="12">
        <f t="shared" si="4"/>
        <v>774.81565721786421</v>
      </c>
      <c r="K45" s="12">
        <f t="shared" si="5"/>
        <v>40.779771432519205</v>
      </c>
    </row>
    <row r="46" spans="2:11" x14ac:dyDescent="0.25">
      <c r="B46" s="10">
        <v>42</v>
      </c>
      <c r="C46" s="11">
        <v>43933</v>
      </c>
      <c r="D46" s="12">
        <f t="shared" si="0"/>
        <v>150335.82082249213</v>
      </c>
      <c r="E46" s="12">
        <f t="shared" si="1"/>
        <v>37610.87089495852</v>
      </c>
      <c r="F46" s="12">
        <f t="shared" si="7"/>
        <v>4600.1928684218765</v>
      </c>
      <c r="G46" s="12">
        <f t="shared" si="7"/>
        <v>242.11541412746737</v>
      </c>
      <c r="H46" s="9"/>
      <c r="I46" s="12">
        <f t="shared" si="3"/>
        <v>8150.5201002296862</v>
      </c>
      <c r="J46" s="12">
        <f t="shared" si="4"/>
        <v>965.08045706870291</v>
      </c>
      <c r="K46" s="12">
        <f t="shared" si="5"/>
        <v>50.793708266773891</v>
      </c>
    </row>
    <row r="47" spans="2:11" x14ac:dyDescent="0.25">
      <c r="B47" s="10">
        <v>43</v>
      </c>
      <c r="C47" s="11">
        <v>43934</v>
      </c>
      <c r="D47" s="12">
        <f t="shared" si="0"/>
        <v>140791.99009782923</v>
      </c>
      <c r="E47" s="12">
        <f t="shared" si="1"/>
        <v>45901.005923122801</v>
      </c>
      <c r="F47" s="12">
        <f t="shared" si="7"/>
        <v>5791.2037800955632</v>
      </c>
      <c r="G47" s="12">
        <f t="shared" si="7"/>
        <v>304.80019895239832</v>
      </c>
      <c r="H47" s="9"/>
      <c r="I47" s="12">
        <f t="shared" si="3"/>
        <v>9543.8307246628956</v>
      </c>
      <c r="J47" s="12">
        <f t="shared" si="4"/>
        <v>1191.0109116736865</v>
      </c>
      <c r="K47" s="12">
        <f t="shared" si="5"/>
        <v>62.684784824930922</v>
      </c>
    </row>
    <row r="48" spans="2:11" x14ac:dyDescent="0.25">
      <c r="B48" s="10">
        <v>44</v>
      </c>
      <c r="C48" s="11">
        <v>43935</v>
      </c>
      <c r="D48" s="12">
        <f t="shared" si="0"/>
        <v>129880.39037754716</v>
      </c>
      <c r="E48" s="12">
        <f t="shared" si="1"/>
        <v>55282.572112634123</v>
      </c>
      <c r="F48" s="12">
        <f t="shared" si="7"/>
        <v>7244.7356343277852</v>
      </c>
      <c r="G48" s="12">
        <f t="shared" si="7"/>
        <v>381.30187549093637</v>
      </c>
      <c r="H48" s="9"/>
      <c r="I48" s="12">
        <f t="shared" si="3"/>
        <v>10911.599720282078</v>
      </c>
      <c r="J48" s="12">
        <f t="shared" si="4"/>
        <v>1453.5318542322218</v>
      </c>
      <c r="K48" s="12">
        <f t="shared" si="5"/>
        <v>76.501676538538064</v>
      </c>
    </row>
    <row r="49" spans="2:11" x14ac:dyDescent="0.25">
      <c r="B49" s="10">
        <v>45</v>
      </c>
      <c r="C49" s="11">
        <v>43936</v>
      </c>
      <c r="D49" s="12">
        <f t="shared" si="0"/>
        <v>117752.29109647949</v>
      </c>
      <c r="E49" s="12">
        <f t="shared" si="1"/>
        <v>65567.918989947313</v>
      </c>
      <c r="F49" s="12">
        <f t="shared" si="7"/>
        <v>8995.3504178945332</v>
      </c>
      <c r="G49" s="12">
        <f t="shared" si="7"/>
        <v>473.43949567865997</v>
      </c>
      <c r="H49" s="9"/>
      <c r="I49" s="12">
        <f t="shared" si="3"/>
        <v>12128.099281067669</v>
      </c>
      <c r="J49" s="12">
        <f t="shared" si="4"/>
        <v>1750.6147835667471</v>
      </c>
      <c r="K49" s="12">
        <f t="shared" si="5"/>
        <v>92.137620187723613</v>
      </c>
    </row>
    <row r="50" spans="2:11" x14ac:dyDescent="0.25">
      <c r="B50" s="10">
        <v>46</v>
      </c>
      <c r="C50" s="11">
        <v>43937</v>
      </c>
      <c r="D50" s="12">
        <f t="shared" si="0"/>
        <v>104704.719097856</v>
      </c>
      <c r="E50" s="12">
        <f t="shared" si="1"/>
        <v>76429.893688905897</v>
      </c>
      <c r="F50" s="12">
        <f t="shared" si="7"/>
        <v>11071.667852576198</v>
      </c>
      <c r="G50" s="12">
        <f t="shared" si="7"/>
        <v>582.71936066190563</v>
      </c>
      <c r="H50" s="9"/>
      <c r="I50" s="12">
        <f t="shared" si="3"/>
        <v>13047.571998623496</v>
      </c>
      <c r="J50" s="12">
        <f t="shared" si="4"/>
        <v>2076.317434681665</v>
      </c>
      <c r="K50" s="12">
        <f t="shared" si="5"/>
        <v>109.27986498324563</v>
      </c>
    </row>
    <row r="51" spans="2:11" x14ac:dyDescent="0.25">
      <c r="B51" s="10">
        <v>47</v>
      </c>
      <c r="C51" s="11">
        <v>43938</v>
      </c>
      <c r="D51" s="12">
        <f t="shared" si="0"/>
        <v>91173.239169645662</v>
      </c>
      <c r="E51" s="12">
        <f t="shared" si="1"/>
        <v>87413.710494152692</v>
      </c>
      <c r="F51" s="12">
        <f t="shared" si="7"/>
        <v>13491.947819391551</v>
      </c>
      <c r="G51" s="12">
        <f t="shared" si="7"/>
        <v>710.10251681008219</v>
      </c>
      <c r="H51" s="9"/>
      <c r="I51" s="12">
        <f t="shared" si="3"/>
        <v>13531.479928210329</v>
      </c>
      <c r="J51" s="12">
        <f t="shared" si="4"/>
        <v>2420.2799668153534</v>
      </c>
      <c r="K51" s="12">
        <f t="shared" si="5"/>
        <v>127.38315614817661</v>
      </c>
    </row>
    <row r="52" spans="2:11" x14ac:dyDescent="0.25">
      <c r="B52" s="10">
        <v>48</v>
      </c>
      <c r="C52" s="11">
        <v>43939</v>
      </c>
      <c r="D52" s="12">
        <f t="shared" si="0"/>
        <v>77688.248614432334</v>
      </c>
      <c r="E52" s="12">
        <f t="shared" si="1"/>
        <v>97984.910699560918</v>
      </c>
      <c r="F52" s="12">
        <f t="shared" si="7"/>
        <v>16260.048651706385</v>
      </c>
      <c r="G52" s="12">
        <f t="shared" si="7"/>
        <v>855.79203430033681</v>
      </c>
      <c r="H52" s="9"/>
      <c r="I52" s="12">
        <f t="shared" si="3"/>
        <v>13484.990555213322</v>
      </c>
      <c r="J52" s="12">
        <f t="shared" si="4"/>
        <v>2768.1008323148349</v>
      </c>
      <c r="K52" s="12">
        <f t="shared" si="5"/>
        <v>145.68951749025462</v>
      </c>
    </row>
    <row r="53" spans="2:11" x14ac:dyDescent="0.25">
      <c r="B53" s="10">
        <v>49</v>
      </c>
      <c r="C53" s="11">
        <v>43940</v>
      </c>
      <c r="D53" s="12">
        <f t="shared" si="0"/>
        <v>64798.401361519645</v>
      </c>
      <c r="E53" s="12">
        <f t="shared" si="1"/>
        <v>107608.59426248824</v>
      </c>
      <c r="F53" s="12">
        <f t="shared" si="7"/>
        <v>19362.904157192483</v>
      </c>
      <c r="G53" s="12">
        <f t="shared" si="7"/>
        <v>1019.1002187996052</v>
      </c>
      <c r="H53" s="9"/>
      <c r="I53" s="12">
        <f t="shared" si="3"/>
        <v>12889.847252912692</v>
      </c>
      <c r="J53" s="12">
        <f t="shared" si="4"/>
        <v>3102.8555054860958</v>
      </c>
      <c r="K53" s="12">
        <f t="shared" si="5"/>
        <v>163.30818449926835</v>
      </c>
    </row>
    <row r="54" spans="2:11" x14ac:dyDescent="0.25">
      <c r="B54" s="10">
        <v>50</v>
      </c>
      <c r="C54" s="11">
        <v>43941</v>
      </c>
      <c r="D54" s="12">
        <f t="shared" si="0"/>
        <v>52981.212694785565</v>
      </c>
      <c r="E54" s="12">
        <f t="shared" si="1"/>
        <v>115838.82978713939</v>
      </c>
      <c r="F54" s="12">
        <f t="shared" ref="F54:G69" si="8">F53+J54</f>
        <v>22770.509642171277</v>
      </c>
      <c r="G54" s="12">
        <f t="shared" si="8"/>
        <v>1198.4478759037524</v>
      </c>
      <c r="H54" s="9"/>
      <c r="I54" s="12">
        <f t="shared" si="3"/>
        <v>11817.18866673408</v>
      </c>
      <c r="J54" s="12">
        <f t="shared" si="4"/>
        <v>3407.6054849787938</v>
      </c>
      <c r="K54" s="12">
        <f t="shared" si="5"/>
        <v>179.34765710414723</v>
      </c>
    </row>
    <row r="55" spans="2:11" x14ac:dyDescent="0.25">
      <c r="B55" s="10">
        <v>51</v>
      </c>
      <c r="C55" s="11">
        <v>43942</v>
      </c>
      <c r="D55" s="12">
        <f t="shared" si="0"/>
        <v>42570.383331602818</v>
      </c>
      <c r="E55" s="12">
        <f t="shared" si="1"/>
        <v>122388.36482408416</v>
      </c>
      <c r="F55" s="12">
        <f t="shared" si="8"/>
        <v>26438.739252097359</v>
      </c>
      <c r="G55" s="12">
        <f t="shared" si="8"/>
        <v>1391.5125922156517</v>
      </c>
      <c r="H55" s="9"/>
      <c r="I55" s="12">
        <f t="shared" si="3"/>
        <v>10410.829363182751</v>
      </c>
      <c r="J55" s="12">
        <f t="shared" si="4"/>
        <v>3668.2296099260802</v>
      </c>
      <c r="K55" s="12">
        <f t="shared" si="5"/>
        <v>193.06471631189916</v>
      </c>
    </row>
    <row r="56" spans="2:11" x14ac:dyDescent="0.25">
      <c r="B56" s="10">
        <v>52</v>
      </c>
      <c r="C56" s="11">
        <v>43943</v>
      </c>
      <c r="D56" s="12">
        <f t="shared" si="0"/>
        <v>33723.407883558553</v>
      </c>
      <c r="E56" s="12">
        <f t="shared" si="1"/>
        <v>127155.72811132559</v>
      </c>
      <c r="F56" s="12">
        <f t="shared" si="8"/>
        <v>30314.370804860024</v>
      </c>
      <c r="G56" s="12">
        <f t="shared" si="8"/>
        <v>1595.4932002557921</v>
      </c>
      <c r="H56" s="9"/>
      <c r="I56" s="12">
        <f t="shared" si="3"/>
        <v>8846.9754480442607</v>
      </c>
      <c r="J56" s="12">
        <f t="shared" si="4"/>
        <v>3875.6315527626648</v>
      </c>
      <c r="K56" s="12">
        <f t="shared" si="5"/>
        <v>203.98060804014045</v>
      </c>
    </row>
    <row r="57" spans="2:11" x14ac:dyDescent="0.25">
      <c r="B57" s="10">
        <v>53</v>
      </c>
      <c r="C57" s="11">
        <v>43944</v>
      </c>
      <c r="D57" s="12">
        <f t="shared" si="0"/>
        <v>26434.245816437953</v>
      </c>
      <c r="E57" s="12">
        <f t="shared" si="1"/>
        <v>130206.36590806868</v>
      </c>
      <c r="F57" s="12">
        <f t="shared" si="8"/>
        <v>34340.968861718669</v>
      </c>
      <c r="G57" s="12">
        <f t="shared" si="8"/>
        <v>1807.4194137746683</v>
      </c>
      <c r="H57" s="9"/>
      <c r="I57" s="12">
        <f t="shared" si="3"/>
        <v>7289.1620671206001</v>
      </c>
      <c r="J57" s="12">
        <f t="shared" si="4"/>
        <v>4026.5980568586438</v>
      </c>
      <c r="K57" s="12">
        <f t="shared" si="5"/>
        <v>211.92621351887615</v>
      </c>
    </row>
    <row r="58" spans="2:11" x14ac:dyDescent="0.25">
      <c r="B58" s="10">
        <v>54</v>
      </c>
      <c r="C58" s="11">
        <v>43945</v>
      </c>
      <c r="D58" s="12">
        <f t="shared" si="0"/>
        <v>20577.032787663062</v>
      </c>
      <c r="E58" s="12">
        <f t="shared" si="1"/>
        <v>131723.36673990794</v>
      </c>
      <c r="F58" s="12">
        <f t="shared" si="8"/>
        <v>38464.170448807512</v>
      </c>
      <c r="G58" s="12">
        <f t="shared" si="8"/>
        <v>2024.4300236214497</v>
      </c>
      <c r="H58" s="9"/>
      <c r="I58" s="12">
        <f t="shared" si="3"/>
        <v>5857.2130287748905</v>
      </c>
      <c r="J58" s="12">
        <f t="shared" si="4"/>
        <v>4123.2015870888408</v>
      </c>
      <c r="K58" s="12">
        <f t="shared" si="5"/>
        <v>217.01060984678134</v>
      </c>
    </row>
    <row r="59" spans="2:11" x14ac:dyDescent="0.25">
      <c r="B59" s="10">
        <v>55</v>
      </c>
      <c r="C59" s="11">
        <v>43946</v>
      </c>
      <c r="D59" s="12">
        <f t="shared" si="0"/>
        <v>15959.274301853429</v>
      </c>
      <c r="E59" s="12">
        <f t="shared" si="1"/>
        <v>131950.34633438732</v>
      </c>
      <c r="F59" s="12">
        <f t="shared" si="8"/>
        <v>42635.410395571264</v>
      </c>
      <c r="G59" s="12">
        <f t="shared" si="8"/>
        <v>2243.9689681879631</v>
      </c>
      <c r="H59" s="9"/>
      <c r="I59" s="12">
        <f t="shared" si="3"/>
        <v>4617.7584858096325</v>
      </c>
      <c r="J59" s="12">
        <f t="shared" si="4"/>
        <v>4171.2399467637515</v>
      </c>
      <c r="K59" s="12">
        <f t="shared" si="5"/>
        <v>219.53894456651341</v>
      </c>
    </row>
    <row r="60" spans="2:11" x14ac:dyDescent="0.25">
      <c r="B60" s="10">
        <v>56</v>
      </c>
      <c r="C60" s="11">
        <v>43947</v>
      </c>
      <c r="D60" s="12">
        <f t="shared" si="0"/>
        <v>12367.496956672338</v>
      </c>
      <c r="E60" s="12">
        <f t="shared" si="1"/>
        <v>131143.77880175551</v>
      </c>
      <c r="F60" s="12">
        <f t="shared" si="8"/>
        <v>46813.838029493527</v>
      </c>
      <c r="G60" s="12">
        <f t="shared" si="8"/>
        <v>2463.8862120786089</v>
      </c>
      <c r="H60" s="9"/>
      <c r="I60" s="12">
        <f t="shared" si="3"/>
        <v>3591.7773451810926</v>
      </c>
      <c r="J60" s="12">
        <f t="shared" si="4"/>
        <v>4178.4276339222652</v>
      </c>
      <c r="K60" s="12">
        <f t="shared" si="5"/>
        <v>219.91724389064572</v>
      </c>
    </row>
    <row r="61" spans="2:11" x14ac:dyDescent="0.25">
      <c r="B61" s="10">
        <v>57</v>
      </c>
      <c r="C61" s="11">
        <v>43948</v>
      </c>
      <c r="D61" s="12">
        <f t="shared" si="0"/>
        <v>9597.8987559694615</v>
      </c>
      <c r="E61" s="12">
        <f t="shared" si="1"/>
        <v>129541.91770906652</v>
      </c>
      <c r="F61" s="12">
        <f t="shared" si="8"/>
        <v>50966.724358215783</v>
      </c>
      <c r="G61" s="12">
        <f t="shared" si="8"/>
        <v>2682.4591767482016</v>
      </c>
      <c r="H61" s="9"/>
      <c r="I61" s="12">
        <f t="shared" si="3"/>
        <v>2769.5982007028765</v>
      </c>
      <c r="J61" s="12">
        <f t="shared" si="4"/>
        <v>4152.8863287222575</v>
      </c>
      <c r="K61" s="12">
        <f t="shared" si="5"/>
        <v>218.57296466959272</v>
      </c>
    </row>
    <row r="62" spans="2:11" x14ac:dyDescent="0.25">
      <c r="B62" s="10">
        <v>58</v>
      </c>
      <c r="C62" s="11">
        <v>43949</v>
      </c>
      <c r="D62" s="12">
        <f t="shared" si="0"/>
        <v>7472.3415985539432</v>
      </c>
      <c r="E62" s="12">
        <f t="shared" si="1"/>
        <v>127349.41094284647</v>
      </c>
      <c r="F62" s="12">
        <f t="shared" si="8"/>
        <v>55068.885085669557</v>
      </c>
      <c r="G62" s="12">
        <f t="shared" si="8"/>
        <v>2898.3623729299793</v>
      </c>
      <c r="H62" s="9"/>
      <c r="I62" s="12">
        <f t="shared" si="3"/>
        <v>2125.5571574155183</v>
      </c>
      <c r="J62" s="12">
        <f t="shared" si="4"/>
        <v>4102.1607274537728</v>
      </c>
      <c r="K62" s="12">
        <f t="shared" si="5"/>
        <v>215.90319618177773</v>
      </c>
    </row>
    <row r="63" spans="2:11" x14ac:dyDescent="0.25">
      <c r="B63" s="10">
        <v>59</v>
      </c>
      <c r="C63" s="11">
        <v>43950</v>
      </c>
      <c r="D63" s="12">
        <f t="shared" si="0"/>
        <v>5843.6702134341476</v>
      </c>
      <c r="E63" s="12">
        <f t="shared" si="1"/>
        <v>124733.10196320472</v>
      </c>
      <c r="F63" s="12">
        <f t="shared" si="8"/>
        <v>59101.616432193026</v>
      </c>
      <c r="G63" s="12">
        <f t="shared" si="8"/>
        <v>3110.6113911680568</v>
      </c>
      <c r="H63" s="9"/>
      <c r="I63" s="12">
        <f t="shared" si="3"/>
        <v>1628.6713851197953</v>
      </c>
      <c r="J63" s="12">
        <f t="shared" si="4"/>
        <v>4032.7313465234715</v>
      </c>
      <c r="K63" s="12">
        <f t="shared" si="5"/>
        <v>212.24901823807764</v>
      </c>
    </row>
    <row r="64" spans="2:11" x14ac:dyDescent="0.25">
      <c r="B64" s="10">
        <v>60</v>
      </c>
      <c r="C64" s="13">
        <v>43951</v>
      </c>
      <c r="D64" s="12">
        <f t="shared" si="0"/>
        <v>4594.7550717396789</v>
      </c>
      <c r="E64" s="12">
        <f t="shared" si="1"/>
        <v>121824.24703945903</v>
      </c>
      <c r="F64" s="12">
        <f t="shared" si="8"/>
        <v>63051.497994361176</v>
      </c>
      <c r="G64" s="12">
        <f t="shared" si="8"/>
        <v>3318.499894440065</v>
      </c>
      <c r="H64" s="9"/>
      <c r="I64" s="12">
        <f t="shared" si="3"/>
        <v>1248.915141694469</v>
      </c>
      <c r="J64" s="12">
        <f t="shared" si="4"/>
        <v>3949.8815621681492</v>
      </c>
      <c r="K64" s="12">
        <f t="shared" si="5"/>
        <v>207.88850327200805</v>
      </c>
    </row>
    <row r="65" spans="2:11" x14ac:dyDescent="0.25">
      <c r="B65" s="10">
        <v>61</v>
      </c>
      <c r="C65" s="11">
        <v>43952</v>
      </c>
      <c r="D65" s="12">
        <f t="shared" si="0"/>
        <v>3634.6077801776196</v>
      </c>
      <c r="E65" s="12">
        <f t="shared" si="1"/>
        <v>118723.58609637246</v>
      </c>
      <c r="F65" s="12">
        <f t="shared" si="8"/>
        <v>66909.265817277381</v>
      </c>
      <c r="G65" s="12">
        <f t="shared" si="8"/>
        <v>3521.5403061724969</v>
      </c>
      <c r="H65" s="9"/>
      <c r="I65" s="12">
        <f t="shared" si="3"/>
        <v>960.14729156205942</v>
      </c>
      <c r="J65" s="12">
        <f t="shared" si="4"/>
        <v>3857.7678229162029</v>
      </c>
      <c r="K65" s="12">
        <f t="shared" si="5"/>
        <v>203.04041173243192</v>
      </c>
    </row>
    <row r="66" spans="2:11" x14ac:dyDescent="0.25">
      <c r="B66" s="10">
        <v>62</v>
      </c>
      <c r="C66" s="11">
        <v>43953</v>
      </c>
      <c r="D66" s="12">
        <f t="shared" si="0"/>
        <v>2893.6354921534876</v>
      </c>
      <c r="E66" s="12">
        <f t="shared" si="1"/>
        <v>115507.10551451751</v>
      </c>
      <c r="F66" s="12">
        <f t="shared" si="8"/>
        <v>70668.846043662503</v>
      </c>
      <c r="G66" s="12">
        <f t="shared" si="8"/>
        <v>3719.4129496664514</v>
      </c>
      <c r="H66" s="9"/>
      <c r="I66" s="12">
        <f t="shared" si="3"/>
        <v>740.97228802413179</v>
      </c>
      <c r="J66" s="12">
        <f t="shared" si="4"/>
        <v>3759.5802263851278</v>
      </c>
      <c r="K66" s="12">
        <f t="shared" si="5"/>
        <v>197.87264349395429</v>
      </c>
    </row>
    <row r="67" spans="2:11" x14ac:dyDescent="0.25">
      <c r="B67" s="10">
        <v>63</v>
      </c>
      <c r="C67" s="11">
        <v>43954</v>
      </c>
      <c r="D67" s="12">
        <f t="shared" si="0"/>
        <v>2319.1035104037328</v>
      </c>
      <c r="E67" s="12">
        <f t="shared" si="1"/>
        <v>112231.40064578335</v>
      </c>
      <c r="F67" s="12">
        <f t="shared" si="8"/>
        <v>74326.571051622217</v>
      </c>
      <c r="G67" s="12">
        <f t="shared" si="8"/>
        <v>3911.9247921906472</v>
      </c>
      <c r="H67" s="9"/>
      <c r="I67" s="12">
        <f t="shared" si="3"/>
        <v>574.53198174975478</v>
      </c>
      <c r="J67" s="12">
        <f t="shared" si="4"/>
        <v>3657.7250079597206</v>
      </c>
      <c r="K67" s="12">
        <f t="shared" si="5"/>
        <v>192.511842524196</v>
      </c>
    </row>
    <row r="68" spans="2:11" x14ac:dyDescent="0.25">
      <c r="B68" s="10">
        <v>64</v>
      </c>
      <c r="C68" s="11">
        <v>43955</v>
      </c>
      <c r="D68" s="12">
        <f t="shared" si="0"/>
        <v>1871.2472718853226</v>
      </c>
      <c r="E68" s="12">
        <f t="shared" si="1"/>
        <v>108938.21019610896</v>
      </c>
      <c r="F68" s="12">
        <f t="shared" si="8"/>
        <v>77880.565405405359</v>
      </c>
      <c r="G68" s="12">
        <f t="shared" si="8"/>
        <v>4098.9771266002863</v>
      </c>
      <c r="H68" s="9"/>
      <c r="I68" s="12">
        <f t="shared" si="3"/>
        <v>447.85623851841018</v>
      </c>
      <c r="J68" s="12">
        <f t="shared" si="4"/>
        <v>3553.9943537831391</v>
      </c>
      <c r="K68" s="12">
        <f t="shared" si="5"/>
        <v>187.05233440963909</v>
      </c>
    </row>
    <row r="69" spans="2:11" x14ac:dyDescent="0.25">
      <c r="B69" s="10">
        <v>65</v>
      </c>
      <c r="C69" s="11">
        <v>43956</v>
      </c>
      <c r="D69" s="12">
        <f t="shared" si="0"/>
        <v>1520.135136770733</v>
      </c>
      <c r="E69" s="12">
        <f t="shared" si="1"/>
        <v>105658.04865801992</v>
      </c>
      <c r="F69" s="12">
        <f t="shared" si="8"/>
        <v>81330.275394948811</v>
      </c>
      <c r="G69" s="12">
        <f t="shared" si="8"/>
        <v>4280.5408102604679</v>
      </c>
      <c r="H69" s="9"/>
      <c r="I69" s="12">
        <f t="shared" si="3"/>
        <v>351.11213511458971</v>
      </c>
      <c r="J69" s="12">
        <f t="shared" si="4"/>
        <v>3449.7099895434503</v>
      </c>
      <c r="K69" s="12">
        <f t="shared" si="5"/>
        <v>181.56368366018177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1243.2259905983697</v>
      </c>
      <c r="E70" s="12">
        <f t="shared" ref="E70:E133" si="10">E69+I70-J70-K70</f>
        <v>102413.02284892494</v>
      </c>
      <c r="F70" s="12">
        <f t="shared" ref="F70:G85" si="11">F69+J70</f>
        <v>84676.11360245278</v>
      </c>
      <c r="G70" s="12">
        <f t="shared" si="11"/>
        <v>4456.6375580238346</v>
      </c>
      <c r="H70" s="9"/>
      <c r="I70" s="12">
        <f t="shared" ref="I70:I133" si="12">E69*N$6*D69/SUM(D69:F69)*N$7</f>
        <v>276.90914617236342</v>
      </c>
      <c r="J70" s="12">
        <f t="shared" ref="J70:J133" si="13">E69*N$8/N$5</f>
        <v>3345.838207503964</v>
      </c>
      <c r="K70" s="12">
        <f t="shared" ref="K70:K133" si="14">E69*N$9/N$5</f>
        <v>176.09674776336669</v>
      </c>
    </row>
    <row r="71" spans="2:11" x14ac:dyDescent="0.25">
      <c r="B71" s="10">
        <v>67</v>
      </c>
      <c r="C71" s="11">
        <v>43958</v>
      </c>
      <c r="D71" s="12">
        <f t="shared" si="9"/>
        <v>1023.5089844903753</v>
      </c>
      <c r="E71" s="12">
        <f t="shared" si="10"/>
        <v>99218.972426735447</v>
      </c>
      <c r="F71" s="12">
        <f t="shared" si="11"/>
        <v>87919.1926593354</v>
      </c>
      <c r="G71" s="12">
        <f t="shared" si="11"/>
        <v>4627.3259294387099</v>
      </c>
      <c r="H71" s="9"/>
      <c r="I71" s="12">
        <f t="shared" si="12"/>
        <v>219.71700610799442</v>
      </c>
      <c r="J71" s="12">
        <f t="shared" si="13"/>
        <v>3243.0790568826228</v>
      </c>
      <c r="K71" s="12">
        <f t="shared" si="14"/>
        <v>170.68837141487504</v>
      </c>
    </row>
    <row r="72" spans="2:11" x14ac:dyDescent="0.25">
      <c r="B72" s="10">
        <v>68</v>
      </c>
      <c r="C72" s="11">
        <v>43959</v>
      </c>
      <c r="D72" s="12">
        <f t="shared" si="9"/>
        <v>848.10535450571672</v>
      </c>
      <c r="E72" s="12">
        <f t="shared" si="10"/>
        <v>96087.076975828924</v>
      </c>
      <c r="F72" s="12">
        <f t="shared" si="11"/>
        <v>91061.126786182023</v>
      </c>
      <c r="G72" s="12">
        <f t="shared" si="11"/>
        <v>4792.6908834832693</v>
      </c>
      <c r="H72" s="9"/>
      <c r="I72" s="12">
        <f t="shared" si="12"/>
        <v>175.40362998465855</v>
      </c>
      <c r="J72" s="12">
        <f t="shared" si="13"/>
        <v>3141.9341268466223</v>
      </c>
      <c r="K72" s="12">
        <f t="shared" si="14"/>
        <v>165.3649540445592</v>
      </c>
    </row>
    <row r="73" spans="2:11" x14ac:dyDescent="0.25">
      <c r="B73" s="10">
        <v>69</v>
      </c>
      <c r="C73" s="11">
        <v>43960</v>
      </c>
      <c r="D73" s="12">
        <f t="shared" si="9"/>
        <v>707.22552244350163</v>
      </c>
      <c r="E73" s="12">
        <f t="shared" si="10"/>
        <v>93025.054242030179</v>
      </c>
      <c r="F73" s="12">
        <f t="shared" si="11"/>
        <v>94103.884223749934</v>
      </c>
      <c r="G73" s="12">
        <f t="shared" si="11"/>
        <v>4952.8360117763177</v>
      </c>
      <c r="H73" s="9"/>
      <c r="I73" s="12">
        <f t="shared" si="12"/>
        <v>140.87983206221509</v>
      </c>
      <c r="J73" s="12">
        <f t="shared" si="13"/>
        <v>3042.757437567916</v>
      </c>
      <c r="K73" s="12">
        <f t="shared" si="14"/>
        <v>160.14512829304834</v>
      </c>
    </row>
    <row r="74" spans="2:11" x14ac:dyDescent="0.25">
      <c r="B74" s="10">
        <v>70</v>
      </c>
      <c r="C74" s="11">
        <v>43961</v>
      </c>
      <c r="D74" s="12">
        <f t="shared" si="9"/>
        <v>593.39414068677365</v>
      </c>
      <c r="E74" s="12">
        <f t="shared" si="10"/>
        <v>90038.050482385894</v>
      </c>
      <c r="F74" s="12">
        <f t="shared" si="11"/>
        <v>97049.677608080892</v>
      </c>
      <c r="G74" s="12">
        <f t="shared" si="11"/>
        <v>5107.8777688463679</v>
      </c>
      <c r="H74" s="9"/>
      <c r="I74" s="12">
        <f t="shared" si="12"/>
        <v>113.83138175672799</v>
      </c>
      <c r="J74" s="12">
        <f t="shared" si="13"/>
        <v>2945.7933843309556</v>
      </c>
      <c r="K74" s="12">
        <f t="shared" si="14"/>
        <v>155.04175707005044</v>
      </c>
    </row>
    <row r="75" spans="2:11" x14ac:dyDescent="0.25">
      <c r="B75" s="10">
        <v>71</v>
      </c>
      <c r="C75" s="11">
        <v>43962</v>
      </c>
      <c r="D75" s="12">
        <f t="shared" si="9"/>
        <v>500.87489015168859</v>
      </c>
      <c r="E75" s="12">
        <f t="shared" si="10"/>
        <v>87129.301383508107</v>
      </c>
      <c r="F75" s="12">
        <f t="shared" si="11"/>
        <v>99900.882540023114</v>
      </c>
      <c r="G75" s="12">
        <f t="shared" si="11"/>
        <v>5257.9411863170108</v>
      </c>
      <c r="H75" s="9"/>
      <c r="I75" s="12">
        <f t="shared" si="12"/>
        <v>92.519250535085078</v>
      </c>
      <c r="J75" s="12">
        <f t="shared" si="13"/>
        <v>2851.2049319422199</v>
      </c>
      <c r="K75" s="12">
        <f t="shared" si="14"/>
        <v>150.06341747064329</v>
      </c>
    </row>
    <row r="76" spans="2:11" x14ac:dyDescent="0.25">
      <c r="B76" s="10">
        <v>72</v>
      </c>
      <c r="C76" s="11">
        <v>43963</v>
      </c>
      <c r="D76" s="12">
        <f t="shared" si="9"/>
        <v>425.24322759377958</v>
      </c>
      <c r="E76" s="12">
        <f t="shared" si="10"/>
        <v>84300.622999949075</v>
      </c>
      <c r="F76" s="12">
        <f t="shared" si="11"/>
        <v>102659.97708383421</v>
      </c>
      <c r="G76" s="12">
        <f t="shared" si="11"/>
        <v>5403.1566886228575</v>
      </c>
      <c r="H76" s="9"/>
      <c r="I76" s="12">
        <f t="shared" si="12"/>
        <v>75.631662557908996</v>
      </c>
      <c r="J76" s="12">
        <f t="shared" si="13"/>
        <v>2759.0945438110898</v>
      </c>
      <c r="K76" s="12">
        <f t="shared" si="14"/>
        <v>145.215502305847</v>
      </c>
    </row>
    <row r="77" spans="2:11" x14ac:dyDescent="0.25">
      <c r="B77" s="10">
        <v>73</v>
      </c>
      <c r="C77" s="11">
        <v>43964</v>
      </c>
      <c r="D77" s="12">
        <f t="shared" si="9"/>
        <v>363.06837370283637</v>
      </c>
      <c r="E77" s="12">
        <f t="shared" si="10"/>
        <v>81552.77708717504</v>
      </c>
      <c r="F77" s="12">
        <f t="shared" si="11"/>
        <v>105329.49681216593</v>
      </c>
      <c r="G77" s="12">
        <f t="shared" si="11"/>
        <v>5543.6577269561058</v>
      </c>
      <c r="H77" s="9"/>
      <c r="I77" s="12">
        <f t="shared" si="12"/>
        <v>62.174853890943233</v>
      </c>
      <c r="J77" s="12">
        <f t="shared" si="13"/>
        <v>2669.5197283317202</v>
      </c>
      <c r="K77" s="12">
        <f t="shared" si="14"/>
        <v>140.5010383332486</v>
      </c>
    </row>
    <row r="78" spans="2:11" x14ac:dyDescent="0.25">
      <c r="B78" s="10">
        <v>74</v>
      </c>
      <c r="C78" s="11">
        <v>43965</v>
      </c>
      <c r="D78" s="12">
        <f t="shared" si="9"/>
        <v>311.67590123180128</v>
      </c>
      <c r="E78" s="12">
        <f t="shared" si="10"/>
        <v>78885.743656740247</v>
      </c>
      <c r="F78" s="12">
        <f t="shared" si="11"/>
        <v>107912.00141992647</v>
      </c>
      <c r="G78" s="12">
        <f t="shared" si="11"/>
        <v>5679.5790221013976</v>
      </c>
      <c r="H78" s="9"/>
      <c r="I78" s="12">
        <f t="shared" si="12"/>
        <v>51.392472471035063</v>
      </c>
      <c r="J78" s="12">
        <f t="shared" si="13"/>
        <v>2582.504607760543</v>
      </c>
      <c r="K78" s="12">
        <f t="shared" si="14"/>
        <v>135.92129514529185</v>
      </c>
    </row>
    <row r="79" spans="2:11" x14ac:dyDescent="0.25">
      <c r="B79" s="10">
        <v>75</v>
      </c>
      <c r="C79" s="11">
        <v>43966</v>
      </c>
      <c r="D79" s="12">
        <f t="shared" si="9"/>
        <v>268.96984632543524</v>
      </c>
      <c r="E79" s="12">
        <f t="shared" si="10"/>
        <v>76298.924923088605</v>
      </c>
      <c r="F79" s="12">
        <f t="shared" si="11"/>
        <v>110410.04996905658</v>
      </c>
      <c r="G79" s="12">
        <f t="shared" si="11"/>
        <v>5811.0552615292981</v>
      </c>
      <c r="H79" s="9"/>
      <c r="I79" s="12">
        <f t="shared" si="12"/>
        <v>42.706054906366063</v>
      </c>
      <c r="J79" s="12">
        <f t="shared" si="13"/>
        <v>2498.0485491301079</v>
      </c>
      <c r="K79" s="12">
        <f t="shared" si="14"/>
        <v>131.47623942790054</v>
      </c>
    </row>
    <row r="80" spans="2:11" x14ac:dyDescent="0.25">
      <c r="B80" s="10">
        <v>76</v>
      </c>
      <c r="C80" s="11">
        <v>43967</v>
      </c>
      <c r="D80" s="12">
        <f t="shared" si="9"/>
        <v>233.29887028855183</v>
      </c>
      <c r="E80" s="12">
        <f t="shared" si="10"/>
        <v>73791.298401689201</v>
      </c>
      <c r="F80" s="12">
        <f t="shared" si="11"/>
        <v>112826.18259162105</v>
      </c>
      <c r="G80" s="12">
        <f t="shared" si="11"/>
        <v>5938.2201364011125</v>
      </c>
      <c r="H80" s="9"/>
      <c r="I80" s="12">
        <f t="shared" si="12"/>
        <v>35.670976036883431</v>
      </c>
      <c r="J80" s="12">
        <f t="shared" si="13"/>
        <v>2416.1326225644725</v>
      </c>
      <c r="K80" s="12">
        <f t="shared" si="14"/>
        <v>127.16487487181445</v>
      </c>
    </row>
    <row r="81" spans="2:11" x14ac:dyDescent="0.25">
      <c r="B81" s="10">
        <v>77</v>
      </c>
      <c r="C81" s="11">
        <v>43968</v>
      </c>
      <c r="D81" s="12">
        <f t="shared" si="9"/>
        <v>203.35511712780931</v>
      </c>
      <c r="E81" s="12">
        <f t="shared" si="10"/>
        <v>71361.53220812697</v>
      </c>
      <c r="F81" s="12">
        <f t="shared" si="11"/>
        <v>115162.90704100787</v>
      </c>
      <c r="G81" s="12">
        <f t="shared" si="11"/>
        <v>6061.2056337372615</v>
      </c>
      <c r="H81" s="9"/>
      <c r="I81" s="12">
        <f t="shared" si="12"/>
        <v>29.943753160742531</v>
      </c>
      <c r="J81" s="12">
        <f t="shared" si="13"/>
        <v>2336.7244493868247</v>
      </c>
      <c r="K81" s="12">
        <f t="shared" si="14"/>
        <v>122.98549733614877</v>
      </c>
    </row>
    <row r="82" spans="2:11" x14ac:dyDescent="0.25">
      <c r="B82" s="10">
        <v>78</v>
      </c>
      <c r="C82" s="11">
        <v>43969</v>
      </c>
      <c r="D82" s="12">
        <f t="shared" si="9"/>
        <v>178.09742500595399</v>
      </c>
      <c r="E82" s="12">
        <f t="shared" si="10"/>
        <v>69008.072159977921</v>
      </c>
      <c r="F82" s="12">
        <f t="shared" si="11"/>
        <v>117422.68889426523</v>
      </c>
      <c r="G82" s="12">
        <f t="shared" si="11"/>
        <v>6180.1415207508062</v>
      </c>
      <c r="H82" s="9"/>
      <c r="I82" s="12">
        <f t="shared" si="12"/>
        <v>25.257692121855314</v>
      </c>
      <c r="J82" s="12">
        <f t="shared" si="13"/>
        <v>2259.7818532573538</v>
      </c>
      <c r="K82" s="12">
        <f t="shared" si="14"/>
        <v>118.93588701354506</v>
      </c>
    </row>
    <row r="83" spans="2:11" x14ac:dyDescent="0.25">
      <c r="B83" s="10">
        <v>79</v>
      </c>
      <c r="C83" s="11">
        <v>43970</v>
      </c>
      <c r="D83" s="12">
        <f t="shared" si="9"/>
        <v>156.69274990985059</v>
      </c>
      <c r="E83" s="12">
        <f t="shared" si="10"/>
        <v>66729.207763074752</v>
      </c>
      <c r="F83" s="12">
        <f t="shared" si="11"/>
        <v>119607.94451266453</v>
      </c>
      <c r="G83" s="12">
        <f t="shared" si="11"/>
        <v>6295.1549743507694</v>
      </c>
      <c r="H83" s="9"/>
      <c r="I83" s="12">
        <f t="shared" si="12"/>
        <v>21.404675096103407</v>
      </c>
      <c r="J83" s="12">
        <f t="shared" si="13"/>
        <v>2185.2556183993006</v>
      </c>
      <c r="K83" s="12">
        <f t="shared" si="14"/>
        <v>115.0134535999633</v>
      </c>
    </row>
    <row r="84" spans="2:11" x14ac:dyDescent="0.25">
      <c r="B84" s="10">
        <v>80</v>
      </c>
      <c r="C84" s="11">
        <v>43971</v>
      </c>
      <c r="D84" s="12">
        <f t="shared" si="9"/>
        <v>138.47126654006021</v>
      </c>
      <c r="E84" s="12">
        <f t="shared" si="10"/>
        <v>64523.122321008719</v>
      </c>
      <c r="F84" s="12">
        <f t="shared" si="11"/>
        <v>121721.03609182856</v>
      </c>
      <c r="G84" s="12">
        <f t="shared" si="11"/>
        <v>6406.3703206225609</v>
      </c>
      <c r="H84" s="9"/>
      <c r="I84" s="12">
        <f t="shared" si="12"/>
        <v>18.221483369790381</v>
      </c>
      <c r="J84" s="12">
        <f t="shared" si="13"/>
        <v>2113.0915791640336</v>
      </c>
      <c r="K84" s="12">
        <f t="shared" si="14"/>
        <v>111.21534627179135</v>
      </c>
    </row>
    <row r="85" spans="2:11" x14ac:dyDescent="0.25">
      <c r="B85" s="10">
        <v>81</v>
      </c>
      <c r="C85" s="11">
        <v>43972</v>
      </c>
      <c r="D85" s="12">
        <f t="shared" si="9"/>
        <v>122.89178626665351</v>
      </c>
      <c r="E85" s="12">
        <f t="shared" si="10"/>
        <v>62387.931057248505</v>
      </c>
      <c r="F85" s="12">
        <f t="shared" si="11"/>
        <v>123764.26829866051</v>
      </c>
      <c r="G85" s="12">
        <f t="shared" si="11"/>
        <v>6513.9088578242427</v>
      </c>
      <c r="H85" s="9"/>
      <c r="I85" s="12">
        <f t="shared" si="12"/>
        <v>15.579480273406704</v>
      </c>
      <c r="J85" s="12">
        <f t="shared" si="13"/>
        <v>2043.2322068319429</v>
      </c>
      <c r="K85" s="12">
        <f t="shared" si="14"/>
        <v>107.53853720168129</v>
      </c>
    </row>
    <row r="86" spans="2:11" x14ac:dyDescent="0.25">
      <c r="B86" s="10">
        <v>82</v>
      </c>
      <c r="C86" s="11">
        <v>43973</v>
      </c>
      <c r="D86" s="12">
        <f t="shared" si="9"/>
        <v>109.51499295155789</v>
      </c>
      <c r="E86" s="12">
        <f t="shared" si="10"/>
        <v>60321.710148655315</v>
      </c>
      <c r="F86" s="12">
        <f t="shared" ref="F86:G101" si="15">F85+J86</f>
        <v>125739.88611547337</v>
      </c>
      <c r="G86" s="12">
        <f t="shared" si="15"/>
        <v>6617.8887429196566</v>
      </c>
      <c r="H86" s="9"/>
      <c r="I86" s="12">
        <f t="shared" si="12"/>
        <v>13.376793315095622</v>
      </c>
      <c r="J86" s="12">
        <f t="shared" si="13"/>
        <v>1975.6178168128693</v>
      </c>
      <c r="K86" s="12">
        <f t="shared" si="14"/>
        <v>103.97988509541428</v>
      </c>
    </row>
    <row r="87" spans="2:11" x14ac:dyDescent="0.25">
      <c r="B87" s="10">
        <v>83</v>
      </c>
      <c r="C87" s="11">
        <v>43974</v>
      </c>
      <c r="D87" s="12">
        <f t="shared" si="9"/>
        <v>97.982630193589884</v>
      </c>
      <c r="E87" s="12">
        <f t="shared" si="10"/>
        <v>58322.518839791446</v>
      </c>
      <c r="F87" s="12">
        <f t="shared" si="15"/>
        <v>127650.07360351413</v>
      </c>
      <c r="G87" s="12">
        <f t="shared" si="15"/>
        <v>6718.4249265007493</v>
      </c>
      <c r="H87" s="9"/>
      <c r="I87" s="12">
        <f t="shared" si="12"/>
        <v>11.532362757968004</v>
      </c>
      <c r="J87" s="12">
        <f t="shared" si="13"/>
        <v>1910.1874880407515</v>
      </c>
      <c r="K87" s="12">
        <f t="shared" si="14"/>
        <v>100.53618358109227</v>
      </c>
    </row>
    <row r="88" spans="2:11" x14ac:dyDescent="0.25">
      <c r="B88" s="10">
        <v>84</v>
      </c>
      <c r="C88" s="11">
        <v>43975</v>
      </c>
      <c r="D88" s="12">
        <f t="shared" si="9"/>
        <v>88.00124016035268</v>
      </c>
      <c r="E88" s="12">
        <f t="shared" si="10"/>
        <v>56388.416268498302</v>
      </c>
      <c r="F88" s="12">
        <f t="shared" si="15"/>
        <v>129496.95336677419</v>
      </c>
      <c r="G88" s="12">
        <f t="shared" si="15"/>
        <v>6815.6291245670682</v>
      </c>
      <c r="H88" s="9"/>
      <c r="I88" s="12">
        <f t="shared" si="12"/>
        <v>9.9813900332372008</v>
      </c>
      <c r="J88" s="12">
        <f t="shared" si="13"/>
        <v>1846.8797632600624</v>
      </c>
      <c r="K88" s="12">
        <f t="shared" si="14"/>
        <v>97.204198066319165</v>
      </c>
    </row>
    <row r="89" spans="2:11" x14ac:dyDescent="0.25">
      <c r="B89" s="10">
        <v>85</v>
      </c>
      <c r="C89" s="11">
        <v>43976</v>
      </c>
      <c r="D89" s="12">
        <f t="shared" si="9"/>
        <v>79.329399535225249</v>
      </c>
      <c r="E89" s="12">
        <f t="shared" si="10"/>
        <v>54517.474233506815</v>
      </c>
      <c r="F89" s="12">
        <f t="shared" si="15"/>
        <v>131282.58654860998</v>
      </c>
      <c r="G89" s="12">
        <f t="shared" si="15"/>
        <v>6909.6098183478989</v>
      </c>
      <c r="H89" s="9"/>
      <c r="I89" s="12">
        <f t="shared" si="12"/>
        <v>8.6718406251274303</v>
      </c>
      <c r="J89" s="12">
        <f t="shared" si="13"/>
        <v>1785.6331818357794</v>
      </c>
      <c r="K89" s="12">
        <f t="shared" si="14"/>
        <v>93.980693780830578</v>
      </c>
    </row>
    <row r="90" spans="2:11" x14ac:dyDescent="0.25">
      <c r="B90" s="10">
        <v>86</v>
      </c>
      <c r="C90" s="11">
        <v>43977</v>
      </c>
      <c r="D90" s="12">
        <f t="shared" si="9"/>
        <v>71.76765474178265</v>
      </c>
      <c r="E90" s="12">
        <f t="shared" si="10"/>
        <v>52707.786837183361</v>
      </c>
      <c r="F90" s="12">
        <f t="shared" si="15"/>
        <v>133008.97323267104</v>
      </c>
      <c r="G90" s="12">
        <f t="shared" si="15"/>
        <v>7000.4722754037439</v>
      </c>
      <c r="H90" s="9"/>
      <c r="I90" s="12">
        <f t="shared" si="12"/>
        <v>7.5617447934426059</v>
      </c>
      <c r="J90" s="12">
        <f t="shared" si="13"/>
        <v>1726.3866840610492</v>
      </c>
      <c r="K90" s="12">
        <f t="shared" si="14"/>
        <v>90.862457055844772</v>
      </c>
    </row>
    <row r="91" spans="2:11" x14ac:dyDescent="0.25">
      <c r="B91" s="10">
        <v>87</v>
      </c>
      <c r="C91" s="11">
        <v>43978</v>
      </c>
      <c r="D91" s="12">
        <f t="shared" si="9"/>
        <v>65.150550092559783</v>
      </c>
      <c r="E91" s="12">
        <f t="shared" si="10"/>
        <v>50957.477713926477</v>
      </c>
      <c r="F91" s="12">
        <f t="shared" si="15"/>
        <v>134678.05314918185</v>
      </c>
      <c r="G91" s="12">
        <f t="shared" si="15"/>
        <v>7088.3185867990496</v>
      </c>
      <c r="H91" s="9"/>
      <c r="I91" s="12">
        <f t="shared" si="12"/>
        <v>6.6171046492228696</v>
      </c>
      <c r="J91" s="12">
        <f t="shared" si="13"/>
        <v>1669.0799165108065</v>
      </c>
      <c r="K91" s="12">
        <f t="shared" si="14"/>
        <v>87.84631139530569</v>
      </c>
    </row>
    <row r="92" spans="2:11" x14ac:dyDescent="0.25">
      <c r="B92" s="10">
        <v>88</v>
      </c>
      <c r="C92" s="11">
        <v>43979</v>
      </c>
      <c r="D92" s="12">
        <f t="shared" si="9"/>
        <v>59.340285985200453</v>
      </c>
      <c r="E92" s="12">
        <f t="shared" si="10"/>
        <v>49264.705387569615</v>
      </c>
      <c r="F92" s="12">
        <f t="shared" si="15"/>
        <v>136291.70661012287</v>
      </c>
      <c r="G92" s="12">
        <f t="shared" si="15"/>
        <v>7173.2477163222602</v>
      </c>
      <c r="H92" s="9"/>
      <c r="I92" s="12">
        <f t="shared" si="12"/>
        <v>5.810264107359334</v>
      </c>
      <c r="J92" s="12">
        <f t="shared" si="13"/>
        <v>1613.6534609410051</v>
      </c>
      <c r="K92" s="12">
        <f t="shared" si="14"/>
        <v>84.929129523210861</v>
      </c>
    </row>
    <row r="93" spans="2:11" x14ac:dyDescent="0.25">
      <c r="B93" s="10">
        <v>89</v>
      </c>
      <c r="C93" s="11">
        <v>43980</v>
      </c>
      <c r="D93" s="12">
        <f t="shared" si="9"/>
        <v>54.221652232514735</v>
      </c>
      <c r="E93" s="12">
        <f t="shared" si="10"/>
        <v>47627.667175069982</v>
      </c>
      <c r="F93" s="12">
        <f t="shared" si="15"/>
        <v>137851.75561406257</v>
      </c>
      <c r="G93" s="12">
        <f t="shared" si="15"/>
        <v>7255.3555586348766</v>
      </c>
      <c r="H93" s="9"/>
      <c r="I93" s="12">
        <f t="shared" si="12"/>
        <v>5.1186337526857191</v>
      </c>
      <c r="J93" s="12">
        <f t="shared" si="13"/>
        <v>1560.0490039397043</v>
      </c>
      <c r="K93" s="12">
        <f t="shared" si="14"/>
        <v>82.1078423126161</v>
      </c>
    </row>
    <row r="94" spans="2:11" x14ac:dyDescent="0.25">
      <c r="B94" s="10">
        <v>90</v>
      </c>
      <c r="C94" s="11">
        <v>43981</v>
      </c>
      <c r="D94" s="12">
        <f t="shared" si="9"/>
        <v>49.69796320271</v>
      </c>
      <c r="E94" s="12">
        <f t="shared" si="10"/>
        <v>46044.601958264117</v>
      </c>
      <c r="F94" s="12">
        <f t="shared" si="15"/>
        <v>139359.96507460644</v>
      </c>
      <c r="G94" s="12">
        <f t="shared" si="15"/>
        <v>7334.7350039266603</v>
      </c>
      <c r="H94" s="9"/>
      <c r="I94" s="12">
        <f t="shared" si="12"/>
        <v>4.5236890298047392</v>
      </c>
      <c r="J94" s="12">
        <f t="shared" si="13"/>
        <v>1508.2094605438826</v>
      </c>
      <c r="K94" s="12">
        <f t="shared" si="14"/>
        <v>79.379445291783384</v>
      </c>
    </row>
    <row r="95" spans="2:11" x14ac:dyDescent="0.25">
      <c r="B95" s="10">
        <v>91</v>
      </c>
      <c r="C95" s="13">
        <v>43982</v>
      </c>
      <c r="D95" s="12">
        <f t="shared" si="9"/>
        <v>45.687783369410127</v>
      </c>
      <c r="E95" s="12">
        <f t="shared" si="10"/>
        <v>44513.792072821947</v>
      </c>
      <c r="F95" s="12">
        <f t="shared" si="15"/>
        <v>140818.04413661815</v>
      </c>
      <c r="G95" s="12">
        <f t="shared" si="15"/>
        <v>7411.4760071904338</v>
      </c>
      <c r="H95" s="9"/>
      <c r="I95" s="12">
        <f t="shared" si="12"/>
        <v>4.0101798332998699</v>
      </c>
      <c r="J95" s="12">
        <f t="shared" si="13"/>
        <v>1458.079062011697</v>
      </c>
      <c r="K95" s="12">
        <f t="shared" si="14"/>
        <v>76.741003263773592</v>
      </c>
    </row>
    <row r="96" spans="2:11" x14ac:dyDescent="0.25">
      <c r="B96" s="10">
        <v>92</v>
      </c>
      <c r="C96" s="11">
        <v>43983</v>
      </c>
      <c r="D96" s="12">
        <f t="shared" si="9"/>
        <v>42.12227906907647</v>
      </c>
      <c r="E96" s="12">
        <f t="shared" si="10"/>
        <v>43033.564508028219</v>
      </c>
      <c r="F96" s="12">
        <f t="shared" si="15"/>
        <v>142227.64755225752</v>
      </c>
      <c r="G96" s="12">
        <f t="shared" si="15"/>
        <v>7485.665660645137</v>
      </c>
      <c r="H96" s="9"/>
      <c r="I96" s="12">
        <f t="shared" si="12"/>
        <v>3.5655043003336582</v>
      </c>
      <c r="J96" s="12">
        <f t="shared" si="13"/>
        <v>1409.6034156393616</v>
      </c>
      <c r="K96" s="12">
        <f t="shared" si="14"/>
        <v>74.189653454703318</v>
      </c>
    </row>
    <row r="97" spans="2:11" x14ac:dyDescent="0.25">
      <c r="B97" s="10">
        <v>93</v>
      </c>
      <c r="C97" s="11">
        <v>43984</v>
      </c>
      <c r="D97" s="12">
        <f t="shared" si="9"/>
        <v>38.943068389990643</v>
      </c>
      <c r="E97" s="12">
        <f t="shared" si="10"/>
        <v>41602.291568439701</v>
      </c>
      <c r="F97" s="12">
        <f t="shared" si="15"/>
        <v>143590.37709501176</v>
      </c>
      <c r="G97" s="12">
        <f t="shared" si="15"/>
        <v>7557.3882681585173</v>
      </c>
      <c r="H97" s="9"/>
      <c r="I97" s="12">
        <f t="shared" si="12"/>
        <v>3.1792106790858239</v>
      </c>
      <c r="J97" s="12">
        <f t="shared" si="13"/>
        <v>1362.7295427542269</v>
      </c>
      <c r="K97" s="12">
        <f t="shared" si="14"/>
        <v>71.722607513380424</v>
      </c>
    </row>
    <row r="98" spans="2:11" x14ac:dyDescent="0.25">
      <c r="B98" s="10">
        <v>94</v>
      </c>
      <c r="C98" s="11">
        <v>43985</v>
      </c>
      <c r="D98" s="12">
        <f t="shared" si="9"/>
        <v>36.100468884758548</v>
      </c>
      <c r="E98" s="12">
        <f t="shared" si="10"/>
        <v>40218.39111566361</v>
      </c>
      <c r="F98" s="12">
        <f t="shared" si="15"/>
        <v>144907.78299467903</v>
      </c>
      <c r="G98" s="12">
        <f t="shared" si="15"/>
        <v>7626.7254207725837</v>
      </c>
      <c r="H98" s="9"/>
      <c r="I98" s="12">
        <f t="shared" si="12"/>
        <v>2.8425995052320929</v>
      </c>
      <c r="J98" s="12">
        <f t="shared" si="13"/>
        <v>1317.4058996672572</v>
      </c>
      <c r="K98" s="12">
        <f t="shared" si="14"/>
        <v>69.337152614066241</v>
      </c>
    </row>
    <row r="99" spans="2:11" x14ac:dyDescent="0.25">
      <c r="B99" s="10">
        <v>95</v>
      </c>
      <c r="C99" s="11">
        <v>43986</v>
      </c>
      <c r="D99" s="12">
        <f t="shared" si="9"/>
        <v>33.552064229335244</v>
      </c>
      <c r="E99" s="12">
        <f t="shared" si="10"/>
        <v>38880.326483130251</v>
      </c>
      <c r="F99" s="12">
        <f t="shared" si="15"/>
        <v>146181.36538000838</v>
      </c>
      <c r="G99" s="12">
        <f t="shared" si="15"/>
        <v>7693.7560726320235</v>
      </c>
      <c r="H99" s="9"/>
      <c r="I99" s="12">
        <f t="shared" si="12"/>
        <v>2.5484046554233024</v>
      </c>
      <c r="J99" s="12">
        <f t="shared" si="13"/>
        <v>1273.5823853293475</v>
      </c>
      <c r="K99" s="12">
        <f t="shared" si="14"/>
        <v>67.030651859439402</v>
      </c>
    </row>
    <row r="100" spans="2:11" x14ac:dyDescent="0.25">
      <c r="B100" s="10">
        <v>96</v>
      </c>
      <c r="C100" s="11">
        <v>43987</v>
      </c>
      <c r="D100" s="12">
        <f t="shared" si="9"/>
        <v>31.261527559048311</v>
      </c>
      <c r="E100" s="12">
        <f t="shared" si="10"/>
        <v>37586.606137029521</v>
      </c>
      <c r="F100" s="12">
        <f t="shared" si="15"/>
        <v>147412.57571864084</v>
      </c>
      <c r="G100" s="12">
        <f t="shared" si="15"/>
        <v>7758.5566167705738</v>
      </c>
      <c r="H100" s="9"/>
      <c r="I100" s="12">
        <f t="shared" si="12"/>
        <v>2.2905366702869325</v>
      </c>
      <c r="J100" s="12">
        <f t="shared" si="13"/>
        <v>1231.2103386324577</v>
      </c>
      <c r="K100" s="12">
        <f t="shared" si="14"/>
        <v>64.800544138550478</v>
      </c>
    </row>
    <row r="101" spans="2:11" x14ac:dyDescent="0.25">
      <c r="B101" s="10">
        <v>97</v>
      </c>
      <c r="C101" s="11">
        <v>43988</v>
      </c>
      <c r="D101" s="12">
        <f t="shared" si="9"/>
        <v>29.197652132990388</v>
      </c>
      <c r="E101" s="12">
        <f t="shared" si="10"/>
        <v>36335.783141221262</v>
      </c>
      <c r="F101" s="12">
        <f t="shared" si="15"/>
        <v>148602.81824631346</v>
      </c>
      <c r="G101" s="12">
        <f t="shared" si="15"/>
        <v>7821.2009603322895</v>
      </c>
      <c r="H101" s="9"/>
      <c r="I101" s="12">
        <f t="shared" si="12"/>
        <v>2.0638754260579231</v>
      </c>
      <c r="J101" s="12">
        <f t="shared" si="13"/>
        <v>1190.2425276726015</v>
      </c>
      <c r="K101" s="12">
        <f t="shared" si="14"/>
        <v>62.644343561715921</v>
      </c>
    </row>
    <row r="102" spans="2:11" x14ac:dyDescent="0.25">
      <c r="B102" s="10">
        <v>98</v>
      </c>
      <c r="C102" s="11">
        <v>43989</v>
      </c>
      <c r="D102" s="12">
        <f t="shared" si="9"/>
        <v>27.333550070173331</v>
      </c>
      <c r="E102" s="12">
        <f t="shared" si="10"/>
        <v>35126.454471910038</v>
      </c>
      <c r="F102" s="12">
        <f t="shared" ref="F102:G117" si="16">F101+J102</f>
        <v>149753.45137911881</v>
      </c>
      <c r="G102" s="12">
        <f t="shared" si="16"/>
        <v>7881.7605989009917</v>
      </c>
      <c r="H102" s="9"/>
      <c r="I102" s="12">
        <f t="shared" si="12"/>
        <v>1.8641020628170579</v>
      </c>
      <c r="J102" s="12">
        <f t="shared" si="13"/>
        <v>1150.6331328053398</v>
      </c>
      <c r="K102" s="12">
        <f t="shared" si="14"/>
        <v>60.559638568702162</v>
      </c>
    </row>
    <row r="103" spans="2:11" x14ac:dyDescent="0.25">
      <c r="B103" s="10">
        <v>99</v>
      </c>
      <c r="C103" s="11">
        <v>43990</v>
      </c>
      <c r="D103" s="12">
        <f t="shared" si="9"/>
        <v>25.64598781359669</v>
      </c>
      <c r="E103" s="12">
        <f t="shared" si="10"/>
        <v>33957.260218436277</v>
      </c>
      <c r="F103" s="12">
        <f t="shared" si="16"/>
        <v>150865.78910406263</v>
      </c>
      <c r="G103" s="12">
        <f t="shared" si="16"/>
        <v>7940.3046896875085</v>
      </c>
      <c r="H103" s="9"/>
      <c r="I103" s="12">
        <f t="shared" si="12"/>
        <v>1.6875622565766397</v>
      </c>
      <c r="J103" s="12">
        <f t="shared" si="13"/>
        <v>1112.3377249438176</v>
      </c>
      <c r="K103" s="12">
        <f t="shared" si="14"/>
        <v>58.544090786516783</v>
      </c>
    </row>
    <row r="104" spans="2:11" x14ac:dyDescent="0.25">
      <c r="B104" s="10">
        <v>100</v>
      </c>
      <c r="C104" s="11">
        <v>43991</v>
      </c>
      <c r="D104" s="12">
        <f t="shared" si="9"/>
        <v>24.114833205813081</v>
      </c>
      <c r="E104" s="12">
        <f t="shared" si="10"/>
        <v>32826.882699096182</v>
      </c>
      <c r="F104" s="12">
        <f t="shared" si="16"/>
        <v>151941.10234431311</v>
      </c>
      <c r="G104" s="12">
        <f t="shared" si="16"/>
        <v>7996.9001233849021</v>
      </c>
      <c r="H104" s="9"/>
      <c r="I104" s="12">
        <f t="shared" si="12"/>
        <v>1.5311546077836089</v>
      </c>
      <c r="J104" s="12">
        <f t="shared" si="13"/>
        <v>1075.3132402504821</v>
      </c>
      <c r="K104" s="12">
        <f t="shared" si="14"/>
        <v>56.595433697393851</v>
      </c>
    </row>
    <row r="105" spans="2:11" x14ac:dyDescent="0.25">
      <c r="B105" s="10">
        <v>101</v>
      </c>
      <c r="C105" s="11">
        <v>43992</v>
      </c>
      <c r="D105" s="12">
        <f t="shared" si="9"/>
        <v>22.722593978690725</v>
      </c>
      <c r="E105" s="12">
        <f t="shared" si="10"/>
        <v>31734.045515020098</v>
      </c>
      <c r="F105" s="12">
        <f t="shared" si="16"/>
        <v>152980.62029645115</v>
      </c>
      <c r="G105" s="12">
        <f t="shared" si="16"/>
        <v>8051.6115945500624</v>
      </c>
      <c r="H105" s="9"/>
      <c r="I105" s="12">
        <f t="shared" si="12"/>
        <v>1.3922392271223578</v>
      </c>
      <c r="J105" s="12">
        <f t="shared" si="13"/>
        <v>1039.5179521380458</v>
      </c>
      <c r="K105" s="12">
        <f t="shared" si="14"/>
        <v>54.711471165160354</v>
      </c>
    </row>
    <row r="106" spans="2:11" x14ac:dyDescent="0.25">
      <c r="B106" s="10">
        <v>102</v>
      </c>
      <c r="C106" s="11">
        <v>43993</v>
      </c>
      <c r="D106" s="12">
        <f t="shared" si="9"/>
        <v>21.454031359759107</v>
      </c>
      <c r="E106" s="12">
        <f t="shared" si="10"/>
        <v>30677.512560471692</v>
      </c>
      <c r="F106" s="12">
        <f t="shared" si="16"/>
        <v>153985.53173776012</v>
      </c>
      <c r="G106" s="12">
        <f t="shared" si="16"/>
        <v>8104.5016704084292</v>
      </c>
      <c r="H106" s="9"/>
      <c r="I106" s="12">
        <f t="shared" si="12"/>
        <v>1.2685626189316195</v>
      </c>
      <c r="J106" s="12">
        <f t="shared" si="13"/>
        <v>1004.9114413089698</v>
      </c>
      <c r="K106" s="12">
        <f t="shared" si="14"/>
        <v>52.890075858366878</v>
      </c>
    </row>
    <row r="107" spans="2:11" x14ac:dyDescent="0.25">
      <c r="B107" s="10">
        <v>103</v>
      </c>
      <c r="C107" s="11">
        <v>43994</v>
      </c>
      <c r="D107" s="12">
        <f t="shared" si="9"/>
        <v>20.295835599958021</v>
      </c>
      <c r="E107" s="12">
        <f t="shared" si="10"/>
        <v>29656.087004215773</v>
      </c>
      <c r="F107" s="12">
        <f t="shared" si="16"/>
        <v>154956.98630217506</v>
      </c>
      <c r="G107" s="12">
        <f t="shared" si="16"/>
        <v>8155.6308580092154</v>
      </c>
      <c r="H107" s="9"/>
      <c r="I107" s="12">
        <f t="shared" si="12"/>
        <v>1.1581957598010837</v>
      </c>
      <c r="J107" s="12">
        <f t="shared" si="13"/>
        <v>971.45456441493684</v>
      </c>
      <c r="K107" s="12">
        <f t="shared" si="14"/>
        <v>51.129187600786196</v>
      </c>
    </row>
    <row r="108" spans="2:11" x14ac:dyDescent="0.25">
      <c r="B108" s="10">
        <v>104</v>
      </c>
      <c r="C108" s="11">
        <v>43995</v>
      </c>
      <c r="D108" s="12">
        <f t="shared" si="9"/>
        <v>19.236352704308544</v>
      </c>
      <c r="E108" s="12">
        <f t="shared" si="10"/>
        <v>28668.610253637562</v>
      </c>
      <c r="F108" s="12">
        <f t="shared" si="16"/>
        <v>155896.09572397522</v>
      </c>
      <c r="G108" s="12">
        <f t="shared" si="16"/>
        <v>8205.0576696829085</v>
      </c>
      <c r="H108" s="9"/>
      <c r="I108" s="12">
        <f t="shared" si="12"/>
        <v>1.0594828956494755</v>
      </c>
      <c r="J108" s="12">
        <f t="shared" si="13"/>
        <v>939.10942180016605</v>
      </c>
      <c r="K108" s="12">
        <f t="shared" si="14"/>
        <v>49.426811673693003</v>
      </c>
    </row>
    <row r="109" spans="2:11" x14ac:dyDescent="0.25">
      <c r="B109" s="10">
        <v>105</v>
      </c>
      <c r="C109" s="11">
        <v>43996</v>
      </c>
      <c r="D109" s="12">
        <f t="shared" si="9"/>
        <v>18.265353630872383</v>
      </c>
      <c r="E109" s="12">
        <f t="shared" si="10"/>
        <v>27713.960910923081</v>
      </c>
      <c r="F109" s="12">
        <f t="shared" si="16"/>
        <v>156803.93504867374</v>
      </c>
      <c r="G109" s="12">
        <f t="shared" si="16"/>
        <v>8252.8386867723038</v>
      </c>
      <c r="H109" s="9"/>
      <c r="I109" s="12">
        <f t="shared" si="12"/>
        <v>0.97099907343616221</v>
      </c>
      <c r="J109" s="12">
        <f t="shared" si="13"/>
        <v>907.83932469852277</v>
      </c>
      <c r="K109" s="12">
        <f t="shared" si="14"/>
        <v>47.781017089395981</v>
      </c>
    </row>
    <row r="110" spans="2:11" x14ac:dyDescent="0.25">
      <c r="B110" s="10">
        <v>106</v>
      </c>
      <c r="C110" s="11">
        <v>43997</v>
      </c>
      <c r="D110" s="12">
        <f t="shared" si="9"/>
        <v>17.373838817688625</v>
      </c>
      <c r="E110" s="12">
        <f t="shared" si="10"/>
        <v>26791.053728705494</v>
      </c>
      <c r="F110" s="12">
        <f t="shared" si="16"/>
        <v>157681.54381085298</v>
      </c>
      <c r="G110" s="12">
        <f t="shared" si="16"/>
        <v>8299.0286216238419</v>
      </c>
      <c r="H110" s="9"/>
      <c r="I110" s="12">
        <f t="shared" si="12"/>
        <v>0.89151481318375758</v>
      </c>
      <c r="J110" s="12">
        <f t="shared" si="13"/>
        <v>877.60876217923078</v>
      </c>
      <c r="K110" s="12">
        <f t="shared" si="14"/>
        <v>46.18993485153851</v>
      </c>
    </row>
    <row r="111" spans="2:11" x14ac:dyDescent="0.25">
      <c r="B111" s="10">
        <v>107</v>
      </c>
      <c r="C111" s="11">
        <v>43998</v>
      </c>
      <c r="D111" s="12">
        <f t="shared" si="9"/>
        <v>16.553872182796162</v>
      </c>
      <c r="E111" s="12">
        <f t="shared" si="10"/>
        <v>25898.838571050204</v>
      </c>
      <c r="F111" s="12">
        <f t="shared" si="16"/>
        <v>158529.92717892866</v>
      </c>
      <c r="G111" s="12">
        <f t="shared" si="16"/>
        <v>8343.680377838351</v>
      </c>
      <c r="H111" s="9"/>
      <c r="I111" s="12">
        <f t="shared" si="12"/>
        <v>0.81996663489246202</v>
      </c>
      <c r="J111" s="12">
        <f t="shared" si="13"/>
        <v>848.38336807567396</v>
      </c>
      <c r="K111" s="12">
        <f t="shared" si="14"/>
        <v>44.651756214509199</v>
      </c>
    </row>
    <row r="112" spans="2:11" x14ac:dyDescent="0.25">
      <c r="B112" s="10">
        <v>108</v>
      </c>
      <c r="C112" s="11">
        <v>43999</v>
      </c>
      <c r="D112" s="12">
        <f t="shared" si="9"/>
        <v>15.798439782090396</v>
      </c>
      <c r="E112" s="12">
        <f t="shared" si="10"/>
        <v>25036.299384415906</v>
      </c>
      <c r="F112" s="12">
        <f t="shared" si="16"/>
        <v>159350.05706701192</v>
      </c>
      <c r="G112" s="12">
        <f t="shared" si="16"/>
        <v>8386.8451087901012</v>
      </c>
      <c r="H112" s="9"/>
      <c r="I112" s="12">
        <f t="shared" si="12"/>
        <v>0.75543240070576578</v>
      </c>
      <c r="J112" s="12">
        <f t="shared" si="13"/>
        <v>820.12988808325645</v>
      </c>
      <c r="K112" s="12">
        <f t="shared" si="14"/>
        <v>43.164730951750379</v>
      </c>
    </row>
    <row r="113" spans="2:11" x14ac:dyDescent="0.25">
      <c r="B113" s="10">
        <v>109</v>
      </c>
      <c r="C113" s="11">
        <v>44000</v>
      </c>
      <c r="D113" s="12">
        <f t="shared" si="9"/>
        <v>15.101329153215477</v>
      </c>
      <c r="E113" s="12">
        <f t="shared" si="10"/>
        <v>24202.453182230922</v>
      </c>
      <c r="F113" s="12">
        <f t="shared" si="16"/>
        <v>160142.87321418509</v>
      </c>
      <c r="G113" s="12">
        <f t="shared" si="16"/>
        <v>8428.572274430795</v>
      </c>
      <c r="H113" s="9"/>
      <c r="I113" s="12">
        <f t="shared" si="12"/>
        <v>0.69711062887491904</v>
      </c>
      <c r="J113" s="12">
        <f t="shared" si="13"/>
        <v>792.81614717317041</v>
      </c>
      <c r="K113" s="12">
        <f t="shared" si="14"/>
        <v>41.727165640693215</v>
      </c>
    </row>
    <row r="114" spans="2:11" x14ac:dyDescent="0.25">
      <c r="B114" s="10">
        <v>110</v>
      </c>
      <c r="C114" s="11">
        <v>44001</v>
      </c>
      <c r="D114" s="12">
        <f t="shared" si="9"/>
        <v>14.45702606004644</v>
      </c>
      <c r="E114" s="12">
        <f t="shared" si="10"/>
        <v>23396.349045916395</v>
      </c>
      <c r="F114" s="12">
        <f t="shared" si="16"/>
        <v>160909.28423162241</v>
      </c>
      <c r="G114" s="12">
        <f t="shared" si="16"/>
        <v>8468.9096964011806</v>
      </c>
      <c r="H114" s="9"/>
      <c r="I114" s="12">
        <f t="shared" si="12"/>
        <v>0.644303093169037</v>
      </c>
      <c r="J114" s="12">
        <f t="shared" si="13"/>
        <v>766.41101743731247</v>
      </c>
      <c r="K114" s="12">
        <f t="shared" si="14"/>
        <v>40.337421970384902</v>
      </c>
    </row>
    <row r="115" spans="2:11" x14ac:dyDescent="0.25">
      <c r="B115" s="10">
        <v>111</v>
      </c>
      <c r="C115" s="11">
        <v>44002</v>
      </c>
      <c r="D115" s="12">
        <f t="shared" si="9"/>
        <v>13.860625912479078</v>
      </c>
      <c r="E115" s="12">
        <f t="shared" si="10"/>
        <v>22617.067144533416</v>
      </c>
      <c r="F115" s="12">
        <f t="shared" si="16"/>
        <v>161650.16861807642</v>
      </c>
      <c r="G115" s="12">
        <f t="shared" si="16"/>
        <v>8507.9036114777082</v>
      </c>
      <c r="H115" s="9"/>
      <c r="I115" s="12">
        <f t="shared" si="12"/>
        <v>0.59640014756736148</v>
      </c>
      <c r="J115" s="12">
        <f t="shared" si="13"/>
        <v>740.88438645401914</v>
      </c>
      <c r="K115" s="12">
        <f t="shared" si="14"/>
        <v>38.993915076527365</v>
      </c>
    </row>
    <row r="116" spans="2:11" x14ac:dyDescent="0.25">
      <c r="B116" s="10">
        <v>112</v>
      </c>
      <c r="C116" s="11">
        <v>44003</v>
      </c>
      <c r="D116" s="12">
        <f t="shared" si="9"/>
        <v>13.30775759473946</v>
      </c>
      <c r="E116" s="12">
        <f t="shared" si="10"/>
        <v>21863.717774700042</v>
      </c>
      <c r="F116" s="12">
        <f t="shared" si="16"/>
        <v>162366.37574431999</v>
      </c>
      <c r="G116" s="12">
        <f t="shared" si="16"/>
        <v>8545.5987233852647</v>
      </c>
      <c r="H116" s="9"/>
      <c r="I116" s="12">
        <f t="shared" si="12"/>
        <v>0.55286831773961809</v>
      </c>
      <c r="J116" s="12">
        <f t="shared" si="13"/>
        <v>716.20712624355815</v>
      </c>
      <c r="K116" s="12">
        <f t="shared" si="14"/>
        <v>37.695111907555727</v>
      </c>
    </row>
    <row r="117" spans="2:11" x14ac:dyDescent="0.25">
      <c r="B117" s="10">
        <v>113</v>
      </c>
      <c r="C117" s="11">
        <v>44004</v>
      </c>
      <c r="D117" s="12">
        <f t="shared" si="9"/>
        <v>12.794517811761727</v>
      </c>
      <c r="E117" s="12">
        <f t="shared" si="10"/>
        <v>21135.440421993018</v>
      </c>
      <c r="F117" s="12">
        <f t="shared" si="16"/>
        <v>163058.72680718548</v>
      </c>
      <c r="G117" s="12">
        <f t="shared" si="16"/>
        <v>8582.038253009765</v>
      </c>
      <c r="H117" s="9"/>
      <c r="I117" s="12">
        <f t="shared" si="12"/>
        <v>0.51323978297773243</v>
      </c>
      <c r="J117" s="12">
        <f t="shared" si="13"/>
        <v>692.35106286550138</v>
      </c>
      <c r="K117" s="12">
        <f t="shared" si="14"/>
        <v>36.439529624500103</v>
      </c>
    </row>
    <row r="118" spans="2:11" x14ac:dyDescent="0.25">
      <c r="B118" s="10">
        <v>114</v>
      </c>
      <c r="C118" s="11">
        <v>44005</v>
      </c>
      <c r="D118" s="12">
        <f t="shared" si="9"/>
        <v>12.317414372936419</v>
      </c>
      <c r="E118" s="12">
        <f t="shared" si="10"/>
        <v>20431.402844698743</v>
      </c>
      <c r="F118" s="12">
        <f t="shared" ref="F118:G133" si="17">F117+J118</f>
        <v>163728.01575388192</v>
      </c>
      <c r="G118" s="12">
        <f t="shared" si="17"/>
        <v>8617.2639870464209</v>
      </c>
      <c r="H118" s="9"/>
      <c r="I118" s="12">
        <f t="shared" si="12"/>
        <v>0.47710343882530815</v>
      </c>
      <c r="J118" s="12">
        <f t="shared" si="13"/>
        <v>669.28894669644558</v>
      </c>
      <c r="K118" s="12">
        <f t="shared" si="14"/>
        <v>35.225734036655062</v>
      </c>
    </row>
    <row r="119" spans="2:11" x14ac:dyDescent="0.25">
      <c r="B119" s="10">
        <v>115</v>
      </c>
      <c r="C119" s="11">
        <v>44006</v>
      </c>
      <c r="D119" s="12">
        <f t="shared" si="9"/>
        <v>11.873317088170232</v>
      </c>
      <c r="E119" s="12">
        <f t="shared" si="10"/>
        <v>19750.800180493552</v>
      </c>
      <c r="F119" s="12">
        <f t="shared" si="17"/>
        <v>164375.01017729737</v>
      </c>
      <c r="G119" s="12">
        <f t="shared" si="17"/>
        <v>8651.3163251209189</v>
      </c>
      <c r="H119" s="9"/>
      <c r="I119" s="12">
        <f t="shared" si="12"/>
        <v>0.44409728476618665</v>
      </c>
      <c r="J119" s="12">
        <f t="shared" si="13"/>
        <v>646.99442341546023</v>
      </c>
      <c r="K119" s="12">
        <f t="shared" si="14"/>
        <v>34.052338074497939</v>
      </c>
    </row>
    <row r="120" spans="2:11" x14ac:dyDescent="0.25">
      <c r="B120" s="10">
        <v>116</v>
      </c>
      <c r="C120" s="11">
        <v>44007</v>
      </c>
      <c r="D120" s="12">
        <f t="shared" si="9"/>
        <v>11.459415162732757</v>
      </c>
      <c r="E120" s="12">
        <f t="shared" si="10"/>
        <v>19092.854076402538</v>
      </c>
      <c r="F120" s="12">
        <f t="shared" si="17"/>
        <v>165000.452183013</v>
      </c>
      <c r="G120" s="12">
        <f t="shared" si="17"/>
        <v>8684.2343254217412</v>
      </c>
      <c r="H120" s="9"/>
      <c r="I120" s="12">
        <f t="shared" si="12"/>
        <v>0.41390192543747528</v>
      </c>
      <c r="J120" s="12">
        <f t="shared" si="13"/>
        <v>625.44200571562919</v>
      </c>
      <c r="K120" s="12">
        <f t="shared" si="14"/>
        <v>32.918000300822619</v>
      </c>
    </row>
    <row r="121" spans="2:11" x14ac:dyDescent="0.25">
      <c r="B121" s="10">
        <v>117</v>
      </c>
      <c r="C121" s="11">
        <v>44008</v>
      </c>
      <c r="D121" s="12">
        <f t="shared" si="9"/>
        <v>11.073180152857157</v>
      </c>
      <c r="E121" s="12">
        <f t="shared" si="10"/>
        <v>18456.811842198997</v>
      </c>
      <c r="F121" s="12">
        <f t="shared" si="17"/>
        <v>165605.05922876575</v>
      </c>
      <c r="G121" s="12">
        <f t="shared" si="17"/>
        <v>8716.0557488824124</v>
      </c>
      <c r="H121" s="9"/>
      <c r="I121" s="12">
        <f t="shared" si="12"/>
        <v>0.38623500987559944</v>
      </c>
      <c r="J121" s="12">
        <f t="shared" si="13"/>
        <v>604.60704575274701</v>
      </c>
      <c r="K121" s="12">
        <f t="shared" si="14"/>
        <v>31.821423460670925</v>
      </c>
    </row>
    <row r="122" spans="2:11" x14ac:dyDescent="0.25">
      <c r="B122" s="10">
        <v>118</v>
      </c>
      <c r="C122" s="11">
        <v>44009</v>
      </c>
      <c r="D122" s="12">
        <f t="shared" si="9"/>
        <v>10.712333690019014</v>
      </c>
      <c r="E122" s="12">
        <f t="shared" si="10"/>
        <v>17841.945627255202</v>
      </c>
      <c r="F122" s="12">
        <f t="shared" si="17"/>
        <v>166189.52493710205</v>
      </c>
      <c r="G122" s="12">
        <f t="shared" si="17"/>
        <v>8746.8171019527435</v>
      </c>
      <c r="H122" s="9"/>
      <c r="I122" s="12">
        <f t="shared" si="12"/>
        <v>0.36084646283814326</v>
      </c>
      <c r="J122" s="12">
        <f t="shared" si="13"/>
        <v>584.46570833630153</v>
      </c>
      <c r="K122" s="12">
        <f t="shared" si="14"/>
        <v>30.761353070331687</v>
      </c>
    </row>
    <row r="123" spans="2:11" x14ac:dyDescent="0.25">
      <c r="B123" s="10">
        <v>119</v>
      </c>
      <c r="C123" s="11">
        <v>44010</v>
      </c>
      <c r="D123" s="12">
        <f t="shared" si="9"/>
        <v>10.374819303510845</v>
      </c>
      <c r="E123" s="12">
        <f t="shared" si="10"/>
        <v>17247.551620733204</v>
      </c>
      <c r="F123" s="12">
        <f t="shared" si="17"/>
        <v>166754.51988196513</v>
      </c>
      <c r="G123" s="12">
        <f t="shared" si="17"/>
        <v>8776.5536779981685</v>
      </c>
      <c r="H123" s="9"/>
      <c r="I123" s="12">
        <f t="shared" si="12"/>
        <v>0.3375143865081674</v>
      </c>
      <c r="J123" s="12">
        <f t="shared" si="13"/>
        <v>564.9949448630814</v>
      </c>
      <c r="K123" s="12">
        <f t="shared" si="14"/>
        <v>29.736576045425362</v>
      </c>
    </row>
    <row r="124" spans="2:11" x14ac:dyDescent="0.25">
      <c r="B124" s="10">
        <v>120</v>
      </c>
      <c r="C124" s="11">
        <v>44011</v>
      </c>
      <c r="D124" s="12">
        <f t="shared" si="9"/>
        <v>10.058777772638059</v>
      </c>
      <c r="E124" s="12">
        <f t="shared" si="10"/>
        <v>16672.949274906307</v>
      </c>
      <c r="F124" s="12">
        <f t="shared" si="17"/>
        <v>167300.692349955</v>
      </c>
      <c r="G124" s="12">
        <f t="shared" si="17"/>
        <v>8805.2995973660563</v>
      </c>
      <c r="H124" s="9"/>
      <c r="I124" s="12">
        <f t="shared" si="12"/>
        <v>0.3160415308727863</v>
      </c>
      <c r="J124" s="12">
        <f t="shared" si="13"/>
        <v>546.17246798988481</v>
      </c>
      <c r="K124" s="12">
        <f t="shared" si="14"/>
        <v>28.7459193678887</v>
      </c>
    </row>
    <row r="125" spans="2:11" x14ac:dyDescent="0.25">
      <c r="B125" s="10">
        <v>121</v>
      </c>
      <c r="C125" s="13">
        <v>44012</v>
      </c>
      <c r="D125" s="12">
        <f t="shared" si="9"/>
        <v>9.7625255250682343</v>
      </c>
      <c r="E125" s="12">
        <f t="shared" si="10"/>
        <v>16117.480551323664</v>
      </c>
      <c r="F125" s="12">
        <f t="shared" si="17"/>
        <v>167828.66907699371</v>
      </c>
      <c r="G125" s="12">
        <f t="shared" si="17"/>
        <v>8833.0878461575667</v>
      </c>
      <c r="H125" s="9"/>
      <c r="I125" s="12">
        <f t="shared" si="12"/>
        <v>0.29625224756982477</v>
      </c>
      <c r="J125" s="12">
        <f t="shared" si="13"/>
        <v>527.97672703869966</v>
      </c>
      <c r="K125" s="12">
        <f t="shared" si="14"/>
        <v>27.788248791510533</v>
      </c>
    </row>
    <row r="126" spans="2:11" x14ac:dyDescent="0.25">
      <c r="B126" s="10">
        <v>122</v>
      </c>
      <c r="C126" s="11">
        <v>44013</v>
      </c>
      <c r="D126" s="12">
        <f t="shared" si="9"/>
        <v>9.4845356694124288</v>
      </c>
      <c r="E126" s="12">
        <f t="shared" si="10"/>
        <v>15580.509189468532</v>
      </c>
      <c r="F126" s="12">
        <f t="shared" si="17"/>
        <v>168339.05596111895</v>
      </c>
      <c r="G126" s="12">
        <f t="shared" si="17"/>
        <v>8859.9503137431057</v>
      </c>
      <c r="H126" s="9"/>
      <c r="I126" s="12">
        <f t="shared" si="12"/>
        <v>0.27798985565580525</v>
      </c>
      <c r="J126" s="12">
        <f t="shared" si="13"/>
        <v>510.38688412524937</v>
      </c>
      <c r="K126" s="12">
        <f t="shared" si="14"/>
        <v>26.862467585539466</v>
      </c>
    </row>
    <row r="127" spans="2:11" x14ac:dyDescent="0.25">
      <c r="B127" s="10">
        <v>123</v>
      </c>
      <c r="C127" s="11">
        <v>44014</v>
      </c>
      <c r="D127" s="12">
        <f t="shared" si="9"/>
        <v>9.2234213103302842</v>
      </c>
      <c r="E127" s="12">
        <f t="shared" si="10"/>
        <v>15061.419997511997</v>
      </c>
      <c r="F127" s="12">
        <f t="shared" si="17"/>
        <v>168832.43875211879</v>
      </c>
      <c r="G127" s="12">
        <f t="shared" si="17"/>
        <v>8885.9178290588861</v>
      </c>
      <c r="H127" s="9"/>
      <c r="I127" s="12">
        <f t="shared" si="12"/>
        <v>0.26111435908214403</v>
      </c>
      <c r="J127" s="12">
        <f t="shared" si="13"/>
        <v>493.38279099983686</v>
      </c>
      <c r="K127" s="12">
        <f t="shared" si="14"/>
        <v>25.967515315780911</v>
      </c>
    </row>
    <row r="128" spans="2:11" x14ac:dyDescent="0.25">
      <c r="B128" s="10">
        <v>124</v>
      </c>
      <c r="C128" s="11">
        <v>44015</v>
      </c>
      <c r="D128" s="12">
        <f t="shared" si="9"/>
        <v>8.9779208452379038</v>
      </c>
      <c r="E128" s="12">
        <f t="shared" si="10"/>
        <v>14559.618164726689</v>
      </c>
      <c r="F128" s="12">
        <f t="shared" si="17"/>
        <v>169309.38371870667</v>
      </c>
      <c r="G128" s="12">
        <f t="shared" si="17"/>
        <v>8911.0201957214067</v>
      </c>
      <c r="H128" s="9"/>
      <c r="I128" s="12">
        <f t="shared" si="12"/>
        <v>0.24550046509238016</v>
      </c>
      <c r="J128" s="12">
        <f t="shared" si="13"/>
        <v>476.94496658787989</v>
      </c>
      <c r="K128" s="12">
        <f t="shared" si="14"/>
        <v>25.102366662520016</v>
      </c>
    </row>
    <row r="129" spans="2:11" x14ac:dyDescent="0.25">
      <c r="B129" s="10">
        <v>125</v>
      </c>
      <c r="C129" s="11">
        <v>44016</v>
      </c>
      <c r="D129" s="12">
        <f t="shared" si="9"/>
        <v>8.746884984627215</v>
      </c>
      <c r="E129" s="12">
        <f t="shared" si="10"/>
        <v>14074.52859509641</v>
      </c>
      <c r="F129" s="12">
        <f t="shared" si="17"/>
        <v>169770.43829392301</v>
      </c>
      <c r="G129" s="12">
        <f t="shared" si="17"/>
        <v>8935.2862259959511</v>
      </c>
      <c r="H129" s="9"/>
      <c r="I129" s="12">
        <f t="shared" si="12"/>
        <v>0.2310358606106889</v>
      </c>
      <c r="J129" s="12">
        <f t="shared" si="13"/>
        <v>461.05457521634514</v>
      </c>
      <c r="K129" s="12">
        <f t="shared" si="14"/>
        <v>24.266030274544505</v>
      </c>
    </row>
    <row r="130" spans="2:11" x14ac:dyDescent="0.25">
      <c r="B130" s="10">
        <v>126</v>
      </c>
      <c r="C130" s="11">
        <v>44017</v>
      </c>
      <c r="D130" s="12">
        <f t="shared" si="9"/>
        <v>8.529265274370605</v>
      </c>
      <c r="E130" s="12">
        <f t="shared" si="10"/>
        <v>13605.595261636785</v>
      </c>
      <c r="F130" s="12">
        <f t="shared" si="17"/>
        <v>170216.13169943439</v>
      </c>
      <c r="G130" s="12">
        <f t="shared" si="17"/>
        <v>8958.7437736544452</v>
      </c>
      <c r="H130" s="9"/>
      <c r="I130" s="12">
        <f t="shared" si="12"/>
        <v>0.21761971025660984</v>
      </c>
      <c r="J130" s="12">
        <f t="shared" si="13"/>
        <v>445.69340551138629</v>
      </c>
      <c r="K130" s="12">
        <f t="shared" si="14"/>
        <v>23.457547658494036</v>
      </c>
    </row>
    <row r="131" spans="2:11" x14ac:dyDescent="0.25">
      <c r="B131" s="10">
        <v>127</v>
      </c>
      <c r="C131" s="11">
        <v>44018</v>
      </c>
      <c r="D131" s="12">
        <f t="shared" si="9"/>
        <v>8.324103929252944</v>
      </c>
      <c r="E131" s="12">
        <f t="shared" si="10"/>
        <v>13152.280580927345</v>
      </c>
      <c r="F131" s="12">
        <f t="shared" si="17"/>
        <v>170646.97554938623</v>
      </c>
      <c r="G131" s="12">
        <f t="shared" si="17"/>
        <v>8981.4197657571731</v>
      </c>
      <c r="H131" s="9"/>
      <c r="I131" s="12">
        <f t="shared" si="12"/>
        <v>0.20516134511766179</v>
      </c>
      <c r="J131" s="12">
        <f t="shared" si="13"/>
        <v>430.84384995183149</v>
      </c>
      <c r="K131" s="12">
        <f t="shared" si="14"/>
        <v>22.675992102727996</v>
      </c>
    </row>
    <row r="132" spans="2:11" x14ac:dyDescent="0.25">
      <c r="B132" s="10">
        <v>128</v>
      </c>
      <c r="C132" s="11">
        <v>44019</v>
      </c>
      <c r="D132" s="12">
        <f t="shared" si="9"/>
        <v>8.1305248132289254</v>
      </c>
      <c r="E132" s="12">
        <f t="shared" si="10"/>
        <v>12714.064807345792</v>
      </c>
      <c r="F132" s="12">
        <f t="shared" si="17"/>
        <v>171063.46443444892</v>
      </c>
      <c r="G132" s="12">
        <f t="shared" si="17"/>
        <v>9003.3402333920512</v>
      </c>
      <c r="H132" s="9"/>
      <c r="I132" s="12">
        <f t="shared" si="12"/>
        <v>0.19357911602401931</v>
      </c>
      <c r="J132" s="12">
        <f t="shared" si="13"/>
        <v>416.48888506269924</v>
      </c>
      <c r="K132" s="12">
        <f t="shared" si="14"/>
        <v>21.920467634878928</v>
      </c>
    </row>
    <row r="133" spans="2:11" x14ac:dyDescent="0.25">
      <c r="B133" s="10">
        <v>129</v>
      </c>
      <c r="C133" s="11">
        <v>44020</v>
      </c>
      <c r="D133" s="12">
        <f t="shared" si="9"/>
        <v>7.9477254242807902</v>
      </c>
      <c r="E133" s="12">
        <f t="shared" si="10"/>
        <v>12290.445446489881</v>
      </c>
      <c r="F133" s="12">
        <f t="shared" si="17"/>
        <v>171466.07648668153</v>
      </c>
      <c r="G133" s="12">
        <f t="shared" si="17"/>
        <v>9024.5303414042937</v>
      </c>
      <c r="H133" s="9"/>
      <c r="I133" s="12">
        <f t="shared" si="12"/>
        <v>0.18279938894813536</v>
      </c>
      <c r="J133" s="12">
        <f t="shared" si="13"/>
        <v>402.61205223261669</v>
      </c>
      <c r="K133" s="12">
        <f t="shared" si="14"/>
        <v>21.190108012243005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7.7749697608601585</v>
      </c>
      <c r="E134" s="12">
        <f t="shared" ref="E134:E197" si="19">E133+I134-J134-K134</f>
        <v>11880.936687270305</v>
      </c>
      <c r="F134" s="12">
        <f t="shared" ref="F134:G149" si="20">F133+J134</f>
        <v>171855.27392582037</v>
      </c>
      <c r="G134" s="12">
        <f t="shared" si="20"/>
        <v>9045.0144171484444</v>
      </c>
      <c r="H134" s="9"/>
      <c r="I134" s="12">
        <f t="shared" ref="I134:I197" si="21">E133*N$6*D133/SUM(D133:F133)*N$7</f>
        <v>0.17275566342063153</v>
      </c>
      <c r="J134" s="12">
        <f t="shared" ref="J134:J197" si="22">E133*N$8/N$5</f>
        <v>389.19743913884616</v>
      </c>
      <c r="K134" s="12">
        <f t="shared" ref="K134:K197" si="23">E133*N$9/N$5</f>
        <v>20.48407574414982</v>
      </c>
    </row>
    <row r="135" spans="2:11" x14ac:dyDescent="0.25">
      <c r="B135" s="10">
        <v>131</v>
      </c>
      <c r="C135" s="11">
        <v>44022</v>
      </c>
      <c r="D135" s="12">
        <f t="shared" si="18"/>
        <v>7.6115819632465884</v>
      </c>
      <c r="E135" s="12">
        <f t="shared" si="19"/>
        <v>11485.068852158907</v>
      </c>
      <c r="F135" s="12">
        <f t="shared" si="20"/>
        <v>172231.50358758392</v>
      </c>
      <c r="G135" s="12">
        <f t="shared" si="20"/>
        <v>9064.8159782938947</v>
      </c>
      <c r="H135" s="9"/>
      <c r="I135" s="12">
        <f t="shared" si="21"/>
        <v>0.16338779761357033</v>
      </c>
      <c r="J135" s="12">
        <f t="shared" si="22"/>
        <v>376.22966176355959</v>
      </c>
      <c r="K135" s="12">
        <f t="shared" si="23"/>
        <v>19.801561145450528</v>
      </c>
    </row>
    <row r="136" spans="2:11" x14ac:dyDescent="0.25">
      <c r="B136" s="10">
        <v>132</v>
      </c>
      <c r="C136" s="11">
        <v>44023</v>
      </c>
      <c r="D136" s="12">
        <f t="shared" si="18"/>
        <v>7.4569406371694065</v>
      </c>
      <c r="E136" s="12">
        <f t="shared" si="19"/>
        <v>11102.387865079687</v>
      </c>
      <c r="F136" s="12">
        <f t="shared" si="20"/>
        <v>172595.19743456895</v>
      </c>
      <c r="G136" s="12">
        <f t="shared" si="20"/>
        <v>9083.9577597141597</v>
      </c>
      <c r="H136" s="9"/>
      <c r="I136" s="12">
        <f t="shared" si="21"/>
        <v>0.15464132607718201</v>
      </c>
      <c r="J136" s="12">
        <f t="shared" si="22"/>
        <v>363.69384698503205</v>
      </c>
      <c r="K136" s="12">
        <f t="shared" si="23"/>
        <v>19.141781420264863</v>
      </c>
    </row>
    <row r="137" spans="2:11" x14ac:dyDescent="0.25">
      <c r="B137" s="10">
        <v>133</v>
      </c>
      <c r="C137" s="11">
        <v>44024</v>
      </c>
      <c r="D137" s="12">
        <f t="shared" si="18"/>
        <v>7.3104737790738996</v>
      </c>
      <c r="E137" s="12">
        <f t="shared" si="19"/>
        <v>10732.454736435127</v>
      </c>
      <c r="F137" s="12">
        <f t="shared" si="20"/>
        <v>172946.77305029647</v>
      </c>
      <c r="G137" s="12">
        <f t="shared" si="20"/>
        <v>9102.4617394892921</v>
      </c>
      <c r="H137" s="9"/>
      <c r="I137" s="12">
        <f t="shared" si="21"/>
        <v>0.14646685809550669</v>
      </c>
      <c r="J137" s="12">
        <f t="shared" si="22"/>
        <v>351.57561572752343</v>
      </c>
      <c r="K137" s="12">
        <f t="shared" si="23"/>
        <v>18.50397977513283</v>
      </c>
    </row>
    <row r="138" spans="2:11" x14ac:dyDescent="0.25">
      <c r="B138" s="10">
        <v>134</v>
      </c>
      <c r="C138" s="11">
        <v>44025</v>
      </c>
      <c r="D138" s="12">
        <f t="shared" si="18"/>
        <v>7.1716542327663024</v>
      </c>
      <c r="E138" s="12">
        <f t="shared" si="19"/>
        <v>10374.845064766931</v>
      </c>
      <c r="F138" s="12">
        <f t="shared" si="20"/>
        <v>173286.63411695024</v>
      </c>
      <c r="G138" s="12">
        <f t="shared" si="20"/>
        <v>9120.3491640500179</v>
      </c>
      <c r="H138" s="9"/>
      <c r="I138" s="12">
        <f t="shared" si="21"/>
        <v>0.13881954630759685</v>
      </c>
      <c r="J138" s="12">
        <f t="shared" si="22"/>
        <v>339.86106665377901</v>
      </c>
      <c r="K138" s="12">
        <f t="shared" si="23"/>
        <v>17.887424560725226</v>
      </c>
    </row>
    <row r="139" spans="2:11" x14ac:dyDescent="0.25">
      <c r="B139" s="10">
        <v>135</v>
      </c>
      <c r="C139" s="11">
        <v>44026</v>
      </c>
      <c r="D139" s="12">
        <f t="shared" si="18"/>
        <v>7.0399956160947861</v>
      </c>
      <c r="E139" s="12">
        <f t="shared" si="19"/>
        <v>10029.148554558038</v>
      </c>
      <c r="F139" s="12">
        <f t="shared" si="20"/>
        <v>173615.17087733452</v>
      </c>
      <c r="G139" s="12">
        <f t="shared" si="20"/>
        <v>9137.6405724912966</v>
      </c>
      <c r="H139" s="9"/>
      <c r="I139" s="12">
        <f t="shared" si="21"/>
        <v>0.13165861667151613</v>
      </c>
      <c r="J139" s="12">
        <f t="shared" si="22"/>
        <v>328.53676038428614</v>
      </c>
      <c r="K139" s="12">
        <f t="shared" si="23"/>
        <v>17.291408441278232</v>
      </c>
    </row>
    <row r="140" spans="2:11" x14ac:dyDescent="0.25">
      <c r="B140" s="10">
        <v>136</v>
      </c>
      <c r="C140" s="11">
        <v>44027</v>
      </c>
      <c r="D140" s="12">
        <f t="shared" si="18"/>
        <v>6.9150486640268136</v>
      </c>
      <c r="E140" s="12">
        <f t="shared" si="19"/>
        <v>9694.9685496915044</v>
      </c>
      <c r="F140" s="12">
        <f t="shared" si="20"/>
        <v>173932.76058156218</v>
      </c>
      <c r="G140" s="12">
        <f t="shared" si="20"/>
        <v>9154.3558200822263</v>
      </c>
      <c r="H140" s="9"/>
      <c r="I140" s="12">
        <f t="shared" si="21"/>
        <v>0.12494695206797241</v>
      </c>
      <c r="J140" s="12">
        <f t="shared" si="22"/>
        <v>317.58970422767118</v>
      </c>
      <c r="K140" s="12">
        <f t="shared" si="23"/>
        <v>16.71524759093008</v>
      </c>
    </row>
    <row r="141" spans="2:11" x14ac:dyDescent="0.25">
      <c r="B141" s="10">
        <v>137</v>
      </c>
      <c r="C141" s="11">
        <v>44028</v>
      </c>
      <c r="D141" s="12">
        <f t="shared" si="18"/>
        <v>6.7963979411447868</v>
      </c>
      <c r="E141" s="12">
        <f t="shared" si="19"/>
        <v>9371.9215820913359</v>
      </c>
      <c r="F141" s="12">
        <f t="shared" si="20"/>
        <v>174239.76791896907</v>
      </c>
      <c r="G141" s="12">
        <f t="shared" si="20"/>
        <v>9170.5141009983781</v>
      </c>
      <c r="H141" s="9"/>
      <c r="I141" s="12">
        <f t="shared" si="21"/>
        <v>0.11865072288202691</v>
      </c>
      <c r="J141" s="12">
        <f t="shared" si="22"/>
        <v>307.00733740689765</v>
      </c>
      <c r="K141" s="12">
        <f t="shared" si="23"/>
        <v>16.15828091615252</v>
      </c>
    </row>
    <row r="142" spans="2:11" x14ac:dyDescent="0.25">
      <c r="B142" s="10">
        <v>138</v>
      </c>
      <c r="C142" s="11">
        <v>44029</v>
      </c>
      <c r="D142" s="12">
        <f t="shared" si="18"/>
        <v>6.6836588823522929</v>
      </c>
      <c r="E142" s="12">
        <f t="shared" si="19"/>
        <v>9059.6369350804162</v>
      </c>
      <c r="F142" s="12">
        <f t="shared" si="20"/>
        <v>174536.54543573529</v>
      </c>
      <c r="G142" s="12">
        <f t="shared" si="20"/>
        <v>9186.1339703018639</v>
      </c>
      <c r="H142" s="9"/>
      <c r="I142" s="12">
        <f t="shared" si="21"/>
        <v>0.11273905879249362</v>
      </c>
      <c r="J142" s="12">
        <f t="shared" si="22"/>
        <v>296.77751676622563</v>
      </c>
      <c r="K142" s="12">
        <f t="shared" si="23"/>
        <v>15.619869303485574</v>
      </c>
    </row>
    <row r="143" spans="2:11" x14ac:dyDescent="0.25">
      <c r="B143" s="10">
        <v>139</v>
      </c>
      <c r="C143" s="11">
        <v>44030</v>
      </c>
      <c r="D143" s="12">
        <f t="shared" si="18"/>
        <v>6.5764751255898632</v>
      </c>
      <c r="E143" s="12">
        <f t="shared" si="19"/>
        <v>8757.7562210011656</v>
      </c>
      <c r="F143" s="12">
        <f t="shared" si="20"/>
        <v>174823.43393867949</v>
      </c>
      <c r="G143" s="12">
        <f t="shared" si="20"/>
        <v>9201.2333651936642</v>
      </c>
      <c r="H143" s="9"/>
      <c r="I143" s="12">
        <f t="shared" si="21"/>
        <v>0.10718375676242944</v>
      </c>
      <c r="J143" s="12">
        <f t="shared" si="22"/>
        <v>286.8885029442132</v>
      </c>
      <c r="K143" s="12">
        <f t="shared" si="23"/>
        <v>15.099394891800706</v>
      </c>
    </row>
    <row r="144" spans="2:11" x14ac:dyDescent="0.25">
      <c r="B144" s="10">
        <v>140</v>
      </c>
      <c r="C144" s="11">
        <v>44031</v>
      </c>
      <c r="D144" s="12">
        <f t="shared" si="18"/>
        <v>6.4745161047100144</v>
      </c>
      <c r="E144" s="12">
        <f t="shared" si="19"/>
        <v>8465.9329726553406</v>
      </c>
      <c r="F144" s="12">
        <f t="shared" si="20"/>
        <v>175100.76288567786</v>
      </c>
      <c r="G144" s="12">
        <f t="shared" si="20"/>
        <v>9215.8296255619989</v>
      </c>
      <c r="H144" s="9"/>
      <c r="I144" s="12">
        <f t="shared" si="21"/>
        <v>0.10195902087984911</v>
      </c>
      <c r="J144" s="12">
        <f t="shared" si="22"/>
        <v>277.32894699837021</v>
      </c>
      <c r="K144" s="12">
        <f t="shared" si="23"/>
        <v>14.596260368335289</v>
      </c>
    </row>
    <row r="145" spans="2:11" x14ac:dyDescent="0.25">
      <c r="B145" s="10">
        <v>141</v>
      </c>
      <c r="C145" s="11">
        <v>44032</v>
      </c>
      <c r="D145" s="12">
        <f t="shared" si="18"/>
        <v>6.3774748744483087</v>
      </c>
      <c r="E145" s="12">
        <f t="shared" si="19"/>
        <v>8183.8322481304249</v>
      </c>
      <c r="F145" s="12">
        <f t="shared" si="20"/>
        <v>175368.85076314528</v>
      </c>
      <c r="G145" s="12">
        <f t="shared" si="20"/>
        <v>9229.9395138497584</v>
      </c>
      <c r="H145" s="9"/>
      <c r="I145" s="12">
        <f t="shared" si="21"/>
        <v>9.7041230261705275E-2</v>
      </c>
      <c r="J145" s="12">
        <f t="shared" si="22"/>
        <v>268.0878774674191</v>
      </c>
      <c r="K145" s="12">
        <f t="shared" si="23"/>
        <v>14.109888287758913</v>
      </c>
    </row>
    <row r="146" spans="2:11" x14ac:dyDescent="0.25">
      <c r="B146" s="10">
        <v>142</v>
      </c>
      <c r="C146" s="11">
        <v>44033</v>
      </c>
      <c r="D146" s="12">
        <f t="shared" si="18"/>
        <v>6.285066142728394</v>
      </c>
      <c r="E146" s="12">
        <f t="shared" si="19"/>
        <v>7911.1302485911301</v>
      </c>
      <c r="F146" s="12">
        <f t="shared" si="20"/>
        <v>175628.00545100274</v>
      </c>
      <c r="G146" s="12">
        <f t="shared" si="20"/>
        <v>9243.5792342633085</v>
      </c>
      <c r="H146" s="9"/>
      <c r="I146" s="12">
        <f t="shared" si="21"/>
        <v>9.2408731719914886E-2</v>
      </c>
      <c r="J146" s="12">
        <f t="shared" si="22"/>
        <v>259.15468785746344</v>
      </c>
      <c r="K146" s="12">
        <f t="shared" si="23"/>
        <v>13.63972041355072</v>
      </c>
    </row>
    <row r="147" spans="2:11" x14ac:dyDescent="0.25">
      <c r="B147" s="10">
        <v>143</v>
      </c>
      <c r="C147" s="11">
        <v>44034</v>
      </c>
      <c r="D147" s="12">
        <f t="shared" si="18"/>
        <v>6.1970244884211008</v>
      </c>
      <c r="E147" s="12">
        <f t="shared" si="19"/>
        <v>7647.513948625734</v>
      </c>
      <c r="F147" s="12">
        <f t="shared" si="20"/>
        <v>175878.52457554147</v>
      </c>
      <c r="G147" s="12">
        <f t="shared" si="20"/>
        <v>9256.7644513442938</v>
      </c>
      <c r="H147" s="9"/>
      <c r="I147" s="12">
        <f t="shared" si="21"/>
        <v>8.8041654307293674E-2</v>
      </c>
      <c r="J147" s="12">
        <f t="shared" si="22"/>
        <v>250.5191245387191</v>
      </c>
      <c r="K147" s="12">
        <f t="shared" si="23"/>
        <v>13.185217080985229</v>
      </c>
    </row>
    <row r="148" spans="2:11" x14ac:dyDescent="0.25">
      <c r="B148" s="10">
        <v>144</v>
      </c>
      <c r="C148" s="11">
        <v>44035</v>
      </c>
      <c r="D148" s="12">
        <f t="shared" si="18"/>
        <v>6.1131027451976943</v>
      </c>
      <c r="E148" s="12">
        <f t="shared" si="19"/>
        <v>7392.6807387480994</v>
      </c>
      <c r="F148" s="12">
        <f t="shared" si="20"/>
        <v>176120.69585058128</v>
      </c>
      <c r="G148" s="12">
        <f t="shared" si="20"/>
        <v>9269.5103079253367</v>
      </c>
      <c r="H148" s="9"/>
      <c r="I148" s="12">
        <f t="shared" si="21"/>
        <v>8.3921743223406758E-2</v>
      </c>
      <c r="J148" s="12">
        <f t="shared" si="22"/>
        <v>242.1712750398149</v>
      </c>
      <c r="K148" s="12">
        <f t="shared" si="23"/>
        <v>12.745856581042903</v>
      </c>
    </row>
    <row r="149" spans="2:11" x14ac:dyDescent="0.25">
      <c r="B149" s="10">
        <v>145</v>
      </c>
      <c r="C149" s="11">
        <v>44036</v>
      </c>
      <c r="D149" s="12">
        <f t="shared" si="18"/>
        <v>6.0330705343239197</v>
      </c>
      <c r="E149" s="12">
        <f t="shared" si="19"/>
        <v>7146.3380796673691</v>
      </c>
      <c r="F149" s="12">
        <f t="shared" si="20"/>
        <v>176354.7974073083</v>
      </c>
      <c r="G149" s="12">
        <f t="shared" si="20"/>
        <v>9281.8314424899163</v>
      </c>
      <c r="H149" s="9"/>
      <c r="I149" s="12">
        <f t="shared" si="21"/>
        <v>8.0032210873774629E-2</v>
      </c>
      <c r="J149" s="12">
        <f t="shared" si="22"/>
        <v>234.10155672702314</v>
      </c>
      <c r="K149" s="12">
        <f t="shared" si="23"/>
        <v>12.321134564580177</v>
      </c>
    </row>
    <row r="150" spans="2:11" x14ac:dyDescent="0.25">
      <c r="B150" s="10">
        <v>146</v>
      </c>
      <c r="C150" s="11">
        <v>44037</v>
      </c>
      <c r="D150" s="12">
        <f t="shared" si="18"/>
        <v>5.9567129311763614</v>
      </c>
      <c r="E150" s="12">
        <f t="shared" si="19"/>
        <v>6908.2031679482716</v>
      </c>
      <c r="F150" s="12">
        <f t="shared" ref="F150:G165" si="24">F149+J150</f>
        <v>176581.09811316442</v>
      </c>
      <c r="G150" s="12">
        <f t="shared" si="24"/>
        <v>9293.7420059560282</v>
      </c>
      <c r="H150" s="9"/>
      <c r="I150" s="12">
        <f t="shared" si="21"/>
        <v>7.6357603147558198E-2</v>
      </c>
      <c r="J150" s="12">
        <f t="shared" si="22"/>
        <v>226.30070585613336</v>
      </c>
      <c r="K150" s="12">
        <f t="shared" si="23"/>
        <v>11.910563466112292</v>
      </c>
    </row>
    <row r="151" spans="2:11" x14ac:dyDescent="0.25">
      <c r="B151" s="10">
        <v>147</v>
      </c>
      <c r="C151" s="11">
        <v>44038</v>
      </c>
      <c r="D151" s="12">
        <f t="shared" si="18"/>
        <v>5.8838292519616635</v>
      </c>
      <c r="E151" s="12">
        <f t="shared" si="19"/>
        <v>6678.0026126958774</v>
      </c>
      <c r="F151" s="12">
        <f t="shared" si="24"/>
        <v>176799.85788014944</v>
      </c>
      <c r="G151" s="12">
        <f t="shared" si="24"/>
        <v>9305.255677902609</v>
      </c>
      <c r="H151" s="9"/>
      <c r="I151" s="12">
        <f t="shared" si="21"/>
        <v>7.2883679214697628E-2</v>
      </c>
      <c r="J151" s="12">
        <f t="shared" si="22"/>
        <v>218.75976698502856</v>
      </c>
      <c r="K151" s="12">
        <f t="shared" si="23"/>
        <v>11.513671946580464</v>
      </c>
    </row>
    <row r="152" spans="2:11" x14ac:dyDescent="0.25">
      <c r="B152" s="10">
        <v>148</v>
      </c>
      <c r="C152" s="11">
        <v>44039</v>
      </c>
      <c r="D152" s="12">
        <f t="shared" si="18"/>
        <v>5.8142319486131377</v>
      </c>
      <c r="E152" s="12">
        <f t="shared" si="19"/>
        <v>6455.4721229093639</v>
      </c>
      <c r="F152" s="12">
        <f t="shared" si="24"/>
        <v>177011.32796288482</v>
      </c>
      <c r="G152" s="12">
        <f t="shared" si="24"/>
        <v>9316.3856822571015</v>
      </c>
      <c r="H152" s="9"/>
      <c r="I152" s="12">
        <f t="shared" si="21"/>
        <v>6.9597303348525749E-2</v>
      </c>
      <c r="J152" s="12">
        <f t="shared" si="22"/>
        <v>211.47008273536943</v>
      </c>
      <c r="K152" s="12">
        <f t="shared" si="23"/>
        <v>11.130004354493138</v>
      </c>
    </row>
    <row r="153" spans="2:11" x14ac:dyDescent="0.25">
      <c r="B153" s="10">
        <v>149</v>
      </c>
      <c r="C153" s="11">
        <v>44040</v>
      </c>
      <c r="D153" s="12">
        <f t="shared" si="18"/>
        <v>5.7477456011547385</v>
      </c>
      <c r="E153" s="12">
        <f t="shared" si="19"/>
        <v>6240.3562051598437</v>
      </c>
      <c r="F153" s="12">
        <f t="shared" si="24"/>
        <v>177215.75124677696</v>
      </c>
      <c r="G153" s="12">
        <f t="shared" si="24"/>
        <v>9327.1448024619513</v>
      </c>
      <c r="H153" s="9"/>
      <c r="I153" s="12">
        <f t="shared" si="21"/>
        <v>6.6486347458399445E-2</v>
      </c>
      <c r="J153" s="12">
        <f t="shared" si="22"/>
        <v>204.42328389212983</v>
      </c>
      <c r="K153" s="12">
        <f t="shared" si="23"/>
        <v>10.75912020484895</v>
      </c>
    </row>
    <row r="154" spans="2:11" x14ac:dyDescent="0.25">
      <c r="B154" s="10">
        <v>150</v>
      </c>
      <c r="C154" s="11">
        <v>44041</v>
      </c>
      <c r="D154" s="12">
        <f t="shared" si="18"/>
        <v>5.6842059979821959</v>
      </c>
      <c r="E154" s="12">
        <f t="shared" si="19"/>
        <v>6032.4078712576875</v>
      </c>
      <c r="F154" s="12">
        <f t="shared" si="24"/>
        <v>177413.36252660703</v>
      </c>
      <c r="G154" s="12">
        <f t="shared" si="24"/>
        <v>9337.5453961372168</v>
      </c>
      <c r="H154" s="9"/>
      <c r="I154" s="12">
        <f t="shared" si="21"/>
        <v>6.3539603172542466E-2</v>
      </c>
      <c r="J154" s="12">
        <f t="shared" si="22"/>
        <v>197.61127983006173</v>
      </c>
      <c r="K154" s="12">
        <f t="shared" si="23"/>
        <v>10.400593675266414</v>
      </c>
    </row>
    <row r="155" spans="2:11" x14ac:dyDescent="0.25">
      <c r="B155" s="10">
        <v>151</v>
      </c>
      <c r="C155" s="11">
        <v>44042</v>
      </c>
      <c r="D155" s="12">
        <f t="shared" si="18"/>
        <v>5.623459295535004</v>
      </c>
      <c r="E155" s="12">
        <f t="shared" si="19"/>
        <v>5831.3883555848788</v>
      </c>
      <c r="F155" s="12">
        <f t="shared" si="24"/>
        <v>177604.38877586351</v>
      </c>
      <c r="G155" s="12">
        <f t="shared" si="24"/>
        <v>9347.5994092559795</v>
      </c>
      <c r="H155" s="9"/>
      <c r="I155" s="12">
        <f t="shared" si="21"/>
        <v>6.0746702447191693E-2</v>
      </c>
      <c r="J155" s="12">
        <f t="shared" si="22"/>
        <v>191.02624925649343</v>
      </c>
      <c r="K155" s="12">
        <f t="shared" si="23"/>
        <v>10.054013118762821</v>
      </c>
    </row>
    <row r="156" spans="2:11" x14ac:dyDescent="0.25">
      <c r="B156" s="10">
        <v>152</v>
      </c>
      <c r="C156" s="13">
        <v>44043</v>
      </c>
      <c r="D156" s="12">
        <f t="shared" si="18"/>
        <v>5.5653612497380482</v>
      </c>
      <c r="E156" s="12">
        <f t="shared" si="19"/>
        <v>5637.0668417778461</v>
      </c>
      <c r="F156" s="12">
        <f t="shared" si="24"/>
        <v>177789.0494071237</v>
      </c>
      <c r="G156" s="12">
        <f t="shared" si="24"/>
        <v>9357.3183898486204</v>
      </c>
      <c r="H156" s="9"/>
      <c r="I156" s="12">
        <f t="shared" si="21"/>
        <v>5.8098045796955634E-2</v>
      </c>
      <c r="J156" s="12">
        <f t="shared" si="22"/>
        <v>184.66063126018784</v>
      </c>
      <c r="K156" s="12">
        <f t="shared" si="23"/>
        <v>9.7189805926414738</v>
      </c>
    </row>
    <row r="157" spans="2:11" x14ac:dyDescent="0.25">
      <c r="B157" s="10">
        <v>153</v>
      </c>
      <c r="C157" s="21">
        <v>44044</v>
      </c>
      <c r="D157" s="12">
        <f t="shared" si="18"/>
        <v>5.5097765123927349</v>
      </c>
      <c r="E157" s="12">
        <f t="shared" si="19"/>
        <v>5449.2201984559297</v>
      </c>
      <c r="F157" s="12">
        <f t="shared" si="24"/>
        <v>177967.55652377999</v>
      </c>
      <c r="G157" s="12">
        <f t="shared" si="24"/>
        <v>9366.7135012515828</v>
      </c>
      <c r="H157" s="9"/>
      <c r="I157" s="12">
        <f t="shared" si="21"/>
        <v>5.5584737345313585E-2</v>
      </c>
      <c r="J157" s="12">
        <f t="shared" si="22"/>
        <v>178.50711665629845</v>
      </c>
      <c r="K157" s="12">
        <f t="shared" si="23"/>
        <v>9.3951114029630851</v>
      </c>
    </row>
    <row r="158" spans="2:11" x14ac:dyDescent="0.25">
      <c r="B158" s="10">
        <v>154</v>
      </c>
      <c r="C158" s="21">
        <v>44045</v>
      </c>
      <c r="D158" s="12">
        <f t="shared" si="18"/>
        <v>5.4565779864073614</v>
      </c>
      <c r="E158" s="12">
        <f t="shared" si="19"/>
        <v>5267.6327237000496</v>
      </c>
      <c r="F158" s="12">
        <f t="shared" si="24"/>
        <v>178140.11516339777</v>
      </c>
      <c r="G158" s="12">
        <f t="shared" si="24"/>
        <v>9375.7955349156764</v>
      </c>
      <c r="H158" s="9"/>
      <c r="I158" s="12">
        <f t="shared" si="21"/>
        <v>5.3198525985373508E-2</v>
      </c>
      <c r="J158" s="12">
        <f t="shared" si="22"/>
        <v>172.55863961777109</v>
      </c>
      <c r="K158" s="12">
        <f t="shared" si="23"/>
        <v>9.082033664093224</v>
      </c>
    </row>
    <row r="159" spans="2:11" x14ac:dyDescent="0.25">
      <c r="B159" s="10">
        <v>155</v>
      </c>
      <c r="C159" s="21">
        <v>44046</v>
      </c>
      <c r="D159" s="12">
        <f t="shared" si="18"/>
        <v>5.4056462343863121</v>
      </c>
      <c r="E159" s="12">
        <f t="shared" si="19"/>
        <v>5092.0958979954021</v>
      </c>
      <c r="F159" s="12">
        <f t="shared" si="24"/>
        <v>178306.9235329816</v>
      </c>
      <c r="G159" s="12">
        <f t="shared" si="24"/>
        <v>9384.5749227885099</v>
      </c>
      <c r="H159" s="9"/>
      <c r="I159" s="12">
        <f t="shared" si="21"/>
        <v>5.0931752021049652E-2</v>
      </c>
      <c r="J159" s="12">
        <f t="shared" si="22"/>
        <v>166.80836958383489</v>
      </c>
      <c r="K159" s="12">
        <f t="shared" si="23"/>
        <v>8.7793878728334231</v>
      </c>
    </row>
    <row r="160" spans="2:11" x14ac:dyDescent="0.25">
      <c r="B160" s="10">
        <v>156</v>
      </c>
      <c r="C160" s="21">
        <v>44047</v>
      </c>
      <c r="D160" s="12">
        <f t="shared" si="18"/>
        <v>5.3568689356571397</v>
      </c>
      <c r="E160" s="12">
        <f t="shared" si="19"/>
        <v>4922.4081453609506</v>
      </c>
      <c r="F160" s="12">
        <f t="shared" si="24"/>
        <v>178468.17323641811</v>
      </c>
      <c r="G160" s="12">
        <f t="shared" si="24"/>
        <v>9393.0617492851688</v>
      </c>
      <c r="H160" s="9"/>
      <c r="I160" s="12">
        <f t="shared" si="21"/>
        <v>4.8777298729171942E-2</v>
      </c>
      <c r="J160" s="12">
        <f t="shared" si="22"/>
        <v>161.24970343652106</v>
      </c>
      <c r="K160" s="12">
        <f t="shared" si="23"/>
        <v>8.4868264966590115</v>
      </c>
    </row>
    <row r="161" spans="2:11" x14ac:dyDescent="0.25">
      <c r="B161" s="10">
        <v>157</v>
      </c>
      <c r="C161" s="21">
        <v>44048</v>
      </c>
      <c r="D161" s="12">
        <f t="shared" si="18"/>
        <v>5.3101403873121917</v>
      </c>
      <c r="E161" s="12">
        <f t="shared" si="19"/>
        <v>4758.3746023972635</v>
      </c>
      <c r="F161" s="12">
        <f t="shared" si="24"/>
        <v>178624.04949435455</v>
      </c>
      <c r="G161" s="12">
        <f t="shared" si="24"/>
        <v>9401.2657628607703</v>
      </c>
      <c r="H161" s="9"/>
      <c r="I161" s="12">
        <f t="shared" si="21"/>
        <v>4.6728548344948287E-2</v>
      </c>
      <c r="J161" s="12">
        <f t="shared" si="22"/>
        <v>155.87625793643011</v>
      </c>
      <c r="K161" s="12">
        <f t="shared" si="23"/>
        <v>8.2040135756015911</v>
      </c>
    </row>
    <row r="162" spans="2:11" x14ac:dyDescent="0.25">
      <c r="B162" s="10">
        <v>158</v>
      </c>
      <c r="C162" s="21">
        <v>44049</v>
      </c>
      <c r="D162" s="12">
        <f t="shared" si="18"/>
        <v>5.2653610452844424</v>
      </c>
      <c r="E162" s="12">
        <f t="shared" si="19"/>
        <v>4599.8068949927165</v>
      </c>
      <c r="F162" s="12">
        <f t="shared" si="24"/>
        <v>178774.7313567638</v>
      </c>
      <c r="G162" s="12">
        <f t="shared" si="24"/>
        <v>9409.1963871980988</v>
      </c>
      <c r="H162" s="9"/>
      <c r="I162" s="12">
        <f t="shared" si="21"/>
        <v>4.4779342027749344E-2</v>
      </c>
      <c r="J162" s="12">
        <f t="shared" si="22"/>
        <v>150.68186240924666</v>
      </c>
      <c r="K162" s="12">
        <f t="shared" si="23"/>
        <v>7.9306243373287799</v>
      </c>
    </row>
    <row r="163" spans="2:11" x14ac:dyDescent="0.25">
      <c r="B163" s="10">
        <v>159</v>
      </c>
      <c r="C163" s="21">
        <v>44050</v>
      </c>
      <c r="D163" s="12">
        <f t="shared" si="18"/>
        <v>5.2224371018721358</v>
      </c>
      <c r="E163" s="12">
        <f t="shared" si="19"/>
        <v>4446.5229224363711</v>
      </c>
      <c r="F163" s="12">
        <f t="shared" si="24"/>
        <v>178920.39190843859</v>
      </c>
      <c r="G163" s="12">
        <f t="shared" si="24"/>
        <v>9416.8627320230862</v>
      </c>
      <c r="H163" s="9"/>
      <c r="I163" s="12">
        <f t="shared" si="21"/>
        <v>4.2923943412306424E-2</v>
      </c>
      <c r="J163" s="12">
        <f t="shared" si="22"/>
        <v>145.66055167476935</v>
      </c>
      <c r="K163" s="12">
        <f t="shared" si="23"/>
        <v>7.6663448249878678</v>
      </c>
    </row>
    <row r="164" spans="2:11" x14ac:dyDescent="0.25">
      <c r="B164" s="10">
        <v>160</v>
      </c>
      <c r="C164" s="21">
        <v>44051</v>
      </c>
      <c r="D164" s="12">
        <f t="shared" si="18"/>
        <v>5.1812800964792212</v>
      </c>
      <c r="E164" s="12">
        <f t="shared" si="19"/>
        <v>4298.3466486938851</v>
      </c>
      <c r="F164" s="12">
        <f t="shared" si="24"/>
        <v>179061.19846764908</v>
      </c>
      <c r="G164" s="12">
        <f t="shared" si="24"/>
        <v>9424.2736035604794</v>
      </c>
      <c r="H164" s="9"/>
      <c r="I164" s="12">
        <f t="shared" si="21"/>
        <v>4.1157005392914642E-2</v>
      </c>
      <c r="J164" s="12">
        <f t="shared" si="22"/>
        <v>140.80655921048506</v>
      </c>
      <c r="K164" s="12">
        <f t="shared" si="23"/>
        <v>7.4108715373939589</v>
      </c>
    </row>
    <row r="165" spans="2:11" x14ac:dyDescent="0.25">
      <c r="B165" s="10">
        <v>161</v>
      </c>
      <c r="C165" s="21">
        <v>44052</v>
      </c>
      <c r="D165" s="12">
        <f t="shared" si="18"/>
        <v>5.1418065566534041</v>
      </c>
      <c r="E165" s="12">
        <f t="shared" si="19"/>
        <v>4155.1079006105811</v>
      </c>
      <c r="F165" s="12">
        <f t="shared" si="24"/>
        <v>179197.31277819106</v>
      </c>
      <c r="G165" s="12">
        <f t="shared" si="24"/>
        <v>9431.4375146416351</v>
      </c>
      <c r="H165" s="9"/>
      <c r="I165" s="12">
        <f t="shared" si="21"/>
        <v>3.9473539825816972E-2</v>
      </c>
      <c r="J165" s="12">
        <f t="shared" si="22"/>
        <v>136.11431054197303</v>
      </c>
      <c r="K165" s="12">
        <f t="shared" si="23"/>
        <v>7.1639110811564821</v>
      </c>
    </row>
    <row r="166" spans="2:11" x14ac:dyDescent="0.25">
      <c r="B166" s="10">
        <v>162</v>
      </c>
      <c r="C166" s="21">
        <v>44053</v>
      </c>
      <c r="D166" s="12">
        <f t="shared" si="18"/>
        <v>5.1039376667851881</v>
      </c>
      <c r="E166" s="12">
        <f t="shared" si="19"/>
        <v>4016.6421728134296</v>
      </c>
      <c r="F166" s="12">
        <f t="shared" ref="F166:G181" si="25">F165+J166</f>
        <v>179328.89119504372</v>
      </c>
      <c r="G166" s="12">
        <f t="shared" si="25"/>
        <v>9438.3626944759853</v>
      </c>
      <c r="H166" s="9"/>
      <c r="I166" s="12">
        <f t="shared" si="21"/>
        <v>3.7868889868216196E-2</v>
      </c>
      <c r="J166" s="12">
        <f t="shared" si="22"/>
        <v>131.5784168526684</v>
      </c>
      <c r="K166" s="12">
        <f t="shared" si="23"/>
        <v>6.9251798343509741</v>
      </c>
    </row>
    <row r="167" spans="2:11" x14ac:dyDescent="0.25">
      <c r="B167" s="10">
        <v>163</v>
      </c>
      <c r="C167" s="21">
        <v>44054</v>
      </c>
      <c r="D167" s="12">
        <f t="shared" si="18"/>
        <v>5.0675989620833368</v>
      </c>
      <c r="E167" s="12">
        <f t="shared" si="19"/>
        <v>3882.7904390910171</v>
      </c>
      <c r="F167" s="12">
        <f t="shared" si="25"/>
        <v>179456.08486384948</v>
      </c>
      <c r="G167" s="12">
        <f t="shared" si="25"/>
        <v>9445.0570980973407</v>
      </c>
      <c r="H167" s="9"/>
      <c r="I167" s="12">
        <f t="shared" si="21"/>
        <v>3.6338704701851007E-2</v>
      </c>
      <c r="J167" s="12">
        <f t="shared" si="22"/>
        <v>127.19366880575859</v>
      </c>
      <c r="K167" s="12">
        <f t="shared" si="23"/>
        <v>6.6944036213557219</v>
      </c>
    </row>
    <row r="168" spans="2:11" x14ac:dyDescent="0.25">
      <c r="B168" s="10">
        <v>164</v>
      </c>
      <c r="C168" s="21">
        <v>44055</v>
      </c>
      <c r="D168" s="12">
        <f t="shared" si="18"/>
        <v>5.0327200456680989</v>
      </c>
      <c r="E168" s="12">
        <f t="shared" si="19"/>
        <v>3753.3989700377319</v>
      </c>
      <c r="F168" s="12">
        <f t="shared" si="25"/>
        <v>179579.03989442068</v>
      </c>
      <c r="G168" s="12">
        <f t="shared" si="25"/>
        <v>9451.5284154958263</v>
      </c>
      <c r="H168" s="9"/>
      <c r="I168" s="12">
        <f t="shared" si="21"/>
        <v>3.4878916415237542E-2</v>
      </c>
      <c r="J168" s="12">
        <f t="shared" si="22"/>
        <v>122.95503057121553</v>
      </c>
      <c r="K168" s="12">
        <f t="shared" si="23"/>
        <v>6.4713173984850334</v>
      </c>
    </row>
    <row r="169" spans="2:11" x14ac:dyDescent="0.25">
      <c r="B169" s="10">
        <v>165</v>
      </c>
      <c r="C169" s="21">
        <v>44056</v>
      </c>
      <c r="D169" s="12">
        <f t="shared" si="18"/>
        <v>4.999234326826179</v>
      </c>
      <c r="E169" s="12">
        <f t="shared" si="19"/>
        <v>3628.3191567553158</v>
      </c>
      <c r="F169" s="12">
        <f t="shared" si="25"/>
        <v>179697.89752847189</v>
      </c>
      <c r="G169" s="12">
        <f t="shared" si="25"/>
        <v>9457.7840804458883</v>
      </c>
      <c r="H169" s="9"/>
      <c r="I169" s="12">
        <f t="shared" si="21"/>
        <v>3.3485718841919684E-2</v>
      </c>
      <c r="J169" s="12">
        <f t="shared" si="22"/>
        <v>118.85763405119484</v>
      </c>
      <c r="K169" s="12">
        <f t="shared" si="23"/>
        <v>6.2556649500628918</v>
      </c>
    </row>
    <row r="170" spans="2:11" x14ac:dyDescent="0.25">
      <c r="B170" s="10">
        <v>166</v>
      </c>
      <c r="C170" s="21">
        <v>44057</v>
      </c>
      <c r="D170" s="12">
        <f t="shared" si="18"/>
        <v>4.9670787786534403</v>
      </c>
      <c r="E170" s="12">
        <f t="shared" si="19"/>
        <v>3507.4073404116448</v>
      </c>
      <c r="F170" s="12">
        <f t="shared" si="25"/>
        <v>179812.79430176914</v>
      </c>
      <c r="G170" s="12">
        <f t="shared" si="25"/>
        <v>9463.8312790404798</v>
      </c>
      <c r="H170" s="9"/>
      <c r="I170" s="12">
        <f t="shared" si="21"/>
        <v>3.2155548172738614E-2</v>
      </c>
      <c r="J170" s="12">
        <f t="shared" si="22"/>
        <v>114.89677329725167</v>
      </c>
      <c r="K170" s="12">
        <f t="shared" si="23"/>
        <v>6.0471985945921984</v>
      </c>
    </row>
    <row r="171" spans="2:11" x14ac:dyDescent="0.25">
      <c r="B171" s="10">
        <v>167</v>
      </c>
      <c r="C171" s="21">
        <v>44058</v>
      </c>
      <c r="D171" s="12">
        <f t="shared" si="18"/>
        <v>4.9361937134749097</v>
      </c>
      <c r="E171" s="12">
        <f t="shared" si="19"/>
        <v>3390.5246474631022</v>
      </c>
      <c r="F171" s="12">
        <f t="shared" si="25"/>
        <v>179923.86220088217</v>
      </c>
      <c r="G171" s="12">
        <f t="shared" si="25"/>
        <v>9469.6769579411666</v>
      </c>
      <c r="H171" s="9"/>
      <c r="I171" s="12">
        <f t="shared" si="21"/>
        <v>3.0885065178530301E-2</v>
      </c>
      <c r="J171" s="12">
        <f t="shared" si="22"/>
        <v>111.06789911303541</v>
      </c>
      <c r="K171" s="12">
        <f t="shared" si="23"/>
        <v>5.8456789006860799</v>
      </c>
    </row>
    <row r="172" spans="2:11" x14ac:dyDescent="0.25">
      <c r="B172" s="10">
        <v>168</v>
      </c>
      <c r="C172" s="21">
        <v>44059</v>
      </c>
      <c r="D172" s="12">
        <f t="shared" si="18"/>
        <v>4.9065225745788563</v>
      </c>
      <c r="E172" s="12">
        <f t="shared" si="19"/>
        <v>3277.5368303532282</v>
      </c>
      <c r="F172" s="12">
        <f t="shared" si="25"/>
        <v>180031.22881471849</v>
      </c>
      <c r="G172" s="12">
        <f t="shared" si="25"/>
        <v>9475.3278323536051</v>
      </c>
      <c r="H172" s="9"/>
      <c r="I172" s="12">
        <f t="shared" si="21"/>
        <v>2.9671138896053686E-2</v>
      </c>
      <c r="J172" s="12">
        <f t="shared" si="22"/>
        <v>107.36661383633155</v>
      </c>
      <c r="K172" s="12">
        <f t="shared" si="23"/>
        <v>5.6508744124385091</v>
      </c>
    </row>
    <row r="173" spans="2:11" x14ac:dyDescent="0.25">
      <c r="B173" s="10">
        <v>169</v>
      </c>
      <c r="C173" s="21">
        <v>44060</v>
      </c>
      <c r="D173" s="12">
        <f t="shared" si="18"/>
        <v>4.8780117429342784</v>
      </c>
      <c r="E173" s="12">
        <f t="shared" si="19"/>
        <v>3168.314113506432</v>
      </c>
      <c r="F173" s="12">
        <f t="shared" si="25"/>
        <v>180135.017481013</v>
      </c>
      <c r="G173" s="12">
        <f t="shared" si="25"/>
        <v>9480.7903937375268</v>
      </c>
      <c r="H173" s="9"/>
      <c r="I173" s="12">
        <f t="shared" si="21"/>
        <v>2.8510831644577687E-2</v>
      </c>
      <c r="J173" s="12">
        <f t="shared" si="22"/>
        <v>103.78866629451889</v>
      </c>
      <c r="K173" s="12">
        <f t="shared" si="23"/>
        <v>5.4625613839220515</v>
      </c>
    </row>
    <row r="174" spans="2:11" x14ac:dyDescent="0.25">
      <c r="B174" s="10">
        <v>170</v>
      </c>
      <c r="C174" s="21">
        <v>44061</v>
      </c>
      <c r="D174" s="12">
        <f t="shared" si="18"/>
        <v>4.8506103576806652</v>
      </c>
      <c r="E174" s="12">
        <f t="shared" si="19"/>
        <v>3062.7310444414716</v>
      </c>
      <c r="F174" s="12">
        <f t="shared" si="25"/>
        <v>180235.34742794069</v>
      </c>
      <c r="G174" s="12">
        <f t="shared" si="25"/>
        <v>9486.0709172600382</v>
      </c>
      <c r="H174" s="9"/>
      <c r="I174" s="12">
        <f t="shared" si="21"/>
        <v>2.7401385253613648E-2</v>
      </c>
      <c r="J174" s="12">
        <f t="shared" si="22"/>
        <v>100.32994692770369</v>
      </c>
      <c r="K174" s="12">
        <f t="shared" si="23"/>
        <v>5.2805235225107241</v>
      </c>
    </row>
    <row r="175" spans="2:11" x14ac:dyDescent="0.25">
      <c r="B175" s="10">
        <v>171</v>
      </c>
      <c r="C175" s="21">
        <v>44062</v>
      </c>
      <c r="D175" s="12">
        <f t="shared" si="18"/>
        <v>4.8242701492867122</v>
      </c>
      <c r="E175" s="12">
        <f t="shared" si="19"/>
        <v>2960.66634983515</v>
      </c>
      <c r="F175" s="12">
        <f t="shared" si="25"/>
        <v>180332.33391101466</v>
      </c>
      <c r="G175" s="12">
        <f t="shared" si="25"/>
        <v>9491.1754690007747</v>
      </c>
      <c r="H175" s="9"/>
      <c r="I175" s="12">
        <f t="shared" si="21"/>
        <v>2.634020839395285E-2</v>
      </c>
      <c r="J175" s="12">
        <f t="shared" si="22"/>
        <v>96.98648307397994</v>
      </c>
      <c r="K175" s="12">
        <f t="shared" si="23"/>
        <v>5.1045517407357899</v>
      </c>
    </row>
    <row r="176" spans="2:11" x14ac:dyDescent="0.25">
      <c r="B176" s="10">
        <v>172</v>
      </c>
      <c r="C176" s="21">
        <v>44063</v>
      </c>
      <c r="D176" s="12">
        <f t="shared" si="18"/>
        <v>4.7989452843720999</v>
      </c>
      <c r="E176" s="12">
        <f t="shared" si="19"/>
        <v>2862.0027963722264</v>
      </c>
      <c r="F176" s="12">
        <f t="shared" si="25"/>
        <v>180426.08834542611</v>
      </c>
      <c r="G176" s="12">
        <f t="shared" si="25"/>
        <v>9496.1099129171671</v>
      </c>
      <c r="H176" s="9"/>
      <c r="I176" s="12">
        <f t="shared" si="21"/>
        <v>2.5324864914612489E-2</v>
      </c>
      <c r="J176" s="12">
        <f t="shared" si="22"/>
        <v>93.754434411446411</v>
      </c>
      <c r="K176" s="12">
        <f t="shared" si="23"/>
        <v>4.9344439163919214</v>
      </c>
    </row>
    <row r="177" spans="2:11" x14ac:dyDescent="0.25">
      <c r="B177" s="10">
        <v>173</v>
      </c>
      <c r="C177" s="21">
        <v>44064</v>
      </c>
      <c r="D177" s="12">
        <f t="shared" si="18"/>
        <v>4.7745922212744523</v>
      </c>
      <c r="E177" s="12">
        <f t="shared" si="19"/>
        <v>2766.6270562229165</v>
      </c>
      <c r="F177" s="12">
        <f t="shared" si="25"/>
        <v>180516.71843397789</v>
      </c>
      <c r="G177" s="12">
        <f t="shared" si="25"/>
        <v>9500.8799175777876</v>
      </c>
      <c r="H177" s="9"/>
      <c r="I177" s="12">
        <f t="shared" si="21"/>
        <v>2.435306309764719E-2</v>
      </c>
      <c r="J177" s="12">
        <f t="shared" si="22"/>
        <v>90.630088551787168</v>
      </c>
      <c r="K177" s="12">
        <f t="shared" si="23"/>
        <v>4.7700046606203816</v>
      </c>
    </row>
    <row r="178" spans="2:11" x14ac:dyDescent="0.25">
      <c r="B178" s="10">
        <v>174</v>
      </c>
      <c r="C178" s="21">
        <v>44065</v>
      </c>
      <c r="D178" s="12">
        <f t="shared" si="18"/>
        <v>4.751169575523285</v>
      </c>
      <c r="E178" s="12">
        <f t="shared" si="19"/>
        <v>2674.4295769945702</v>
      </c>
      <c r="F178" s="12">
        <f t="shared" si="25"/>
        <v>180604.32829075828</v>
      </c>
      <c r="G178" s="12">
        <f t="shared" si="25"/>
        <v>9505.4909626714925</v>
      </c>
      <c r="H178" s="9"/>
      <c r="I178" s="12">
        <f t="shared" si="21"/>
        <v>2.3422645751167648E-2</v>
      </c>
      <c r="J178" s="12">
        <f t="shared" si="22"/>
        <v>87.609856780392363</v>
      </c>
      <c r="K178" s="12">
        <f t="shared" si="23"/>
        <v>4.611045093704865</v>
      </c>
    </row>
    <row r="179" spans="2:11" x14ac:dyDescent="0.25">
      <c r="B179" s="10">
        <v>175</v>
      </c>
      <c r="C179" s="21">
        <v>44066</v>
      </c>
      <c r="D179" s="12">
        <f t="shared" si="18"/>
        <v>4.7286379944548527</v>
      </c>
      <c r="E179" s="12">
        <f t="shared" si="19"/>
        <v>2585.304456009153</v>
      </c>
      <c r="F179" s="12">
        <f t="shared" si="25"/>
        <v>180689.01856069645</v>
      </c>
      <c r="G179" s="12">
        <f t="shared" si="25"/>
        <v>9509.9483452998174</v>
      </c>
      <c r="H179" s="9"/>
      <c r="I179" s="12">
        <f t="shared" si="21"/>
        <v>2.2531581068432095E-2</v>
      </c>
      <c r="J179" s="12">
        <f t="shared" si="22"/>
        <v>84.690269938161393</v>
      </c>
      <c r="K179" s="12">
        <f t="shared" si="23"/>
        <v>4.4573826283242877</v>
      </c>
    </row>
    <row r="180" spans="2:11" x14ac:dyDescent="0.25">
      <c r="B180" s="10">
        <v>176</v>
      </c>
      <c r="C180" s="21">
        <v>44067</v>
      </c>
      <c r="D180" s="12">
        <f t="shared" si="18"/>
        <v>4.7069600402672194</v>
      </c>
      <c r="E180" s="12">
        <f t="shared" si="19"/>
        <v>2499.1493187630354</v>
      </c>
      <c r="F180" s="12">
        <f t="shared" si="25"/>
        <v>180770.88653513673</v>
      </c>
      <c r="G180" s="12">
        <f t="shared" si="25"/>
        <v>9514.2571860598327</v>
      </c>
      <c r="H180" s="9"/>
      <c r="I180" s="12">
        <f t="shared" si="21"/>
        <v>2.1677954187633242E-2</v>
      </c>
      <c r="J180" s="12">
        <f t="shared" si="22"/>
        <v>81.867974440289842</v>
      </c>
      <c r="K180" s="12">
        <f t="shared" si="23"/>
        <v>4.3088407600152587</v>
      </c>
    </row>
    <row r="181" spans="2:11" x14ac:dyDescent="0.25">
      <c r="B181" s="10">
        <v>177</v>
      </c>
      <c r="C181" s="21">
        <v>44068</v>
      </c>
      <c r="D181" s="12">
        <f t="shared" si="18"/>
        <v>4.6861000808741418</v>
      </c>
      <c r="E181" s="12">
        <f t="shared" si="19"/>
        <v>2415.865201430327</v>
      </c>
      <c r="F181" s="12">
        <f t="shared" si="25"/>
        <v>180850.02626356421</v>
      </c>
      <c r="G181" s="12">
        <f t="shared" si="25"/>
        <v>9518.4224349244378</v>
      </c>
      <c r="H181" s="9"/>
      <c r="I181" s="12">
        <f t="shared" si="21"/>
        <v>2.0859959393077779E-2</v>
      </c>
      <c r="J181" s="12">
        <f t="shared" si="22"/>
        <v>79.139728427496109</v>
      </c>
      <c r="K181" s="12">
        <f t="shared" si="23"/>
        <v>4.1652488646050632</v>
      </c>
    </row>
    <row r="182" spans="2:11" x14ac:dyDescent="0.25">
      <c r="B182" s="10">
        <v>178</v>
      </c>
      <c r="C182" s="21">
        <v>44069</v>
      </c>
      <c r="D182" s="12">
        <f t="shared" si="18"/>
        <v>4.6660241879702209</v>
      </c>
      <c r="E182" s="12">
        <f t="shared" si="19"/>
        <v>2335.3564372755532</v>
      </c>
      <c r="F182" s="12">
        <f t="shared" ref="F182:G197" si="26">F181+J182</f>
        <v>180926.52866160951</v>
      </c>
      <c r="G182" s="12">
        <f t="shared" si="26"/>
        <v>9522.448876926821</v>
      </c>
      <c r="H182" s="9"/>
      <c r="I182" s="12">
        <f t="shared" si="21"/>
        <v>2.0075892903920985E-2</v>
      </c>
      <c r="J182" s="12">
        <f t="shared" si="22"/>
        <v>76.502398045293674</v>
      </c>
      <c r="K182" s="12">
        <f t="shared" si="23"/>
        <v>4.0264420023838818</v>
      </c>
    </row>
    <row r="183" spans="2:11" x14ac:dyDescent="0.25">
      <c r="B183" s="10">
        <v>179</v>
      </c>
      <c r="C183" s="21">
        <v>44070</v>
      </c>
      <c r="D183" s="12">
        <f t="shared" si="18"/>
        <v>4.6467000417686801</v>
      </c>
      <c r="E183" s="12">
        <f t="shared" si="19"/>
        <v>2257.5305468459028</v>
      </c>
      <c r="F183" s="12">
        <f t="shared" si="26"/>
        <v>181000.48161545658</v>
      </c>
      <c r="G183" s="12">
        <f t="shared" si="26"/>
        <v>9526.3411376556141</v>
      </c>
      <c r="H183" s="9"/>
      <c r="I183" s="12">
        <f t="shared" si="21"/>
        <v>1.9324146201540729E-2</v>
      </c>
      <c r="J183" s="12">
        <f t="shared" si="22"/>
        <v>73.952953847059177</v>
      </c>
      <c r="K183" s="12">
        <f t="shared" si="23"/>
        <v>3.8922607287925919</v>
      </c>
    </row>
    <row r="184" spans="2:11" x14ac:dyDescent="0.25">
      <c r="B184" s="10">
        <v>180</v>
      </c>
      <c r="C184" s="21">
        <v>44071</v>
      </c>
      <c r="D184" s="12">
        <f t="shared" si="18"/>
        <v>4.6280968419176087</v>
      </c>
      <c r="E184" s="12">
        <f t="shared" si="19"/>
        <v>2182.2981318175566</v>
      </c>
      <c r="F184" s="12">
        <f t="shared" si="26"/>
        <v>181071.97008277336</v>
      </c>
      <c r="G184" s="12">
        <f t="shared" si="26"/>
        <v>9530.1036885670237</v>
      </c>
      <c r="H184" s="9"/>
      <c r="I184" s="12">
        <f t="shared" si="21"/>
        <v>1.8603199851071627E-2</v>
      </c>
      <c r="J184" s="12">
        <f t="shared" si="22"/>
        <v>71.488467316786924</v>
      </c>
      <c r="K184" s="12">
        <f t="shared" si="23"/>
        <v>3.762550911409841</v>
      </c>
    </row>
    <row r="185" spans="2:11" x14ac:dyDescent="0.25">
      <c r="B185" s="10">
        <v>181</v>
      </c>
      <c r="C185" s="21">
        <v>44072</v>
      </c>
      <c r="D185" s="12">
        <f t="shared" si="18"/>
        <v>4.6101852241409871</v>
      </c>
      <c r="E185" s="12">
        <f t="shared" si="19"/>
        <v>2109.5727723747482</v>
      </c>
      <c r="F185" s="12">
        <f t="shared" si="26"/>
        <v>181141.07619028093</v>
      </c>
      <c r="G185" s="12">
        <f t="shared" si="26"/>
        <v>9533.7408521200523</v>
      </c>
      <c r="H185" s="9"/>
      <c r="I185" s="12">
        <f t="shared" si="21"/>
        <v>1.7911617776621789E-2</v>
      </c>
      <c r="J185" s="12">
        <f t="shared" si="22"/>
        <v>69.106107507555947</v>
      </c>
      <c r="K185" s="12">
        <f t="shared" si="23"/>
        <v>3.6371635530292639</v>
      </c>
    </row>
    <row r="186" spans="2:11" x14ac:dyDescent="0.25">
      <c r="B186" s="10">
        <v>182</v>
      </c>
      <c r="C186" s="21">
        <v>44073</v>
      </c>
      <c r="D186" s="12">
        <f t="shared" si="18"/>
        <v>4.5929371821876792</v>
      </c>
      <c r="E186" s="12">
        <f t="shared" si="19"/>
        <v>2039.2709280042097</v>
      </c>
      <c r="F186" s="12">
        <f t="shared" si="26"/>
        <v>181207.8793280728</v>
      </c>
      <c r="G186" s="12">
        <f t="shared" si="26"/>
        <v>9537.2568067406773</v>
      </c>
      <c r="H186" s="9"/>
      <c r="I186" s="12">
        <f t="shared" si="21"/>
        <v>1.7248041953308035E-2</v>
      </c>
      <c r="J186" s="12">
        <f t="shared" si="22"/>
        <v>66.80313779186703</v>
      </c>
      <c r="K186" s="12">
        <f t="shared" si="23"/>
        <v>3.5159546206245835</v>
      </c>
    </row>
    <row r="187" spans="2:11" x14ac:dyDescent="0.25">
      <c r="B187" s="10">
        <v>183</v>
      </c>
      <c r="C187" s="13">
        <v>44074</v>
      </c>
      <c r="D187" s="12">
        <f t="shared" si="18"/>
        <v>4.5763259947051687</v>
      </c>
      <c r="E187" s="12">
        <f t="shared" si="19"/>
        <v>1971.3118415915519</v>
      </c>
      <c r="F187" s="12">
        <f t="shared" si="26"/>
        <v>181272.45624079293</v>
      </c>
      <c r="G187" s="12">
        <f t="shared" si="26"/>
        <v>9540.6555916206835</v>
      </c>
      <c r="H187" s="9"/>
      <c r="I187" s="12">
        <f t="shared" si="21"/>
        <v>1.6611187482510503E-2</v>
      </c>
      <c r="J187" s="12">
        <f t="shared" si="22"/>
        <v>64.576912720133308</v>
      </c>
      <c r="K187" s="12">
        <f t="shared" si="23"/>
        <v>3.3987848800070193</v>
      </c>
    </row>
    <row r="188" spans="2:11" x14ac:dyDescent="0.25">
      <c r="B188" s="10">
        <v>184</v>
      </c>
      <c r="C188" s="21">
        <v>44075</v>
      </c>
      <c r="D188" s="12">
        <f t="shared" si="18"/>
        <v>4.560326156685468</v>
      </c>
      <c r="E188" s="12">
        <f t="shared" si="19"/>
        <v>1905.6174467098533</v>
      </c>
      <c r="F188" s="12">
        <f t="shared" si="26"/>
        <v>181334.88111577666</v>
      </c>
      <c r="G188" s="12">
        <f t="shared" si="26"/>
        <v>9543.9411113566694</v>
      </c>
      <c r="H188" s="9"/>
      <c r="I188" s="12">
        <f t="shared" si="21"/>
        <v>1.5999838019700195E-2</v>
      </c>
      <c r="J188" s="12">
        <f t="shared" si="22"/>
        <v>62.424874983732472</v>
      </c>
      <c r="K188" s="12">
        <f t="shared" si="23"/>
        <v>3.2855197359859227</v>
      </c>
    </row>
    <row r="189" spans="2:11" x14ac:dyDescent="0.25">
      <c r="B189" s="10">
        <v>185</v>
      </c>
      <c r="C189" s="21">
        <v>44076</v>
      </c>
      <c r="D189" s="12">
        <f t="shared" si="18"/>
        <v>4.5449133151586025</v>
      </c>
      <c r="E189" s="12">
        <f t="shared" si="19"/>
        <v>1842.1122779943851</v>
      </c>
      <c r="F189" s="12">
        <f t="shared" si="26"/>
        <v>181395.22566825579</v>
      </c>
      <c r="G189" s="12">
        <f t="shared" si="26"/>
        <v>9547.1171404345187</v>
      </c>
      <c r="H189" s="9"/>
      <c r="I189" s="12">
        <f t="shared" si="21"/>
        <v>1.5412841526865615E-2</v>
      </c>
      <c r="J189" s="12">
        <f t="shared" si="22"/>
        <v>60.344552479145349</v>
      </c>
      <c r="K189" s="12">
        <f t="shared" si="23"/>
        <v>3.176029077849758</v>
      </c>
    </row>
    <row r="190" spans="2:11" x14ac:dyDescent="0.25">
      <c r="B190" s="10">
        <v>186</v>
      </c>
      <c r="C190" s="21">
        <v>44077</v>
      </c>
      <c r="D190" s="12">
        <f t="shared" si="18"/>
        <v>4.5300642088346166</v>
      </c>
      <c r="E190" s="12">
        <f t="shared" si="19"/>
        <v>1780.7233845008961</v>
      </c>
      <c r="F190" s="12">
        <f t="shared" si="26"/>
        <v>181453.55922372561</v>
      </c>
      <c r="G190" s="12">
        <f t="shared" si="26"/>
        <v>9550.1873275645085</v>
      </c>
      <c r="H190" s="9"/>
      <c r="I190" s="12">
        <f t="shared" si="21"/>
        <v>1.4849106323985567E-2</v>
      </c>
      <c r="J190" s="12">
        <f t="shared" si="22"/>
        <v>58.333555469822187</v>
      </c>
      <c r="K190" s="12">
        <f t="shared" si="23"/>
        <v>3.0701871299906442</v>
      </c>
    </row>
    <row r="191" spans="2:11" x14ac:dyDescent="0.25">
      <c r="B191" s="10">
        <v>187</v>
      </c>
      <c r="C191" s="21">
        <v>44078</v>
      </c>
      <c r="D191" s="12">
        <f t="shared" si="18"/>
        <v>4.5157566114184267</v>
      </c>
      <c r="E191" s="12">
        <f t="shared" si="19"/>
        <v>1721.3802459482827</v>
      </c>
      <c r="F191" s="12">
        <f t="shared" si="26"/>
        <v>181509.94879756813</v>
      </c>
      <c r="G191" s="12">
        <f t="shared" si="26"/>
        <v>9553.1551998720097</v>
      </c>
      <c r="H191" s="9"/>
      <c r="I191" s="12">
        <f t="shared" si="21"/>
        <v>1.4307597416189489E-2</v>
      </c>
      <c r="J191" s="12">
        <f t="shared" si="22"/>
        <v>56.389573842528378</v>
      </c>
      <c r="K191" s="12">
        <f t="shared" si="23"/>
        <v>2.9678723075014961</v>
      </c>
    </row>
    <row r="192" spans="2:11" x14ac:dyDescent="0.25">
      <c r="B192" s="10">
        <v>188</v>
      </c>
      <c r="C192" s="21">
        <v>44079</v>
      </c>
      <c r="D192" s="12">
        <f t="shared" si="18"/>
        <v>4.5019692783431884</v>
      </c>
      <c r="E192" s="12">
        <f t="shared" si="19"/>
        <v>1664.0146917497484</v>
      </c>
      <c r="F192" s="12">
        <f t="shared" si="26"/>
        <v>181564.45917202317</v>
      </c>
      <c r="G192" s="12">
        <f t="shared" si="26"/>
        <v>9556.0241669485895</v>
      </c>
      <c r="H192" s="9"/>
      <c r="I192" s="12">
        <f t="shared" si="21"/>
        <v>1.378733307523791E-2</v>
      </c>
      <c r="J192" s="12">
        <f t="shared" si="22"/>
        <v>54.510374455028945</v>
      </c>
      <c r="K192" s="12">
        <f t="shared" si="23"/>
        <v>2.8689670765804736</v>
      </c>
    </row>
    <row r="193" spans="2:11" x14ac:dyDescent="0.25">
      <c r="B193" s="10">
        <v>189</v>
      </c>
      <c r="C193" s="21">
        <v>44080</v>
      </c>
      <c r="D193" s="12">
        <f t="shared" si="18"/>
        <v>4.4886818966874253</v>
      </c>
      <c r="E193" s="12">
        <f t="shared" si="19"/>
        <v>1608.5608227397458</v>
      </c>
      <c r="F193" s="12">
        <f t="shared" si="26"/>
        <v>181617.15297059526</v>
      </c>
      <c r="G193" s="12">
        <f t="shared" si="26"/>
        <v>9558.7975247681716</v>
      </c>
      <c r="H193" s="9"/>
      <c r="I193" s="12">
        <f t="shared" si="21"/>
        <v>1.3287381655763006E-2</v>
      </c>
      <c r="J193" s="12">
        <f t="shared" si="22"/>
        <v>52.693798572075366</v>
      </c>
      <c r="K193" s="12">
        <f t="shared" si="23"/>
        <v>2.7733578195829165</v>
      </c>
    </row>
    <row r="194" spans="2:11" x14ac:dyDescent="0.25">
      <c r="B194" s="10">
        <v>190</v>
      </c>
      <c r="C194" s="21">
        <v>44081</v>
      </c>
      <c r="D194" s="12">
        <f t="shared" si="18"/>
        <v>4.4758750380590735</v>
      </c>
      <c r="E194" s="12">
        <f t="shared" si="19"/>
        <v>1554.9549355070494</v>
      </c>
      <c r="F194" s="12">
        <f t="shared" si="26"/>
        <v>181668.09072998201</v>
      </c>
      <c r="G194" s="12">
        <f t="shared" si="26"/>
        <v>9561.4784594727371</v>
      </c>
      <c r="H194" s="9"/>
      <c r="I194" s="12">
        <f t="shared" si="21"/>
        <v>1.2806858628351823E-2</v>
      </c>
      <c r="J194" s="12">
        <f t="shared" si="22"/>
        <v>50.937759386758621</v>
      </c>
      <c r="K194" s="12">
        <f t="shared" si="23"/>
        <v>2.6809347045662455</v>
      </c>
    </row>
    <row r="195" spans="2:11" x14ac:dyDescent="0.25">
      <c r="B195" s="10">
        <v>191</v>
      </c>
      <c r="C195" s="21">
        <v>44082</v>
      </c>
      <c r="D195" s="12">
        <f t="shared" si="18"/>
        <v>4.4635301142460255</v>
      </c>
      <c r="E195" s="12">
        <f t="shared" si="19"/>
        <v>1503.1354492472942</v>
      </c>
      <c r="F195" s="12">
        <f t="shared" si="26"/>
        <v>181717.33096960641</v>
      </c>
      <c r="G195" s="12">
        <f t="shared" si="26"/>
        <v>9564.0700510319148</v>
      </c>
      <c r="H195" s="9"/>
      <c r="I195" s="12">
        <f t="shared" si="21"/>
        <v>1.2344923813047887E-2</v>
      </c>
      <c r="J195" s="12">
        <f t="shared" si="22"/>
        <v>49.240239624389893</v>
      </c>
      <c r="K195" s="12">
        <f t="shared" si="23"/>
        <v>2.591591559178418</v>
      </c>
    </row>
    <row r="196" spans="2:11" x14ac:dyDescent="0.25">
      <c r="B196" s="10">
        <v>192</v>
      </c>
      <c r="C196" s="21">
        <v>44083</v>
      </c>
      <c r="D196" s="12">
        <f t="shared" si="18"/>
        <v>4.4516293354478194</v>
      </c>
      <c r="E196" s="12">
        <f t="shared" si="19"/>
        <v>1453.0428350511827</v>
      </c>
      <c r="F196" s="12">
        <f t="shared" si="26"/>
        <v>181764.93025883258</v>
      </c>
      <c r="G196" s="12">
        <f t="shared" si="26"/>
        <v>9566.5752767806607</v>
      </c>
      <c r="H196" s="9"/>
      <c r="I196" s="12">
        <f t="shared" si="21"/>
        <v>1.1900778798206011E-2</v>
      </c>
      <c r="J196" s="12">
        <f t="shared" si="22"/>
        <v>47.599289226164309</v>
      </c>
      <c r="K196" s="12">
        <f t="shared" si="23"/>
        <v>2.5052257487454925</v>
      </c>
    </row>
    <row r="197" spans="2:11" x14ac:dyDescent="0.25">
      <c r="B197" s="10">
        <v>193</v>
      </c>
      <c r="C197" s="21">
        <v>44084</v>
      </c>
      <c r="D197" s="12">
        <f t="shared" si="18"/>
        <v>4.4401556709169467</v>
      </c>
      <c r="E197" s="12">
        <f t="shared" si="19"/>
        <v>1404.619547547341</v>
      </c>
      <c r="F197" s="12">
        <f t="shared" si="26"/>
        <v>181810.94328194254</v>
      </c>
      <c r="G197" s="12">
        <f t="shared" si="26"/>
        <v>9568.9970148390785</v>
      </c>
      <c r="H197" s="9"/>
      <c r="I197" s="12">
        <f t="shared" si="21"/>
        <v>1.1473664530872393E-2</v>
      </c>
      <c r="J197" s="12">
        <f t="shared" si="22"/>
        <v>46.013023109954119</v>
      </c>
      <c r="K197" s="12">
        <f t="shared" si="23"/>
        <v>2.4217380584186401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4.4290928118509569</v>
      </c>
      <c r="E198" s="12">
        <f t="shared" ref="E198:E204" si="28">E197+I198-J198-K198</f>
        <v>1357.8099588214955</v>
      </c>
      <c r="F198" s="12">
        <f t="shared" ref="F198:G204" si="29">F197+J198</f>
        <v>181855.42290094821</v>
      </c>
      <c r="G198" s="12">
        <f t="shared" si="29"/>
        <v>9571.3380474183232</v>
      </c>
      <c r="H198" s="9"/>
      <c r="I198" s="12">
        <f t="shared" ref="I198:I204" si="30">E197*N$6*D197/SUM(D197:F197)*N$7</f>
        <v>1.1062859065989535E-2</v>
      </c>
      <c r="J198" s="12">
        <f t="shared" ref="J198:J204" si="31">E197*N$8/N$5</f>
        <v>44.479619005665796</v>
      </c>
      <c r="K198" s="12">
        <f t="shared" ref="K198:K204" si="32">E197*N$9/N$5</f>
        <v>2.3410325792455704</v>
      </c>
    </row>
    <row r="199" spans="2:11" x14ac:dyDescent="0.25">
      <c r="B199" s="10">
        <v>195</v>
      </c>
      <c r="C199" s="21">
        <v>44086</v>
      </c>
      <c r="D199" s="12">
        <f t="shared" si="27"/>
        <v>4.418425136388203</v>
      </c>
      <c r="E199" s="12">
        <f t="shared" si="28"/>
        <v>1312.5602945362418</v>
      </c>
      <c r="F199" s="12">
        <f t="shared" si="29"/>
        <v>181898.42021631089</v>
      </c>
      <c r="G199" s="12">
        <f t="shared" si="29"/>
        <v>9573.6010640163586</v>
      </c>
      <c r="H199" s="9"/>
      <c r="I199" s="12">
        <f t="shared" si="30"/>
        <v>1.0667675462753818E-2</v>
      </c>
      <c r="J199" s="12">
        <f t="shared" si="31"/>
        <v>42.997315362680688</v>
      </c>
      <c r="K199" s="12">
        <f t="shared" si="32"/>
        <v>2.2630165980358274</v>
      </c>
    </row>
    <row r="200" spans="2:11" x14ac:dyDescent="0.25">
      <c r="B200" s="10">
        <v>196</v>
      </c>
      <c r="C200" s="21">
        <v>44087</v>
      </c>
      <c r="D200" s="12">
        <f t="shared" si="27"/>
        <v>4.4081376765708118</v>
      </c>
      <c r="E200" s="12">
        <f t="shared" si="28"/>
        <v>1268.8185721781845</v>
      </c>
      <c r="F200" s="12">
        <f t="shared" si="29"/>
        <v>181939.98462563788</v>
      </c>
      <c r="G200" s="12">
        <f t="shared" si="29"/>
        <v>9575.7886645072522</v>
      </c>
      <c r="H200" s="9"/>
      <c r="I200" s="12">
        <f t="shared" si="30"/>
        <v>1.0287459817391653E-2</v>
      </c>
      <c r="J200" s="12">
        <f t="shared" si="31"/>
        <v>41.564409326980993</v>
      </c>
      <c r="K200" s="12">
        <f t="shared" si="32"/>
        <v>2.1876004908937383</v>
      </c>
    </row>
    <row r="201" spans="2:11" x14ac:dyDescent="0.25">
      <c r="B201" s="10">
        <v>197</v>
      </c>
      <c r="C201" s="21">
        <v>44088</v>
      </c>
      <c r="D201" s="12">
        <f t="shared" si="27"/>
        <v>4.3982160871483353</v>
      </c>
      <c r="E201" s="12">
        <f t="shared" si="28"/>
        <v>1226.5345413616674</v>
      </c>
      <c r="F201" s="12">
        <f t="shared" si="29"/>
        <v>181980.16388042353</v>
      </c>
      <c r="G201" s="12">
        <f t="shared" si="29"/>
        <v>9577.9033621275485</v>
      </c>
      <c r="H201" s="9"/>
      <c r="I201" s="12">
        <f t="shared" si="30"/>
        <v>9.9215894224767322E-3</v>
      </c>
      <c r="J201" s="12">
        <f t="shared" si="31"/>
        <v>40.179254785642506</v>
      </c>
      <c r="K201" s="12">
        <f t="shared" si="32"/>
        <v>2.1146976202969761</v>
      </c>
    </row>
    <row r="202" spans="2:11" x14ac:dyDescent="0.25">
      <c r="B202" s="10">
        <v>198</v>
      </c>
      <c r="C202" s="21">
        <v>44089</v>
      </c>
      <c r="D202" s="12">
        <f t="shared" si="27"/>
        <v>4.3886466161046416</v>
      </c>
      <c r="E202" s="12">
        <f t="shared" si="28"/>
        <v>1185.6596261206555</v>
      </c>
      <c r="F202" s="12">
        <f t="shared" si="29"/>
        <v>182019.00414089998</v>
      </c>
      <c r="G202" s="12">
        <f t="shared" si="29"/>
        <v>9579.9475863631505</v>
      </c>
      <c r="H202" s="9"/>
      <c r="I202" s="12">
        <f t="shared" si="30"/>
        <v>9.5694710436937547E-3</v>
      </c>
      <c r="J202" s="12">
        <f t="shared" si="31"/>
        <v>38.840260476452798</v>
      </c>
      <c r="K202" s="12">
        <f t="shared" si="32"/>
        <v>2.0442242356027807</v>
      </c>
    </row>
    <row r="203" spans="2:11" x14ac:dyDescent="0.25">
      <c r="B203" s="10">
        <v>199</v>
      </c>
      <c r="C203" s="21">
        <v>44090</v>
      </c>
      <c r="D203" s="12">
        <f t="shared" si="27"/>
        <v>4.3794160767989716</v>
      </c>
      <c r="E203" s="12">
        <f t="shared" si="28"/>
        <v>1146.1468691226059</v>
      </c>
      <c r="F203" s="12">
        <f t="shared" si="29"/>
        <v>182056.55002906048</v>
      </c>
      <c r="G203" s="12">
        <f t="shared" si="29"/>
        <v>9581.9236857400192</v>
      </c>
      <c r="H203" s="9"/>
      <c r="I203" s="12">
        <f t="shared" si="30"/>
        <v>9.2305393056695759E-3</v>
      </c>
      <c r="J203" s="12">
        <f t="shared" si="31"/>
        <v>37.545888160487422</v>
      </c>
      <c r="K203" s="12">
        <f t="shared" si="32"/>
        <v>1.976099376867761</v>
      </c>
    </row>
    <row r="204" spans="2:11" x14ac:dyDescent="0.25">
      <c r="B204" s="20">
        <v>200</v>
      </c>
      <c r="C204" s="21">
        <v>44091</v>
      </c>
      <c r="D204" s="12">
        <f t="shared" si="27"/>
        <v>4.3705118216198242</v>
      </c>
      <c r="E204" s="12">
        <f t="shared" si="28"/>
        <v>1107.9508777403651</v>
      </c>
      <c r="F204" s="12">
        <f t="shared" si="29"/>
        <v>182092.84467991604</v>
      </c>
      <c r="G204" s="12">
        <f t="shared" si="29"/>
        <v>9583.8339305218906</v>
      </c>
      <c r="H204" s="9"/>
      <c r="I204" s="12">
        <f t="shared" si="30"/>
        <v>8.904255179147464E-3</v>
      </c>
      <c r="J204" s="12">
        <f t="shared" si="31"/>
        <v>36.294650855549186</v>
      </c>
      <c r="K204" s="12">
        <f t="shared" si="32"/>
        <v>1.9102447818710115</v>
      </c>
    </row>
    <row r="205" spans="2:11" x14ac:dyDescent="0.25">
      <c r="B205" s="19"/>
      <c r="C205" s="1"/>
      <c r="E205" s="12">
        <f>MAX(E4:E204)</f>
        <v>131950.34633438732</v>
      </c>
      <c r="I205" s="12">
        <f>MAX(I4:I204)</f>
        <v>13531.479928210329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sheetProtection algorithmName="SHA-512" hashValue="lMD0YXRUuWzf/vL7tUvrVg7Zi+rF19Sdigg3pDa8Ei8PQuQeHRvHccqKTj8BJYCrGoef4FdzhkabNTY4v45pkA==" saltValue="Q15wehc74LYrJQ35s/2xKg==" spinCount="100000" sheet="1" objects="1" scenarios="1"/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95A00-0089-4D3F-95A2-E7EFEBBD68DB}">
  <sheetPr codeName="Hoja7"/>
  <dimension ref="B2:N762"/>
  <sheetViews>
    <sheetView showGridLines="0" workbookViewId="0">
      <selection activeCell="I4" sqref="I4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7" t="s">
        <v>26</v>
      </c>
      <c r="E2" s="38"/>
      <c r="F2" s="38"/>
      <c r="G2" s="39"/>
      <c r="I2" s="37" t="s">
        <v>27</v>
      </c>
      <c r="J2" s="38"/>
      <c r="K2" s="39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1567156</v>
      </c>
    </row>
    <row r="4" spans="2:14" x14ac:dyDescent="0.25">
      <c r="B4" s="10">
        <v>0</v>
      </c>
      <c r="C4" s="11">
        <v>43891</v>
      </c>
      <c r="D4" s="12">
        <f>N3</f>
        <v>1567156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1567155.6750002073</v>
      </c>
      <c r="E5" s="12">
        <f>E4+I5-J5-K5</f>
        <v>1.2916664592847644</v>
      </c>
      <c r="F5" s="12">
        <f>F4+J5</f>
        <v>3.1666666666666662E-2</v>
      </c>
      <c r="G5" s="12">
        <f>G4+K5</f>
        <v>1.6666666666666681E-3</v>
      </c>
      <c r="H5" s="9"/>
      <c r="I5" s="12">
        <f>E4*N$6*D4/SUM(D4:F4)*N$7</f>
        <v>0.32499979261809775</v>
      </c>
      <c r="J5" s="12">
        <f>E4*N$8/N$5</f>
        <v>3.1666666666666662E-2</v>
      </c>
      <c r="K5" s="12">
        <f>E4*N$9/N$5</f>
        <v>1.6666666666666681E-3</v>
      </c>
      <c r="M5" s="2" t="s">
        <v>7</v>
      </c>
      <c r="N5" s="18">
        <f>Datos!H3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1567155.2552089624</v>
      </c>
      <c r="E6" s="12">
        <f t="shared" ref="E6:E69" si="1">E5+I6-J6-K6</f>
        <v>1.6684021554305619</v>
      </c>
      <c r="F6" s="12">
        <f t="shared" ref="F6:G21" si="2">F5+J6</f>
        <v>7.2569437877350873E-2</v>
      </c>
      <c r="G6" s="12">
        <f t="shared" si="2"/>
        <v>3.8194440988079444E-3</v>
      </c>
      <c r="H6" s="9"/>
      <c r="I6" s="12">
        <f t="shared" ref="I6:I69" si="3">E5*N$6*D5/SUM(D5:F5)*N$7</f>
        <v>0.41979124478862284</v>
      </c>
      <c r="J6" s="12">
        <f t="shared" ref="J6:J69" si="4">E5*N$8/N$5</f>
        <v>4.0902771210684204E-2</v>
      </c>
      <c r="K6" s="12">
        <f t="shared" ref="K6:K69" si="5">E5*N$9/N$5</f>
        <v>2.1527774321412761E-3</v>
      </c>
      <c r="M6" s="2" t="s">
        <v>8</v>
      </c>
      <c r="N6" s="3">
        <f>Datos!H4</f>
        <v>5</v>
      </c>
    </row>
    <row r="7" spans="2:14" x14ac:dyDescent="0.25">
      <c r="B7" s="10">
        <v>3</v>
      </c>
      <c r="C7" s="11">
        <v>43894</v>
      </c>
      <c r="D7" s="12">
        <f t="shared" si="0"/>
        <v>1567154.7129788643</v>
      </c>
      <c r="E7" s="12">
        <f t="shared" si="1"/>
        <v>2.1550188483945485</v>
      </c>
      <c r="F7" s="12">
        <f t="shared" si="2"/>
        <v>0.12540217279931867</v>
      </c>
      <c r="G7" s="12">
        <f t="shared" si="2"/>
        <v>6.6001143578588838E-3</v>
      </c>
      <c r="H7" s="9"/>
      <c r="I7" s="12">
        <f t="shared" si="3"/>
        <v>0.54223009814500511</v>
      </c>
      <c r="J7" s="12">
        <f t="shared" si="4"/>
        <v>5.2832734921967793E-2</v>
      </c>
      <c r="K7" s="12">
        <f t="shared" si="5"/>
        <v>2.780670259050939E-3</v>
      </c>
      <c r="M7" s="2" t="s">
        <v>9</v>
      </c>
      <c r="N7" s="4">
        <f>Datos!H5</f>
        <v>6.500000000000003E-2</v>
      </c>
    </row>
    <row r="8" spans="2:14" x14ac:dyDescent="0.25">
      <c r="B8" s="10">
        <v>4</v>
      </c>
      <c r="C8" s="11">
        <v>43895</v>
      </c>
      <c r="D8" s="12">
        <f t="shared" si="0"/>
        <v>1567154.0125987576</v>
      </c>
      <c r="E8" s="12">
        <f t="shared" si="1"/>
        <v>2.7835649933623108</v>
      </c>
      <c r="F8" s="12">
        <f t="shared" si="2"/>
        <v>0.19364443633181272</v>
      </c>
      <c r="G8" s="12">
        <f t="shared" si="2"/>
        <v>1.0191812438516468E-2</v>
      </c>
      <c r="H8" s="9"/>
      <c r="I8" s="12">
        <f t="shared" si="3"/>
        <v>0.70038010658091365</v>
      </c>
      <c r="J8" s="12">
        <f t="shared" si="4"/>
        <v>6.8242263532494032E-2</v>
      </c>
      <c r="K8" s="12">
        <f t="shared" si="5"/>
        <v>3.5916980806575838E-3</v>
      </c>
      <c r="M8" s="2" t="s">
        <v>10</v>
      </c>
      <c r="N8" s="5">
        <f>Datos!H6</f>
        <v>0.95</v>
      </c>
    </row>
    <row r="9" spans="2:14" x14ac:dyDescent="0.25">
      <c r="B9" s="10">
        <v>5</v>
      </c>
      <c r="C9" s="11">
        <v>43896</v>
      </c>
      <c r="D9" s="12">
        <f t="shared" si="0"/>
        <v>1567153.1079418533</v>
      </c>
      <c r="E9" s="12">
        <f t="shared" si="1"/>
        <v>3.5954363977994039</v>
      </c>
      <c r="F9" s="12">
        <f t="shared" si="2"/>
        <v>0.28179066112161921</v>
      </c>
      <c r="G9" s="12">
        <f t="shared" si="2"/>
        <v>1.4831087427453656E-2</v>
      </c>
      <c r="H9" s="9"/>
      <c r="I9" s="12">
        <f t="shared" si="3"/>
        <v>0.90465690421583655</v>
      </c>
      <c r="J9" s="12">
        <f t="shared" si="4"/>
        <v>8.8146224789806507E-2</v>
      </c>
      <c r="K9" s="12">
        <f t="shared" si="5"/>
        <v>4.6392749889371887E-3</v>
      </c>
      <c r="M9" s="2" t="s">
        <v>11</v>
      </c>
      <c r="N9" s="5">
        <f>Datos!H7</f>
        <v>5.0000000000000044E-2</v>
      </c>
    </row>
    <row r="10" spans="2:14" x14ac:dyDescent="0.25">
      <c r="B10" s="10">
        <v>6</v>
      </c>
      <c r="C10" s="11">
        <v>43897</v>
      </c>
      <c r="D10" s="12">
        <f t="shared" si="0"/>
        <v>1567151.939427915</v>
      </c>
      <c r="E10" s="12">
        <f t="shared" si="1"/>
        <v>4.6441024561867721</v>
      </c>
      <c r="F10" s="12">
        <f t="shared" si="2"/>
        <v>0.39564614705193368</v>
      </c>
      <c r="G10" s="12">
        <f t="shared" si="2"/>
        <v>2.0823481423786001E-2</v>
      </c>
      <c r="H10" s="9"/>
      <c r="I10" s="12">
        <f t="shared" si="3"/>
        <v>1.1685139383140157</v>
      </c>
      <c r="J10" s="12">
        <f t="shared" si="4"/>
        <v>0.11385548593031446</v>
      </c>
      <c r="K10" s="12">
        <f t="shared" si="5"/>
        <v>5.9923939963323451E-3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1567150.4300994705</v>
      </c>
      <c r="E11" s="12">
        <f t="shared" si="1"/>
        <v>5.9986274854451818</v>
      </c>
      <c r="F11" s="12">
        <f t="shared" si="2"/>
        <v>0.54270939149784814</v>
      </c>
      <c r="G11" s="12">
        <f t="shared" si="2"/>
        <v>2.8563652184097295E-2</v>
      </c>
      <c r="H11" s="9"/>
      <c r="I11" s="12">
        <f t="shared" si="3"/>
        <v>1.5093284444646349</v>
      </c>
      <c r="J11" s="12">
        <f t="shared" si="4"/>
        <v>0.14706324444591443</v>
      </c>
      <c r="K11" s="12">
        <f t="shared" si="5"/>
        <v>7.7401707603112933E-3</v>
      </c>
      <c r="M11" s="2" t="s">
        <v>12</v>
      </c>
      <c r="N11" s="7">
        <f>SUM(I5:I204)+E4</f>
        <v>1567120.795219105</v>
      </c>
    </row>
    <row r="12" spans="2:14" x14ac:dyDescent="0.25">
      <c r="B12" s="10">
        <v>8</v>
      </c>
      <c r="C12" s="11">
        <v>43899</v>
      </c>
      <c r="D12" s="12">
        <f t="shared" si="0"/>
        <v>1567148.4805536752</v>
      </c>
      <c r="E12" s="12">
        <f t="shared" si="1"/>
        <v>7.7482190312324564</v>
      </c>
      <c r="F12" s="12">
        <f t="shared" si="2"/>
        <v>0.73266592853694557</v>
      </c>
      <c r="G12" s="12">
        <f t="shared" si="2"/>
        <v>3.8561364659839274E-2</v>
      </c>
      <c r="H12" s="9"/>
      <c r="I12" s="12">
        <f t="shared" si="3"/>
        <v>1.9495457953021136</v>
      </c>
      <c r="J12" s="12">
        <f t="shared" si="4"/>
        <v>0.1899565370390974</v>
      </c>
      <c r="K12" s="12">
        <f t="shared" si="5"/>
        <v>9.9977124757419777E-3</v>
      </c>
      <c r="M12" s="2" t="s">
        <v>13</v>
      </c>
      <c r="N12" s="7">
        <f>SUM(J5:J204)</f>
        <v>1477472.2397674825</v>
      </c>
    </row>
    <row r="13" spans="2:14" x14ac:dyDescent="0.25">
      <c r="B13" s="10">
        <v>9</v>
      </c>
      <c r="C13" s="11">
        <v>43900</v>
      </c>
      <c r="D13" s="12">
        <f t="shared" si="0"/>
        <v>1567145.9623961174</v>
      </c>
      <c r="E13" s="12">
        <f t="shared" si="1"/>
        <v>10.008102621246316</v>
      </c>
      <c r="F13" s="12">
        <f t="shared" si="2"/>
        <v>0.97802619785930667</v>
      </c>
      <c r="G13" s="12">
        <f t="shared" si="2"/>
        <v>5.1475063045226713E-2</v>
      </c>
      <c r="H13" s="9"/>
      <c r="I13" s="12">
        <f t="shared" si="3"/>
        <v>2.5181575577216093</v>
      </c>
      <c r="J13" s="12">
        <f t="shared" si="4"/>
        <v>0.2453602693223611</v>
      </c>
      <c r="K13" s="12">
        <f t="shared" si="5"/>
        <v>1.2913698385387438E-2</v>
      </c>
      <c r="M13" s="2" t="s">
        <v>14</v>
      </c>
      <c r="N13" s="7">
        <f>SUM(K5:K204)</f>
        <v>77761.696829867607</v>
      </c>
    </row>
    <row r="14" spans="2:14" x14ac:dyDescent="0.25">
      <c r="B14" s="10">
        <v>10</v>
      </c>
      <c r="C14" s="11">
        <v>43901</v>
      </c>
      <c r="D14" s="12">
        <f t="shared" si="0"/>
        <v>1567142.7097855671</v>
      </c>
      <c r="E14" s="12">
        <f t="shared" si="1"/>
        <v>12.927109750739067</v>
      </c>
      <c r="F14" s="12">
        <f t="shared" si="2"/>
        <v>1.2949494475321066</v>
      </c>
      <c r="G14" s="12">
        <f t="shared" si="2"/>
        <v>6.8155234080637256E-2</v>
      </c>
      <c r="H14" s="9"/>
      <c r="I14" s="12">
        <f t="shared" si="3"/>
        <v>3.2526105502009628</v>
      </c>
      <c r="J14" s="12">
        <f t="shared" si="4"/>
        <v>0.3169232496728</v>
      </c>
      <c r="K14" s="12">
        <f t="shared" si="5"/>
        <v>1.668017103541054E-2</v>
      </c>
      <c r="M14" s="2" t="s">
        <v>15</v>
      </c>
      <c r="N14" s="7">
        <f>SUM(D4:G4)-N11</f>
        <v>36.204780895030126</v>
      </c>
    </row>
    <row r="15" spans="2:14" x14ac:dyDescent="0.25">
      <c r="B15" s="10">
        <v>11</v>
      </c>
      <c r="C15" s="11">
        <v>43902</v>
      </c>
      <c r="D15" s="12">
        <f t="shared" si="0"/>
        <v>1567138.5085130252</v>
      </c>
      <c r="E15" s="12">
        <f t="shared" si="1"/>
        <v>16.697478634181973</v>
      </c>
      <c r="F15" s="12">
        <f t="shared" si="2"/>
        <v>1.7043079229721769</v>
      </c>
      <c r="G15" s="12">
        <f t="shared" si="2"/>
        <v>8.9700416998535717E-2</v>
      </c>
      <c r="H15" s="9"/>
      <c r="I15" s="12">
        <f t="shared" si="3"/>
        <v>4.2012725418008721</v>
      </c>
      <c r="J15" s="12">
        <f t="shared" si="4"/>
        <v>0.40935847544007042</v>
      </c>
      <c r="K15" s="12">
        <f t="shared" si="5"/>
        <v>2.1545182917898465E-2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1567133.0818961901</v>
      </c>
      <c r="E16" s="12">
        <f t="shared" si="1"/>
        <v>21.567512848271793</v>
      </c>
      <c r="F16" s="12">
        <f t="shared" si="2"/>
        <v>2.2330614130546058</v>
      </c>
      <c r="G16" s="12">
        <f t="shared" si="2"/>
        <v>0.11752954805550569</v>
      </c>
      <c r="H16" s="9"/>
      <c r="I16" s="12">
        <f t="shared" si="3"/>
        <v>5.4266168352292183</v>
      </c>
      <c r="J16" s="12">
        <f t="shared" si="4"/>
        <v>0.52875349008242911</v>
      </c>
      <c r="K16" s="12">
        <f t="shared" si="5"/>
        <v>2.7829131056969981E-2</v>
      </c>
      <c r="M16" s="2" t="s">
        <v>16</v>
      </c>
      <c r="N16" s="7">
        <f>MAX(E4:E204)</f>
        <v>1072962.5210054361</v>
      </c>
    </row>
    <row r="17" spans="2:14" x14ac:dyDescent="0.25">
      <c r="B17" s="10">
        <v>13</v>
      </c>
      <c r="C17" s="11">
        <v>43904</v>
      </c>
      <c r="D17" s="12">
        <f t="shared" si="0"/>
        <v>1567126.0725609674</v>
      </c>
      <c r="E17" s="12">
        <f t="shared" si="1"/>
        <v>27.857930975899357</v>
      </c>
      <c r="F17" s="12">
        <f t="shared" si="2"/>
        <v>2.9160326532498795</v>
      </c>
      <c r="G17" s="12">
        <f t="shared" si="2"/>
        <v>0.15347540280262539</v>
      </c>
      <c r="H17" s="9"/>
      <c r="I17" s="12">
        <f t="shared" si="3"/>
        <v>7.0093352225699546</v>
      </c>
      <c r="J17" s="12">
        <f t="shared" si="4"/>
        <v>0.68297124019527344</v>
      </c>
      <c r="K17" s="12">
        <f t="shared" si="5"/>
        <v>3.5945854747119685E-2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1567117.0189111885</v>
      </c>
      <c r="E18" s="12">
        <f t="shared" si="1"/>
        <v>35.982983055564468</v>
      </c>
      <c r="F18" s="12">
        <f t="shared" si="2"/>
        <v>3.7982004674866925</v>
      </c>
      <c r="G18" s="12">
        <f t="shared" si="2"/>
        <v>0.1999052877624577</v>
      </c>
      <c r="H18" s="9"/>
      <c r="I18" s="12">
        <f t="shared" si="3"/>
        <v>9.0536497788617574</v>
      </c>
      <c r="J18" s="12">
        <f t="shared" si="4"/>
        <v>0.8821678142368129</v>
      </c>
      <c r="K18" s="12">
        <f t="shared" si="5"/>
        <v>4.6429884959832309E-2</v>
      </c>
      <c r="M18" s="2" t="s">
        <v>17</v>
      </c>
      <c r="N18" s="7">
        <f>MAX(I5:I204)</f>
        <v>110033.52415569504</v>
      </c>
    </row>
    <row r="19" spans="2:14" x14ac:dyDescent="0.25">
      <c r="B19" s="10">
        <v>15</v>
      </c>
      <c r="C19" s="11">
        <v>43906</v>
      </c>
      <c r="D19" s="12">
        <f t="shared" si="0"/>
        <v>1567105.3247385514</v>
      </c>
      <c r="E19" s="12">
        <f t="shared" si="1"/>
        <v>46.477722924143634</v>
      </c>
      <c r="F19" s="12">
        <f t="shared" si="2"/>
        <v>4.9376615975795675</v>
      </c>
      <c r="G19" s="12">
        <f t="shared" si="2"/>
        <v>0.25987692618839853</v>
      </c>
      <c r="H19" s="9"/>
      <c r="I19" s="12">
        <f t="shared" si="3"/>
        <v>11.694172637097981</v>
      </c>
      <c r="J19" s="12">
        <f t="shared" si="4"/>
        <v>1.1394611300928748</v>
      </c>
      <c r="K19" s="12">
        <f t="shared" si="5"/>
        <v>5.9971638425940839E-2</v>
      </c>
      <c r="M19" s="2" t="s">
        <v>18</v>
      </c>
      <c r="N19" s="7">
        <f>MAX(J5:J204)</f>
        <v>33977.14649850547</v>
      </c>
    </row>
    <row r="20" spans="2:14" x14ac:dyDescent="0.25">
      <c r="B20" s="10">
        <v>16</v>
      </c>
      <c r="C20" s="11">
        <v>43907</v>
      </c>
      <c r="D20" s="12">
        <f t="shared" si="0"/>
        <v>1567090.2199741753</v>
      </c>
      <c r="E20" s="12">
        <f t="shared" si="1"/>
        <v>60.033229869293542</v>
      </c>
      <c r="F20" s="12">
        <f t="shared" si="2"/>
        <v>6.409456156844116</v>
      </c>
      <c r="G20" s="12">
        <f t="shared" si="2"/>
        <v>0.33733979772863798</v>
      </c>
      <c r="H20" s="9"/>
      <c r="I20" s="12">
        <f t="shared" si="3"/>
        <v>15.104764375954693</v>
      </c>
      <c r="J20" s="12">
        <f t="shared" si="4"/>
        <v>1.4717945592645483</v>
      </c>
      <c r="K20" s="12">
        <f t="shared" si="5"/>
        <v>7.7462871540239453E-2</v>
      </c>
      <c r="M20" s="2" t="s">
        <v>19</v>
      </c>
      <c r="N20" s="7">
        <f>MAX(K5:K204)</f>
        <v>1788.270868342395</v>
      </c>
    </row>
    <row r="21" spans="2:14" x14ac:dyDescent="0.25">
      <c r="B21" s="10">
        <v>17</v>
      </c>
      <c r="C21" s="11">
        <v>43908</v>
      </c>
      <c r="D21" s="12">
        <f t="shared" si="0"/>
        <v>1567070.7100016666</v>
      </c>
      <c r="E21" s="12">
        <f t="shared" si="1"/>
        <v>77.542094715813718</v>
      </c>
      <c r="F21" s="12">
        <f t="shared" si="2"/>
        <v>8.3105084360384112</v>
      </c>
      <c r="G21" s="12">
        <f t="shared" si="2"/>
        <v>0.43739518084412732</v>
      </c>
      <c r="H21" s="9"/>
      <c r="I21" s="12">
        <f t="shared" si="3"/>
        <v>19.509972508829957</v>
      </c>
      <c r="J21" s="12">
        <f t="shared" si="4"/>
        <v>1.9010522791942954</v>
      </c>
      <c r="K21" s="12">
        <f t="shared" si="5"/>
        <v>0.10005538311548932</v>
      </c>
    </row>
    <row r="22" spans="2:14" x14ac:dyDescent="0.25">
      <c r="B22" s="10">
        <v>18</v>
      </c>
      <c r="C22" s="11">
        <v>43909</v>
      </c>
      <c r="D22" s="12">
        <f t="shared" si="0"/>
        <v>1567045.5102014651</v>
      </c>
      <c r="E22" s="12">
        <f t="shared" si="1"/>
        <v>100.15715842667188</v>
      </c>
      <c r="F22" s="12">
        <f t="shared" ref="F22:G37" si="6">F21+J22</f>
        <v>10.766008102039178</v>
      </c>
      <c r="G22" s="12">
        <f t="shared" si="6"/>
        <v>0.56663200537048364</v>
      </c>
      <c r="H22" s="9"/>
      <c r="I22" s="12">
        <f t="shared" si="3"/>
        <v>25.199800201385294</v>
      </c>
      <c r="J22" s="12">
        <f t="shared" si="4"/>
        <v>2.4554996660007675</v>
      </c>
      <c r="K22" s="12">
        <f t="shared" si="5"/>
        <v>0.12923682452635632</v>
      </c>
    </row>
    <row r="23" spans="2:14" x14ac:dyDescent="0.25">
      <c r="B23" s="10">
        <v>19</v>
      </c>
      <c r="C23" s="11">
        <v>43910</v>
      </c>
      <c r="D23" s="12">
        <f t="shared" si="0"/>
        <v>1567012.9614289382</v>
      </c>
      <c r="E23" s="12">
        <f t="shared" si="1"/>
        <v>129.367359006035</v>
      </c>
      <c r="F23" s="12">
        <f t="shared" si="6"/>
        <v>13.937651452217121</v>
      </c>
      <c r="G23" s="12">
        <f t="shared" si="6"/>
        <v>0.73356060274827029</v>
      </c>
      <c r="H23" s="9"/>
      <c r="I23" s="12">
        <f t="shared" si="3"/>
        <v>32.548772526918832</v>
      </c>
      <c r="J23" s="12">
        <f t="shared" si="4"/>
        <v>3.1716433501779431</v>
      </c>
      <c r="K23" s="12">
        <f t="shared" si="5"/>
        <v>0.16692859737778662</v>
      </c>
    </row>
    <row r="24" spans="2:14" x14ac:dyDescent="0.25">
      <c r="B24" s="10">
        <v>20</v>
      </c>
      <c r="C24" s="11">
        <v>43911</v>
      </c>
      <c r="D24" s="12">
        <f t="shared" si="0"/>
        <v>1566970.9208819142</v>
      </c>
      <c r="E24" s="12">
        <f t="shared" si="1"/>
        <v>167.09566072982858</v>
      </c>
      <c r="F24" s="12">
        <f t="shared" si="6"/>
        <v>18.034284487408229</v>
      </c>
      <c r="G24" s="12">
        <f t="shared" si="6"/>
        <v>0.94917286775832888</v>
      </c>
      <c r="H24" s="9"/>
      <c r="I24" s="12">
        <f t="shared" si="3"/>
        <v>42.040547023994741</v>
      </c>
      <c r="J24" s="12">
        <f t="shared" si="4"/>
        <v>4.0966330351911084</v>
      </c>
      <c r="K24" s="12">
        <f t="shared" si="5"/>
        <v>0.21561226501005853</v>
      </c>
    </row>
    <row r="25" spans="2:14" x14ac:dyDescent="0.25">
      <c r="B25" s="10">
        <v>21</v>
      </c>
      <c r="C25" s="11">
        <v>43912</v>
      </c>
      <c r="D25" s="12">
        <f t="shared" si="0"/>
        <v>1566916.6212074177</v>
      </c>
      <c r="E25" s="12">
        <f t="shared" si="1"/>
        <v>215.82547986857418</v>
      </c>
      <c r="F25" s="12">
        <f t="shared" si="6"/>
        <v>23.325647077186133</v>
      </c>
      <c r="G25" s="12">
        <f t="shared" si="6"/>
        <v>1.2276656356413769</v>
      </c>
      <c r="H25" s="9"/>
      <c r="I25" s="12">
        <f t="shared" si="3"/>
        <v>54.299674496406574</v>
      </c>
      <c r="J25" s="12">
        <f t="shared" si="4"/>
        <v>5.2913625897779051</v>
      </c>
      <c r="K25" s="12">
        <f t="shared" si="5"/>
        <v>0.27849276788304789</v>
      </c>
    </row>
    <row r="26" spans="2:14" x14ac:dyDescent="0.25">
      <c r="B26" s="10">
        <v>22</v>
      </c>
      <c r="C26" s="11">
        <v>43913</v>
      </c>
      <c r="D26" s="12">
        <f t="shared" si="0"/>
        <v>1566846.4886304664</v>
      </c>
      <c r="E26" s="12">
        <f t="shared" si="1"/>
        <v>278.76387415763969</v>
      </c>
      <c r="F26" s="12">
        <f t="shared" si="6"/>
        <v>30.160120606357648</v>
      </c>
      <c r="G26" s="12">
        <f t="shared" si="6"/>
        <v>1.5873747687556676</v>
      </c>
      <c r="H26" s="9"/>
      <c r="I26" s="12">
        <f t="shared" si="3"/>
        <v>70.132576951351325</v>
      </c>
      <c r="J26" s="12">
        <f t="shared" si="4"/>
        <v>6.8344735291715155</v>
      </c>
      <c r="K26" s="12">
        <f t="shared" si="5"/>
        <v>0.35970913311429065</v>
      </c>
    </row>
    <row r="27" spans="2:14" x14ac:dyDescent="0.25">
      <c r="B27" s="10">
        <v>23</v>
      </c>
      <c r="C27" s="11">
        <v>43914</v>
      </c>
      <c r="D27" s="12">
        <f t="shared" si="0"/>
        <v>1566755.9082304593</v>
      </c>
      <c r="E27" s="12">
        <f t="shared" si="1"/>
        <v>360.05214502609732</v>
      </c>
      <c r="F27" s="12">
        <f t="shared" si="6"/>
        <v>38.987643288016237</v>
      </c>
      <c r="G27" s="12">
        <f t="shared" si="6"/>
        <v>2.0519812256850676</v>
      </c>
      <c r="H27" s="9"/>
      <c r="I27" s="12">
        <f t="shared" si="3"/>
        <v>90.580400007045654</v>
      </c>
      <c r="J27" s="12">
        <f t="shared" si="4"/>
        <v>8.8275226816585892</v>
      </c>
      <c r="K27" s="12">
        <f t="shared" si="5"/>
        <v>0.46460645692939989</v>
      </c>
    </row>
    <row r="28" spans="2:14" x14ac:dyDescent="0.25">
      <c r="B28" s="10">
        <v>24</v>
      </c>
      <c r="C28" s="11">
        <v>43915</v>
      </c>
      <c r="D28" s="12">
        <f t="shared" si="0"/>
        <v>1566638.921078987</v>
      </c>
      <c r="E28" s="12">
        <f t="shared" si="1"/>
        <v>465.03755833088439</v>
      </c>
      <c r="F28" s="12">
        <f t="shared" si="6"/>
        <v>50.389294547175986</v>
      </c>
      <c r="G28" s="12">
        <f t="shared" si="6"/>
        <v>2.652068134061897</v>
      </c>
      <c r="H28" s="9"/>
      <c r="I28" s="12">
        <f t="shared" si="3"/>
        <v>116.98715147232365</v>
      </c>
      <c r="J28" s="12">
        <f t="shared" si="4"/>
        <v>11.401651259159747</v>
      </c>
      <c r="K28" s="12">
        <f t="shared" si="5"/>
        <v>0.60008690837682943</v>
      </c>
    </row>
    <row r="29" spans="2:14" x14ac:dyDescent="0.25">
      <c r="B29" s="10">
        <v>25</v>
      </c>
      <c r="C29" s="11">
        <v>43916</v>
      </c>
      <c r="D29" s="12">
        <f t="shared" si="0"/>
        <v>1566487.8335805717</v>
      </c>
      <c r="E29" s="12">
        <f t="shared" si="1"/>
        <v>600.62380480172101</v>
      </c>
      <c r="F29" s="12">
        <f t="shared" si="6"/>
        <v>65.115483894320661</v>
      </c>
      <c r="G29" s="12">
        <f t="shared" si="6"/>
        <v>3.4271307312800383</v>
      </c>
      <c r="H29" s="9"/>
      <c r="I29" s="12">
        <f t="shared" si="3"/>
        <v>151.08749841519946</v>
      </c>
      <c r="J29" s="12">
        <f t="shared" si="4"/>
        <v>14.726189347144672</v>
      </c>
      <c r="K29" s="12">
        <f t="shared" si="5"/>
        <v>0.77506259721814141</v>
      </c>
    </row>
    <row r="30" spans="2:14" x14ac:dyDescent="0.25">
      <c r="B30" s="10">
        <v>26</v>
      </c>
      <c r="C30" s="11">
        <v>43917</v>
      </c>
      <c r="D30" s="12">
        <f t="shared" si="0"/>
        <v>1566292.7137676845</v>
      </c>
      <c r="E30" s="12">
        <f t="shared" si="1"/>
        <v>775.72282419552482</v>
      </c>
      <c r="F30" s="12">
        <f t="shared" si="6"/>
        <v>84.135237713041818</v>
      </c>
      <c r="G30" s="12">
        <f t="shared" si="6"/>
        <v>4.4281704059495741</v>
      </c>
      <c r="H30" s="9"/>
      <c r="I30" s="12">
        <f t="shared" si="3"/>
        <v>195.11981288719448</v>
      </c>
      <c r="J30" s="12">
        <f t="shared" si="4"/>
        <v>19.019753818721163</v>
      </c>
      <c r="K30" s="12">
        <f t="shared" si="5"/>
        <v>1.0010396746695358</v>
      </c>
    </row>
    <row r="31" spans="2:14" x14ac:dyDescent="0.25">
      <c r="B31" s="10">
        <v>27</v>
      </c>
      <c r="C31" s="11">
        <v>43918</v>
      </c>
      <c r="D31" s="12">
        <f t="shared" si="0"/>
        <v>1566040.7421763306</v>
      </c>
      <c r="E31" s="12">
        <f t="shared" si="1"/>
        <v>1001.8369880762289</v>
      </c>
      <c r="F31" s="12">
        <f t="shared" si="6"/>
        <v>108.69979381256677</v>
      </c>
      <c r="G31" s="12">
        <f t="shared" si="6"/>
        <v>5.7210417796087834</v>
      </c>
      <c r="H31" s="9"/>
      <c r="I31" s="12">
        <f t="shared" si="3"/>
        <v>251.9715913538881</v>
      </c>
      <c r="J31" s="12">
        <f t="shared" si="4"/>
        <v>24.564556099524953</v>
      </c>
      <c r="K31" s="12">
        <f t="shared" si="5"/>
        <v>1.2928713736592092</v>
      </c>
    </row>
    <row r="32" spans="2:14" x14ac:dyDescent="0.25">
      <c r="B32" s="10">
        <v>28</v>
      </c>
      <c r="C32" s="11">
        <v>43919</v>
      </c>
      <c r="D32" s="12">
        <f t="shared" si="0"/>
        <v>1565715.3758843467</v>
      </c>
      <c r="E32" s="12">
        <f t="shared" si="1"/>
        <v>1293.8087137910372</v>
      </c>
      <c r="F32" s="12">
        <f t="shared" si="6"/>
        <v>140.42463176831401</v>
      </c>
      <c r="G32" s="12">
        <f t="shared" si="6"/>
        <v>7.3907700930691664</v>
      </c>
      <c r="H32" s="9"/>
      <c r="I32" s="12">
        <f t="shared" si="3"/>
        <v>325.36629198401607</v>
      </c>
      <c r="J32" s="12">
        <f t="shared" si="4"/>
        <v>31.724837955747248</v>
      </c>
      <c r="K32" s="12">
        <f t="shared" si="5"/>
        <v>1.6697283134603829</v>
      </c>
    </row>
    <row r="33" spans="2:11" x14ac:dyDescent="0.25">
      <c r="B33" s="10">
        <v>29</v>
      </c>
      <c r="C33" s="11">
        <v>43920</v>
      </c>
      <c r="D33" s="12">
        <f t="shared" si="0"/>
        <v>1565295.2728769318</v>
      </c>
      <c r="E33" s="12">
        <f t="shared" si="1"/>
        <v>1670.7847640796069</v>
      </c>
      <c r="F33" s="12">
        <f t="shared" si="6"/>
        <v>181.39524103836351</v>
      </c>
      <c r="G33" s="12">
        <f t="shared" si="6"/>
        <v>9.5471179493875642</v>
      </c>
      <c r="H33" s="9"/>
      <c r="I33" s="12">
        <f t="shared" si="3"/>
        <v>420.10300741493762</v>
      </c>
      <c r="J33" s="12">
        <f t="shared" si="4"/>
        <v>40.970609270049508</v>
      </c>
      <c r="K33" s="12">
        <f t="shared" si="5"/>
        <v>2.1563478563183973</v>
      </c>
    </row>
    <row r="34" spans="2:11" x14ac:dyDescent="0.25">
      <c r="B34" s="10">
        <v>30</v>
      </c>
      <c r="C34" s="13">
        <v>43921</v>
      </c>
      <c r="D34" s="12">
        <f t="shared" si="0"/>
        <v>1564752.909595334</v>
      </c>
      <c r="E34" s="12">
        <f t="shared" si="1"/>
        <v>2157.4552202081222</v>
      </c>
      <c r="F34" s="12">
        <f t="shared" si="6"/>
        <v>234.30342523421774</v>
      </c>
      <c r="G34" s="12">
        <f t="shared" si="6"/>
        <v>12.331759222853577</v>
      </c>
      <c r="H34" s="9"/>
      <c r="I34" s="12">
        <f t="shared" si="3"/>
        <v>542.36328159783579</v>
      </c>
      <c r="J34" s="12">
        <f t="shared" si="4"/>
        <v>52.908184195854219</v>
      </c>
      <c r="K34" s="12">
        <f t="shared" si="5"/>
        <v>2.784641273466014</v>
      </c>
    </row>
    <row r="35" spans="2:11" x14ac:dyDescent="0.25">
      <c r="B35" s="10">
        <v>31</v>
      </c>
      <c r="C35" s="11">
        <v>43922</v>
      </c>
      <c r="D35" s="12">
        <f t="shared" si="0"/>
        <v>1564052.8067710665</v>
      </c>
      <c r="E35" s="12">
        <f t="shared" si="1"/>
        <v>2785.6428704687655</v>
      </c>
      <c r="F35" s="12">
        <f t="shared" si="6"/>
        <v>302.62284054080828</v>
      </c>
      <c r="G35" s="12">
        <f t="shared" si="6"/>
        <v>15.927517923200451</v>
      </c>
      <c r="H35" s="9"/>
      <c r="I35" s="12">
        <f t="shared" si="3"/>
        <v>700.10282426758079</v>
      </c>
      <c r="J35" s="12">
        <f t="shared" si="4"/>
        <v>68.319415306590543</v>
      </c>
      <c r="K35" s="12">
        <f t="shared" si="5"/>
        <v>3.5957587003468734</v>
      </c>
    </row>
    <row r="36" spans="2:11" x14ac:dyDescent="0.25">
      <c r="B36" s="10">
        <v>32</v>
      </c>
      <c r="C36" s="11">
        <v>43923</v>
      </c>
      <c r="D36" s="12">
        <f t="shared" si="0"/>
        <v>1563149.2569224378</v>
      </c>
      <c r="E36" s="12">
        <f t="shared" si="1"/>
        <v>3596.3379567485126</v>
      </c>
      <c r="F36" s="12">
        <f t="shared" si="6"/>
        <v>390.83486477231918</v>
      </c>
      <c r="G36" s="12">
        <f t="shared" si="6"/>
        <v>20.570256040648399</v>
      </c>
      <c r="H36" s="9"/>
      <c r="I36" s="12">
        <f t="shared" si="3"/>
        <v>903.54984862870594</v>
      </c>
      <c r="J36" s="12">
        <f t="shared" si="4"/>
        <v>88.21202423151091</v>
      </c>
      <c r="K36" s="12">
        <f t="shared" si="5"/>
        <v>4.642738117447947</v>
      </c>
    </row>
    <row r="37" spans="2:11" x14ac:dyDescent="0.25">
      <c r="B37" s="10">
        <v>33</v>
      </c>
      <c r="C37" s="11">
        <v>43924</v>
      </c>
      <c r="D37" s="12">
        <f t="shared" si="0"/>
        <v>1561983.4208204483</v>
      </c>
      <c r="E37" s="12">
        <f t="shared" si="1"/>
        <v>4642.2961268463414</v>
      </c>
      <c r="F37" s="12">
        <f t="shared" si="6"/>
        <v>504.71890006935541</v>
      </c>
      <c r="G37" s="12">
        <f t="shared" si="6"/>
        <v>26.564152635229259</v>
      </c>
      <c r="H37" s="9"/>
      <c r="I37" s="12">
        <f t="shared" si="3"/>
        <v>1165.8361019894464</v>
      </c>
      <c r="J37" s="12">
        <f t="shared" si="4"/>
        <v>113.88403529703623</v>
      </c>
      <c r="K37" s="12">
        <f t="shared" si="5"/>
        <v>5.9938965945808595</v>
      </c>
    </row>
    <row r="38" spans="2:11" x14ac:dyDescent="0.25">
      <c r="B38" s="10">
        <v>34</v>
      </c>
      <c r="C38" s="11">
        <v>43925</v>
      </c>
      <c r="D38" s="12">
        <f t="shared" si="0"/>
        <v>1560479.6298397414</v>
      </c>
      <c r="E38" s="12">
        <f t="shared" si="1"/>
        <v>5991.3439033251425</v>
      </c>
      <c r="F38" s="12">
        <f t="shared" ref="F38:G53" si="7">F37+J38</f>
        <v>651.72494408615626</v>
      </c>
      <c r="G38" s="12">
        <f t="shared" si="7"/>
        <v>34.301312846639838</v>
      </c>
      <c r="H38" s="9"/>
      <c r="I38" s="12">
        <f t="shared" si="3"/>
        <v>1503.7909807070123</v>
      </c>
      <c r="J38" s="12">
        <f t="shared" si="4"/>
        <v>147.00604401680081</v>
      </c>
      <c r="K38" s="12">
        <f t="shared" si="5"/>
        <v>7.7371602114105764</v>
      </c>
    </row>
    <row r="39" spans="2:11" x14ac:dyDescent="0.25">
      <c r="B39" s="10">
        <v>35</v>
      </c>
      <c r="C39" s="11">
        <v>43926</v>
      </c>
      <c r="D39" s="12">
        <f t="shared" si="0"/>
        <v>1558540.6972402653</v>
      </c>
      <c r="E39" s="12">
        <f t="shared" si="1"/>
        <v>7730.5650393571523</v>
      </c>
      <c r="F39" s="12">
        <f t="shared" si="7"/>
        <v>841.4508343581191</v>
      </c>
      <c r="G39" s="12">
        <f t="shared" si="7"/>
        <v>44.286886018848421</v>
      </c>
      <c r="H39" s="9"/>
      <c r="I39" s="12">
        <f t="shared" si="3"/>
        <v>1938.9325994761814</v>
      </c>
      <c r="J39" s="12">
        <f t="shared" si="4"/>
        <v>189.72589027196284</v>
      </c>
      <c r="K39" s="12">
        <f t="shared" si="5"/>
        <v>9.9855731722085785</v>
      </c>
    </row>
    <row r="40" spans="2:11" x14ac:dyDescent="0.25">
      <c r="B40" s="10">
        <v>36</v>
      </c>
      <c r="C40" s="11">
        <v>43927</v>
      </c>
      <c r="D40" s="12">
        <f t="shared" si="0"/>
        <v>1556042.0064691133</v>
      </c>
      <c r="E40" s="12">
        <f t="shared" si="1"/>
        <v>9971.5703091972009</v>
      </c>
      <c r="F40" s="12">
        <f t="shared" si="7"/>
        <v>1086.2520606044288</v>
      </c>
      <c r="G40" s="12">
        <f t="shared" si="7"/>
        <v>57.171161084443682</v>
      </c>
      <c r="H40" s="9"/>
      <c r="I40" s="12">
        <f t="shared" si="3"/>
        <v>2498.690771151952</v>
      </c>
      <c r="J40" s="12">
        <f t="shared" si="4"/>
        <v>244.80122624630982</v>
      </c>
      <c r="K40" s="12">
        <f t="shared" si="5"/>
        <v>12.884275065595265</v>
      </c>
    </row>
    <row r="41" spans="2:11" x14ac:dyDescent="0.25">
      <c r="B41" s="10">
        <v>37</v>
      </c>
      <c r="C41" s="11">
        <v>43928</v>
      </c>
      <c r="D41" s="12">
        <f t="shared" si="0"/>
        <v>1552824.1136804982</v>
      </c>
      <c r="E41" s="12">
        <f t="shared" si="1"/>
        <v>12857.07742083899</v>
      </c>
      <c r="F41" s="12">
        <f t="shared" si="7"/>
        <v>1402.018453729007</v>
      </c>
      <c r="G41" s="12">
        <f t="shared" si="7"/>
        <v>73.790444933105704</v>
      </c>
      <c r="H41" s="9"/>
      <c r="I41" s="12">
        <f t="shared" si="3"/>
        <v>3217.8927886150304</v>
      </c>
      <c r="J41" s="12">
        <f t="shared" si="4"/>
        <v>315.76639312457803</v>
      </c>
      <c r="K41" s="12">
        <f t="shared" si="5"/>
        <v>16.619283848662018</v>
      </c>
    </row>
    <row r="42" spans="2:11" x14ac:dyDescent="0.25">
      <c r="B42" s="10">
        <v>38</v>
      </c>
      <c r="C42" s="11">
        <v>43929</v>
      </c>
      <c r="D42" s="12">
        <f t="shared" si="0"/>
        <v>1548683.5846952719</v>
      </c>
      <c r="E42" s="12">
        <f t="shared" si="1"/>
        <v>16569.037158703955</v>
      </c>
      <c r="F42" s="12">
        <f t="shared" si="7"/>
        <v>1809.1592387222418</v>
      </c>
      <c r="G42" s="12">
        <f t="shared" si="7"/>
        <v>95.218907301170702</v>
      </c>
      <c r="H42" s="9"/>
      <c r="I42" s="12">
        <f t="shared" si="3"/>
        <v>4140.528985226264</v>
      </c>
      <c r="J42" s="12">
        <f t="shared" si="4"/>
        <v>407.14078499323466</v>
      </c>
      <c r="K42" s="12">
        <f t="shared" si="5"/>
        <v>21.428462368065006</v>
      </c>
    </row>
    <row r="43" spans="2:11" x14ac:dyDescent="0.25">
      <c r="B43" s="10">
        <v>39</v>
      </c>
      <c r="C43" s="11">
        <v>43930</v>
      </c>
      <c r="D43" s="12">
        <f t="shared" si="0"/>
        <v>1543361.8011154954</v>
      </c>
      <c r="E43" s="12">
        <f t="shared" si="1"/>
        <v>21338.519499857041</v>
      </c>
      <c r="F43" s="12">
        <f t="shared" si="7"/>
        <v>2333.8454154145338</v>
      </c>
      <c r="G43" s="12">
        <f t="shared" si="7"/>
        <v>122.83396923234399</v>
      </c>
      <c r="H43" s="9"/>
      <c r="I43" s="12">
        <f t="shared" si="3"/>
        <v>5321.7835797765501</v>
      </c>
      <c r="J43" s="12">
        <f t="shared" si="4"/>
        <v>524.68617669229184</v>
      </c>
      <c r="K43" s="12">
        <f t="shared" si="5"/>
        <v>27.615061931173283</v>
      </c>
    </row>
    <row r="44" spans="2:11" x14ac:dyDescent="0.25">
      <c r="B44" s="10">
        <v>40</v>
      </c>
      <c r="C44" s="11">
        <v>43931</v>
      </c>
      <c r="D44" s="12">
        <f t="shared" si="0"/>
        <v>1536531.54597763</v>
      </c>
      <c r="E44" s="12">
        <f t="shared" si="1"/>
        <v>27457.490654393823</v>
      </c>
      <c r="F44" s="12">
        <f t="shared" si="7"/>
        <v>3009.5651995766734</v>
      </c>
      <c r="G44" s="12">
        <f t="shared" si="7"/>
        <v>158.39816839877244</v>
      </c>
      <c r="H44" s="9"/>
      <c r="I44" s="12">
        <f t="shared" si="3"/>
        <v>6830.2551378653488</v>
      </c>
      <c r="J44" s="12">
        <f t="shared" si="4"/>
        <v>675.7197841621396</v>
      </c>
      <c r="K44" s="12">
        <f t="shared" si="5"/>
        <v>35.564199166428438</v>
      </c>
    </row>
    <row r="45" spans="2:11" x14ac:dyDescent="0.25">
      <c r="B45" s="10">
        <v>41</v>
      </c>
      <c r="C45" s="11">
        <v>43932</v>
      </c>
      <c r="D45" s="12">
        <f t="shared" si="0"/>
        <v>1527781.3641540927</v>
      </c>
      <c r="E45" s="12">
        <f t="shared" si="1"/>
        <v>35292.422789451295</v>
      </c>
      <c r="F45" s="12">
        <f t="shared" si="7"/>
        <v>3879.0524036324778</v>
      </c>
      <c r="G45" s="12">
        <f t="shared" si="7"/>
        <v>204.16065282276219</v>
      </c>
      <c r="H45" s="9"/>
      <c r="I45" s="12">
        <f t="shared" si="3"/>
        <v>8750.181823537263</v>
      </c>
      <c r="J45" s="12">
        <f t="shared" si="4"/>
        <v>869.48720405580434</v>
      </c>
      <c r="K45" s="12">
        <f t="shared" si="5"/>
        <v>45.76248442398974</v>
      </c>
    </row>
    <row r="46" spans="2:11" x14ac:dyDescent="0.25">
      <c r="B46" s="10">
        <v>42</v>
      </c>
      <c r="C46" s="11">
        <v>43933</v>
      </c>
      <c r="D46" s="12">
        <f t="shared" si="0"/>
        <v>1516598.0605115842</v>
      </c>
      <c r="E46" s="12">
        <f t="shared" si="1"/>
        <v>45299.312338978234</v>
      </c>
      <c r="F46" s="12">
        <f t="shared" si="7"/>
        <v>4996.645791965102</v>
      </c>
      <c r="G46" s="12">
        <f t="shared" si="7"/>
        <v>262.98135747184773</v>
      </c>
      <c r="H46" s="9"/>
      <c r="I46" s="12">
        <f t="shared" si="3"/>
        <v>11183.303642508648</v>
      </c>
      <c r="J46" s="12">
        <f t="shared" si="4"/>
        <v>1117.5933883326243</v>
      </c>
      <c r="K46" s="12">
        <f t="shared" si="5"/>
        <v>58.820704649085542</v>
      </c>
    </row>
    <row r="47" spans="2:11" x14ac:dyDescent="0.25">
      <c r="B47" s="10">
        <v>43</v>
      </c>
      <c r="C47" s="11">
        <v>43934</v>
      </c>
      <c r="D47" s="12">
        <f t="shared" si="0"/>
        <v>1502348.3564882199</v>
      </c>
      <c r="E47" s="12">
        <f t="shared" si="1"/>
        <v>58039.039284376639</v>
      </c>
      <c r="F47" s="12">
        <f t="shared" si="7"/>
        <v>6431.1240160327461</v>
      </c>
      <c r="G47" s="12">
        <f t="shared" si="7"/>
        <v>338.48021137014484</v>
      </c>
      <c r="H47" s="9"/>
      <c r="I47" s="12">
        <f t="shared" si="3"/>
        <v>14249.704023364338</v>
      </c>
      <c r="J47" s="12">
        <f t="shared" si="4"/>
        <v>1434.4782240676439</v>
      </c>
      <c r="K47" s="12">
        <f t="shared" si="5"/>
        <v>75.498853898297114</v>
      </c>
    </row>
    <row r="48" spans="2:11" x14ac:dyDescent="0.25">
      <c r="B48" s="10">
        <v>44</v>
      </c>
      <c r="C48" s="11">
        <v>43935</v>
      </c>
      <c r="D48" s="12">
        <f t="shared" si="0"/>
        <v>1484261.8151253054</v>
      </c>
      <c r="E48" s="12">
        <f t="shared" si="1"/>
        <v>74190.946004478581</v>
      </c>
      <c r="F48" s="12">
        <f t="shared" si="7"/>
        <v>8269.0269267046733</v>
      </c>
      <c r="G48" s="12">
        <f t="shared" si="7"/>
        <v>435.21194351077264</v>
      </c>
      <c r="H48" s="9"/>
      <c r="I48" s="12">
        <f t="shared" si="3"/>
        <v>18086.5413629145</v>
      </c>
      <c r="J48" s="12">
        <f t="shared" si="4"/>
        <v>1837.902910671927</v>
      </c>
      <c r="K48" s="12">
        <f t="shared" si="5"/>
        <v>96.731732140627813</v>
      </c>
    </row>
    <row r="49" spans="2:11" x14ac:dyDescent="0.25">
      <c r="B49" s="10">
        <v>45</v>
      </c>
      <c r="C49" s="11">
        <v>43936</v>
      </c>
      <c r="D49" s="12">
        <f t="shared" si="0"/>
        <v>1461418.8276643991</v>
      </c>
      <c r="E49" s="12">
        <f t="shared" si="1"/>
        <v>94560.901931902248</v>
      </c>
      <c r="F49" s="12">
        <f t="shared" si="7"/>
        <v>10618.406883513162</v>
      </c>
      <c r="G49" s="12">
        <f t="shared" si="7"/>
        <v>558.86352018490368</v>
      </c>
      <c r="H49" s="9"/>
      <c r="I49" s="12">
        <f t="shared" si="3"/>
        <v>22842.987460906301</v>
      </c>
      <c r="J49" s="12">
        <f t="shared" si="4"/>
        <v>2349.3799568084883</v>
      </c>
      <c r="K49" s="12">
        <f t="shared" si="5"/>
        <v>123.65157667413108</v>
      </c>
    </row>
    <row r="50" spans="2:11" x14ac:dyDescent="0.25">
      <c r="B50" s="10">
        <v>46</v>
      </c>
      <c r="C50" s="11">
        <v>43937</v>
      </c>
      <c r="D50" s="12">
        <f t="shared" si="0"/>
        <v>1432749.8596958248</v>
      </c>
      <c r="E50" s="12">
        <f t="shared" si="1"/>
        <v>120077.83983607974</v>
      </c>
      <c r="F50" s="12">
        <f t="shared" si="7"/>
        <v>13612.835444690067</v>
      </c>
      <c r="G50" s="12">
        <f t="shared" si="7"/>
        <v>716.46502340474092</v>
      </c>
      <c r="H50" s="9"/>
      <c r="I50" s="12">
        <f t="shared" si="3"/>
        <v>28668.96796857423</v>
      </c>
      <c r="J50" s="12">
        <f t="shared" si="4"/>
        <v>2994.4285611769042</v>
      </c>
      <c r="K50" s="12">
        <f t="shared" si="5"/>
        <v>157.60150321983721</v>
      </c>
    </row>
    <row r="51" spans="2:11" x14ac:dyDescent="0.25">
      <c r="B51" s="10">
        <v>47</v>
      </c>
      <c r="C51" s="11">
        <v>43938</v>
      </c>
      <c r="D51" s="12">
        <f t="shared" si="0"/>
        <v>1397055.2457546738</v>
      </c>
      <c r="E51" s="12">
        <f t="shared" si="1"/>
        <v>151769.85911602792</v>
      </c>
      <c r="F51" s="12">
        <f t="shared" si="7"/>
        <v>17415.300372832593</v>
      </c>
      <c r="G51" s="12">
        <f t="shared" si="7"/>
        <v>916.59475646487408</v>
      </c>
      <c r="H51" s="9"/>
      <c r="I51" s="12">
        <f t="shared" si="3"/>
        <v>35694.613941150848</v>
      </c>
      <c r="J51" s="12">
        <f t="shared" si="4"/>
        <v>3802.464928142525</v>
      </c>
      <c r="K51" s="12">
        <f t="shared" si="5"/>
        <v>200.12973306013311</v>
      </c>
    </row>
    <row r="52" spans="2:11" x14ac:dyDescent="0.25">
      <c r="B52" s="10">
        <v>48</v>
      </c>
      <c r="C52" s="11">
        <v>43939</v>
      </c>
      <c r="D52" s="12">
        <f t="shared" si="0"/>
        <v>1353058.1460357639</v>
      </c>
      <c r="E52" s="12">
        <f t="shared" si="1"/>
        <v>190707.9635310703</v>
      </c>
      <c r="F52" s="12">
        <f t="shared" si="7"/>
        <v>22221.345911506811</v>
      </c>
      <c r="G52" s="12">
        <f t="shared" si="7"/>
        <v>1169.5445216582541</v>
      </c>
      <c r="H52" s="9"/>
      <c r="I52" s="12">
        <f t="shared" si="3"/>
        <v>43997.099718910002</v>
      </c>
      <c r="J52" s="12">
        <f t="shared" si="4"/>
        <v>4806.0455386742169</v>
      </c>
      <c r="K52" s="12">
        <f t="shared" si="5"/>
        <v>252.9497651933801</v>
      </c>
    </row>
    <row r="53" spans="2:11" x14ac:dyDescent="0.25">
      <c r="B53" s="10">
        <v>49</v>
      </c>
      <c r="C53" s="11">
        <v>43940</v>
      </c>
      <c r="D53" s="12">
        <f t="shared" si="0"/>
        <v>1299505.5694383315</v>
      </c>
      <c r="E53" s="12">
        <f t="shared" si="1"/>
        <v>237903.60801080032</v>
      </c>
      <c r="F53" s="12">
        <f t="shared" si="7"/>
        <v>28260.431423324037</v>
      </c>
      <c r="G53" s="12">
        <f t="shared" si="7"/>
        <v>1487.3911275433716</v>
      </c>
      <c r="H53" s="9"/>
      <c r="I53" s="12">
        <f t="shared" si="3"/>
        <v>53552.576597432329</v>
      </c>
      <c r="J53" s="12">
        <f t="shared" si="4"/>
        <v>6039.0855118172267</v>
      </c>
      <c r="K53" s="12">
        <f t="shared" si="5"/>
        <v>317.84660588511741</v>
      </c>
    </row>
    <row r="54" spans="2:11" x14ac:dyDescent="0.25">
      <c r="B54" s="10">
        <v>50</v>
      </c>
      <c r="C54" s="11">
        <v>43941</v>
      </c>
      <c r="D54" s="12">
        <f t="shared" si="0"/>
        <v>1235331.0813468115</v>
      </c>
      <c r="E54" s="12">
        <f t="shared" si="1"/>
        <v>294147.97583529382</v>
      </c>
      <c r="F54" s="12">
        <f t="shared" ref="F54:G69" si="8">F53+J54</f>
        <v>35794.045676999376</v>
      </c>
      <c r="G54" s="12">
        <f t="shared" si="8"/>
        <v>1883.8971408947059</v>
      </c>
      <c r="H54" s="9"/>
      <c r="I54" s="12">
        <f t="shared" si="3"/>
        <v>64174.488091520121</v>
      </c>
      <c r="J54" s="12">
        <f t="shared" si="4"/>
        <v>7533.6142536753432</v>
      </c>
      <c r="K54" s="12">
        <f t="shared" si="5"/>
        <v>396.50601335133422</v>
      </c>
    </row>
    <row r="55" spans="2:11" x14ac:dyDescent="0.25">
      <c r="B55" s="10">
        <v>51</v>
      </c>
      <c r="C55" s="11">
        <v>43942</v>
      </c>
      <c r="D55" s="12">
        <f t="shared" si="0"/>
        <v>1159883.9952566714</v>
      </c>
      <c r="E55" s="12">
        <f t="shared" si="1"/>
        <v>359790.12939759076</v>
      </c>
      <c r="F55" s="12">
        <f t="shared" si="8"/>
        <v>45108.731578450344</v>
      </c>
      <c r="G55" s="12">
        <f t="shared" si="8"/>
        <v>2374.1437672868628</v>
      </c>
      <c r="H55" s="9"/>
      <c r="I55" s="12">
        <f t="shared" si="3"/>
        <v>75447.086090140103</v>
      </c>
      <c r="J55" s="12">
        <f t="shared" si="4"/>
        <v>9314.6859014509719</v>
      </c>
      <c r="K55" s="12">
        <f t="shared" si="5"/>
        <v>490.24662639215683</v>
      </c>
    </row>
    <row r="56" spans="2:11" x14ac:dyDescent="0.25">
      <c r="B56" s="10">
        <v>52</v>
      </c>
      <c r="C56" s="11">
        <v>43943</v>
      </c>
      <c r="D56" s="12">
        <f t="shared" si="0"/>
        <v>1073209.1485837621</v>
      </c>
      <c r="E56" s="12">
        <f t="shared" si="1"/>
        <v>434471.97175724711</v>
      </c>
      <c r="F56" s="12">
        <f t="shared" si="8"/>
        <v>56502.085676040719</v>
      </c>
      <c r="G56" s="12">
        <f t="shared" si="8"/>
        <v>2973.7939829495144</v>
      </c>
      <c r="H56" s="9"/>
      <c r="I56" s="12">
        <f t="shared" si="3"/>
        <v>86674.846672909378</v>
      </c>
      <c r="J56" s="12">
        <f t="shared" si="4"/>
        <v>11393.354097590374</v>
      </c>
      <c r="K56" s="12">
        <f t="shared" si="5"/>
        <v>599.65021566265182</v>
      </c>
    </row>
    <row r="57" spans="2:11" x14ac:dyDescent="0.25">
      <c r="B57" s="10">
        <v>53</v>
      </c>
      <c r="C57" s="11">
        <v>43944</v>
      </c>
      <c r="D57" s="12">
        <f t="shared" si="0"/>
        <v>976327.42126606905</v>
      </c>
      <c r="E57" s="12">
        <f t="shared" si="1"/>
        <v>516871.30001636525</v>
      </c>
      <c r="F57" s="12">
        <f t="shared" si="8"/>
        <v>70260.364781686876</v>
      </c>
      <c r="G57" s="12">
        <f t="shared" si="8"/>
        <v>3697.9139358782604</v>
      </c>
      <c r="H57" s="9"/>
      <c r="I57" s="12">
        <f t="shared" si="3"/>
        <v>96881.727317693032</v>
      </c>
      <c r="J57" s="12">
        <f t="shared" si="4"/>
        <v>13758.279105646157</v>
      </c>
      <c r="K57" s="12">
        <f t="shared" si="5"/>
        <v>724.11995292874587</v>
      </c>
    </row>
    <row r="58" spans="2:11" x14ac:dyDescent="0.25">
      <c r="B58" s="10">
        <v>54</v>
      </c>
      <c r="C58" s="11">
        <v>43945</v>
      </c>
      <c r="D58" s="12">
        <f t="shared" si="0"/>
        <v>871427.60067589034</v>
      </c>
      <c r="E58" s="12">
        <f t="shared" si="1"/>
        <v>604542.0772726651</v>
      </c>
      <c r="F58" s="12">
        <f t="shared" si="8"/>
        <v>86627.955948871779</v>
      </c>
      <c r="G58" s="12">
        <f t="shared" si="8"/>
        <v>4559.3661025722031</v>
      </c>
      <c r="H58" s="9"/>
      <c r="I58" s="12">
        <f t="shared" si="3"/>
        <v>104899.82059017873</v>
      </c>
      <c r="J58" s="12">
        <f t="shared" si="4"/>
        <v>16367.591167184899</v>
      </c>
      <c r="K58" s="12">
        <f t="shared" si="5"/>
        <v>861.4521666939429</v>
      </c>
    </row>
    <row r="59" spans="2:11" x14ac:dyDescent="0.25">
      <c r="B59" s="10">
        <v>55</v>
      </c>
      <c r="C59" s="11">
        <v>43946</v>
      </c>
      <c r="D59" s="12">
        <f t="shared" si="0"/>
        <v>761856.99967466446</v>
      </c>
      <c r="E59" s="12">
        <f t="shared" si="1"/>
        <v>693961.27569813549</v>
      </c>
      <c r="F59" s="12">
        <f t="shared" si="8"/>
        <v>105771.78839583951</v>
      </c>
      <c r="G59" s="12">
        <f t="shared" si="8"/>
        <v>5566.9362313599795</v>
      </c>
      <c r="H59" s="9"/>
      <c r="I59" s="12">
        <f t="shared" si="3"/>
        <v>109570.60100122592</v>
      </c>
      <c r="J59" s="12">
        <f t="shared" si="4"/>
        <v>19143.832446967728</v>
      </c>
      <c r="K59" s="12">
        <f t="shared" si="5"/>
        <v>1007.5701287877761</v>
      </c>
    </row>
    <row r="60" spans="2:11" x14ac:dyDescent="0.25">
      <c r="B60" s="10">
        <v>56</v>
      </c>
      <c r="C60" s="11">
        <v>43947</v>
      </c>
      <c r="D60" s="12">
        <f t="shared" si="0"/>
        <v>651823.47551896947</v>
      </c>
      <c r="E60" s="12">
        <f t="shared" si="1"/>
        <v>780862.75733055931</v>
      </c>
      <c r="F60" s="12">
        <f t="shared" si="8"/>
        <v>127747.22879294713</v>
      </c>
      <c r="G60" s="12">
        <f t="shared" si="8"/>
        <v>6723.5383575235401</v>
      </c>
      <c r="H60" s="9"/>
      <c r="I60" s="12">
        <f t="shared" si="3"/>
        <v>110033.52415569504</v>
      </c>
      <c r="J60" s="12">
        <f t="shared" si="4"/>
        <v>21975.440397107624</v>
      </c>
      <c r="K60" s="12">
        <f t="shared" si="5"/>
        <v>1156.6021261635603</v>
      </c>
    </row>
    <row r="61" spans="2:11" x14ac:dyDescent="0.25">
      <c r="B61" s="10">
        <v>57</v>
      </c>
      <c r="C61" s="11">
        <v>43948</v>
      </c>
      <c r="D61" s="12">
        <f t="shared" si="0"/>
        <v>545814.45694056409</v>
      </c>
      <c r="E61" s="12">
        <f t="shared" si="1"/>
        <v>860843.01733127935</v>
      </c>
      <c r="F61" s="12">
        <f t="shared" si="8"/>
        <v>152474.54944174818</v>
      </c>
      <c r="G61" s="12">
        <f t="shared" si="8"/>
        <v>8024.9762864078066</v>
      </c>
      <c r="H61" s="9"/>
      <c r="I61" s="12">
        <f t="shared" si="3"/>
        <v>106009.01857840535</v>
      </c>
      <c r="J61" s="12">
        <f t="shared" si="4"/>
        <v>24727.320648801044</v>
      </c>
      <c r="K61" s="12">
        <f t="shared" si="5"/>
        <v>1301.4379288842667</v>
      </c>
    </row>
    <row r="62" spans="2:11" x14ac:dyDescent="0.25">
      <c r="B62" s="10">
        <v>58</v>
      </c>
      <c r="C62" s="11">
        <v>43949</v>
      </c>
      <c r="D62" s="12">
        <f t="shared" si="0"/>
        <v>447872.34493044612</v>
      </c>
      <c r="E62" s="12">
        <f t="shared" si="1"/>
        <v>930090.36209702131</v>
      </c>
      <c r="F62" s="12">
        <f t="shared" si="8"/>
        <v>179734.57832390536</v>
      </c>
      <c r="G62" s="12">
        <f t="shared" si="8"/>
        <v>9459.7146486266065</v>
      </c>
      <c r="H62" s="9"/>
      <c r="I62" s="12">
        <f t="shared" si="3"/>
        <v>97942.112010117969</v>
      </c>
      <c r="J62" s="12">
        <f t="shared" si="4"/>
        <v>27260.028882157178</v>
      </c>
      <c r="K62" s="12">
        <f t="shared" si="5"/>
        <v>1434.7383622188001</v>
      </c>
    </row>
    <row r="63" spans="2:11" x14ac:dyDescent="0.25">
      <c r="B63" s="10">
        <v>59</v>
      </c>
      <c r="C63" s="11">
        <v>43950</v>
      </c>
      <c r="D63" s="12">
        <f t="shared" si="0"/>
        <v>360960.35599603527</v>
      </c>
      <c r="E63" s="12">
        <f t="shared" si="1"/>
        <v>985999.33896153141</v>
      </c>
      <c r="F63" s="12">
        <f t="shared" si="8"/>
        <v>209187.43979031104</v>
      </c>
      <c r="G63" s="12">
        <f t="shared" si="8"/>
        <v>11009.865252121643</v>
      </c>
      <c r="H63" s="9"/>
      <c r="I63" s="12">
        <f t="shared" si="3"/>
        <v>86911.988934410823</v>
      </c>
      <c r="J63" s="12">
        <f t="shared" si="4"/>
        <v>29452.861466405673</v>
      </c>
      <c r="K63" s="12">
        <f t="shared" si="5"/>
        <v>1550.1506034950369</v>
      </c>
    </row>
    <row r="64" spans="2:11" x14ac:dyDescent="0.25">
      <c r="B64" s="10">
        <v>60</v>
      </c>
      <c r="C64" s="13">
        <v>43951</v>
      </c>
      <c r="D64" s="12">
        <f t="shared" si="0"/>
        <v>286629.5514414591</v>
      </c>
      <c r="E64" s="12">
        <f t="shared" si="1"/>
        <v>1027463.4988840567</v>
      </c>
      <c r="F64" s="12">
        <f t="shared" si="8"/>
        <v>240410.75219075952</v>
      </c>
      <c r="G64" s="12">
        <f t="shared" si="8"/>
        <v>12653.197483724196</v>
      </c>
      <c r="H64" s="9"/>
      <c r="I64" s="12">
        <f t="shared" si="3"/>
        <v>74330.8045545762</v>
      </c>
      <c r="J64" s="12">
        <f t="shared" si="4"/>
        <v>31223.312400448493</v>
      </c>
      <c r="K64" s="12">
        <f t="shared" si="5"/>
        <v>1643.332231602554</v>
      </c>
    </row>
    <row r="65" spans="2:11" x14ac:dyDescent="0.25">
      <c r="B65" s="10">
        <v>61</v>
      </c>
      <c r="C65" s="11">
        <v>43952</v>
      </c>
      <c r="D65" s="12">
        <f t="shared" si="0"/>
        <v>225058.16420358774</v>
      </c>
      <c r="E65" s="12">
        <f t="shared" si="1"/>
        <v>1054786.1028257927</v>
      </c>
      <c r="F65" s="12">
        <f t="shared" si="8"/>
        <v>272947.09632208798</v>
      </c>
      <c r="G65" s="12">
        <f t="shared" si="8"/>
        <v>14365.636648530959</v>
      </c>
      <c r="H65" s="9"/>
      <c r="I65" s="12">
        <f t="shared" si="3"/>
        <v>61571.387237871342</v>
      </c>
      <c r="J65" s="12">
        <f t="shared" si="4"/>
        <v>32536.34413132846</v>
      </c>
      <c r="K65" s="12">
        <f t="shared" si="5"/>
        <v>1712.4391648067626</v>
      </c>
    </row>
    <row r="66" spans="2:11" x14ac:dyDescent="0.25">
      <c r="B66" s="10">
        <v>62</v>
      </c>
      <c r="C66" s="11">
        <v>43953</v>
      </c>
      <c r="D66" s="12">
        <f t="shared" si="0"/>
        <v>175372.69157798955</v>
      </c>
      <c r="E66" s="12">
        <f t="shared" si="1"/>
        <v>1069312.0386905312</v>
      </c>
      <c r="F66" s="12">
        <f t="shared" si="8"/>
        <v>306348.65624490473</v>
      </c>
      <c r="G66" s="12">
        <f t="shared" si="8"/>
        <v>16123.613486573948</v>
      </c>
      <c r="H66" s="9"/>
      <c r="I66" s="12">
        <f t="shared" si="3"/>
        <v>49685.47262559818</v>
      </c>
      <c r="J66" s="12">
        <f t="shared" si="4"/>
        <v>33401.55992281677</v>
      </c>
      <c r="K66" s="12">
        <f t="shared" si="5"/>
        <v>1757.9768380429894</v>
      </c>
    </row>
    <row r="67" spans="2:11" x14ac:dyDescent="0.25">
      <c r="B67" s="10">
        <v>63</v>
      </c>
      <c r="C67" s="11">
        <v>43954</v>
      </c>
      <c r="D67" s="12">
        <f t="shared" si="0"/>
        <v>136078.47464006688</v>
      </c>
      <c r="E67" s="12">
        <f t="shared" si="1"/>
        <v>1072962.5210054361</v>
      </c>
      <c r="F67" s="12">
        <f t="shared" si="8"/>
        <v>340210.20413677156</v>
      </c>
      <c r="G67" s="12">
        <f t="shared" si="8"/>
        <v>17905.800217724835</v>
      </c>
      <c r="H67" s="9"/>
      <c r="I67" s="12">
        <f t="shared" si="3"/>
        <v>39294.216937922669</v>
      </c>
      <c r="J67" s="12">
        <f t="shared" si="4"/>
        <v>33861.547891866816</v>
      </c>
      <c r="K67" s="12">
        <f t="shared" si="5"/>
        <v>1782.1867311508868</v>
      </c>
    </row>
    <row r="68" spans="2:11" x14ac:dyDescent="0.25">
      <c r="B68" s="10">
        <v>64</v>
      </c>
      <c r="C68" s="11">
        <v>43955</v>
      </c>
      <c r="D68" s="12">
        <f t="shared" si="0"/>
        <v>105449.28516576315</v>
      </c>
      <c r="E68" s="12">
        <f t="shared" si="1"/>
        <v>1067826.293112892</v>
      </c>
      <c r="F68" s="12">
        <f t="shared" si="8"/>
        <v>374187.35063527705</v>
      </c>
      <c r="G68" s="12">
        <f t="shared" si="8"/>
        <v>19694.07108606723</v>
      </c>
      <c r="H68" s="9"/>
      <c r="I68" s="12">
        <f t="shared" si="3"/>
        <v>30629.189474303726</v>
      </c>
      <c r="J68" s="12">
        <f t="shared" si="4"/>
        <v>33977.14649850547</v>
      </c>
      <c r="K68" s="12">
        <f t="shared" si="5"/>
        <v>1788.270868342395</v>
      </c>
    </row>
    <row r="69" spans="2:11" x14ac:dyDescent="0.25">
      <c r="B69" s="10">
        <v>65</v>
      </c>
      <c r="C69" s="11">
        <v>43956</v>
      </c>
      <c r="D69" s="12">
        <f t="shared" si="0"/>
        <v>81800.580511544729</v>
      </c>
      <c r="E69" s="12">
        <f t="shared" si="1"/>
        <v>1055880.7879966807</v>
      </c>
      <c r="F69" s="12">
        <f t="shared" si="8"/>
        <v>408001.84991718526</v>
      </c>
      <c r="G69" s="12">
        <f t="shared" si="8"/>
        <v>21473.781574588716</v>
      </c>
      <c r="H69" s="9"/>
      <c r="I69" s="12">
        <f t="shared" si="3"/>
        <v>23648.704654218425</v>
      </c>
      <c r="J69" s="12">
        <f t="shared" si="4"/>
        <v>33814.49928190824</v>
      </c>
      <c r="K69" s="12">
        <f t="shared" si="5"/>
        <v>1779.7104885214881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63639.815340943736</v>
      </c>
      <c r="E70" s="12">
        <f t="shared" ref="E70:E133" si="10">E69+I70-J70-K70</f>
        <v>1038845.5269007256</v>
      </c>
      <c r="F70" s="12">
        <f t="shared" ref="F70:G85" si="11">F69+J70</f>
        <v>441438.07487041346</v>
      </c>
      <c r="G70" s="12">
        <f t="shared" si="11"/>
        <v>23233.58288791652</v>
      </c>
      <c r="H70" s="9"/>
      <c r="I70" s="12">
        <f t="shared" ref="I70:I133" si="12">E69*N$6*D69/SUM(D69:F69)*N$7</f>
        <v>18160.765170600989</v>
      </c>
      <c r="J70" s="12">
        <f t="shared" ref="J70:J133" si="13">E69*N$8/N$5</f>
        <v>33436.224953228222</v>
      </c>
      <c r="K70" s="12">
        <f t="shared" ref="K70:K133" si="14">E69*N$9/N$5</f>
        <v>1759.8013133278027</v>
      </c>
    </row>
    <row r="71" spans="2:11" x14ac:dyDescent="0.25">
      <c r="B71" s="10">
        <v>67</v>
      </c>
      <c r="C71" s="11">
        <v>43958</v>
      </c>
      <c r="D71" s="12">
        <f t="shared" si="9"/>
        <v>49723.076045932678</v>
      </c>
      <c r="E71" s="12">
        <f t="shared" si="10"/>
        <v>1018134.0819657124</v>
      </c>
      <c r="F71" s="12">
        <f t="shared" si="11"/>
        <v>474334.84988893644</v>
      </c>
      <c r="G71" s="12">
        <f t="shared" si="11"/>
        <v>24964.99209941773</v>
      </c>
      <c r="H71" s="9"/>
      <c r="I71" s="12">
        <f t="shared" si="12"/>
        <v>13916.739295011059</v>
      </c>
      <c r="J71" s="12">
        <f t="shared" si="13"/>
        <v>32896.775018522974</v>
      </c>
      <c r="K71" s="12">
        <f t="shared" si="14"/>
        <v>1731.4092115012108</v>
      </c>
    </row>
    <row r="72" spans="2:11" x14ac:dyDescent="0.25">
      <c r="B72" s="10">
        <v>68</v>
      </c>
      <c r="C72" s="11">
        <v>43959</v>
      </c>
      <c r="D72" s="12">
        <f t="shared" si="9"/>
        <v>39054.46514013347</v>
      </c>
      <c r="E72" s="12">
        <f t="shared" si="10"/>
        <v>994864.8901393211</v>
      </c>
      <c r="F72" s="12">
        <f t="shared" si="11"/>
        <v>506575.76248451736</v>
      </c>
      <c r="G72" s="12">
        <f t="shared" si="11"/>
        <v>26661.882236027253</v>
      </c>
      <c r="H72" s="9"/>
      <c r="I72" s="12">
        <f t="shared" si="12"/>
        <v>10668.610905799209</v>
      </c>
      <c r="J72" s="12">
        <f t="shared" si="13"/>
        <v>32240.912595580892</v>
      </c>
      <c r="K72" s="12">
        <f t="shared" si="14"/>
        <v>1696.8901366095222</v>
      </c>
    </row>
    <row r="73" spans="2:11" x14ac:dyDescent="0.25">
      <c r="B73" s="10">
        <v>69</v>
      </c>
      <c r="C73" s="11">
        <v>43960</v>
      </c>
      <c r="D73" s="12">
        <f t="shared" si="9"/>
        <v>30857.410433505953</v>
      </c>
      <c r="E73" s="12">
        <f t="shared" si="10"/>
        <v>969899.7818413045</v>
      </c>
      <c r="F73" s="12">
        <f t="shared" si="11"/>
        <v>538079.81733892916</v>
      </c>
      <c r="G73" s="12">
        <f t="shared" si="11"/>
        <v>28319.990386259458</v>
      </c>
      <c r="H73" s="9"/>
      <c r="I73" s="12">
        <f t="shared" si="12"/>
        <v>8197.0547066275158</v>
      </c>
      <c r="J73" s="12">
        <f t="shared" si="13"/>
        <v>31504.054854411832</v>
      </c>
      <c r="K73" s="12">
        <f t="shared" si="14"/>
        <v>1658.1081502322033</v>
      </c>
    </row>
    <row r="74" spans="2:11" x14ac:dyDescent="0.25">
      <c r="B74" s="10">
        <v>70</v>
      </c>
      <c r="C74" s="11">
        <v>43961</v>
      </c>
      <c r="D74" s="12">
        <f t="shared" si="9"/>
        <v>24536.537251539696</v>
      </c>
      <c r="E74" s="12">
        <f t="shared" si="10"/>
        <v>943890.66229522729</v>
      </c>
      <c r="F74" s="12">
        <f t="shared" si="11"/>
        <v>568793.31043057051</v>
      </c>
      <c r="G74" s="12">
        <f t="shared" si="11"/>
        <v>29936.490022661634</v>
      </c>
      <c r="H74" s="9"/>
      <c r="I74" s="12">
        <f t="shared" si="12"/>
        <v>6320.8731819662553</v>
      </c>
      <c r="J74" s="12">
        <f t="shared" si="13"/>
        <v>30713.493091641307</v>
      </c>
      <c r="K74" s="12">
        <f t="shared" si="14"/>
        <v>1616.4996364021756</v>
      </c>
    </row>
    <row r="75" spans="2:11" x14ac:dyDescent="0.25">
      <c r="B75" s="10">
        <v>71</v>
      </c>
      <c r="C75" s="11">
        <v>43962</v>
      </c>
      <c r="D75" s="12">
        <f t="shared" si="9"/>
        <v>19640.077908132385</v>
      </c>
      <c r="E75" s="12">
        <f t="shared" si="10"/>
        <v>917324.09956212703</v>
      </c>
      <c r="F75" s="12">
        <f t="shared" si="11"/>
        <v>598683.18140325265</v>
      </c>
      <c r="G75" s="12">
        <f t="shared" si="11"/>
        <v>31509.641126487015</v>
      </c>
      <c r="H75" s="9"/>
      <c r="I75" s="12">
        <f t="shared" si="12"/>
        <v>4896.4593434073095</v>
      </c>
      <c r="J75" s="12">
        <f t="shared" si="13"/>
        <v>29889.870972682194</v>
      </c>
      <c r="K75" s="12">
        <f t="shared" si="14"/>
        <v>1573.1511038253802</v>
      </c>
    </row>
    <row r="76" spans="2:11" x14ac:dyDescent="0.25">
      <c r="B76" s="10">
        <v>72</v>
      </c>
      <c r="C76" s="11">
        <v>43963</v>
      </c>
      <c r="D76" s="12">
        <f t="shared" si="9"/>
        <v>15827.156327895585</v>
      </c>
      <c r="E76" s="12">
        <f t="shared" si="10"/>
        <v>890559.55115695961</v>
      </c>
      <c r="F76" s="12">
        <f t="shared" si="11"/>
        <v>627731.77788938663</v>
      </c>
      <c r="G76" s="12">
        <f t="shared" si="11"/>
        <v>33038.514625757227</v>
      </c>
      <c r="H76" s="9"/>
      <c r="I76" s="12">
        <f t="shared" si="12"/>
        <v>3812.9215802368003</v>
      </c>
      <c r="J76" s="12">
        <f t="shared" si="13"/>
        <v>29048.596486134022</v>
      </c>
      <c r="K76" s="12">
        <f t="shared" si="14"/>
        <v>1528.873499270213</v>
      </c>
    </row>
    <row r="77" spans="2:11" x14ac:dyDescent="0.25">
      <c r="B77" s="10">
        <v>73</v>
      </c>
      <c r="C77" s="11">
        <v>43964</v>
      </c>
      <c r="D77" s="12">
        <f t="shared" si="9"/>
        <v>12841.15280522271</v>
      </c>
      <c r="E77" s="12">
        <f t="shared" si="10"/>
        <v>863860.23630773393</v>
      </c>
      <c r="F77" s="12">
        <f t="shared" si="11"/>
        <v>655932.83034269034</v>
      </c>
      <c r="G77" s="12">
        <f t="shared" si="11"/>
        <v>34522.780544352157</v>
      </c>
      <c r="H77" s="9"/>
      <c r="I77" s="12">
        <f t="shared" si="12"/>
        <v>2986.0035226728764</v>
      </c>
      <c r="J77" s="12">
        <f t="shared" si="13"/>
        <v>28201.052453303721</v>
      </c>
      <c r="K77" s="12">
        <f t="shared" si="14"/>
        <v>1484.265918594934</v>
      </c>
    </row>
    <row r="78" spans="2:11" x14ac:dyDescent="0.25">
      <c r="B78" s="10">
        <v>74</v>
      </c>
      <c r="C78" s="11">
        <v>43965</v>
      </c>
      <c r="D78" s="12">
        <f t="shared" si="9"/>
        <v>10488.854797198923</v>
      </c>
      <c r="E78" s="12">
        <f t="shared" si="10"/>
        <v>837417.19310549984</v>
      </c>
      <c r="F78" s="12">
        <f t="shared" si="11"/>
        <v>683288.40449243528</v>
      </c>
      <c r="G78" s="12">
        <f t="shared" si="11"/>
        <v>35962.547604865045</v>
      </c>
      <c r="H78" s="9"/>
      <c r="I78" s="12">
        <f t="shared" si="12"/>
        <v>2352.2980080237871</v>
      </c>
      <c r="J78" s="12">
        <f t="shared" si="13"/>
        <v>27355.574149744909</v>
      </c>
      <c r="K78" s="12">
        <f t="shared" si="14"/>
        <v>1439.7670605128912</v>
      </c>
    </row>
    <row r="79" spans="2:11" x14ac:dyDescent="0.25">
      <c r="B79" s="10">
        <v>75</v>
      </c>
      <c r="C79" s="11">
        <v>43966</v>
      </c>
      <c r="D79" s="12">
        <f t="shared" si="9"/>
        <v>8624.5240571925442</v>
      </c>
      <c r="E79" s="12">
        <f t="shared" si="10"/>
        <v>811367.61740865628</v>
      </c>
      <c r="F79" s="12">
        <f t="shared" si="11"/>
        <v>709806.6156074428</v>
      </c>
      <c r="G79" s="12">
        <f t="shared" si="11"/>
        <v>37358.242926707549</v>
      </c>
      <c r="H79" s="9"/>
      <c r="I79" s="12">
        <f t="shared" si="12"/>
        <v>1864.3307400063786</v>
      </c>
      <c r="J79" s="12">
        <f t="shared" si="13"/>
        <v>26518.211115007496</v>
      </c>
      <c r="K79" s="12">
        <f t="shared" si="14"/>
        <v>1395.695321842501</v>
      </c>
    </row>
    <row r="80" spans="2:11" x14ac:dyDescent="0.25">
      <c r="B80" s="10">
        <v>76</v>
      </c>
      <c r="C80" s="11">
        <v>43967</v>
      </c>
      <c r="D80" s="12">
        <f t="shared" si="9"/>
        <v>7137.8975721439438</v>
      </c>
      <c r="E80" s="12">
        <f t="shared" si="10"/>
        <v>785808.65664674959</v>
      </c>
      <c r="F80" s="12">
        <f t="shared" si="11"/>
        <v>735499.92349205026</v>
      </c>
      <c r="G80" s="12">
        <f t="shared" si="11"/>
        <v>38710.522289055312</v>
      </c>
      <c r="H80" s="9"/>
      <c r="I80" s="12">
        <f t="shared" si="12"/>
        <v>1486.6264850486004</v>
      </c>
      <c r="J80" s="12">
        <f t="shared" si="13"/>
        <v>25693.30788460745</v>
      </c>
      <c r="K80" s="12">
        <f t="shared" si="14"/>
        <v>1352.2793623477617</v>
      </c>
    </row>
    <row r="81" spans="2:11" x14ac:dyDescent="0.25">
      <c r="B81" s="10">
        <v>77</v>
      </c>
      <c r="C81" s="11">
        <v>43968</v>
      </c>
      <c r="D81" s="12">
        <f t="shared" si="9"/>
        <v>5945.2277077559793</v>
      </c>
      <c r="E81" s="12">
        <f t="shared" si="10"/>
        <v>760807.70462291245</v>
      </c>
      <c r="F81" s="12">
        <f t="shared" si="11"/>
        <v>760383.86428586405</v>
      </c>
      <c r="G81" s="12">
        <f t="shared" si="11"/>
        <v>40020.203383466564</v>
      </c>
      <c r="H81" s="9"/>
      <c r="I81" s="12">
        <f t="shared" si="12"/>
        <v>1192.669864387964</v>
      </c>
      <c r="J81" s="12">
        <f t="shared" si="13"/>
        <v>24883.940793813734</v>
      </c>
      <c r="K81" s="12">
        <f t="shared" si="14"/>
        <v>1309.6810944112506</v>
      </c>
    </row>
    <row r="82" spans="2:11" x14ac:dyDescent="0.25">
      <c r="B82" s="10">
        <v>78</v>
      </c>
      <c r="C82" s="11">
        <v>43969</v>
      </c>
      <c r="D82" s="12">
        <f t="shared" si="9"/>
        <v>4982.6211533586147</v>
      </c>
      <c r="E82" s="12">
        <f t="shared" si="10"/>
        <v>736410.05435654614</v>
      </c>
      <c r="F82" s="12">
        <f t="shared" si="11"/>
        <v>784476.10826558957</v>
      </c>
      <c r="G82" s="12">
        <f t="shared" si="11"/>
        <v>41288.216224504751</v>
      </c>
      <c r="H82" s="9"/>
      <c r="I82" s="12">
        <f t="shared" si="12"/>
        <v>962.6065543973649</v>
      </c>
      <c r="J82" s="12">
        <f t="shared" si="13"/>
        <v>24092.243979725561</v>
      </c>
      <c r="K82" s="12">
        <f t="shared" si="14"/>
        <v>1268.0128410381885</v>
      </c>
    </row>
    <row r="83" spans="2:11" x14ac:dyDescent="0.25">
      <c r="B83" s="10">
        <v>79</v>
      </c>
      <c r="C83" s="11">
        <v>43970</v>
      </c>
      <c r="D83" s="12">
        <f t="shared" si="9"/>
        <v>4201.0945798718749</v>
      </c>
      <c r="E83" s="12">
        <f t="shared" si="10"/>
        <v>712644.57911814796</v>
      </c>
      <c r="F83" s="12">
        <f t="shared" si="11"/>
        <v>807795.75998688024</v>
      </c>
      <c r="G83" s="12">
        <f t="shared" si="11"/>
        <v>42515.566315098993</v>
      </c>
      <c r="H83" s="9"/>
      <c r="I83" s="12">
        <f t="shared" si="12"/>
        <v>781.52657348673972</v>
      </c>
      <c r="J83" s="12">
        <f t="shared" si="13"/>
        <v>23319.651721290626</v>
      </c>
      <c r="K83" s="12">
        <f t="shared" si="14"/>
        <v>1227.3500905942446</v>
      </c>
    </row>
    <row r="84" spans="2:11" x14ac:dyDescent="0.25">
      <c r="B84" s="10">
        <v>80</v>
      </c>
      <c r="C84" s="11">
        <v>43971</v>
      </c>
      <c r="D84" s="12">
        <f t="shared" si="9"/>
        <v>3562.9029735815134</v>
      </c>
      <c r="E84" s="12">
        <f t="shared" si="10"/>
        <v>689527.95142050018</v>
      </c>
      <c r="F84" s="12">
        <f t="shared" si="11"/>
        <v>830362.83832562156</v>
      </c>
      <c r="G84" s="12">
        <f t="shared" si="11"/>
        <v>43703.307280295907</v>
      </c>
      <c r="H84" s="9"/>
      <c r="I84" s="12">
        <f t="shared" si="12"/>
        <v>638.19160629036151</v>
      </c>
      <c r="J84" s="12">
        <f t="shared" si="13"/>
        <v>22567.07833874135</v>
      </c>
      <c r="K84" s="12">
        <f t="shared" si="14"/>
        <v>1187.7409651969142</v>
      </c>
    </row>
    <row r="85" spans="2:11" x14ac:dyDescent="0.25">
      <c r="B85" s="10">
        <v>81</v>
      </c>
      <c r="C85" s="11">
        <v>43972</v>
      </c>
      <c r="D85" s="12">
        <f t="shared" si="9"/>
        <v>3038.8080240121503</v>
      </c>
      <c r="E85" s="12">
        <f t="shared" si="10"/>
        <v>667067.78132271953</v>
      </c>
      <c r="F85" s="12">
        <f t="shared" si="11"/>
        <v>852197.89012060408</v>
      </c>
      <c r="G85" s="12">
        <f t="shared" si="11"/>
        <v>44852.52053266341</v>
      </c>
      <c r="H85" s="9"/>
      <c r="I85" s="12">
        <f t="shared" si="12"/>
        <v>524.09494956936305</v>
      </c>
      <c r="J85" s="12">
        <f t="shared" si="13"/>
        <v>21835.051794982504</v>
      </c>
      <c r="K85" s="12">
        <f t="shared" si="14"/>
        <v>1149.2132523675014</v>
      </c>
    </row>
    <row r="86" spans="2:11" x14ac:dyDescent="0.25">
      <c r="B86" s="10">
        <v>82</v>
      </c>
      <c r="C86" s="11">
        <v>43973</v>
      </c>
      <c r="D86" s="12">
        <f t="shared" si="9"/>
        <v>2606.0400988171555</v>
      </c>
      <c r="E86" s="12">
        <f t="shared" si="10"/>
        <v>645264.9565371573</v>
      </c>
      <c r="F86" s="12">
        <f t="shared" ref="F86:G101" si="15">F85+J86</f>
        <v>873321.70319582347</v>
      </c>
      <c r="G86" s="12">
        <f t="shared" si="15"/>
        <v>45964.300168201276</v>
      </c>
      <c r="H86" s="9"/>
      <c r="I86" s="12">
        <f t="shared" si="12"/>
        <v>432.76792519499492</v>
      </c>
      <c r="J86" s="12">
        <f t="shared" si="13"/>
        <v>21123.813075219452</v>
      </c>
      <c r="K86" s="12">
        <f t="shared" si="14"/>
        <v>1111.7796355378669</v>
      </c>
    </row>
    <row r="87" spans="2:11" x14ac:dyDescent="0.25">
      <c r="B87" s="10">
        <v>83</v>
      </c>
      <c r="C87" s="11">
        <v>43974</v>
      </c>
      <c r="D87" s="12">
        <f t="shared" si="9"/>
        <v>2246.7722925970324</v>
      </c>
      <c r="E87" s="12">
        <f t="shared" si="10"/>
        <v>624115.39245880547</v>
      </c>
      <c r="F87" s="12">
        <f t="shared" si="15"/>
        <v>893755.09348616679</v>
      </c>
      <c r="G87" s="12">
        <f t="shared" si="15"/>
        <v>47039.741762429876</v>
      </c>
      <c r="H87" s="9"/>
      <c r="I87" s="12">
        <f t="shared" si="12"/>
        <v>359.26780622012291</v>
      </c>
      <c r="J87" s="12">
        <f t="shared" si="13"/>
        <v>20433.390290343315</v>
      </c>
      <c r="K87" s="12">
        <f t="shared" si="14"/>
        <v>1075.4415942285964</v>
      </c>
    </row>
    <row r="88" spans="2:11" x14ac:dyDescent="0.25">
      <c r="B88" s="10">
        <v>84</v>
      </c>
      <c r="C88" s="11">
        <v>43975</v>
      </c>
      <c r="D88" s="12">
        <f t="shared" si="9"/>
        <v>1946.9732618595619</v>
      </c>
      <c r="E88" s="12">
        <f t="shared" si="10"/>
        <v>603611.34507424943</v>
      </c>
      <c r="F88" s="12">
        <f t="shared" si="15"/>
        <v>913518.74758069566</v>
      </c>
      <c r="G88" s="12">
        <f t="shared" si="15"/>
        <v>48079.934083194552</v>
      </c>
      <c r="H88" s="9"/>
      <c r="I88" s="12">
        <f t="shared" si="12"/>
        <v>299.79903073747056</v>
      </c>
      <c r="J88" s="12">
        <f t="shared" si="13"/>
        <v>19763.654094528836</v>
      </c>
      <c r="K88" s="12">
        <f t="shared" si="14"/>
        <v>1040.1923207646767</v>
      </c>
    </row>
    <row r="89" spans="2:11" x14ac:dyDescent="0.25">
      <c r="B89" s="10">
        <v>85</v>
      </c>
      <c r="C89" s="11">
        <v>43976</v>
      </c>
      <c r="D89" s="12">
        <f t="shared" si="9"/>
        <v>1695.5410388806397</v>
      </c>
      <c r="E89" s="12">
        <f t="shared" si="10"/>
        <v>583742.39912808663</v>
      </c>
      <c r="F89" s="12">
        <f t="shared" si="15"/>
        <v>932633.10684138024</v>
      </c>
      <c r="G89" s="12">
        <f t="shared" si="15"/>
        <v>49085.952991651633</v>
      </c>
      <c r="H89" s="9"/>
      <c r="I89" s="12">
        <f t="shared" si="12"/>
        <v>251.43222297892231</v>
      </c>
      <c r="J89" s="12">
        <f t="shared" si="13"/>
        <v>19114.359260684567</v>
      </c>
      <c r="K89" s="12">
        <f t="shared" si="14"/>
        <v>1006.0189084570833</v>
      </c>
    </row>
    <row r="90" spans="2:11" x14ac:dyDescent="0.25">
      <c r="B90" s="10">
        <v>86</v>
      </c>
      <c r="C90" s="11">
        <v>43977</v>
      </c>
      <c r="D90" s="12">
        <f t="shared" si="9"/>
        <v>1483.6459904656012</v>
      </c>
      <c r="E90" s="12">
        <f t="shared" si="10"/>
        <v>564496.21420556551</v>
      </c>
      <c r="F90" s="12">
        <f t="shared" si="15"/>
        <v>951118.28281376965</v>
      </c>
      <c r="G90" s="12">
        <f t="shared" si="15"/>
        <v>50058.856990198445</v>
      </c>
      <c r="H90" s="9"/>
      <c r="I90" s="12">
        <f t="shared" si="12"/>
        <v>211.89504841503847</v>
      </c>
      <c r="J90" s="12">
        <f t="shared" si="13"/>
        <v>18485.17597238941</v>
      </c>
      <c r="K90" s="12">
        <f t="shared" si="14"/>
        <v>972.90399854681186</v>
      </c>
    </row>
    <row r="91" spans="2:11" x14ac:dyDescent="0.25">
      <c r="B91" s="10">
        <v>87</v>
      </c>
      <c r="C91" s="11">
        <v>43978</v>
      </c>
      <c r="D91" s="12">
        <f t="shared" si="9"/>
        <v>1304.2300585914109</v>
      </c>
      <c r="E91" s="12">
        <f t="shared" si="10"/>
        <v>545859.08966392092</v>
      </c>
      <c r="F91" s="12">
        <f t="shared" si="15"/>
        <v>968993.99626361253</v>
      </c>
      <c r="G91" s="12">
        <f t="shared" si="15"/>
        <v>50999.684013874386</v>
      </c>
      <c r="H91" s="9"/>
      <c r="I91" s="12">
        <f t="shared" si="12"/>
        <v>179.41593187419033</v>
      </c>
      <c r="J91" s="12">
        <f t="shared" si="13"/>
        <v>17875.713449842904</v>
      </c>
      <c r="K91" s="12">
        <f t="shared" si="14"/>
        <v>940.82702367594334</v>
      </c>
    </row>
    <row r="92" spans="2:11" x14ac:dyDescent="0.25">
      <c r="B92" s="10">
        <v>88</v>
      </c>
      <c r="C92" s="11">
        <v>43979</v>
      </c>
      <c r="D92" s="12">
        <f t="shared" si="9"/>
        <v>1151.6232722630439</v>
      </c>
      <c r="E92" s="12">
        <f t="shared" si="10"/>
        <v>527816.39346145187</v>
      </c>
      <c r="F92" s="12">
        <f t="shared" si="15"/>
        <v>986279.53410297004</v>
      </c>
      <c r="G92" s="12">
        <f t="shared" si="15"/>
        <v>51909.449163314253</v>
      </c>
      <c r="H92" s="9"/>
      <c r="I92" s="12">
        <f t="shared" si="12"/>
        <v>152.60678632836687</v>
      </c>
      <c r="J92" s="12">
        <f t="shared" si="13"/>
        <v>17285.537839357494</v>
      </c>
      <c r="K92" s="12">
        <f t="shared" si="14"/>
        <v>909.76514943986899</v>
      </c>
    </row>
    <row r="93" spans="2:11" x14ac:dyDescent="0.25">
      <c r="B93" s="10">
        <v>89</v>
      </c>
      <c r="C93" s="11">
        <v>43980</v>
      </c>
      <c r="D93" s="12">
        <f t="shared" si="9"/>
        <v>1021.2486456197814</v>
      </c>
      <c r="E93" s="12">
        <f t="shared" si="10"/>
        <v>510352.88830604672</v>
      </c>
      <c r="F93" s="12">
        <f t="shared" si="15"/>
        <v>1002993.7198959161</v>
      </c>
      <c r="G93" s="12">
        <f t="shared" si="15"/>
        <v>52789.143152416676</v>
      </c>
      <c r="H93" s="9"/>
      <c r="I93" s="12">
        <f t="shared" si="12"/>
        <v>130.37462664326242</v>
      </c>
      <c r="J93" s="12">
        <f t="shared" si="13"/>
        <v>16714.185792945977</v>
      </c>
      <c r="K93" s="12">
        <f t="shared" si="14"/>
        <v>879.69398910242057</v>
      </c>
    </row>
    <row r="94" spans="2:11" x14ac:dyDescent="0.25">
      <c r="B94" s="10">
        <v>90</v>
      </c>
      <c r="C94" s="11">
        <v>43981</v>
      </c>
      <c r="D94" s="12">
        <f t="shared" si="9"/>
        <v>909.39399423865132</v>
      </c>
      <c r="E94" s="12">
        <f t="shared" si="10"/>
        <v>493452.98001389299</v>
      </c>
      <c r="F94" s="12">
        <f t="shared" si="15"/>
        <v>1019154.8946922742</v>
      </c>
      <c r="G94" s="12">
        <f t="shared" si="15"/>
        <v>53639.731299593419</v>
      </c>
      <c r="H94" s="9"/>
      <c r="I94" s="12">
        <f t="shared" si="12"/>
        <v>111.85465138113014</v>
      </c>
      <c r="J94" s="12">
        <f t="shared" si="13"/>
        <v>16161.174796358146</v>
      </c>
      <c r="K94" s="12">
        <f t="shared" si="14"/>
        <v>850.58814717674534</v>
      </c>
    </row>
    <row r="95" spans="2:11" x14ac:dyDescent="0.25">
      <c r="B95" s="10">
        <v>91</v>
      </c>
      <c r="C95" s="13">
        <v>43982</v>
      </c>
      <c r="D95" s="12">
        <f t="shared" si="9"/>
        <v>813.03464944177108</v>
      </c>
      <c r="E95" s="12">
        <f t="shared" si="10"/>
        <v>477100.90669156006</v>
      </c>
      <c r="F95" s="12">
        <f t="shared" si="15"/>
        <v>1034780.9057260475</v>
      </c>
      <c r="G95" s="12">
        <f t="shared" si="15"/>
        <v>54462.15293294991</v>
      </c>
      <c r="H95" s="9"/>
      <c r="I95" s="12">
        <f t="shared" si="12"/>
        <v>96.359344796880293</v>
      </c>
      <c r="J95" s="12">
        <f t="shared" si="13"/>
        <v>15626.011033773277</v>
      </c>
      <c r="K95" s="12">
        <f t="shared" si="14"/>
        <v>822.421633356489</v>
      </c>
    </row>
    <row r="96" spans="2:11" x14ac:dyDescent="0.25">
      <c r="B96" s="10">
        <v>92</v>
      </c>
      <c r="C96" s="11">
        <v>43983</v>
      </c>
      <c r="D96" s="12">
        <f t="shared" si="9"/>
        <v>729.69506513563283</v>
      </c>
      <c r="E96" s="12">
        <f t="shared" si="10"/>
        <v>461280.88271948084</v>
      </c>
      <c r="F96" s="12">
        <f t="shared" si="15"/>
        <v>1049889.1011046136</v>
      </c>
      <c r="G96" s="12">
        <f t="shared" si="15"/>
        <v>55257.321110769175</v>
      </c>
      <c r="H96" s="9"/>
      <c r="I96" s="12">
        <f t="shared" si="12"/>
        <v>83.339584306138249</v>
      </c>
      <c r="J96" s="12">
        <f t="shared" si="13"/>
        <v>15108.195378566068</v>
      </c>
      <c r="K96" s="12">
        <f t="shared" si="14"/>
        <v>795.16817781926738</v>
      </c>
    </row>
    <row r="97" spans="2:11" x14ac:dyDescent="0.25">
      <c r="B97" s="10">
        <v>93</v>
      </c>
      <c r="C97" s="11">
        <v>43984</v>
      </c>
      <c r="D97" s="12">
        <f t="shared" si="9"/>
        <v>657.34028111784733</v>
      </c>
      <c r="E97" s="12">
        <f t="shared" si="10"/>
        <v>445977.2080795159</v>
      </c>
      <c r="F97" s="12">
        <f t="shared" si="15"/>
        <v>1064496.3290573971</v>
      </c>
      <c r="G97" s="12">
        <f t="shared" si="15"/>
        <v>56026.12258196831</v>
      </c>
      <c r="H97" s="9"/>
      <c r="I97" s="12">
        <f t="shared" si="12"/>
        <v>72.354784017785519</v>
      </c>
      <c r="J97" s="12">
        <f t="shared" si="13"/>
        <v>14607.227952783558</v>
      </c>
      <c r="K97" s="12">
        <f t="shared" si="14"/>
        <v>768.80147119913534</v>
      </c>
    </row>
    <row r="98" spans="2:11" x14ac:dyDescent="0.25">
      <c r="B98" s="10">
        <v>94</v>
      </c>
      <c r="C98" s="11">
        <v>43985</v>
      </c>
      <c r="D98" s="12">
        <f t="shared" si="9"/>
        <v>594.29041164167472</v>
      </c>
      <c r="E98" s="12">
        <f t="shared" si="10"/>
        <v>431174.35101300821</v>
      </c>
      <c r="F98" s="12">
        <f t="shared" si="15"/>
        <v>1078618.9406465818</v>
      </c>
      <c r="G98" s="12">
        <f t="shared" si="15"/>
        <v>56769.417928767507</v>
      </c>
      <c r="H98" s="9"/>
      <c r="I98" s="12">
        <f t="shared" si="12"/>
        <v>63.049869476172645</v>
      </c>
      <c r="J98" s="12">
        <f t="shared" si="13"/>
        <v>14122.611589184669</v>
      </c>
      <c r="K98" s="12">
        <f t="shared" si="14"/>
        <v>743.29534679919379</v>
      </c>
    </row>
    <row r="99" spans="2:11" x14ac:dyDescent="0.25">
      <c r="B99" s="10">
        <v>95</v>
      </c>
      <c r="C99" s="11">
        <v>43986</v>
      </c>
      <c r="D99" s="12">
        <f t="shared" si="9"/>
        <v>539.15297187573412</v>
      </c>
      <c r="E99" s="12">
        <f t="shared" si="10"/>
        <v>416857.01008567389</v>
      </c>
      <c r="F99" s="12">
        <f t="shared" si="15"/>
        <v>1092272.7950953271</v>
      </c>
      <c r="G99" s="12">
        <f t="shared" si="15"/>
        <v>57488.04184712252</v>
      </c>
      <c r="H99" s="9"/>
      <c r="I99" s="12">
        <f t="shared" si="12"/>
        <v>55.137439765940563</v>
      </c>
      <c r="J99" s="12">
        <f t="shared" si="13"/>
        <v>13653.85444874526</v>
      </c>
      <c r="K99" s="12">
        <f t="shared" si="14"/>
        <v>718.62391835501433</v>
      </c>
    </row>
    <row r="100" spans="2:11" x14ac:dyDescent="0.25">
      <c r="B100" s="10">
        <v>96</v>
      </c>
      <c r="C100" s="11">
        <v>43987</v>
      </c>
      <c r="D100" s="12">
        <f t="shared" si="9"/>
        <v>490.76908562578348</v>
      </c>
      <c r="E100" s="12">
        <f t="shared" si="10"/>
        <v>403010.1603024014</v>
      </c>
      <c r="F100" s="12">
        <f t="shared" si="15"/>
        <v>1105473.2670813734</v>
      </c>
      <c r="G100" s="12">
        <f t="shared" si="15"/>
        <v>58182.803530598641</v>
      </c>
      <c r="H100" s="9"/>
      <c r="I100" s="12">
        <f t="shared" si="12"/>
        <v>48.38388624995067</v>
      </c>
      <c r="J100" s="12">
        <f t="shared" si="13"/>
        <v>13200.471986046339</v>
      </c>
      <c r="K100" s="12">
        <f t="shared" si="14"/>
        <v>694.76168347612372</v>
      </c>
    </row>
    <row r="101" spans="2:11" x14ac:dyDescent="0.25">
      <c r="B101" s="10">
        <v>97</v>
      </c>
      <c r="C101" s="11">
        <v>43988</v>
      </c>
      <c r="D101" s="12">
        <f t="shared" si="9"/>
        <v>448.17054304766043</v>
      </c>
      <c r="E101" s="12">
        <f t="shared" si="10"/>
        <v>389619.08683489944</v>
      </c>
      <c r="F101" s="12">
        <f t="shared" si="15"/>
        <v>1118235.2554909494</v>
      </c>
      <c r="G101" s="12">
        <f t="shared" si="15"/>
        <v>58854.487131102644</v>
      </c>
      <c r="H101" s="9"/>
      <c r="I101" s="12">
        <f t="shared" si="12"/>
        <v>42.598542578123045</v>
      </c>
      <c r="J101" s="12">
        <f t="shared" si="13"/>
        <v>12761.988409576043</v>
      </c>
      <c r="K101" s="12">
        <f t="shared" si="14"/>
        <v>671.68360050400292</v>
      </c>
    </row>
    <row r="102" spans="2:11" x14ac:dyDescent="0.25">
      <c r="B102" s="10">
        <v>98</v>
      </c>
      <c r="C102" s="11">
        <v>43989</v>
      </c>
      <c r="D102" s="12">
        <f t="shared" si="9"/>
        <v>410.54537582982579</v>
      </c>
      <c r="E102" s="12">
        <f t="shared" si="10"/>
        <v>376669.40910762065</v>
      </c>
      <c r="F102" s="12">
        <f t="shared" ref="F102:G117" si="16">F101+J102</f>
        <v>1130573.1932407212</v>
      </c>
      <c r="G102" s="12">
        <f t="shared" si="16"/>
        <v>59503.852275827478</v>
      </c>
      <c r="H102" s="9"/>
      <c r="I102" s="12">
        <f t="shared" si="12"/>
        <v>37.625167217834637</v>
      </c>
      <c r="J102" s="12">
        <f t="shared" si="13"/>
        <v>12337.937749771814</v>
      </c>
      <c r="K102" s="12">
        <f t="shared" si="14"/>
        <v>649.36514472483293</v>
      </c>
    </row>
    <row r="103" spans="2:11" x14ac:dyDescent="0.25">
      <c r="B103" s="10">
        <v>99</v>
      </c>
      <c r="C103" s="11">
        <v>43990</v>
      </c>
      <c r="D103" s="12">
        <f t="shared" si="9"/>
        <v>377.21014722189739</v>
      </c>
      <c r="E103" s="12">
        <f t="shared" si="10"/>
        <v>364147.09736597451</v>
      </c>
      <c r="F103" s="12">
        <f t="shared" si="16"/>
        <v>1142501.0578624625</v>
      </c>
      <c r="G103" s="12">
        <f t="shared" si="16"/>
        <v>60131.634624340179</v>
      </c>
      <c r="H103" s="9"/>
      <c r="I103" s="12">
        <f t="shared" si="12"/>
        <v>33.335228607928428</v>
      </c>
      <c r="J103" s="12">
        <f t="shared" si="13"/>
        <v>11927.864621741321</v>
      </c>
      <c r="K103" s="12">
        <f t="shared" si="14"/>
        <v>627.78234851270156</v>
      </c>
    </row>
    <row r="104" spans="2:11" x14ac:dyDescent="0.25">
      <c r="B104" s="10">
        <v>100</v>
      </c>
      <c r="C104" s="11">
        <v>43991</v>
      </c>
      <c r="D104" s="12">
        <f t="shared" si="9"/>
        <v>347.58755785265879</v>
      </c>
      <c r="E104" s="12">
        <f t="shared" si="10"/>
        <v>352038.48337647796</v>
      </c>
      <c r="F104" s="12">
        <f t="shared" si="16"/>
        <v>1154032.3826123851</v>
      </c>
      <c r="G104" s="12">
        <f t="shared" si="16"/>
        <v>60738.546453283467</v>
      </c>
      <c r="H104" s="9"/>
      <c r="I104" s="12">
        <f t="shared" si="12"/>
        <v>29.622589369238604</v>
      </c>
      <c r="J104" s="12">
        <f t="shared" si="13"/>
        <v>11531.324749922525</v>
      </c>
      <c r="K104" s="12">
        <f t="shared" si="14"/>
        <v>606.91182894329143</v>
      </c>
    </row>
    <row r="105" spans="2:11" x14ac:dyDescent="0.25">
      <c r="B105" s="10">
        <v>101</v>
      </c>
      <c r="C105" s="11">
        <v>43992</v>
      </c>
      <c r="D105" s="12">
        <f t="shared" si="9"/>
        <v>321.18827693828933</v>
      </c>
      <c r="E105" s="12">
        <f t="shared" si="10"/>
        <v>340330.26654484309</v>
      </c>
      <c r="F105" s="12">
        <f t="shared" si="16"/>
        <v>1165180.2679193069</v>
      </c>
      <c r="G105" s="12">
        <f t="shared" si="16"/>
        <v>61325.27725891093</v>
      </c>
      <c r="H105" s="9"/>
      <c r="I105" s="12">
        <f t="shared" si="12"/>
        <v>26.399280914369445</v>
      </c>
      <c r="J105" s="12">
        <f t="shared" si="13"/>
        <v>11147.8853069218</v>
      </c>
      <c r="K105" s="12">
        <f t="shared" si="14"/>
        <v>586.73080562746372</v>
      </c>
    </row>
    <row r="106" spans="2:11" x14ac:dyDescent="0.25">
      <c r="B106" s="10">
        <v>102</v>
      </c>
      <c r="C106" s="11">
        <v>43993</v>
      </c>
      <c r="D106" s="12">
        <f t="shared" si="9"/>
        <v>297.59614553909478</v>
      </c>
      <c r="E106" s="12">
        <f t="shared" si="10"/>
        <v>329009.51645808085</v>
      </c>
      <c r="F106" s="12">
        <f t="shared" si="16"/>
        <v>1175957.3930265603</v>
      </c>
      <c r="G106" s="12">
        <f t="shared" si="16"/>
        <v>61892.494369819004</v>
      </c>
      <c r="H106" s="9"/>
      <c r="I106" s="12">
        <f t="shared" si="12"/>
        <v>23.592131399194553</v>
      </c>
      <c r="J106" s="12">
        <f t="shared" si="13"/>
        <v>10777.125107253365</v>
      </c>
      <c r="K106" s="12">
        <f t="shared" si="14"/>
        <v>567.2171109080723</v>
      </c>
    </row>
    <row r="107" spans="2:11" x14ac:dyDescent="0.25">
      <c r="B107" s="10">
        <v>103</v>
      </c>
      <c r="C107" s="11">
        <v>43994</v>
      </c>
      <c r="D107" s="12">
        <f t="shared" si="9"/>
        <v>276.45608134263648</v>
      </c>
      <c r="E107" s="12">
        <f t="shared" si="10"/>
        <v>318063.67264034128</v>
      </c>
      <c r="F107" s="12">
        <f t="shared" si="16"/>
        <v>1186376.0277143996</v>
      </c>
      <c r="G107" s="12">
        <f t="shared" si="16"/>
        <v>62440.843563915805</v>
      </c>
      <c r="H107" s="9"/>
      <c r="I107" s="12">
        <f t="shared" si="12"/>
        <v>21.140064196458273</v>
      </c>
      <c r="J107" s="12">
        <f t="shared" si="13"/>
        <v>10418.634687839227</v>
      </c>
      <c r="K107" s="12">
        <f t="shared" si="14"/>
        <v>548.34919409680185</v>
      </c>
    </row>
    <row r="108" spans="2:11" x14ac:dyDescent="0.25">
      <c r="B108" s="10">
        <v>104</v>
      </c>
      <c r="C108" s="11">
        <v>43995</v>
      </c>
      <c r="D108" s="12">
        <f t="shared" si="9"/>
        <v>257.46415601616542</v>
      </c>
      <c r="E108" s="12">
        <f t="shared" si="10"/>
        <v>307480.542144323</v>
      </c>
      <c r="F108" s="12">
        <f t="shared" si="16"/>
        <v>1196448.0440146772</v>
      </c>
      <c r="G108" s="12">
        <f t="shared" si="16"/>
        <v>62970.949684983039</v>
      </c>
      <c r="H108" s="9"/>
      <c r="I108" s="12">
        <f t="shared" si="12"/>
        <v>18.99192532647108</v>
      </c>
      <c r="J108" s="12">
        <f t="shared" si="13"/>
        <v>10072.016300277473</v>
      </c>
      <c r="K108" s="12">
        <f t="shared" si="14"/>
        <v>530.1061210672359</v>
      </c>
    </row>
    <row r="109" spans="2:11" x14ac:dyDescent="0.25">
      <c r="B109" s="10">
        <v>105</v>
      </c>
      <c r="C109" s="11">
        <v>43996</v>
      </c>
      <c r="D109" s="12">
        <f t="shared" si="9"/>
        <v>240.35942622968017</v>
      </c>
      <c r="E109" s="12">
        <f t="shared" si="10"/>
        <v>297248.29546929867</v>
      </c>
      <c r="F109" s="12">
        <f t="shared" si="16"/>
        <v>1206184.9278492474</v>
      </c>
      <c r="G109" s="12">
        <f t="shared" si="16"/>
        <v>63483.417255223576</v>
      </c>
      <c r="H109" s="9"/>
      <c r="I109" s="12">
        <f t="shared" si="12"/>
        <v>17.104729786485255</v>
      </c>
      <c r="J109" s="12">
        <f t="shared" si="13"/>
        <v>9736.8838345702279</v>
      </c>
      <c r="K109" s="12">
        <f t="shared" si="14"/>
        <v>512.46757024053875</v>
      </c>
    </row>
    <row r="110" spans="2:11" x14ac:dyDescent="0.25">
      <c r="B110" s="10">
        <v>106</v>
      </c>
      <c r="C110" s="11">
        <v>43997</v>
      </c>
      <c r="D110" s="12">
        <f t="shared" si="9"/>
        <v>224.91718535097255</v>
      </c>
      <c r="E110" s="12">
        <f t="shared" si="10"/>
        <v>287355.46119453409</v>
      </c>
      <c r="F110" s="12">
        <f t="shared" si="16"/>
        <v>1215597.7905391084</v>
      </c>
      <c r="G110" s="12">
        <f t="shared" si="16"/>
        <v>63978.831081005737</v>
      </c>
      <c r="H110" s="9"/>
      <c r="I110" s="12">
        <f t="shared" si="12"/>
        <v>15.442240878707612</v>
      </c>
      <c r="J110" s="12">
        <f t="shared" si="13"/>
        <v>9412.8626898611237</v>
      </c>
      <c r="K110" s="12">
        <f t="shared" si="14"/>
        <v>495.41382578216491</v>
      </c>
    </row>
    <row r="111" spans="2:11" x14ac:dyDescent="0.25">
      <c r="B111" s="10">
        <v>107</v>
      </c>
      <c r="C111" s="11">
        <v>43998</v>
      </c>
      <c r="D111" s="12">
        <f t="shared" si="9"/>
        <v>210.94337011693744</v>
      </c>
      <c r="E111" s="12">
        <f t="shared" si="10"/>
        <v>277790.91963661701</v>
      </c>
      <c r="F111" s="12">
        <f t="shared" si="16"/>
        <v>1224697.3801436019</v>
      </c>
      <c r="G111" s="12">
        <f t="shared" si="16"/>
        <v>64457.756849663296</v>
      </c>
      <c r="H111" s="9"/>
      <c r="I111" s="12">
        <f t="shared" si="12"/>
        <v>13.973815234035092</v>
      </c>
      <c r="J111" s="12">
        <f t="shared" si="13"/>
        <v>9099.5896044935798</v>
      </c>
      <c r="K111" s="12">
        <f t="shared" si="14"/>
        <v>478.92576865755723</v>
      </c>
    </row>
    <row r="112" spans="2:11" x14ac:dyDescent="0.25">
      <c r="B112" s="10">
        <v>108</v>
      </c>
      <c r="C112" s="11">
        <v>43999</v>
      </c>
      <c r="D112" s="12">
        <f t="shared" si="9"/>
        <v>198.26990951660832</v>
      </c>
      <c r="E112" s="12">
        <f t="shared" si="10"/>
        <v>268543.89577599679</v>
      </c>
      <c r="F112" s="12">
        <f t="shared" si="16"/>
        <v>1233494.0925987614</v>
      </c>
      <c r="G112" s="12">
        <f t="shared" si="16"/>
        <v>64920.741715724325</v>
      </c>
      <c r="H112" s="9"/>
      <c r="I112" s="12">
        <f t="shared" si="12"/>
        <v>12.673460600329134</v>
      </c>
      <c r="J112" s="12">
        <f t="shared" si="13"/>
        <v>8796.7124551595389</v>
      </c>
      <c r="K112" s="12">
        <f t="shared" si="14"/>
        <v>462.98486606102875</v>
      </c>
    </row>
    <row r="113" spans="2:11" x14ac:dyDescent="0.25">
      <c r="B113" s="10">
        <v>109</v>
      </c>
      <c r="C113" s="11">
        <v>44000</v>
      </c>
      <c r="D113" s="12">
        <f t="shared" si="9"/>
        <v>186.75084490375875</v>
      </c>
      <c r="E113" s="12">
        <f t="shared" si="10"/>
        <v>259603.95164807644</v>
      </c>
      <c r="F113" s="12">
        <f t="shared" si="16"/>
        <v>1241997.982631668</v>
      </c>
      <c r="G113" s="12">
        <f t="shared" si="16"/>
        <v>65368.314875350989</v>
      </c>
      <c r="H113" s="9"/>
      <c r="I113" s="12">
        <f t="shared" si="12"/>
        <v>11.519064612849565</v>
      </c>
      <c r="J113" s="12">
        <f t="shared" si="13"/>
        <v>8503.8900329065636</v>
      </c>
      <c r="K113" s="12">
        <f t="shared" si="14"/>
        <v>447.57315962666172</v>
      </c>
    </row>
    <row r="114" spans="2:11" x14ac:dyDescent="0.25">
      <c r="B114" s="10">
        <v>110</v>
      </c>
      <c r="C114" s="11">
        <v>44001</v>
      </c>
      <c r="D114" s="12">
        <f t="shared" si="9"/>
        <v>176.25908345820764</v>
      </c>
      <c r="E114" s="12">
        <f t="shared" si="10"/>
        <v>250960.97835458614</v>
      </c>
      <c r="F114" s="12">
        <f t="shared" si="16"/>
        <v>1250218.7744338571</v>
      </c>
      <c r="G114" s="12">
        <f t="shared" si="16"/>
        <v>65800.988128097786</v>
      </c>
      <c r="H114" s="9"/>
      <c r="I114" s="12">
        <f t="shared" si="12"/>
        <v>10.491761445551104</v>
      </c>
      <c r="J114" s="12">
        <f t="shared" si="13"/>
        <v>8220.7918021890873</v>
      </c>
      <c r="K114" s="12">
        <f t="shared" si="14"/>
        <v>432.6732527467945</v>
      </c>
    </row>
    <row r="115" spans="2:11" x14ac:dyDescent="0.25">
      <c r="B115" s="10">
        <v>111</v>
      </c>
      <c r="C115" s="11">
        <v>44002</v>
      </c>
      <c r="D115" s="12">
        <f t="shared" si="9"/>
        <v>166.68367343180358</v>
      </c>
      <c r="E115" s="12">
        <f t="shared" si="10"/>
        <v>242605.18781945971</v>
      </c>
      <c r="F115" s="12">
        <f t="shared" si="16"/>
        <v>1258165.8720817524</v>
      </c>
      <c r="G115" s="12">
        <f t="shared" si="16"/>
        <v>66219.25642535543</v>
      </c>
      <c r="H115" s="9"/>
      <c r="I115" s="12">
        <f t="shared" si="12"/>
        <v>9.5754100264040485</v>
      </c>
      <c r="J115" s="12">
        <f t="shared" si="13"/>
        <v>7947.0976478952271</v>
      </c>
      <c r="K115" s="12">
        <f t="shared" si="14"/>
        <v>418.26829725764395</v>
      </c>
    </row>
    <row r="116" spans="2:11" x14ac:dyDescent="0.25">
      <c r="B116" s="10">
        <v>112</v>
      </c>
      <c r="C116" s="11">
        <v>44003</v>
      </c>
      <c r="D116" s="12">
        <f t="shared" si="9"/>
        <v>157.9275106105583</v>
      </c>
      <c r="E116" s="12">
        <f t="shared" si="10"/>
        <v>234527.10438829899</v>
      </c>
      <c r="F116" s="12">
        <f t="shared" si="16"/>
        <v>1265848.3696960353</v>
      </c>
      <c r="G116" s="12">
        <f t="shared" si="16"/>
        <v>66623.598405054523</v>
      </c>
      <c r="H116" s="9"/>
      <c r="I116" s="12">
        <f t="shared" si="12"/>
        <v>8.7561628212452725</v>
      </c>
      <c r="J116" s="12">
        <f t="shared" si="13"/>
        <v>7682.4976142828909</v>
      </c>
      <c r="K116" s="12">
        <f t="shared" si="14"/>
        <v>404.34197969909991</v>
      </c>
    </row>
    <row r="117" spans="2:11" x14ac:dyDescent="0.25">
      <c r="B117" s="10">
        <v>113</v>
      </c>
      <c r="C117" s="11">
        <v>44004</v>
      </c>
      <c r="D117" s="12">
        <f t="shared" si="9"/>
        <v>149.90540223136605</v>
      </c>
      <c r="E117" s="12">
        <f t="shared" si="10"/>
        <v>226717.55635040154</v>
      </c>
      <c r="F117" s="12">
        <f t="shared" si="16"/>
        <v>1273275.0613349981</v>
      </c>
      <c r="G117" s="12">
        <f t="shared" si="16"/>
        <v>67014.476912368351</v>
      </c>
      <c r="H117" s="9"/>
      <c r="I117" s="12">
        <f t="shared" si="12"/>
        <v>8.0221083791922467</v>
      </c>
      <c r="J117" s="12">
        <f t="shared" si="13"/>
        <v>7426.6916389628013</v>
      </c>
      <c r="K117" s="12">
        <f t="shared" si="14"/>
        <v>390.87850731383202</v>
      </c>
    </row>
    <row r="118" spans="2:11" x14ac:dyDescent="0.25">
      <c r="B118" s="10">
        <v>114</v>
      </c>
      <c r="C118" s="11">
        <v>44005</v>
      </c>
      <c r="D118" s="12">
        <f t="shared" si="9"/>
        <v>142.542428090421</v>
      </c>
      <c r="E118" s="12">
        <f t="shared" si="10"/>
        <v>219167.66744619576</v>
      </c>
      <c r="F118" s="12">
        <f t="shared" ref="F118:G133" si="17">F117+J118</f>
        <v>1280454.4506194275</v>
      </c>
      <c r="G118" s="12">
        <f t="shared" si="17"/>
        <v>67392.339506285687</v>
      </c>
      <c r="H118" s="9"/>
      <c r="I118" s="12">
        <f t="shared" si="12"/>
        <v>7.3629741409450515</v>
      </c>
      <c r="J118" s="12">
        <f t="shared" si="13"/>
        <v>7179.3892844293823</v>
      </c>
      <c r="K118" s="12">
        <f t="shared" si="14"/>
        <v>377.86259391733626</v>
      </c>
    </row>
    <row r="119" spans="2:11" x14ac:dyDescent="0.25">
      <c r="B119" s="10">
        <v>115</v>
      </c>
      <c r="C119" s="11">
        <v>44006</v>
      </c>
      <c r="D119" s="12">
        <f t="shared" si="9"/>
        <v>135.77254945720705</v>
      </c>
      <c r="E119" s="12">
        <f t="shared" si="10"/>
        <v>211868.84840995577</v>
      </c>
      <c r="F119" s="12">
        <f t="shared" si="17"/>
        <v>1287394.7600885569</v>
      </c>
      <c r="G119" s="12">
        <f t="shared" si="17"/>
        <v>67757.618952029341</v>
      </c>
      <c r="H119" s="9"/>
      <c r="I119" s="12">
        <f t="shared" si="12"/>
        <v>6.7698786332139527</v>
      </c>
      <c r="J119" s="12">
        <f t="shared" si="13"/>
        <v>6940.3094691295319</v>
      </c>
      <c r="K119" s="12">
        <f t="shared" si="14"/>
        <v>365.27944574365995</v>
      </c>
    </row>
    <row r="120" spans="2:11" x14ac:dyDescent="0.25">
      <c r="B120" s="10">
        <v>116</v>
      </c>
      <c r="C120" s="11">
        <v>44007</v>
      </c>
      <c r="D120" s="12">
        <f t="shared" si="9"/>
        <v>129.53742519985275</v>
      </c>
      <c r="E120" s="12">
        <f t="shared" si="10"/>
        <v>204812.7885872146</v>
      </c>
      <c r="F120" s="12">
        <f t="shared" si="17"/>
        <v>1294103.9402882054</v>
      </c>
      <c r="G120" s="12">
        <f t="shared" si="17"/>
        <v>68110.733699379271</v>
      </c>
      <c r="H120" s="9"/>
      <c r="I120" s="12">
        <f t="shared" si="12"/>
        <v>6.2351242573543049</v>
      </c>
      <c r="J120" s="12">
        <f t="shared" si="13"/>
        <v>6709.1801996485992</v>
      </c>
      <c r="K120" s="12">
        <f t="shared" si="14"/>
        <v>353.11474734992663</v>
      </c>
    </row>
    <row r="121" spans="2:11" x14ac:dyDescent="0.25">
      <c r="B121" s="10">
        <v>117</v>
      </c>
      <c r="C121" s="11">
        <v>44008</v>
      </c>
      <c r="D121" s="12">
        <f t="shared" si="9"/>
        <v>123.78540165637965</v>
      </c>
      <c r="E121" s="12">
        <f t="shared" si="10"/>
        <v>197991.44765785092</v>
      </c>
      <c r="F121" s="12">
        <f t="shared" si="17"/>
        <v>1300589.6785934672</v>
      </c>
      <c r="G121" s="12">
        <f t="shared" si="17"/>
        <v>68452.088347024634</v>
      </c>
      <c r="H121" s="9"/>
      <c r="I121" s="12">
        <f t="shared" si="12"/>
        <v>5.7520235434731015</v>
      </c>
      <c r="J121" s="12">
        <f t="shared" si="13"/>
        <v>6485.7383052617952</v>
      </c>
      <c r="K121" s="12">
        <f t="shared" si="14"/>
        <v>341.35464764535794</v>
      </c>
    </row>
    <row r="122" spans="2:11" x14ac:dyDescent="0.25">
      <c r="B122" s="10">
        <v>118</v>
      </c>
      <c r="C122" s="11">
        <v>44009</v>
      </c>
      <c r="D122" s="12">
        <f t="shared" si="9"/>
        <v>118.47064858408019</v>
      </c>
      <c r="E122" s="12">
        <f t="shared" si="10"/>
        <v>191397.04748899487</v>
      </c>
      <c r="F122" s="12">
        <f t="shared" si="17"/>
        <v>1306859.4077692991</v>
      </c>
      <c r="G122" s="12">
        <f t="shared" si="17"/>
        <v>68782.074093121046</v>
      </c>
      <c r="H122" s="9"/>
      <c r="I122" s="12">
        <f t="shared" si="12"/>
        <v>5.3147530722994523</v>
      </c>
      <c r="J122" s="12">
        <f t="shared" si="13"/>
        <v>6269.7291758319452</v>
      </c>
      <c r="K122" s="12">
        <f t="shared" si="14"/>
        <v>329.9857460964185</v>
      </c>
    </row>
    <row r="123" spans="2:11" x14ac:dyDescent="0.25">
      <c r="B123" s="10">
        <v>119</v>
      </c>
      <c r="C123" s="11">
        <v>44010</v>
      </c>
      <c r="D123" s="12">
        <f t="shared" si="9"/>
        <v>113.55241824844039</v>
      </c>
      <c r="E123" s="12">
        <f t="shared" si="10"/>
        <v>185022.064136364</v>
      </c>
      <c r="F123" s="12">
        <f t="shared" si="17"/>
        <v>1312920.3142731173</v>
      </c>
      <c r="G123" s="12">
        <f t="shared" si="17"/>
        <v>69101.069172269374</v>
      </c>
      <c r="H123" s="9"/>
      <c r="I123" s="12">
        <f t="shared" si="12"/>
        <v>4.9182303356398034</v>
      </c>
      <c r="J123" s="12">
        <f t="shared" si="13"/>
        <v>6060.9065038181707</v>
      </c>
      <c r="K123" s="12">
        <f t="shared" si="14"/>
        <v>318.99507914832509</v>
      </c>
    </row>
    <row r="124" spans="2:11" x14ac:dyDescent="0.25">
      <c r="B124" s="10">
        <v>120</v>
      </c>
      <c r="C124" s="11">
        <v>44011</v>
      </c>
      <c r="D124" s="12">
        <f t="shared" si="9"/>
        <v>108.99440858178669</v>
      </c>
      <c r="E124" s="12">
        <f t="shared" si="10"/>
        <v>178859.22000815187</v>
      </c>
      <c r="F124" s="12">
        <f t="shared" si="17"/>
        <v>1318779.3463041021</v>
      </c>
      <c r="G124" s="12">
        <f t="shared" si="17"/>
        <v>69409.439279163314</v>
      </c>
      <c r="H124" s="9"/>
      <c r="I124" s="12">
        <f t="shared" si="12"/>
        <v>4.5580096666537058</v>
      </c>
      <c r="J124" s="12">
        <f t="shared" si="13"/>
        <v>5859.0320309848603</v>
      </c>
      <c r="K124" s="12">
        <f t="shared" si="14"/>
        <v>308.37010689394026</v>
      </c>
    </row>
    <row r="125" spans="2:11" x14ac:dyDescent="0.25">
      <c r="B125" s="10">
        <v>121</v>
      </c>
      <c r="C125" s="13">
        <v>44012</v>
      </c>
      <c r="D125" s="12">
        <f t="shared" si="9"/>
        <v>104.76421451569728</v>
      </c>
      <c r="E125" s="12">
        <f t="shared" si="10"/>
        <v>172901.47620194624</v>
      </c>
      <c r="F125" s="12">
        <f t="shared" si="17"/>
        <v>1324443.2216043603</v>
      </c>
      <c r="G125" s="12">
        <f t="shared" si="17"/>
        <v>69707.537979176908</v>
      </c>
      <c r="H125" s="9"/>
      <c r="I125" s="12">
        <f t="shared" si="12"/>
        <v>4.230194066089406</v>
      </c>
      <c r="J125" s="12">
        <f t="shared" si="13"/>
        <v>5663.8753002581416</v>
      </c>
      <c r="K125" s="12">
        <f t="shared" si="14"/>
        <v>298.09870001358672</v>
      </c>
    </row>
    <row r="126" spans="2:11" x14ac:dyDescent="0.25">
      <c r="B126" s="10">
        <v>122</v>
      </c>
      <c r="C126" s="11">
        <v>44013</v>
      </c>
      <c r="D126" s="12">
        <f t="shared" si="9"/>
        <v>100.83285420220905</v>
      </c>
      <c r="E126" s="12">
        <f t="shared" si="10"/>
        <v>167142.02502219487</v>
      </c>
      <c r="F126" s="12">
        <f t="shared" si="17"/>
        <v>1329918.4350174218</v>
      </c>
      <c r="G126" s="12">
        <f t="shared" si="17"/>
        <v>69995.707106180154</v>
      </c>
      <c r="H126" s="9"/>
      <c r="I126" s="12">
        <f t="shared" si="12"/>
        <v>3.9313603134882329</v>
      </c>
      <c r="J126" s="12">
        <f t="shared" si="13"/>
        <v>5475.2134130616305</v>
      </c>
      <c r="K126" s="12">
        <f t="shared" si="14"/>
        <v>288.169127003244</v>
      </c>
    </row>
    <row r="127" spans="2:11" x14ac:dyDescent="0.25">
      <c r="B127" s="10">
        <v>123</v>
      </c>
      <c r="C127" s="11">
        <v>44014</v>
      </c>
      <c r="D127" s="12">
        <f t="shared" si="9"/>
        <v>97.174358992615709</v>
      </c>
      <c r="E127" s="12">
        <f t="shared" si="10"/>
        <v>161574.28268333129</v>
      </c>
      <c r="F127" s="12">
        <f t="shared" si="17"/>
        <v>1335211.2658097914</v>
      </c>
      <c r="G127" s="12">
        <f t="shared" si="17"/>
        <v>70274.277147883811</v>
      </c>
      <c r="H127" s="9"/>
      <c r="I127" s="12">
        <f t="shared" si="12"/>
        <v>3.6584952095933421</v>
      </c>
      <c r="J127" s="12">
        <f t="shared" si="13"/>
        <v>5292.8307923695038</v>
      </c>
      <c r="K127" s="12">
        <f t="shared" si="14"/>
        <v>278.57004170365838</v>
      </c>
    </row>
    <row r="128" spans="2:11" x14ac:dyDescent="0.25">
      <c r="B128" s="10">
        <v>124</v>
      </c>
      <c r="C128" s="11">
        <v>44015</v>
      </c>
      <c r="D128" s="12">
        <f t="shared" si="9"/>
        <v>93.765417823967084</v>
      </c>
      <c r="E128" s="12">
        <f t="shared" si="10"/>
        <v>156191.88220172221</v>
      </c>
      <c r="F128" s="12">
        <f t="shared" si="17"/>
        <v>1340327.7847614302</v>
      </c>
      <c r="G128" s="12">
        <f t="shared" si="17"/>
        <v>70543.567619022695</v>
      </c>
      <c r="H128" s="9"/>
      <c r="I128" s="12">
        <f t="shared" si="12"/>
        <v>3.4089411686486311</v>
      </c>
      <c r="J128" s="12">
        <f t="shared" si="13"/>
        <v>5116.5189516388236</v>
      </c>
      <c r="K128" s="12">
        <f t="shared" si="14"/>
        <v>269.29047113888572</v>
      </c>
    </row>
    <row r="129" spans="2:11" x14ac:dyDescent="0.25">
      <c r="B129" s="10">
        <v>125</v>
      </c>
      <c r="C129" s="11">
        <v>44016</v>
      </c>
      <c r="D129" s="12">
        <f t="shared" si="9"/>
        <v>90.585068140469673</v>
      </c>
      <c r="E129" s="12">
        <f t="shared" si="10"/>
        <v>150988.66647801499</v>
      </c>
      <c r="F129" s="12">
        <f t="shared" si="17"/>
        <v>1345273.8610311514</v>
      </c>
      <c r="G129" s="12">
        <f t="shared" si="17"/>
        <v>70803.887422692234</v>
      </c>
      <c r="H129" s="9"/>
      <c r="I129" s="12">
        <f t="shared" si="12"/>
        <v>3.180349683497409</v>
      </c>
      <c r="J129" s="12">
        <f t="shared" si="13"/>
        <v>4946.0762697212031</v>
      </c>
      <c r="K129" s="12">
        <f t="shared" si="14"/>
        <v>260.31980366953724</v>
      </c>
    </row>
    <row r="130" spans="2:11" x14ac:dyDescent="0.25">
      <c r="B130" s="10">
        <v>126</v>
      </c>
      <c r="C130" s="11">
        <v>44017</v>
      </c>
      <c r="D130" s="12">
        <f t="shared" si="9"/>
        <v>87.614426704918159</v>
      </c>
      <c r="E130" s="12">
        <f t="shared" si="10"/>
        <v>145958.68157018337</v>
      </c>
      <c r="F130" s="12">
        <f t="shared" si="17"/>
        <v>1350055.1688029552</v>
      </c>
      <c r="G130" s="12">
        <f t="shared" si="17"/>
        <v>71055.535200155588</v>
      </c>
      <c r="H130" s="9"/>
      <c r="I130" s="12">
        <f t="shared" si="12"/>
        <v>2.9706414355515189</v>
      </c>
      <c r="J130" s="12">
        <f t="shared" si="13"/>
        <v>4781.3077718038076</v>
      </c>
      <c r="K130" s="12">
        <f t="shared" si="14"/>
        <v>251.64777746335855</v>
      </c>
    </row>
    <row r="131" spans="2:11" x14ac:dyDescent="0.25">
      <c r="B131" s="10">
        <v>127</v>
      </c>
      <c r="C131" s="11">
        <v>44018</v>
      </c>
      <c r="D131" s="12">
        <f t="shared" si="9"/>
        <v>84.836454678616676</v>
      </c>
      <c r="E131" s="12">
        <f t="shared" si="10"/>
        <v>141096.17015653689</v>
      </c>
      <c r="F131" s="12">
        <f t="shared" si="17"/>
        <v>1354677.1937193442</v>
      </c>
      <c r="G131" s="12">
        <f t="shared" si="17"/>
        <v>71298.79966943922</v>
      </c>
      <c r="H131" s="9"/>
      <c r="I131" s="12">
        <f t="shared" si="12"/>
        <v>2.7779720263014784</v>
      </c>
      <c r="J131" s="12">
        <f t="shared" si="13"/>
        <v>4622.0249163891403</v>
      </c>
      <c r="K131" s="12">
        <f t="shared" si="14"/>
        <v>243.26446928363919</v>
      </c>
    </row>
    <row r="132" spans="2:11" x14ac:dyDescent="0.25">
      <c r="B132" s="10">
        <v>128</v>
      </c>
      <c r="C132" s="11">
        <v>44019</v>
      </c>
      <c r="D132" s="12">
        <f t="shared" si="9"/>
        <v>82.235752203138702</v>
      </c>
      <c r="E132" s="12">
        <f t="shared" si="10"/>
        <v>136395.5651871278</v>
      </c>
      <c r="F132" s="12">
        <f t="shared" si="17"/>
        <v>1359145.2391076346</v>
      </c>
      <c r="G132" s="12">
        <f t="shared" si="17"/>
        <v>71533.959953033453</v>
      </c>
      <c r="H132" s="9"/>
      <c r="I132" s="12">
        <f t="shared" si="12"/>
        <v>2.6007024754779757</v>
      </c>
      <c r="J132" s="12">
        <f t="shared" si="13"/>
        <v>4468.0453882903348</v>
      </c>
      <c r="K132" s="12">
        <f t="shared" si="14"/>
        <v>235.16028359422836</v>
      </c>
    </row>
    <row r="133" spans="2:11" x14ac:dyDescent="0.25">
      <c r="B133" s="10">
        <v>129</v>
      </c>
      <c r="C133" s="11">
        <v>44020</v>
      </c>
      <c r="D133" s="12">
        <f t="shared" si="9"/>
        <v>79.798378433144734</v>
      </c>
      <c r="E133" s="12">
        <f t="shared" si="10"/>
        <v>131851.48372132686</v>
      </c>
      <c r="F133" s="12">
        <f t="shared" si="17"/>
        <v>1363464.4320052271</v>
      </c>
      <c r="G133" s="12">
        <f t="shared" si="17"/>
        <v>71761.285895011999</v>
      </c>
      <c r="H133" s="9"/>
      <c r="I133" s="12">
        <f t="shared" si="12"/>
        <v>2.437373769993961</v>
      </c>
      <c r="J133" s="12">
        <f t="shared" si="13"/>
        <v>4319.1928975923802</v>
      </c>
      <c r="K133" s="12">
        <f t="shared" si="14"/>
        <v>227.32594197854652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77.511693570328617</v>
      </c>
      <c r="E134" s="12">
        <f t="shared" ref="E134:E197" si="19">E133+I134-J134-K134</f>
        <v>127458.72094881212</v>
      </c>
      <c r="F134" s="12">
        <f t="shared" ref="F134:G149" si="20">F133+J134</f>
        <v>1367639.7289897357</v>
      </c>
      <c r="G134" s="12">
        <f t="shared" si="20"/>
        <v>71981.038367880872</v>
      </c>
      <c r="H134" s="9"/>
      <c r="I134" s="12">
        <f t="shared" ref="I134:I197" si="21">E133*N$6*D133/SUM(D133:F133)*N$7</f>
        <v>2.2866848628161169</v>
      </c>
      <c r="J134" s="12">
        <f t="shared" ref="J134:J197" si="22">E133*N$8/N$5</f>
        <v>4175.2969845086836</v>
      </c>
      <c r="K134" s="12">
        <f t="shared" ref="K134:K197" si="23">E133*N$9/N$5</f>
        <v>219.7524728688783</v>
      </c>
    </row>
    <row r="135" spans="2:11" x14ac:dyDescent="0.25">
      <c r="B135" s="10">
        <v>131</v>
      </c>
      <c r="C135" s="11">
        <v>44022</v>
      </c>
      <c r="D135" s="12">
        <f t="shared" si="18"/>
        <v>75.36421995402165</v>
      </c>
      <c r="E135" s="12">
        <f t="shared" si="19"/>
        <v>123212.24439080135</v>
      </c>
      <c r="F135" s="12">
        <f t="shared" si="20"/>
        <v>1371675.9218197814</v>
      </c>
      <c r="G135" s="12">
        <f t="shared" si="20"/>
        <v>72193.469569462221</v>
      </c>
      <c r="H135" s="9"/>
      <c r="I135" s="12">
        <f t="shared" si="21"/>
        <v>2.1474736163069625</v>
      </c>
      <c r="J135" s="12">
        <f t="shared" si="22"/>
        <v>4036.1928300457166</v>
      </c>
      <c r="K135" s="12">
        <f t="shared" si="23"/>
        <v>212.43120158135372</v>
      </c>
    </row>
    <row r="136" spans="2:11" x14ac:dyDescent="0.25">
      <c r="B136" s="10">
        <v>132</v>
      </c>
      <c r="C136" s="11">
        <v>44023</v>
      </c>
      <c r="D136" s="12">
        <f t="shared" si="18"/>
        <v>73.345519690141359</v>
      </c>
      <c r="E136" s="12">
        <f t="shared" si="19"/>
        <v>119107.18827803852</v>
      </c>
      <c r="F136" s="12">
        <f t="shared" si="20"/>
        <v>1375577.6428921567</v>
      </c>
      <c r="G136" s="12">
        <f t="shared" si="20"/>
        <v>72398.823310113556</v>
      </c>
      <c r="H136" s="9"/>
      <c r="I136" s="12">
        <f t="shared" si="21"/>
        <v>2.0187002638802896</v>
      </c>
      <c r="J136" s="12">
        <f t="shared" si="22"/>
        <v>3901.721072375376</v>
      </c>
      <c r="K136" s="12">
        <f t="shared" si="23"/>
        <v>205.35374065133576</v>
      </c>
    </row>
    <row r="137" spans="2:11" x14ac:dyDescent="0.25">
      <c r="B137" s="10">
        <v>133</v>
      </c>
      <c r="C137" s="11">
        <v>44024</v>
      </c>
      <c r="D137" s="12">
        <f t="shared" si="18"/>
        <v>71.446086660251723</v>
      </c>
      <c r="E137" s="12">
        <f t="shared" si="19"/>
        <v>115138.84810180045</v>
      </c>
      <c r="F137" s="12">
        <f t="shared" si="20"/>
        <v>1379349.3705209612</v>
      </c>
      <c r="G137" s="12">
        <f t="shared" si="20"/>
        <v>72597.335290576957</v>
      </c>
      <c r="H137" s="9"/>
      <c r="I137" s="12">
        <f t="shared" si="21"/>
        <v>1.8994330298896396</v>
      </c>
      <c r="J137" s="12">
        <f t="shared" si="22"/>
        <v>3771.7276288045532</v>
      </c>
      <c r="K137" s="12">
        <f t="shared" si="23"/>
        <v>198.51198046339772</v>
      </c>
    </row>
    <row r="138" spans="2:11" x14ac:dyDescent="0.25">
      <c r="B138" s="10">
        <v>134</v>
      </c>
      <c r="C138" s="11">
        <v>44025</v>
      </c>
      <c r="D138" s="12">
        <f t="shared" si="18"/>
        <v>69.65725105739962</v>
      </c>
      <c r="E138" s="12">
        <f t="shared" si="19"/>
        <v>111302.67533400995</v>
      </c>
      <c r="F138" s="12">
        <f t="shared" si="20"/>
        <v>1382995.4340441849</v>
      </c>
      <c r="G138" s="12">
        <f t="shared" si="20"/>
        <v>72789.233370746631</v>
      </c>
      <c r="H138" s="9"/>
      <c r="I138" s="12">
        <f t="shared" si="21"/>
        <v>1.7888356028520984</v>
      </c>
      <c r="J138" s="12">
        <f t="shared" si="22"/>
        <v>3646.0635232236809</v>
      </c>
      <c r="K138" s="12">
        <f t="shared" si="23"/>
        <v>191.89808016966759</v>
      </c>
    </row>
    <row r="139" spans="2:11" x14ac:dyDescent="0.25">
      <c r="B139" s="10">
        <v>135</v>
      </c>
      <c r="C139" s="11">
        <v>44026</v>
      </c>
      <c r="D139" s="12">
        <f t="shared" si="18"/>
        <v>67.971094854103328</v>
      </c>
      <c r="E139" s="12">
        <f t="shared" si="19"/>
        <v>107594.27231241293</v>
      </c>
      <c r="F139" s="12">
        <f t="shared" si="20"/>
        <v>1386520.0187630951</v>
      </c>
      <c r="G139" s="12">
        <f t="shared" si="20"/>
        <v>72974.737829636651</v>
      </c>
      <c r="H139" s="9"/>
      <c r="I139" s="12">
        <f t="shared" si="21"/>
        <v>1.6861562032962969</v>
      </c>
      <c r="J139" s="12">
        <f t="shared" si="22"/>
        <v>3524.5847189103151</v>
      </c>
      <c r="K139" s="12">
        <f t="shared" si="23"/>
        <v>185.50445889001676</v>
      </c>
    </row>
    <row r="140" spans="2:11" x14ac:dyDescent="0.25">
      <c r="B140" s="10">
        <v>136</v>
      </c>
      <c r="C140" s="11">
        <v>44027</v>
      </c>
      <c r="D140" s="12">
        <f t="shared" si="18"/>
        <v>66.380376827838731</v>
      </c>
      <c r="E140" s="12">
        <f t="shared" si="19"/>
        <v>104009.38728669209</v>
      </c>
      <c r="F140" s="12">
        <f t="shared" si="20"/>
        <v>1389927.170719655</v>
      </c>
      <c r="G140" s="12">
        <f t="shared" si="20"/>
        <v>73154.061616824009</v>
      </c>
      <c r="H140" s="9"/>
      <c r="I140" s="12">
        <f t="shared" si="21"/>
        <v>1.5907180262645939</v>
      </c>
      <c r="J140" s="12">
        <f t="shared" si="22"/>
        <v>3407.1519565597423</v>
      </c>
      <c r="K140" s="12">
        <f t="shared" si="23"/>
        <v>179.32378718735501</v>
      </c>
    </row>
    <row r="141" spans="2:11" x14ac:dyDescent="0.25">
      <c r="B141" s="10">
        <v>137</v>
      </c>
      <c r="C141" s="11">
        <v>44028</v>
      </c>
      <c r="D141" s="12">
        <f t="shared" si="18"/>
        <v>64.878465956774193</v>
      </c>
      <c r="E141" s="12">
        <f t="shared" si="19"/>
        <v>100543.90962134009</v>
      </c>
      <c r="F141" s="12">
        <f t="shared" si="20"/>
        <v>1393220.8013170669</v>
      </c>
      <c r="G141" s="12">
        <f t="shared" si="20"/>
        <v>73327.410595635156</v>
      </c>
      <c r="H141" s="9"/>
      <c r="I141" s="12">
        <f t="shared" si="21"/>
        <v>1.5019108710645386</v>
      </c>
      <c r="J141" s="12">
        <f t="shared" si="22"/>
        <v>3293.6305974119159</v>
      </c>
      <c r="K141" s="12">
        <f t="shared" si="23"/>
        <v>173.34897881115364</v>
      </c>
    </row>
    <row r="142" spans="2:11" x14ac:dyDescent="0.25">
      <c r="B142" s="10">
        <v>138</v>
      </c>
      <c r="C142" s="11">
        <v>44029</v>
      </c>
      <c r="D142" s="12">
        <f t="shared" si="18"/>
        <v>63.459282158478786</v>
      </c>
      <c r="E142" s="12">
        <f t="shared" si="19"/>
        <v>97193.865151093705</v>
      </c>
      <c r="F142" s="12">
        <f t="shared" si="20"/>
        <v>1396404.6917884094</v>
      </c>
      <c r="G142" s="12">
        <f t="shared" si="20"/>
        <v>73494.983778337395</v>
      </c>
      <c r="H142" s="9"/>
      <c r="I142" s="12">
        <f t="shared" si="21"/>
        <v>1.4191837982954094</v>
      </c>
      <c r="J142" s="12">
        <f t="shared" si="22"/>
        <v>3183.8904713424358</v>
      </c>
      <c r="K142" s="12">
        <f t="shared" si="23"/>
        <v>167.57318270223365</v>
      </c>
    </row>
    <row r="143" spans="2:11" x14ac:dyDescent="0.25">
      <c r="B143" s="10">
        <v>139</v>
      </c>
      <c r="C143" s="11">
        <v>44030</v>
      </c>
      <c r="D143" s="12">
        <f t="shared" si="18"/>
        <v>62.117243481150027</v>
      </c>
      <c r="E143" s="12">
        <f t="shared" si="19"/>
        <v>93955.411684734572</v>
      </c>
      <c r="F143" s="12">
        <f t="shared" si="20"/>
        <v>1399482.4975181939</v>
      </c>
      <c r="G143" s="12">
        <f t="shared" si="20"/>
        <v>73656.973553589225</v>
      </c>
      <c r="H143" s="9"/>
      <c r="I143" s="12">
        <f t="shared" si="21"/>
        <v>1.3420386773287609</v>
      </c>
      <c r="J143" s="12">
        <f t="shared" si="22"/>
        <v>3077.8057297846335</v>
      </c>
      <c r="K143" s="12">
        <f t="shared" si="23"/>
        <v>161.989775251823</v>
      </c>
    </row>
    <row r="144" spans="2:11" x14ac:dyDescent="0.25">
      <c r="B144" s="10">
        <v>140</v>
      </c>
      <c r="C144" s="11">
        <v>44031</v>
      </c>
      <c r="D144" s="12">
        <f t="shared" si="18"/>
        <v>60.847218974146394</v>
      </c>
      <c r="E144" s="12">
        <f t="shared" si="19"/>
        <v>90824.834653083759</v>
      </c>
      <c r="F144" s="12">
        <f t="shared" si="20"/>
        <v>1402457.7522215438</v>
      </c>
      <c r="G144" s="12">
        <f t="shared" si="20"/>
        <v>73813.565906397111</v>
      </c>
      <c r="H144" s="9"/>
      <c r="I144" s="12">
        <f t="shared" si="21"/>
        <v>1.2700245070036325</v>
      </c>
      <c r="J144" s="12">
        <f t="shared" si="22"/>
        <v>2975.2547033499281</v>
      </c>
      <c r="K144" s="12">
        <f t="shared" si="23"/>
        <v>156.5923528078911</v>
      </c>
    </row>
    <row r="145" spans="2:11" x14ac:dyDescent="0.25">
      <c r="B145" s="10">
        <v>141</v>
      </c>
      <c r="C145" s="11">
        <v>44032</v>
      </c>
      <c r="D145" s="12">
        <f t="shared" si="18"/>
        <v>59.644486565255555</v>
      </c>
      <c r="E145" s="12">
        <f t="shared" si="19"/>
        <v>87798.542897056512</v>
      </c>
      <c r="F145" s="12">
        <f t="shared" si="20"/>
        <v>1405333.8719855582</v>
      </c>
      <c r="G145" s="12">
        <f t="shared" si="20"/>
        <v>73964.940630818921</v>
      </c>
      <c r="H145" s="9"/>
      <c r="I145" s="12">
        <f t="shared" si="21"/>
        <v>1.2027324088908418</v>
      </c>
      <c r="J145" s="12">
        <f t="shared" si="22"/>
        <v>2876.1197640143191</v>
      </c>
      <c r="K145" s="12">
        <f t="shared" si="23"/>
        <v>151.37472442180641</v>
      </c>
    </row>
    <row r="146" spans="2:11" x14ac:dyDescent="0.25">
      <c r="B146" s="10">
        <v>142</v>
      </c>
      <c r="C146" s="11">
        <v>44033</v>
      </c>
      <c r="D146" s="12">
        <f t="shared" si="18"/>
        <v>58.504695358685943</v>
      </c>
      <c r="E146" s="12">
        <f t="shared" si="19"/>
        <v>84873.064591694536</v>
      </c>
      <c r="F146" s="12">
        <f t="shared" si="20"/>
        <v>1408114.1591772984</v>
      </c>
      <c r="G146" s="12">
        <f t="shared" si="20"/>
        <v>74111.271535647349</v>
      </c>
      <c r="H146" s="9"/>
      <c r="I146" s="12">
        <f t="shared" si="21"/>
        <v>1.1397912065696134</v>
      </c>
      <c r="J146" s="12">
        <f t="shared" si="22"/>
        <v>2780.2871917401226</v>
      </c>
      <c r="K146" s="12">
        <f t="shared" si="23"/>
        <v>146.33090482842766</v>
      </c>
    </row>
    <row r="147" spans="2:11" x14ac:dyDescent="0.25">
      <c r="B147" s="10">
        <v>143</v>
      </c>
      <c r="C147" s="11">
        <v>44034</v>
      </c>
      <c r="D147" s="12">
        <f t="shared" si="18"/>
        <v>57.423831842341571</v>
      </c>
      <c r="E147" s="12">
        <f t="shared" si="19"/>
        <v>82045.043302154387</v>
      </c>
      <c r="F147" s="12">
        <f t="shared" si="20"/>
        <v>1410801.8062227021</v>
      </c>
      <c r="G147" s="12">
        <f t="shared" si="20"/>
        <v>74252.726643300179</v>
      </c>
      <c r="H147" s="9"/>
      <c r="I147" s="12">
        <f t="shared" si="21"/>
        <v>1.0808635163443756</v>
      </c>
      <c r="J147" s="12">
        <f t="shared" si="22"/>
        <v>2687.6470454036603</v>
      </c>
      <c r="K147" s="12">
        <f t="shared" si="23"/>
        <v>141.45510765282435</v>
      </c>
    </row>
    <row r="148" spans="2:11" x14ac:dyDescent="0.25">
      <c r="B148" s="10">
        <v>144</v>
      </c>
      <c r="C148" s="11">
        <v>44035</v>
      </c>
      <c r="D148" s="12">
        <f t="shared" si="18"/>
        <v>56.398189557298466</v>
      </c>
      <c r="E148" s="12">
        <f t="shared" si="19"/>
        <v>79311.234167700954</v>
      </c>
      <c r="F148" s="12">
        <f t="shared" si="20"/>
        <v>1413399.8992606036</v>
      </c>
      <c r="G148" s="12">
        <f t="shared" si="20"/>
        <v>74389.4683821371</v>
      </c>
      <c r="H148" s="9"/>
      <c r="I148" s="12">
        <f t="shared" si="21"/>
        <v>1.0256422850431033</v>
      </c>
      <c r="J148" s="12">
        <f t="shared" si="22"/>
        <v>2598.0930379015554</v>
      </c>
      <c r="K148" s="12">
        <f t="shared" si="23"/>
        <v>136.7417388369241</v>
      </c>
    </row>
    <row r="149" spans="2:11" x14ac:dyDescent="0.25">
      <c r="B149" s="10">
        <v>145</v>
      </c>
      <c r="C149" s="11">
        <v>44036</v>
      </c>
      <c r="D149" s="12">
        <f t="shared" si="18"/>
        <v>55.424341838039886</v>
      </c>
      <c r="E149" s="12">
        <f t="shared" si="19"/>
        <v>76668.500209830192</v>
      </c>
      <c r="F149" s="12">
        <f t="shared" si="20"/>
        <v>1415911.4216759142</v>
      </c>
      <c r="G149" s="12">
        <f t="shared" si="20"/>
        <v>74521.653772416597</v>
      </c>
      <c r="H149" s="9"/>
      <c r="I149" s="12">
        <f t="shared" si="21"/>
        <v>0.97384771925858238</v>
      </c>
      <c r="J149" s="12">
        <f t="shared" si="22"/>
        <v>2511.5224153105301</v>
      </c>
      <c r="K149" s="12">
        <f t="shared" si="23"/>
        <v>132.18539027950172</v>
      </c>
    </row>
    <row r="150" spans="2:11" x14ac:dyDescent="0.25">
      <c r="B150" s="10">
        <v>146</v>
      </c>
      <c r="C150" s="11">
        <v>44037</v>
      </c>
      <c r="D150" s="12">
        <f t="shared" si="18"/>
        <v>54.499117280187789</v>
      </c>
      <c r="E150" s="12">
        <f t="shared" si="19"/>
        <v>74113.808760727043</v>
      </c>
      <c r="F150" s="12">
        <f t="shared" ref="F150:G165" si="24">F149+J150</f>
        <v>1418339.2575158922</v>
      </c>
      <c r="G150" s="12">
        <f t="shared" si="24"/>
        <v>74649.434606099647</v>
      </c>
      <c r="H150" s="9"/>
      <c r="I150" s="12">
        <f t="shared" si="21"/>
        <v>0.92522455785209612</v>
      </c>
      <c r="J150" s="12">
        <f t="shared" si="22"/>
        <v>2427.8358399779559</v>
      </c>
      <c r="K150" s="12">
        <f t="shared" si="23"/>
        <v>127.78083368305043</v>
      </c>
    </row>
    <row r="151" spans="2:11" x14ac:dyDescent="0.25">
      <c r="B151" s="10">
        <v>147</v>
      </c>
      <c r="C151" s="11">
        <v>44038</v>
      </c>
      <c r="D151" s="12">
        <f t="shared" si="18"/>
        <v>53.619577634258732</v>
      </c>
      <c r="E151" s="12">
        <f t="shared" si="19"/>
        <v>71644.228008348728</v>
      </c>
      <c r="F151" s="12">
        <f t="shared" si="24"/>
        <v>1420686.1947933151</v>
      </c>
      <c r="G151" s="12">
        <f t="shared" si="24"/>
        <v>74772.957620700865</v>
      </c>
      <c r="H151" s="9"/>
      <c r="I151" s="12">
        <f t="shared" si="21"/>
        <v>0.87953964592905709</v>
      </c>
      <c r="J151" s="12">
        <f t="shared" si="22"/>
        <v>2346.9372774230228</v>
      </c>
      <c r="K151" s="12">
        <f t="shared" si="23"/>
        <v>123.52301460121184</v>
      </c>
    </row>
    <row r="152" spans="2:11" x14ac:dyDescent="0.25">
      <c r="B152" s="10">
        <v>148</v>
      </c>
      <c r="C152" s="11">
        <v>44039</v>
      </c>
      <c r="D152" s="12">
        <f t="shared" si="18"/>
        <v>52.782997860278378</v>
      </c>
      <c r="E152" s="12">
        <f t="shared" si="19"/>
        <v>69256.923654511076</v>
      </c>
      <c r="F152" s="12">
        <f t="shared" si="24"/>
        <v>1422954.9286802462</v>
      </c>
      <c r="G152" s="12">
        <f t="shared" si="24"/>
        <v>74892.364667381451</v>
      </c>
      <c r="H152" s="9"/>
      <c r="I152" s="12">
        <f t="shared" si="21"/>
        <v>0.83657977398035499</v>
      </c>
      <c r="J152" s="12">
        <f t="shared" si="22"/>
        <v>2268.7338869310429</v>
      </c>
      <c r="K152" s="12">
        <f t="shared" si="23"/>
        <v>119.40704668058132</v>
      </c>
    </row>
    <row r="153" spans="2:11" x14ac:dyDescent="0.25">
      <c r="B153" s="10">
        <v>149</v>
      </c>
      <c r="C153" s="11">
        <v>44040</v>
      </c>
      <c r="D153" s="12">
        <f t="shared" si="18"/>
        <v>51.986848109680366</v>
      </c>
      <c r="E153" s="12">
        <f t="shared" si="19"/>
        <v>66949.155682444631</v>
      </c>
      <c r="F153" s="12">
        <f t="shared" si="24"/>
        <v>1425148.0645959724</v>
      </c>
      <c r="G153" s="12">
        <f t="shared" si="24"/>
        <v>75007.79287347231</v>
      </c>
      <c r="H153" s="9"/>
      <c r="I153" s="12">
        <f t="shared" si="21"/>
        <v>0.79614975059801074</v>
      </c>
      <c r="J153" s="12">
        <f t="shared" si="22"/>
        <v>2193.1359157261841</v>
      </c>
      <c r="K153" s="12">
        <f t="shared" si="23"/>
        <v>115.4282060908519</v>
      </c>
    </row>
    <row r="154" spans="2:11" x14ac:dyDescent="0.25">
      <c r="B154" s="10">
        <v>150</v>
      </c>
      <c r="C154" s="11">
        <v>44041</v>
      </c>
      <c r="D154" s="12">
        <f t="shared" si="18"/>
        <v>51.228777428446655</v>
      </c>
      <c r="E154" s="12">
        <f t="shared" si="19"/>
        <v>64718.275230377709</v>
      </c>
      <c r="F154" s="12">
        <f t="shared" si="24"/>
        <v>1427268.1211925831</v>
      </c>
      <c r="G154" s="12">
        <f t="shared" si="24"/>
        <v>75119.374799609723</v>
      </c>
      <c r="H154" s="9"/>
      <c r="I154" s="12">
        <f t="shared" si="21"/>
        <v>0.75807068123370791</v>
      </c>
      <c r="J154" s="12">
        <f t="shared" si="22"/>
        <v>2120.0565966107465</v>
      </c>
      <c r="K154" s="12">
        <f t="shared" si="23"/>
        <v>111.58192613740782</v>
      </c>
    </row>
    <row r="155" spans="2:11" x14ac:dyDescent="0.25">
      <c r="B155" s="10">
        <v>151</v>
      </c>
      <c r="C155" s="11">
        <v>44042</v>
      </c>
      <c r="D155" s="12">
        <f t="shared" si="18"/>
        <v>50.506598999476054</v>
      </c>
      <c r="E155" s="12">
        <f t="shared" si="19"/>
        <v>62561.721567794091</v>
      </c>
      <c r="F155" s="12">
        <f t="shared" si="24"/>
        <v>1429317.5332415451</v>
      </c>
      <c r="G155" s="12">
        <f t="shared" si="24"/>
        <v>75227.238591660353</v>
      </c>
      <c r="H155" s="9"/>
      <c r="I155" s="12">
        <f t="shared" si="21"/>
        <v>0.72217842897059947</v>
      </c>
      <c r="J155" s="12">
        <f t="shared" si="22"/>
        <v>2049.4120489619609</v>
      </c>
      <c r="K155" s="12">
        <f t="shared" si="23"/>
        <v>107.86379205062961</v>
      </c>
    </row>
    <row r="156" spans="2:11" x14ac:dyDescent="0.25">
      <c r="B156" s="10">
        <v>152</v>
      </c>
      <c r="C156" s="13">
        <v>44043</v>
      </c>
      <c r="D156" s="12">
        <f t="shared" si="18"/>
        <v>49.818276763172129</v>
      </c>
      <c r="E156" s="12">
        <f t="shared" si="19"/>
        <v>60477.019171103922</v>
      </c>
      <c r="F156" s="12">
        <f t="shared" si="24"/>
        <v>1431298.6544245253</v>
      </c>
      <c r="G156" s="12">
        <f t="shared" si="24"/>
        <v>75331.508127606678</v>
      </c>
      <c r="H156" s="9"/>
      <c r="I156" s="12">
        <f t="shared" si="21"/>
        <v>0.68832223630392664</v>
      </c>
      <c r="J156" s="12">
        <f t="shared" si="22"/>
        <v>1981.1211829801462</v>
      </c>
      <c r="K156" s="12">
        <f t="shared" si="23"/>
        <v>104.26953594632359</v>
      </c>
    </row>
    <row r="157" spans="2:11" x14ac:dyDescent="0.25">
      <c r="B157" s="10">
        <v>153</v>
      </c>
      <c r="C157" s="21">
        <v>44044</v>
      </c>
      <c r="D157" s="12">
        <f t="shared" si="18"/>
        <v>49.161913273628663</v>
      </c>
      <c r="E157" s="12">
        <f t="shared" si="19"/>
        <v>58461.774895556664</v>
      </c>
      <c r="F157" s="12">
        <f t="shared" si="24"/>
        <v>1433213.7600316103</v>
      </c>
      <c r="G157" s="12">
        <f t="shared" si="24"/>
        <v>75432.30315955852</v>
      </c>
      <c r="H157" s="9"/>
      <c r="I157" s="12">
        <f t="shared" si="21"/>
        <v>0.65636348954346535</v>
      </c>
      <c r="J157" s="12">
        <f t="shared" si="22"/>
        <v>1915.1056070849575</v>
      </c>
      <c r="K157" s="12">
        <f t="shared" si="23"/>
        <v>100.79503195183996</v>
      </c>
    </row>
    <row r="158" spans="2:11" x14ac:dyDescent="0.25">
      <c r="B158" s="10">
        <v>154</v>
      </c>
      <c r="C158" s="21">
        <v>44045</v>
      </c>
      <c r="D158" s="12">
        <f t="shared" si="18"/>
        <v>48.535738663909655</v>
      </c>
      <c r="E158" s="12">
        <f t="shared" si="19"/>
        <v>56513.6752403145</v>
      </c>
      <c r="F158" s="12">
        <f t="shared" si="24"/>
        <v>1435065.0495699695</v>
      </c>
      <c r="G158" s="12">
        <f t="shared" si="24"/>
        <v>75529.739451051108</v>
      </c>
      <c r="H158" s="9"/>
      <c r="I158" s="12">
        <f t="shared" si="21"/>
        <v>0.62617460971901029</v>
      </c>
      <c r="J158" s="12">
        <f t="shared" si="22"/>
        <v>1851.2895383592943</v>
      </c>
      <c r="K158" s="12">
        <f t="shared" si="23"/>
        <v>97.436291492594535</v>
      </c>
    </row>
    <row r="159" spans="2:11" x14ac:dyDescent="0.25">
      <c r="B159" s="10">
        <v>155</v>
      </c>
      <c r="C159" s="21">
        <v>44046</v>
      </c>
      <c r="D159" s="12">
        <f t="shared" si="18"/>
        <v>47.938100608071068</v>
      </c>
      <c r="E159" s="12">
        <f t="shared" si="19"/>
        <v>54630.483703693179</v>
      </c>
      <c r="F159" s="12">
        <f t="shared" si="24"/>
        <v>1436854.6492859127</v>
      </c>
      <c r="G159" s="12">
        <f t="shared" si="24"/>
        <v>75623.928909784969</v>
      </c>
      <c r="H159" s="9"/>
      <c r="I159" s="12">
        <f t="shared" si="21"/>
        <v>0.59763805583858953</v>
      </c>
      <c r="J159" s="12">
        <f t="shared" si="22"/>
        <v>1789.5997159432925</v>
      </c>
      <c r="K159" s="12">
        <f t="shared" si="23"/>
        <v>94.189458733857592</v>
      </c>
    </row>
    <row r="160" spans="2:11" x14ac:dyDescent="0.25">
      <c r="B160" s="10">
        <v>156</v>
      </c>
      <c r="C160" s="21">
        <v>44047</v>
      </c>
      <c r="D160" s="12">
        <f t="shared" si="18"/>
        <v>47.367455180011049</v>
      </c>
      <c r="E160" s="12">
        <f t="shared" si="19"/>
        <v>52810.038225664794</v>
      </c>
      <c r="F160" s="12">
        <f t="shared" si="24"/>
        <v>1438584.6146031963</v>
      </c>
      <c r="G160" s="12">
        <f t="shared" si="24"/>
        <v>75714.979715957787</v>
      </c>
      <c r="H160" s="9"/>
      <c r="I160" s="12">
        <f t="shared" si="21"/>
        <v>0.57064542806001928</v>
      </c>
      <c r="J160" s="12">
        <f t="shared" si="22"/>
        <v>1729.9653172836174</v>
      </c>
      <c r="K160" s="12">
        <f t="shared" si="23"/>
        <v>91.05080617282205</v>
      </c>
    </row>
    <row r="161" spans="2:11" x14ac:dyDescent="0.25">
      <c r="B161" s="10">
        <v>157</v>
      </c>
      <c r="C161" s="21">
        <v>44048</v>
      </c>
      <c r="D161" s="12">
        <f t="shared" si="18"/>
        <v>46.822358520185446</v>
      </c>
      <c r="E161" s="12">
        <f t="shared" si="19"/>
        <v>51050.248714802467</v>
      </c>
      <c r="F161" s="12">
        <f t="shared" si="24"/>
        <v>1440256.9324803422</v>
      </c>
      <c r="G161" s="12">
        <f t="shared" si="24"/>
        <v>75802.996446333898</v>
      </c>
      <c r="H161" s="9"/>
      <c r="I161" s="12">
        <f t="shared" si="21"/>
        <v>0.54509665982560018</v>
      </c>
      <c r="J161" s="12">
        <f t="shared" si="22"/>
        <v>1672.3178771460516</v>
      </c>
      <c r="K161" s="12">
        <f t="shared" si="23"/>
        <v>88.016730376108072</v>
      </c>
    </row>
    <row r="162" spans="2:11" x14ac:dyDescent="0.25">
      <c r="B162" s="10">
        <v>158</v>
      </c>
      <c r="C162" s="21">
        <v>44049</v>
      </c>
      <c r="D162" s="12">
        <f t="shared" si="18"/>
        <v>46.301459230877633</v>
      </c>
      <c r="E162" s="12">
        <f t="shared" si="19"/>
        <v>49349.094656931687</v>
      </c>
      <c r="F162" s="12">
        <f t="shared" si="24"/>
        <v>1441873.5236896444</v>
      </c>
      <c r="G162" s="12">
        <f t="shared" si="24"/>
        <v>75888.080194191905</v>
      </c>
      <c r="H162" s="9"/>
      <c r="I162" s="12">
        <f t="shared" si="21"/>
        <v>0.5208992893078116</v>
      </c>
      <c r="J162" s="12">
        <f t="shared" si="22"/>
        <v>1616.5912093020779</v>
      </c>
      <c r="K162" s="12">
        <f t="shared" si="23"/>
        <v>85.083747858004187</v>
      </c>
    </row>
    <row r="163" spans="2:11" x14ac:dyDescent="0.25">
      <c r="B163" s="10">
        <v>159</v>
      </c>
      <c r="C163" s="21">
        <v>44050</v>
      </c>
      <c r="D163" s="12">
        <f t="shared" si="18"/>
        <v>45.803491429230725</v>
      </c>
      <c r="E163" s="12">
        <f t="shared" si="19"/>
        <v>47704.622802835613</v>
      </c>
      <c r="F163" s="12">
        <f t="shared" si="24"/>
        <v>1443436.2450204473</v>
      </c>
      <c r="G163" s="12">
        <f t="shared" si="24"/>
        <v>75970.32868528679</v>
      </c>
      <c r="H163" s="9"/>
      <c r="I163" s="12">
        <f t="shared" si="21"/>
        <v>0.49796780164690985</v>
      </c>
      <c r="J163" s="12">
        <f t="shared" si="22"/>
        <v>1562.7213308028367</v>
      </c>
      <c r="K163" s="12">
        <f t="shared" si="23"/>
        <v>82.248491094886219</v>
      </c>
    </row>
    <row r="164" spans="2:11" x14ac:dyDescent="0.25">
      <c r="B164" s="10">
        <v>160</v>
      </c>
      <c r="C164" s="21">
        <v>44051</v>
      </c>
      <c r="D164" s="12">
        <f t="shared" si="18"/>
        <v>45.327268394779026</v>
      </c>
      <c r="E164" s="12">
        <f t="shared" si="19"/>
        <v>46114.944932442209</v>
      </c>
      <c r="F164" s="12">
        <f t="shared" si="24"/>
        <v>1444946.8914092039</v>
      </c>
      <c r="G164" s="12">
        <f t="shared" si="24"/>
        <v>76049.836389958189</v>
      </c>
      <c r="H164" s="9"/>
      <c r="I164" s="12">
        <f t="shared" si="21"/>
        <v>0.47622303445169806</v>
      </c>
      <c r="J164" s="12">
        <f t="shared" si="22"/>
        <v>1510.646388756461</v>
      </c>
      <c r="K164" s="12">
        <f t="shared" si="23"/>
        <v>79.507704671392759</v>
      </c>
    </row>
    <row r="165" spans="2:11" x14ac:dyDescent="0.25">
      <c r="B165" s="10">
        <v>161</v>
      </c>
      <c r="C165" s="21">
        <v>44052</v>
      </c>
      <c r="D165" s="12">
        <f t="shared" si="18"/>
        <v>44.87167675487747</v>
      </c>
      <c r="E165" s="12">
        <f t="shared" si="19"/>
        <v>44578.235693000701</v>
      </c>
      <c r="F165" s="12">
        <f t="shared" si="24"/>
        <v>1446407.1979987312</v>
      </c>
      <c r="G165" s="12">
        <f t="shared" si="24"/>
        <v>76126.694631512262</v>
      </c>
      <c r="H165" s="9"/>
      <c r="I165" s="12">
        <f t="shared" si="21"/>
        <v>0.45559163990155899</v>
      </c>
      <c r="J165" s="12">
        <f t="shared" si="22"/>
        <v>1460.3065895273364</v>
      </c>
      <c r="K165" s="12">
        <f t="shared" si="23"/>
        <v>76.858241554070418</v>
      </c>
    </row>
    <row r="166" spans="2:11" x14ac:dyDescent="0.25">
      <c r="B166" s="10">
        <v>162</v>
      </c>
      <c r="C166" s="21">
        <v>44053</v>
      </c>
      <c r="D166" s="12">
        <f t="shared" si="18"/>
        <v>44.435671157329914</v>
      </c>
      <c r="E166" s="12">
        <f t="shared" si="19"/>
        <v>43092.730508831555</v>
      </c>
      <c r="F166" s="12">
        <f t="shared" ref="F166:G181" si="25">F165+J166</f>
        <v>1447818.8421290095</v>
      </c>
      <c r="G166" s="12">
        <f t="shared" si="25"/>
        <v>76200.9916910006</v>
      </c>
      <c r="H166" s="9"/>
      <c r="I166" s="12">
        <f t="shared" si="21"/>
        <v>0.43600559754755303</v>
      </c>
      <c r="J166" s="12">
        <f t="shared" si="22"/>
        <v>1411.6441302783555</v>
      </c>
      <c r="K166" s="12">
        <f t="shared" si="23"/>
        <v>74.297059488334568</v>
      </c>
    </row>
    <row r="167" spans="2:11" x14ac:dyDescent="0.25">
      <c r="B167" s="10">
        <v>163</v>
      </c>
      <c r="C167" s="21">
        <v>44054</v>
      </c>
      <c r="D167" s="12">
        <f t="shared" si="18"/>
        <v>44.018269384752841</v>
      </c>
      <c r="E167" s="12">
        <f t="shared" si="19"/>
        <v>41656.723560309743</v>
      </c>
      <c r="F167" s="12">
        <f t="shared" si="25"/>
        <v>1449183.4452617893</v>
      </c>
      <c r="G167" s="12">
        <f t="shared" si="25"/>
        <v>76272.81290851532</v>
      </c>
      <c r="H167" s="9"/>
      <c r="I167" s="12">
        <f t="shared" si="21"/>
        <v>0.41740177257707123</v>
      </c>
      <c r="J167" s="12">
        <f t="shared" si="22"/>
        <v>1364.6031327796659</v>
      </c>
      <c r="K167" s="12">
        <f t="shared" si="23"/>
        <v>71.821217514719322</v>
      </c>
    </row>
    <row r="168" spans="2:11" x14ac:dyDescent="0.25">
      <c r="B168" s="10">
        <v>164</v>
      </c>
      <c r="C168" s="21">
        <v>44055</v>
      </c>
      <c r="D168" s="12">
        <f t="shared" si="18"/>
        <v>43.618547869860485</v>
      </c>
      <c r="E168" s="12">
        <f t="shared" si="19"/>
        <v>40268.56582981431</v>
      </c>
      <c r="F168" s="12">
        <f t="shared" si="25"/>
        <v>1450502.574841199</v>
      </c>
      <c r="G168" s="12">
        <f t="shared" si="25"/>
        <v>76342.240781115834</v>
      </c>
      <c r="H168" s="9"/>
      <c r="I168" s="12">
        <f t="shared" si="21"/>
        <v>0.39972151489235569</v>
      </c>
      <c r="J168" s="12">
        <f t="shared" si="22"/>
        <v>1319.1295794098085</v>
      </c>
      <c r="K168" s="12">
        <f t="shared" si="23"/>
        <v>69.427872600516309</v>
      </c>
    </row>
    <row r="169" spans="2:11" x14ac:dyDescent="0.25">
      <c r="B169" s="10">
        <v>165</v>
      </c>
      <c r="C169" s="21">
        <v>44056</v>
      </c>
      <c r="D169" s="12">
        <f t="shared" si="18"/>
        <v>43.235637574991877</v>
      </c>
      <c r="E169" s="12">
        <f t="shared" si="19"/>
        <v>38926.663212448701</v>
      </c>
      <c r="F169" s="12">
        <f t="shared" si="25"/>
        <v>1451777.7460924764</v>
      </c>
      <c r="G169" s="12">
        <f t="shared" si="25"/>
        <v>76409.355057498862</v>
      </c>
      <c r="H169" s="9"/>
      <c r="I169" s="12">
        <f t="shared" si="21"/>
        <v>0.38291029486860767</v>
      </c>
      <c r="J169" s="12">
        <f t="shared" si="22"/>
        <v>1275.1712512774532</v>
      </c>
      <c r="K169" s="12">
        <f t="shared" si="23"/>
        <v>67.114276383023906</v>
      </c>
    </row>
    <row r="170" spans="2:11" x14ac:dyDescent="0.25">
      <c r="B170" s="10">
        <v>166</v>
      </c>
      <c r="C170" s="21">
        <v>44057</v>
      </c>
      <c r="D170" s="12">
        <f t="shared" si="18"/>
        <v>42.868720202880453</v>
      </c>
      <c r="E170" s="12">
        <f t="shared" si="19"/>
        <v>37629.474689405855</v>
      </c>
      <c r="F170" s="12">
        <f t="shared" si="25"/>
        <v>1453010.4237608707</v>
      </c>
      <c r="G170" s="12">
        <f t="shared" si="25"/>
        <v>76474.232829519606</v>
      </c>
      <c r="H170" s="9"/>
      <c r="I170" s="12">
        <f t="shared" si="21"/>
        <v>0.36691737211142017</v>
      </c>
      <c r="J170" s="12">
        <f t="shared" si="22"/>
        <v>1232.6776683942087</v>
      </c>
      <c r="K170" s="12">
        <f t="shared" si="23"/>
        <v>64.877772020747884</v>
      </c>
    </row>
    <row r="171" spans="2:11" x14ac:dyDescent="0.25">
      <c r="B171" s="10">
        <v>167</v>
      </c>
      <c r="C171" s="21">
        <v>44058</v>
      </c>
      <c r="D171" s="12">
        <f t="shared" si="18"/>
        <v>42.517024708946742</v>
      </c>
      <c r="E171" s="12">
        <f t="shared" si="19"/>
        <v>36375.510561919597</v>
      </c>
      <c r="F171" s="12">
        <f t="shared" si="25"/>
        <v>1454202.0237927018</v>
      </c>
      <c r="G171" s="12">
        <f t="shared" si="25"/>
        <v>76536.948620668612</v>
      </c>
      <c r="H171" s="9"/>
      <c r="I171" s="12">
        <f t="shared" si="21"/>
        <v>0.35169549393371002</v>
      </c>
      <c r="J171" s="12">
        <f t="shared" si="22"/>
        <v>1191.6000318311853</v>
      </c>
      <c r="K171" s="12">
        <f t="shared" si="23"/>
        <v>62.71579114900981</v>
      </c>
    </row>
    <row r="172" spans="2:11" x14ac:dyDescent="0.25">
      <c r="B172" s="10">
        <v>168</v>
      </c>
      <c r="C172" s="21">
        <v>44059</v>
      </c>
      <c r="D172" s="12">
        <f t="shared" si="18"/>
        <v>42.179824088320821</v>
      </c>
      <c r="E172" s="12">
        <f t="shared" si="19"/>
        <v>35163.330743809565</v>
      </c>
      <c r="F172" s="12">
        <f t="shared" si="25"/>
        <v>1455353.9149604959</v>
      </c>
      <c r="G172" s="12">
        <f t="shared" si="25"/>
        <v>76597.574471605141</v>
      </c>
      <c r="H172" s="9"/>
      <c r="I172" s="12">
        <f t="shared" si="21"/>
        <v>0.33720062062591877</v>
      </c>
      <c r="J172" s="12">
        <f t="shared" si="22"/>
        <v>1151.8911677941205</v>
      </c>
      <c r="K172" s="12">
        <f t="shared" si="23"/>
        <v>60.625850936532714</v>
      </c>
    </row>
    <row r="173" spans="2:11" x14ac:dyDescent="0.25">
      <c r="B173" s="10">
        <v>169</v>
      </c>
      <c r="C173" s="21">
        <v>44060</v>
      </c>
      <c r="D173" s="12">
        <f t="shared" si="18"/>
        <v>41.856432413414971</v>
      </c>
      <c r="E173" s="12">
        <f t="shared" si="19"/>
        <v>33991.543110690822</v>
      </c>
      <c r="F173" s="12">
        <f t="shared" si="25"/>
        <v>1456467.4204340498</v>
      </c>
      <c r="G173" s="12">
        <f t="shared" si="25"/>
        <v>76656.180022844826</v>
      </c>
      <c r="H173" s="9"/>
      <c r="I173" s="12">
        <f t="shared" si="21"/>
        <v>0.32339167490585263</v>
      </c>
      <c r="J173" s="12">
        <f t="shared" si="22"/>
        <v>1113.5054735539695</v>
      </c>
      <c r="K173" s="12">
        <f t="shared" si="23"/>
        <v>58.605551239682661</v>
      </c>
    </row>
    <row r="174" spans="2:11" x14ac:dyDescent="0.25">
      <c r="B174" s="10">
        <v>170</v>
      </c>
      <c r="C174" s="21">
        <v>44061</v>
      </c>
      <c r="D174" s="12">
        <f t="shared" si="18"/>
        <v>41.546202100203743</v>
      </c>
      <c r="E174" s="12">
        <f t="shared" si="19"/>
        <v>32858.801903981002</v>
      </c>
      <c r="F174" s="12">
        <f t="shared" si="25"/>
        <v>1457543.8192992217</v>
      </c>
      <c r="G174" s="12">
        <f t="shared" si="25"/>
        <v>76712.832594695981</v>
      </c>
      <c r="H174" s="9"/>
      <c r="I174" s="12">
        <f t="shared" si="21"/>
        <v>0.31023031321122591</v>
      </c>
      <c r="J174" s="12">
        <f t="shared" si="22"/>
        <v>1076.398865171876</v>
      </c>
      <c r="K174" s="12">
        <f t="shared" si="23"/>
        <v>56.652571851151414</v>
      </c>
    </row>
    <row r="175" spans="2:11" x14ac:dyDescent="0.25">
      <c r="B175" s="10">
        <v>171</v>
      </c>
      <c r="C175" s="21">
        <v>44062</v>
      </c>
      <c r="D175" s="12">
        <f t="shared" si="18"/>
        <v>41.248521383460606</v>
      </c>
      <c r="E175" s="12">
        <f t="shared" si="19"/>
        <v>31763.806187898379</v>
      </c>
      <c r="F175" s="12">
        <f t="shared" si="25"/>
        <v>1458584.3480261811</v>
      </c>
      <c r="G175" s="12">
        <f t="shared" si="25"/>
        <v>76767.597264535943</v>
      </c>
      <c r="H175" s="9"/>
      <c r="I175" s="12">
        <f t="shared" si="21"/>
        <v>0.29768071674313823</v>
      </c>
      <c r="J175" s="12">
        <f t="shared" si="22"/>
        <v>1040.5287269593985</v>
      </c>
      <c r="K175" s="12">
        <f t="shared" si="23"/>
        <v>54.764669839968384</v>
      </c>
    </row>
    <row r="176" spans="2:11" x14ac:dyDescent="0.25">
      <c r="B176" s="10">
        <v>172</v>
      </c>
      <c r="C176" s="21">
        <v>44063</v>
      </c>
      <c r="D176" s="12">
        <f t="shared" si="18"/>
        <v>40.962811983074381</v>
      </c>
      <c r="E176" s="12">
        <f t="shared" si="19"/>
        <v>30705.298357702151</v>
      </c>
      <c r="F176" s="12">
        <f t="shared" si="25"/>
        <v>1459590.2018887978</v>
      </c>
      <c r="G176" s="12">
        <f t="shared" si="25"/>
        <v>76820.536941515777</v>
      </c>
      <c r="H176" s="9"/>
      <c r="I176" s="12">
        <f t="shared" si="21"/>
        <v>0.28570940038622172</v>
      </c>
      <c r="J176" s="12">
        <f t="shared" si="22"/>
        <v>1005.8538626167821</v>
      </c>
      <c r="K176" s="12">
        <f t="shared" si="23"/>
        <v>52.939676979830679</v>
      </c>
    </row>
    <row r="177" spans="2:11" x14ac:dyDescent="0.25">
      <c r="B177" s="10">
        <v>173</v>
      </c>
      <c r="C177" s="21">
        <v>44064</v>
      </c>
      <c r="D177" s="12">
        <f t="shared" si="18"/>
        <v>40.68852694525004</v>
      </c>
      <c r="E177" s="12">
        <f t="shared" si="19"/>
        <v>29682.062697483238</v>
      </c>
      <c r="F177" s="12">
        <f t="shared" si="25"/>
        <v>1460562.5363367917</v>
      </c>
      <c r="G177" s="12">
        <f t="shared" si="25"/>
        <v>76871.712438778617</v>
      </c>
      <c r="H177" s="9"/>
      <c r="I177" s="12">
        <f t="shared" si="21"/>
        <v>0.27428503782434449</v>
      </c>
      <c r="J177" s="12">
        <f t="shared" si="22"/>
        <v>972.33444799390134</v>
      </c>
      <c r="K177" s="12">
        <f t="shared" si="23"/>
        <v>51.175497262836963</v>
      </c>
    </row>
    <row r="178" spans="2:11" x14ac:dyDescent="0.25">
      <c r="B178" s="10">
        <v>174</v>
      </c>
      <c r="C178" s="21">
        <v>44065</v>
      </c>
      <c r="D178" s="12">
        <f t="shared" si="18"/>
        <v>40.425148643907555</v>
      </c>
      <c r="E178" s="12">
        <f t="shared" si="19"/>
        <v>28692.92398586847</v>
      </c>
      <c r="F178" s="12">
        <f t="shared" si="25"/>
        <v>1461502.4683222121</v>
      </c>
      <c r="G178" s="12">
        <f t="shared" si="25"/>
        <v>76921.182543274423</v>
      </c>
      <c r="H178" s="9"/>
      <c r="I178" s="12">
        <f t="shared" si="21"/>
        <v>0.26337830134248652</v>
      </c>
      <c r="J178" s="12">
        <f t="shared" si="22"/>
        <v>939.93198542030245</v>
      </c>
      <c r="K178" s="12">
        <f t="shared" si="23"/>
        <v>49.470104495805444</v>
      </c>
    </row>
    <row r="179" spans="2:11" x14ac:dyDescent="0.25">
      <c r="B179" s="10">
        <v>175</v>
      </c>
      <c r="C179" s="21">
        <v>44066</v>
      </c>
      <c r="D179" s="12">
        <f t="shared" si="18"/>
        <v>40.172186928949316</v>
      </c>
      <c r="E179" s="12">
        <f t="shared" si="19"/>
        <v>27736.746148054481</v>
      </c>
      <c r="F179" s="12">
        <f t="shared" si="25"/>
        <v>1462411.0775817647</v>
      </c>
      <c r="G179" s="12">
        <f t="shared" si="25"/>
        <v>76969.004083250868</v>
      </c>
      <c r="H179" s="9"/>
      <c r="I179" s="12">
        <f t="shared" si="21"/>
        <v>0.25296171495824082</v>
      </c>
      <c r="J179" s="12">
        <f t="shared" si="22"/>
        <v>908.60925955250161</v>
      </c>
      <c r="K179" s="12">
        <f t="shared" si="23"/>
        <v>47.821539976447497</v>
      </c>
    </row>
    <row r="180" spans="2:11" x14ac:dyDescent="0.25">
      <c r="B180" s="10">
        <v>176</v>
      </c>
      <c r="C180" s="21">
        <v>44067</v>
      </c>
      <c r="D180" s="12">
        <f t="shared" si="18"/>
        <v>39.929177409286751</v>
      </c>
      <c r="E180" s="12">
        <f t="shared" si="19"/>
        <v>26812.430952638992</v>
      </c>
      <c r="F180" s="12">
        <f t="shared" si="25"/>
        <v>1463289.4078764531</v>
      </c>
      <c r="G180" s="12">
        <f t="shared" si="25"/>
        <v>77015.231993497626</v>
      </c>
      <c r="H180" s="9"/>
      <c r="I180" s="12">
        <f t="shared" si="21"/>
        <v>0.24300951966256512</v>
      </c>
      <c r="J180" s="12">
        <f t="shared" si="22"/>
        <v>878.33029468839186</v>
      </c>
      <c r="K180" s="12">
        <f t="shared" si="23"/>
        <v>46.227910246757503</v>
      </c>
    </row>
    <row r="181" spans="2:11" x14ac:dyDescent="0.25">
      <c r="B181" s="10">
        <v>177</v>
      </c>
      <c r="C181" s="21">
        <v>44068</v>
      </c>
      <c r="D181" s="12">
        <f t="shared" si="18"/>
        <v>39.6956798596159</v>
      </c>
      <c r="E181" s="12">
        <f t="shared" si="19"/>
        <v>25918.916751767363</v>
      </c>
      <c r="F181" s="12">
        <f t="shared" si="25"/>
        <v>1464138.4681899534</v>
      </c>
      <c r="G181" s="12">
        <f t="shared" si="25"/>
        <v>77059.919378418694</v>
      </c>
      <c r="H181" s="9"/>
      <c r="I181" s="12">
        <f t="shared" si="21"/>
        <v>0.23349754967085021</v>
      </c>
      <c r="J181" s="12">
        <f t="shared" si="22"/>
        <v>849.06031350023466</v>
      </c>
      <c r="K181" s="12">
        <f t="shared" si="23"/>
        <v>44.687384921065025</v>
      </c>
    </row>
    <row r="182" spans="2:11" x14ac:dyDescent="0.25">
      <c r="B182" s="10">
        <v>178</v>
      </c>
      <c r="C182" s="21">
        <v>44069</v>
      </c>
      <c r="D182" s="12">
        <f t="shared" si="18"/>
        <v>39.4712767409221</v>
      </c>
      <c r="E182" s="12">
        <f t="shared" si="19"/>
        <v>25055.177263160476</v>
      </c>
      <c r="F182" s="12">
        <f t="shared" ref="F182:G197" si="26">F181+J182</f>
        <v>1464959.2338870927</v>
      </c>
      <c r="G182" s="12">
        <f t="shared" si="26"/>
        <v>77103.117573004973</v>
      </c>
      <c r="H182" s="9"/>
      <c r="I182" s="12">
        <f t="shared" si="21"/>
        <v>0.22440311869380233</v>
      </c>
      <c r="J182" s="12">
        <f t="shared" si="22"/>
        <v>820.76569713929973</v>
      </c>
      <c r="K182" s="12">
        <f t="shared" si="23"/>
        <v>43.19819458627898</v>
      </c>
    </row>
    <row r="183" spans="2:11" x14ac:dyDescent="0.25">
      <c r="B183" s="10">
        <v>179</v>
      </c>
      <c r="C183" s="21">
        <v>44070</v>
      </c>
      <c r="D183" s="12">
        <f t="shared" si="18"/>
        <v>39.255571825587573</v>
      </c>
      <c r="E183" s="12">
        <f t="shared" si="19"/>
        <v>24220.220392637129</v>
      </c>
      <c r="F183" s="12">
        <f t="shared" si="26"/>
        <v>1465752.6478337594</v>
      </c>
      <c r="G183" s="12">
        <f t="shared" si="26"/>
        <v>77144.876201776904</v>
      </c>
      <c r="H183" s="9"/>
      <c r="I183" s="12">
        <f t="shared" si="21"/>
        <v>0.21570491533452613</v>
      </c>
      <c r="J183" s="12">
        <f t="shared" si="22"/>
        <v>793.4139466667483</v>
      </c>
      <c r="K183" s="12">
        <f t="shared" si="23"/>
        <v>41.758628771934163</v>
      </c>
    </row>
    <row r="184" spans="2:11" x14ac:dyDescent="0.25">
      <c r="B184" s="10">
        <v>180</v>
      </c>
      <c r="C184" s="21">
        <v>44071</v>
      </c>
      <c r="D184" s="12">
        <f t="shared" si="18"/>
        <v>39.048188918782692</v>
      </c>
      <c r="E184" s="12">
        <f t="shared" si="19"/>
        <v>23413.08709578936</v>
      </c>
      <c r="F184" s="12">
        <f t="shared" si="26"/>
        <v>1466519.6214795262</v>
      </c>
      <c r="G184" s="12">
        <f t="shared" si="26"/>
        <v>77185.243235764632</v>
      </c>
      <c r="H184" s="9"/>
      <c r="I184" s="12">
        <f t="shared" si="21"/>
        <v>0.20738290680487909</v>
      </c>
      <c r="J184" s="12">
        <f t="shared" si="22"/>
        <v>766.97364576684242</v>
      </c>
      <c r="K184" s="12">
        <f t="shared" si="23"/>
        <v>40.36703398772859</v>
      </c>
    </row>
    <row r="185" spans="2:11" x14ac:dyDescent="0.25">
      <c r="B185" s="10">
        <v>181</v>
      </c>
      <c r="C185" s="21">
        <v>44072</v>
      </c>
      <c r="D185" s="12">
        <f t="shared" si="18"/>
        <v>38.848770668550912</v>
      </c>
      <c r="E185" s="12">
        <f t="shared" si="19"/>
        <v>22632.85027751328</v>
      </c>
      <c r="F185" s="12">
        <f t="shared" si="26"/>
        <v>1467261.0359042261</v>
      </c>
      <c r="G185" s="12">
        <f t="shared" si="26"/>
        <v>77224.265047590947</v>
      </c>
      <c r="H185" s="9"/>
      <c r="I185" s="12">
        <f t="shared" si="21"/>
        <v>0.19941825023178097</v>
      </c>
      <c r="J185" s="12">
        <f t="shared" si="22"/>
        <v>741.4144246999964</v>
      </c>
      <c r="K185" s="12">
        <f t="shared" si="23"/>
        <v>39.021811826315641</v>
      </c>
    </row>
    <row r="186" spans="2:11" x14ac:dyDescent="0.25">
      <c r="B186" s="10">
        <v>182</v>
      </c>
      <c r="C186" s="21">
        <v>44073</v>
      </c>
      <c r="D186" s="12">
        <f t="shared" si="18"/>
        <v>38.656977457657185</v>
      </c>
      <c r="E186" s="12">
        <f t="shared" si="19"/>
        <v>21878.613728140401</v>
      </c>
      <c r="F186" s="12">
        <f t="shared" si="26"/>
        <v>1467977.7428296807</v>
      </c>
      <c r="G186" s="12">
        <f t="shared" si="26"/>
        <v>77261.986464720132</v>
      </c>
      <c r="H186" s="9"/>
      <c r="I186" s="12">
        <f t="shared" si="21"/>
        <v>0.19179321089372919</v>
      </c>
      <c r="J186" s="12">
        <f t="shared" si="22"/>
        <v>716.70692545458724</v>
      </c>
      <c r="K186" s="12">
        <f t="shared" si="23"/>
        <v>37.721417129188829</v>
      </c>
    </row>
    <row r="187" spans="2:11" x14ac:dyDescent="0.25">
      <c r="B187" s="10">
        <v>183</v>
      </c>
      <c r="C187" s="13">
        <v>44074</v>
      </c>
      <c r="D187" s="12">
        <f t="shared" si="18"/>
        <v>38.472486370867003</v>
      </c>
      <c r="E187" s="12">
        <f t="shared" si="19"/>
        <v>21149.511094955844</v>
      </c>
      <c r="F187" s="12">
        <f t="shared" si="26"/>
        <v>1468670.5655977384</v>
      </c>
      <c r="G187" s="12">
        <f t="shared" si="26"/>
        <v>77298.450820933693</v>
      </c>
      <c r="H187" s="9"/>
      <c r="I187" s="12">
        <f t="shared" si="21"/>
        <v>0.18449108679017878</v>
      </c>
      <c r="J187" s="12">
        <f t="shared" si="22"/>
        <v>692.8227680577794</v>
      </c>
      <c r="K187" s="12">
        <f t="shared" si="23"/>
        <v>36.46435621356737</v>
      </c>
    </row>
    <row r="188" spans="2:11" x14ac:dyDescent="0.25">
      <c r="B188" s="10">
        <v>184</v>
      </c>
      <c r="C188" s="21">
        <v>44075</v>
      </c>
      <c r="D188" s="12">
        <f t="shared" si="18"/>
        <v>38.29499023186451</v>
      </c>
      <c r="E188" s="12">
        <f t="shared" si="19"/>
        <v>20444.704887929653</v>
      </c>
      <c r="F188" s="12">
        <f t="shared" si="26"/>
        <v>1469340.3001157453</v>
      </c>
      <c r="G188" s="12">
        <f t="shared" si="26"/>
        <v>77333.700006091953</v>
      </c>
      <c r="H188" s="9"/>
      <c r="I188" s="12">
        <f t="shared" si="21"/>
        <v>0.17749613900249081</v>
      </c>
      <c r="J188" s="12">
        <f t="shared" si="22"/>
        <v>669.73451800693499</v>
      </c>
      <c r="K188" s="12">
        <f t="shared" si="23"/>
        <v>35.249185158259777</v>
      </c>
    </row>
    <row r="189" spans="2:11" x14ac:dyDescent="0.25">
      <c r="B189" s="10">
        <v>185</v>
      </c>
      <c r="C189" s="21">
        <v>44076</v>
      </c>
      <c r="D189" s="12">
        <f t="shared" si="18"/>
        <v>38.124196704508989</v>
      </c>
      <c r="E189" s="12">
        <f t="shared" si="19"/>
        <v>19763.385518526018</v>
      </c>
      <c r="F189" s="12">
        <f t="shared" si="26"/>
        <v>1469987.7157705298</v>
      </c>
      <c r="G189" s="12">
        <f t="shared" si="26"/>
        <v>77367.774514238496</v>
      </c>
      <c r="H189" s="9"/>
      <c r="I189" s="12">
        <f t="shared" si="21"/>
        <v>0.1707935273555205</v>
      </c>
      <c r="J189" s="12">
        <f t="shared" si="22"/>
        <v>647.41565478443897</v>
      </c>
      <c r="K189" s="12">
        <f t="shared" si="23"/>
        <v>34.074508146549448</v>
      </c>
    </row>
    <row r="190" spans="2:11" x14ac:dyDescent="0.25">
      <c r="B190" s="10">
        <v>186</v>
      </c>
      <c r="C190" s="21">
        <v>44077</v>
      </c>
      <c r="D190" s="12">
        <f t="shared" si="18"/>
        <v>37.959827453574761</v>
      </c>
      <c r="E190" s="12">
        <f t="shared" si="19"/>
        <v>19104.770370492752</v>
      </c>
      <c r="F190" s="12">
        <f t="shared" si="26"/>
        <v>1470613.5563119499</v>
      </c>
      <c r="G190" s="12">
        <f t="shared" si="26"/>
        <v>77400.713490102702</v>
      </c>
      <c r="H190" s="9"/>
      <c r="I190" s="12">
        <f t="shared" si="21"/>
        <v>0.16436925093423094</v>
      </c>
      <c r="J190" s="12">
        <f t="shared" si="22"/>
        <v>625.84054141999047</v>
      </c>
      <c r="K190" s="12">
        <f t="shared" si="23"/>
        <v>32.938975864210057</v>
      </c>
    </row>
    <row r="191" spans="2:11" x14ac:dyDescent="0.25">
      <c r="B191" s="10">
        <v>187</v>
      </c>
      <c r="C191" s="21">
        <v>44078</v>
      </c>
      <c r="D191" s="12">
        <f t="shared" si="18"/>
        <v>37.80161736052424</v>
      </c>
      <c r="E191" s="12">
        <f t="shared" si="19"/>
        <v>18468.102901569378</v>
      </c>
      <c r="F191" s="12">
        <f t="shared" si="26"/>
        <v>1471218.5407070154</v>
      </c>
      <c r="G191" s="12">
        <f t="shared" si="26"/>
        <v>77432.554774053526</v>
      </c>
      <c r="H191" s="9"/>
      <c r="I191" s="12">
        <f t="shared" si="21"/>
        <v>0.15821009305051723</v>
      </c>
      <c r="J191" s="12">
        <f t="shared" si="22"/>
        <v>604.98439506560374</v>
      </c>
      <c r="K191" s="12">
        <f t="shared" si="23"/>
        <v>31.841283950821278</v>
      </c>
    </row>
    <row r="192" spans="2:11" x14ac:dyDescent="0.25">
      <c r="B192" s="10">
        <v>188</v>
      </c>
      <c r="C192" s="21">
        <v>44079</v>
      </c>
      <c r="D192" s="12">
        <f t="shared" si="18"/>
        <v>37.649313790232043</v>
      </c>
      <c r="E192" s="12">
        <f t="shared" si="19"/>
        <v>17852.651775087361</v>
      </c>
      <c r="F192" s="12">
        <f t="shared" si="26"/>
        <v>1471803.3639655651</v>
      </c>
      <c r="G192" s="12">
        <f t="shared" si="26"/>
        <v>77463.33494555614</v>
      </c>
      <c r="H192" s="9"/>
      <c r="I192" s="12">
        <f t="shared" si="21"/>
        <v>0.1523035702921956</v>
      </c>
      <c r="J192" s="12">
        <f t="shared" si="22"/>
        <v>584.82325854969702</v>
      </c>
      <c r="K192" s="12">
        <f t="shared" si="23"/>
        <v>30.780171502615659</v>
      </c>
    </row>
    <row r="193" spans="2:11" x14ac:dyDescent="0.25">
      <c r="B193" s="10">
        <v>189</v>
      </c>
      <c r="C193" s="21">
        <v>44080</v>
      </c>
      <c r="D193" s="12">
        <f t="shared" si="18"/>
        <v>37.50267590491277</v>
      </c>
      <c r="E193" s="12">
        <f t="shared" si="19"/>
        <v>17257.710020469764</v>
      </c>
      <c r="F193" s="12">
        <f t="shared" si="26"/>
        <v>1472368.6979384429</v>
      </c>
      <c r="G193" s="12">
        <f t="shared" si="26"/>
        <v>77493.08936518128</v>
      </c>
      <c r="H193" s="9"/>
      <c r="I193" s="12">
        <f t="shared" si="21"/>
        <v>0.14663788531927405</v>
      </c>
      <c r="J193" s="12">
        <f t="shared" si="22"/>
        <v>565.33397287776643</v>
      </c>
      <c r="K193" s="12">
        <f t="shared" si="23"/>
        <v>29.754419625145626</v>
      </c>
    </row>
    <row r="194" spans="2:11" x14ac:dyDescent="0.25">
      <c r="B194" s="10">
        <v>190</v>
      </c>
      <c r="C194" s="21">
        <v>44081</v>
      </c>
      <c r="D194" s="12">
        <f t="shared" si="18"/>
        <v>37.36147402181021</v>
      </c>
      <c r="E194" s="12">
        <f t="shared" si="19"/>
        <v>16682.594221670541</v>
      </c>
      <c r="F194" s="12">
        <f t="shared" si="26"/>
        <v>1472915.1920890911</v>
      </c>
      <c r="G194" s="12">
        <f t="shared" si="26"/>
        <v>77521.852215215404</v>
      </c>
      <c r="H194" s="9"/>
      <c r="I194" s="12">
        <f t="shared" si="21"/>
        <v>0.14120188310255946</v>
      </c>
      <c r="J194" s="12">
        <f t="shared" si="22"/>
        <v>546.49415064820926</v>
      </c>
      <c r="K194" s="12">
        <f t="shared" si="23"/>
        <v>28.762850034116298</v>
      </c>
    </row>
    <row r="195" spans="2:11" x14ac:dyDescent="0.25">
      <c r="B195" s="10">
        <v>191</v>
      </c>
      <c r="C195" s="21">
        <v>44082</v>
      </c>
      <c r="D195" s="12">
        <f t="shared" si="18"/>
        <v>37.225489011483504</v>
      </c>
      <c r="E195" s="12">
        <f t="shared" si="19"/>
        <v>16126.64373262518</v>
      </c>
      <c r="F195" s="12">
        <f t="shared" si="26"/>
        <v>1473443.4742394439</v>
      </c>
      <c r="G195" s="12">
        <f t="shared" si="26"/>
        <v>77549.656538918192</v>
      </c>
      <c r="H195" s="9"/>
      <c r="I195" s="12">
        <f t="shared" si="21"/>
        <v>0.13598501032670549</v>
      </c>
      <c r="J195" s="12">
        <f t="shared" si="22"/>
        <v>528.28215035290043</v>
      </c>
      <c r="K195" s="12">
        <f t="shared" si="23"/>
        <v>27.804323702784259</v>
      </c>
    </row>
    <row r="196" spans="2:11" x14ac:dyDescent="0.25">
      <c r="B196" s="10">
        <v>192</v>
      </c>
      <c r="C196" s="21">
        <v>44083</v>
      </c>
      <c r="D196" s="12">
        <f t="shared" si="18"/>
        <v>37.094511733779242</v>
      </c>
      <c r="E196" s="12">
        <f t="shared" si="19"/>
        <v>15589.219918815379</v>
      </c>
      <c r="F196" s="12">
        <f t="shared" si="26"/>
        <v>1473954.1512909771</v>
      </c>
      <c r="G196" s="12">
        <f t="shared" si="26"/>
        <v>77576.534278472565</v>
      </c>
      <c r="H196" s="9"/>
      <c r="I196" s="12">
        <f t="shared" si="21"/>
        <v>0.13097727770426082</v>
      </c>
      <c r="J196" s="12">
        <f t="shared" si="22"/>
        <v>510.67705153313068</v>
      </c>
      <c r="K196" s="12">
        <f t="shared" si="23"/>
        <v>26.877739554375321</v>
      </c>
    </row>
    <row r="197" spans="2:11" x14ac:dyDescent="0.25">
      <c r="B197" s="10">
        <v>193</v>
      </c>
      <c r="C197" s="21">
        <v>44084</v>
      </c>
      <c r="D197" s="12">
        <f t="shared" si="18"/>
        <v>36.968342508809826</v>
      </c>
      <c r="E197" s="12">
        <f t="shared" si="19"/>
        <v>15069.705424079835</v>
      </c>
      <c r="F197" s="12">
        <f t="shared" si="26"/>
        <v>1474447.8099217396</v>
      </c>
      <c r="G197" s="12">
        <f t="shared" si="26"/>
        <v>77602.516311670595</v>
      </c>
      <c r="H197" s="9"/>
      <c r="I197" s="12">
        <f t="shared" si="21"/>
        <v>0.12616922496941338</v>
      </c>
      <c r="J197" s="12">
        <f t="shared" si="22"/>
        <v>493.65863076248695</v>
      </c>
      <c r="K197" s="12">
        <f t="shared" si="23"/>
        <v>25.982033198025654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36.846790620469655</v>
      </c>
      <c r="E198" s="12">
        <f t="shared" ref="E198:E204" si="28">E197+I198-J198-K198</f>
        <v>14567.503461832181</v>
      </c>
      <c r="F198" s="12">
        <f t="shared" ref="F198:G204" si="29">F197+J198</f>
        <v>1474925.0172601689</v>
      </c>
      <c r="G198" s="12">
        <f t="shared" si="29"/>
        <v>77627.632487377399</v>
      </c>
      <c r="H198" s="9"/>
      <c r="I198" s="12">
        <f t="shared" ref="I198:I204" si="30">E197*N$6*D197/SUM(D197:F197)*N$7</f>
        <v>0.12155188834016926</v>
      </c>
      <c r="J198" s="12">
        <f t="shared" ref="J198:J204" si="31">E197*N$8/N$5</f>
        <v>477.20733842919475</v>
      </c>
      <c r="K198" s="12">
        <f t="shared" ref="K198:K204" si="32">E197*N$9/N$5</f>
        <v>25.116175706799748</v>
      </c>
    </row>
    <row r="199" spans="2:11" x14ac:dyDescent="0.25">
      <c r="B199" s="10">
        <v>195</v>
      </c>
      <c r="C199" s="21">
        <v>44086</v>
      </c>
      <c r="D199" s="12">
        <f t="shared" si="27"/>
        <v>36.729673850213779</v>
      </c>
      <c r="E199" s="12">
        <f t="shared" si="28"/>
        <v>14082.037129874698</v>
      </c>
      <c r="F199" s="12">
        <f t="shared" si="29"/>
        <v>1475386.3215364602</v>
      </c>
      <c r="G199" s="12">
        <f t="shared" si="29"/>
        <v>77651.911659813792</v>
      </c>
      <c r="H199" s="9"/>
      <c r="I199" s="12">
        <f t="shared" si="30"/>
        <v>0.11711677025587647</v>
      </c>
      <c r="J199" s="12">
        <f t="shared" si="31"/>
        <v>461.30427629135232</v>
      </c>
      <c r="K199" s="12">
        <f t="shared" si="32"/>
        <v>24.27917243638699</v>
      </c>
    </row>
    <row r="200" spans="2:11" x14ac:dyDescent="0.25">
      <c r="B200" s="10">
        <v>196</v>
      </c>
      <c r="C200" s="21">
        <v>44087</v>
      </c>
      <c r="D200" s="12">
        <f t="shared" si="27"/>
        <v>36.616818039000293</v>
      </c>
      <c r="E200" s="12">
        <f t="shared" si="28"/>
        <v>13612.748748023421</v>
      </c>
      <c r="F200" s="12">
        <f t="shared" si="29"/>
        <v>1475832.2527122395</v>
      </c>
      <c r="G200" s="12">
        <f t="shared" si="29"/>
        <v>77675.381721696918</v>
      </c>
      <c r="H200" s="9"/>
      <c r="I200" s="12">
        <f t="shared" si="30"/>
        <v>0.11285581121348282</v>
      </c>
      <c r="J200" s="12">
        <f t="shared" si="31"/>
        <v>445.93117577936545</v>
      </c>
      <c r="K200" s="12">
        <f t="shared" si="32"/>
        <v>23.470061883124519</v>
      </c>
    </row>
    <row r="201" spans="2:11" x14ac:dyDescent="0.25">
      <c r="B201" s="10">
        <v>197</v>
      </c>
      <c r="C201" s="21">
        <v>44088</v>
      </c>
      <c r="D201" s="12">
        <f t="shared" si="27"/>
        <v>36.508056675459414</v>
      </c>
      <c r="E201" s="12">
        <f t="shared" si="28"/>
        <v>13159.099217786181</v>
      </c>
      <c r="F201" s="12">
        <f t="shared" si="29"/>
        <v>1476263.3230892601</v>
      </c>
      <c r="G201" s="12">
        <f t="shared" si="29"/>
        <v>77698.069636276952</v>
      </c>
      <c r="H201" s="9"/>
      <c r="I201" s="12">
        <f t="shared" si="30"/>
        <v>0.10876136354088085</v>
      </c>
      <c r="J201" s="12">
        <f t="shared" si="31"/>
        <v>431.07037702074166</v>
      </c>
      <c r="K201" s="12">
        <f t="shared" si="32"/>
        <v>22.687914580039056</v>
      </c>
    </row>
    <row r="202" spans="2:11" x14ac:dyDescent="0.25">
      <c r="B202" s="10">
        <v>198</v>
      </c>
      <c r="C202" s="21">
        <v>44089</v>
      </c>
      <c r="D202" s="12">
        <f t="shared" si="27"/>
        <v>36.40323050850013</v>
      </c>
      <c r="E202" s="12">
        <f t="shared" si="28"/>
        <v>12720.567403360266</v>
      </c>
      <c r="F202" s="12">
        <f t="shared" si="29"/>
        <v>1476680.0278978234</v>
      </c>
      <c r="G202" s="12">
        <f t="shared" si="29"/>
        <v>77720.001468306597</v>
      </c>
      <c r="H202" s="9"/>
      <c r="I202" s="12">
        <f t="shared" si="30"/>
        <v>0.10482616695928315</v>
      </c>
      <c r="J202" s="12">
        <f t="shared" si="31"/>
        <v>416.70480856322899</v>
      </c>
      <c r="K202" s="12">
        <f t="shared" si="32"/>
        <v>21.931832029643655</v>
      </c>
    </row>
    <row r="203" spans="2:11" x14ac:dyDescent="0.25">
      <c r="B203" s="10">
        <v>199</v>
      </c>
      <c r="C203" s="21">
        <v>44090</v>
      </c>
      <c r="D203" s="12">
        <f t="shared" si="27"/>
        <v>36.302187182701203</v>
      </c>
      <c r="E203" s="12">
        <f t="shared" si="28"/>
        <v>12296.649533240725</v>
      </c>
      <c r="F203" s="12">
        <f t="shared" si="29"/>
        <v>1477082.8458655966</v>
      </c>
      <c r="G203" s="12">
        <f t="shared" si="29"/>
        <v>77741.20241397887</v>
      </c>
      <c r="H203" s="9"/>
      <c r="I203" s="12">
        <f t="shared" si="30"/>
        <v>0.10104332579892919</v>
      </c>
      <c r="J203" s="12">
        <f t="shared" si="31"/>
        <v>402.81796777307505</v>
      </c>
      <c r="K203" s="12">
        <f t="shared" si="32"/>
        <v>21.200945672267132</v>
      </c>
    </row>
    <row r="204" spans="2:11" x14ac:dyDescent="0.25">
      <c r="B204" s="20">
        <v>200</v>
      </c>
      <c r="C204" s="21">
        <v>44091</v>
      </c>
      <c r="D204" s="12">
        <f t="shared" si="27"/>
        <v>36.204780894957537</v>
      </c>
      <c r="E204" s="12">
        <f t="shared" si="28"/>
        <v>11886.858621753778</v>
      </c>
      <c r="F204" s="12">
        <f t="shared" si="29"/>
        <v>1477472.2397674825</v>
      </c>
      <c r="G204" s="12">
        <f t="shared" si="29"/>
        <v>77761.696829867607</v>
      </c>
      <c r="H204" s="9"/>
      <c r="I204" s="12">
        <f t="shared" si="30"/>
        <v>9.7406287743667982E-2</v>
      </c>
      <c r="J204" s="12">
        <f t="shared" si="31"/>
        <v>389.39390188595627</v>
      </c>
      <c r="K204" s="12">
        <f t="shared" si="32"/>
        <v>20.494415888734562</v>
      </c>
    </row>
    <row r="205" spans="2:11" x14ac:dyDescent="0.25">
      <c r="B205" s="19"/>
      <c r="C205" s="1"/>
      <c r="E205" s="12">
        <f>MAX(E4:E204)</f>
        <v>1072962.5210054361</v>
      </c>
      <c r="I205" s="12">
        <f>MAX(I4:I204)</f>
        <v>110033.52415569504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sheetProtection algorithmName="SHA-512" hashValue="j2zi5CkHrmvInH7/BK/mybfNJB0HmFvqsEcyzJteaPU/Zu+pSs7IfXKN3TzwfqD3KUZfO3Y4RPJ02GWgsv/ThA==" saltValue="ar1VISFQoVtOV5b96DYNtQ==" spinCount="100000" sheet="1" objects="1" scenarios="1"/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0067D-AA16-4A68-83B9-72954A3BA6B7}">
  <sheetPr codeName="Hoja8"/>
  <dimension ref="B2:N762"/>
  <sheetViews>
    <sheetView showGridLines="0" workbookViewId="0">
      <selection activeCell="I4" sqref="I4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7" t="s">
        <v>26</v>
      </c>
      <c r="E2" s="38"/>
      <c r="F2" s="38"/>
      <c r="G2" s="39"/>
      <c r="I2" s="37" t="s">
        <v>27</v>
      </c>
      <c r="J2" s="38"/>
      <c r="K2" s="39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192788</v>
      </c>
    </row>
    <row r="4" spans="2:14" x14ac:dyDescent="0.25">
      <c r="B4" s="10">
        <v>0</v>
      </c>
      <c r="C4" s="11">
        <v>43891</v>
      </c>
      <c r="D4" s="12">
        <f>N3</f>
        <v>192788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192787.67500168577</v>
      </c>
      <c r="E5" s="12">
        <f>E4+I5-J5-K5</f>
        <v>1.2916649808858389</v>
      </c>
      <c r="F5" s="12">
        <f>F4+J5</f>
        <v>3.1666666666666662E-2</v>
      </c>
      <c r="G5" s="12">
        <f>G4+K5</f>
        <v>1.6666666666666681E-3</v>
      </c>
      <c r="H5" s="9"/>
      <c r="I5" s="12">
        <f>E4*N$6*D4/SUM(D4:F4)*N$7</f>
        <v>0.32499831421917241</v>
      </c>
      <c r="J5" s="12">
        <f>E4*N$8/N$5</f>
        <v>3.1666666666666662E-2</v>
      </c>
      <c r="K5" s="12">
        <f>E4*N$9/N$5</f>
        <v>1.6666666666666681E-3</v>
      </c>
      <c r="M5" s="2" t="s">
        <v>7</v>
      </c>
      <c r="N5" s="18">
        <f>Datos!H3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192787.25521344849</v>
      </c>
      <c r="E6" s="12">
        <f t="shared" ref="E6:E69" si="1">E5+I6-J6-K6</f>
        <v>1.6683977188037475</v>
      </c>
      <c r="F6" s="12">
        <f t="shared" ref="F6:G21" si="2">F5+J6</f>
        <v>7.2569391061384894E-2</v>
      </c>
      <c r="G6" s="12">
        <f t="shared" si="2"/>
        <v>3.819441634809735E-3</v>
      </c>
      <c r="H6" s="9"/>
      <c r="I6" s="12">
        <f t="shared" ref="I6:I69" si="3">E5*N$6*D5/SUM(D5:F5)*N$7</f>
        <v>0.41978823728077003</v>
      </c>
      <c r="J6" s="12">
        <f t="shared" ref="J6:J69" si="4">E5*N$8/N$5</f>
        <v>4.0902724394718232E-2</v>
      </c>
      <c r="K6" s="12">
        <f t="shared" ref="K6:K69" si="5">E5*N$9/N$5</f>
        <v>2.1527749681430671E-3</v>
      </c>
      <c r="M6" s="2" t="s">
        <v>8</v>
      </c>
      <c r="N6" s="3">
        <f>Datos!H4</f>
        <v>5</v>
      </c>
    </row>
    <row r="7" spans="2:14" x14ac:dyDescent="0.25">
      <c r="B7" s="10">
        <v>3</v>
      </c>
      <c r="C7" s="11">
        <v>43894</v>
      </c>
      <c r="D7" s="12">
        <f t="shared" si="0"/>
        <v>192786.71298908643</v>
      </c>
      <c r="E7" s="12">
        <f t="shared" si="1"/>
        <v>2.1550088235593385</v>
      </c>
      <c r="F7" s="12">
        <f t="shared" si="2"/>
        <v>0.12540198549017023</v>
      </c>
      <c r="G7" s="12">
        <f t="shared" si="2"/>
        <v>6.6001044994826504E-3</v>
      </c>
      <c r="H7" s="9"/>
      <c r="I7" s="12">
        <f t="shared" si="3"/>
        <v>0.54222436204904934</v>
      </c>
      <c r="J7" s="12">
        <f t="shared" si="4"/>
        <v>5.2832594428785337E-2</v>
      </c>
      <c r="K7" s="12">
        <f t="shared" si="5"/>
        <v>2.780662864672915E-3</v>
      </c>
      <c r="M7" s="2" t="s">
        <v>9</v>
      </c>
      <c r="N7" s="4">
        <f>Datos!H5</f>
        <v>6.500000000000003E-2</v>
      </c>
    </row>
    <row r="8" spans="2:14" x14ac:dyDescent="0.25">
      <c r="B8" s="10">
        <v>4</v>
      </c>
      <c r="C8" s="11">
        <v>43895</v>
      </c>
      <c r="D8" s="12">
        <f t="shared" si="0"/>
        <v>192786.01261950322</v>
      </c>
      <c r="E8" s="12">
        <f t="shared" si="1"/>
        <v>2.7835447793220127</v>
      </c>
      <c r="F8" s="12">
        <f t="shared" si="2"/>
        <v>0.19364393156954929</v>
      </c>
      <c r="G8" s="12">
        <f t="shared" si="2"/>
        <v>1.0191785872081551E-2</v>
      </c>
      <c r="H8" s="9"/>
      <c r="I8" s="12">
        <f t="shared" si="3"/>
        <v>0.70036958321465181</v>
      </c>
      <c r="J8" s="12">
        <f t="shared" si="4"/>
        <v>6.8241946079379057E-2</v>
      </c>
      <c r="K8" s="12">
        <f t="shared" si="5"/>
        <v>3.5916813725989007E-3</v>
      </c>
      <c r="M8" s="2" t="s">
        <v>10</v>
      </c>
      <c r="N8" s="5">
        <f>Datos!H6</f>
        <v>0.95</v>
      </c>
    </row>
    <row r="9" spans="2:14" x14ac:dyDescent="0.25">
      <c r="B9" s="10">
        <v>5</v>
      </c>
      <c r="C9" s="11">
        <v>43896</v>
      </c>
      <c r="D9" s="12">
        <f t="shared" si="0"/>
        <v>192785.10798142024</v>
      </c>
      <c r="E9" s="12">
        <f t="shared" si="1"/>
        <v>3.595398036325014</v>
      </c>
      <c r="F9" s="12">
        <f t="shared" si="2"/>
        <v>0.28178951624807969</v>
      </c>
      <c r="G9" s="12">
        <f t="shared" si="2"/>
        <v>1.4831027170951576E-2</v>
      </c>
      <c r="H9" s="9"/>
      <c r="I9" s="12">
        <f t="shared" si="3"/>
        <v>0.9046380829804016</v>
      </c>
      <c r="J9" s="12">
        <f t="shared" si="4"/>
        <v>8.8145584678530398E-2</v>
      </c>
      <c r="K9" s="12">
        <f t="shared" si="5"/>
        <v>4.6392412988700256E-3</v>
      </c>
      <c r="M9" s="2" t="s">
        <v>11</v>
      </c>
      <c r="N9" s="5">
        <f>Datos!H7</f>
        <v>5.0000000000000044E-2</v>
      </c>
    </row>
    <row r="10" spans="2:14" x14ac:dyDescent="0.25">
      <c r="B10" s="10">
        <v>6</v>
      </c>
      <c r="C10" s="11">
        <v>43897</v>
      </c>
      <c r="D10" s="12">
        <f t="shared" si="0"/>
        <v>192783.93950055828</v>
      </c>
      <c r="E10" s="12">
        <f t="shared" si="1"/>
        <v>4.6440322970784544</v>
      </c>
      <c r="F10" s="12">
        <f t="shared" si="2"/>
        <v>0.3956437873983718</v>
      </c>
      <c r="G10" s="12">
        <f t="shared" si="2"/>
        <v>2.082335723149327E-2</v>
      </c>
      <c r="H10" s="9"/>
      <c r="I10" s="12">
        <f t="shared" si="3"/>
        <v>1.1684808619642739</v>
      </c>
      <c r="J10" s="12">
        <f t="shared" si="4"/>
        <v>0.11385427115029211</v>
      </c>
      <c r="K10" s="12">
        <f t="shared" si="5"/>
        <v>5.9923300605416955E-3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192782.43022951644</v>
      </c>
      <c r="E11" s="12">
        <f t="shared" si="1"/>
        <v>5.9985022623354114</v>
      </c>
      <c r="F11" s="12">
        <f t="shared" si="2"/>
        <v>0.54270481013918948</v>
      </c>
      <c r="G11" s="12">
        <f t="shared" si="2"/>
        <v>2.8563411059957369E-2</v>
      </c>
      <c r="H11" s="9"/>
      <c r="I11" s="12">
        <f t="shared" si="3"/>
        <v>1.5092710418262398</v>
      </c>
      <c r="J11" s="12">
        <f t="shared" si="4"/>
        <v>0.1470610227408177</v>
      </c>
      <c r="K11" s="12">
        <f t="shared" si="5"/>
        <v>7.7400538284640979E-3</v>
      </c>
      <c r="M11" s="2" t="s">
        <v>12</v>
      </c>
      <c r="N11" s="7">
        <v>231480</v>
      </c>
    </row>
    <row r="12" spans="2:14" x14ac:dyDescent="0.25">
      <c r="B12" s="10">
        <v>8</v>
      </c>
      <c r="C12" s="11">
        <v>43899</v>
      </c>
      <c r="D12" s="12">
        <f t="shared" si="0"/>
        <v>192780.48078242692</v>
      </c>
      <c r="E12" s="12">
        <f t="shared" si="1"/>
        <v>7.7479992764402175</v>
      </c>
      <c r="F12" s="12">
        <f t="shared" si="2"/>
        <v>0.73265738177981077</v>
      </c>
      <c r="G12" s="12">
        <f t="shared" si="2"/>
        <v>3.8560914830516393E-2</v>
      </c>
      <c r="H12" s="9"/>
      <c r="I12" s="12">
        <f t="shared" si="3"/>
        <v>1.9494470895159863</v>
      </c>
      <c r="J12" s="12">
        <f t="shared" si="4"/>
        <v>0.18995257164062135</v>
      </c>
      <c r="K12" s="12">
        <f t="shared" si="5"/>
        <v>9.9975037705590276E-3</v>
      </c>
      <c r="M12" s="2" t="s">
        <v>13</v>
      </c>
      <c r="N12" s="7">
        <f>SUM(J5:J204)</f>
        <v>182092.84467991604</v>
      </c>
    </row>
    <row r="13" spans="2:14" x14ac:dyDescent="0.25">
      <c r="B13" s="10">
        <v>9</v>
      </c>
      <c r="C13" s="11">
        <v>43900</v>
      </c>
      <c r="D13" s="12">
        <f t="shared" si="0"/>
        <v>192777.96279343159</v>
      </c>
      <c r="E13" s="12">
        <f t="shared" si="1"/>
        <v>10.00772162922142</v>
      </c>
      <c r="F13" s="12">
        <f t="shared" si="2"/>
        <v>0.9780106922004177</v>
      </c>
      <c r="G13" s="12">
        <f t="shared" si="2"/>
        <v>5.1474246957916768E-2</v>
      </c>
      <c r="H13" s="9"/>
      <c r="I13" s="12">
        <f t="shared" si="3"/>
        <v>2.5179889953292087</v>
      </c>
      <c r="J13" s="12">
        <f t="shared" si="4"/>
        <v>0.24535331042060687</v>
      </c>
      <c r="K13" s="12">
        <f t="shared" si="5"/>
        <v>1.2913332127400373E-2</v>
      </c>
      <c r="M13" s="2" t="s">
        <v>14</v>
      </c>
      <c r="N13" s="7">
        <f>SUM(K5:K204)</f>
        <v>9583.8339305218906</v>
      </c>
    </row>
    <row r="14" spans="2:14" x14ac:dyDescent="0.25">
      <c r="B14" s="10">
        <v>10</v>
      </c>
      <c r="C14" s="11">
        <v>43901</v>
      </c>
      <c r="D14" s="12">
        <f t="shared" si="0"/>
        <v>192774.71046924053</v>
      </c>
      <c r="E14" s="12">
        <f t="shared" si="1"/>
        <v>12.926455099324592</v>
      </c>
      <c r="F14" s="12">
        <f t="shared" si="2"/>
        <v>1.2949218771257627</v>
      </c>
      <c r="G14" s="12">
        <f t="shared" si="2"/>
        <v>6.8153783006619145E-2</v>
      </c>
      <c r="H14" s="9"/>
      <c r="I14" s="12">
        <f t="shared" si="3"/>
        <v>3.2523241910772187</v>
      </c>
      <c r="J14" s="12">
        <f t="shared" si="4"/>
        <v>0.31691118492534492</v>
      </c>
      <c r="K14" s="12">
        <f t="shared" si="5"/>
        <v>1.6679536048702381E-2</v>
      </c>
      <c r="M14" s="2" t="s">
        <v>15</v>
      </c>
      <c r="N14" s="7">
        <f>SUM(D4:G4)-N11</f>
        <v>-38691</v>
      </c>
    </row>
    <row r="15" spans="2:14" x14ac:dyDescent="0.25">
      <c r="B15" s="10">
        <v>11</v>
      </c>
      <c r="C15" s="11">
        <v>43902</v>
      </c>
      <c r="D15" s="12">
        <f t="shared" si="0"/>
        <v>192770.50968123379</v>
      </c>
      <c r="E15" s="12">
        <f t="shared" si="1"/>
        <v>16.696361269405529</v>
      </c>
      <c r="F15" s="12">
        <f t="shared" si="2"/>
        <v>1.704259621937708</v>
      </c>
      <c r="G15" s="12">
        <f t="shared" si="2"/>
        <v>8.9697874838826824E-2</v>
      </c>
      <c r="H15" s="9"/>
      <c r="I15" s="12">
        <f t="shared" si="3"/>
        <v>4.2007880067250927</v>
      </c>
      <c r="J15" s="12">
        <f t="shared" si="4"/>
        <v>0.4093377448119454</v>
      </c>
      <c r="K15" s="12">
        <f t="shared" si="5"/>
        <v>2.1544091832207672E-2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192765.0838817328</v>
      </c>
      <c r="E16" s="12">
        <f t="shared" si="1"/>
        <v>21.565615394733381</v>
      </c>
      <c r="F16" s="12">
        <f t="shared" si="2"/>
        <v>2.2329777288022163</v>
      </c>
      <c r="G16" s="12">
        <f t="shared" si="2"/>
        <v>0.11752514362116939</v>
      </c>
      <c r="H16" s="9"/>
      <c r="I16" s="12">
        <f t="shared" si="3"/>
        <v>5.4257995009747066</v>
      </c>
      <c r="J16" s="12">
        <f t="shared" si="4"/>
        <v>0.52871810686450837</v>
      </c>
      <c r="K16" s="12">
        <f t="shared" si="5"/>
        <v>2.7827268782342575E-2</v>
      </c>
      <c r="M16" s="2" t="s">
        <v>16</v>
      </c>
      <c r="N16" s="7">
        <f>MAX(E4:E204)</f>
        <v>131950.34633438732</v>
      </c>
    </row>
    <row r="17" spans="2:14" x14ac:dyDescent="0.25">
      <c r="B17" s="10">
        <v>13</v>
      </c>
      <c r="C17" s="11">
        <v>43904</v>
      </c>
      <c r="D17" s="12">
        <f t="shared" si="0"/>
        <v>192758.07592192554</v>
      </c>
      <c r="E17" s="12">
        <f t="shared" si="1"/>
        <v>27.854721355506936</v>
      </c>
      <c r="F17" s="12">
        <f t="shared" si="2"/>
        <v>2.9158888829687735</v>
      </c>
      <c r="G17" s="12">
        <f t="shared" si="2"/>
        <v>0.15346783594572505</v>
      </c>
      <c r="H17" s="9"/>
      <c r="I17" s="12">
        <f t="shared" si="3"/>
        <v>7.0079598072646698</v>
      </c>
      <c r="J17" s="12">
        <f t="shared" si="4"/>
        <v>0.68291115416655712</v>
      </c>
      <c r="K17" s="12">
        <f t="shared" si="5"/>
        <v>3.5942692324555672E-2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192749.02458238031</v>
      </c>
      <c r="E18" s="12">
        <f t="shared" si="1"/>
        <v>35.977570188879106</v>
      </c>
      <c r="F18" s="12">
        <f t="shared" si="2"/>
        <v>3.797955059226493</v>
      </c>
      <c r="G18" s="12">
        <f t="shared" si="2"/>
        <v>0.19989237153823664</v>
      </c>
      <c r="H18" s="9"/>
      <c r="I18" s="12">
        <f t="shared" si="3"/>
        <v>9.0513395452223993</v>
      </c>
      <c r="J18" s="12">
        <f t="shared" si="4"/>
        <v>0.88206617625771955</v>
      </c>
      <c r="K18" s="12">
        <f t="shared" si="5"/>
        <v>4.6424535592511598E-2</v>
      </c>
      <c r="M18" s="2" t="s">
        <v>17</v>
      </c>
      <c r="N18" s="7">
        <f>MAX(I5:I204)</f>
        <v>13531.479928210329</v>
      </c>
    </row>
    <row r="19" spans="2:14" x14ac:dyDescent="0.25">
      <c r="B19" s="10">
        <v>15</v>
      </c>
      <c r="C19" s="11">
        <v>43906</v>
      </c>
      <c r="D19" s="12">
        <f t="shared" si="0"/>
        <v>192737.3342844689</v>
      </c>
      <c r="E19" s="12">
        <f t="shared" si="1"/>
        <v>46.468615760672712</v>
      </c>
      <c r="F19" s="12">
        <f t="shared" si="2"/>
        <v>4.9372447818743312</v>
      </c>
      <c r="G19" s="12">
        <f t="shared" si="2"/>
        <v>0.25985498851970185</v>
      </c>
      <c r="H19" s="9"/>
      <c r="I19" s="12">
        <f t="shared" si="3"/>
        <v>11.69029791142291</v>
      </c>
      <c r="J19" s="12">
        <f t="shared" si="4"/>
        <v>1.1392897226478382</v>
      </c>
      <c r="K19" s="12">
        <f t="shared" si="5"/>
        <v>5.9962616981465232E-2</v>
      </c>
      <c r="M19" s="2" t="s">
        <v>18</v>
      </c>
      <c r="N19" s="7">
        <f>MAX(J5:J204)</f>
        <v>4178.4276339222652</v>
      </c>
    </row>
    <row r="20" spans="2:14" x14ac:dyDescent="0.25">
      <c r="B20" s="10">
        <v>16</v>
      </c>
      <c r="C20" s="11">
        <v>43907</v>
      </c>
      <c r="D20" s="12">
        <f t="shared" si="0"/>
        <v>192722.23601127655</v>
      </c>
      <c r="E20" s="12">
        <f t="shared" si="1"/>
        <v>60.017935094344374</v>
      </c>
      <c r="F20" s="12">
        <f t="shared" si="2"/>
        <v>6.4087509476289668</v>
      </c>
      <c r="G20" s="12">
        <f t="shared" si="2"/>
        <v>0.33730268145415643</v>
      </c>
      <c r="H20" s="9"/>
      <c r="I20" s="12">
        <f t="shared" si="3"/>
        <v>15.098273192360752</v>
      </c>
      <c r="J20" s="12">
        <f t="shared" si="4"/>
        <v>1.4715061657546358</v>
      </c>
      <c r="K20" s="12">
        <f t="shared" si="5"/>
        <v>7.7447692934454582E-2</v>
      </c>
      <c r="M20" s="2" t="s">
        <v>19</v>
      </c>
      <c r="N20" s="7">
        <f>MAX(K5:K204)</f>
        <v>219.91724389064572</v>
      </c>
    </row>
    <row r="21" spans="2:14" x14ac:dyDescent="0.25">
      <c r="B21" s="10">
        <v>17</v>
      </c>
      <c r="C21" s="11">
        <v>43908</v>
      </c>
      <c r="D21" s="12">
        <f t="shared" si="0"/>
        <v>192702.73690324105</v>
      </c>
      <c r="E21" s="12">
        <f t="shared" si="1"/>
        <v>77.51644529335573</v>
      </c>
      <c r="F21" s="12">
        <f t="shared" si="2"/>
        <v>8.3093188922832049</v>
      </c>
      <c r="G21" s="12">
        <f t="shared" si="2"/>
        <v>0.4373325732780638</v>
      </c>
      <c r="H21" s="9"/>
      <c r="I21" s="12">
        <f t="shared" si="3"/>
        <v>19.499108035489503</v>
      </c>
      <c r="J21" s="12">
        <f t="shared" si="4"/>
        <v>1.9005679446542383</v>
      </c>
      <c r="K21" s="12">
        <f t="shared" si="5"/>
        <v>0.10002989182390737</v>
      </c>
    </row>
    <row r="22" spans="2:14" x14ac:dyDescent="0.25">
      <c r="B22" s="10">
        <v>18</v>
      </c>
      <c r="C22" s="11">
        <v>43909</v>
      </c>
      <c r="D22" s="12">
        <f t="shared" si="0"/>
        <v>192677.55527389116</v>
      </c>
      <c r="E22" s="12">
        <f t="shared" si="1"/>
        <v>100.11419313346111</v>
      </c>
      <c r="F22" s="12">
        <f t="shared" ref="F22:G37" si="6">F21+J22</f>
        <v>10.764006326572803</v>
      </c>
      <c r="G22" s="12">
        <f t="shared" si="6"/>
        <v>0.5665266487669901</v>
      </c>
      <c r="H22" s="9"/>
      <c r="I22" s="12">
        <f t="shared" si="3"/>
        <v>25.181629349883906</v>
      </c>
      <c r="J22" s="12">
        <f t="shared" si="4"/>
        <v>2.4546874342895979</v>
      </c>
      <c r="K22" s="12">
        <f t="shared" si="5"/>
        <v>0.12919407548892634</v>
      </c>
    </row>
    <row r="23" spans="2:14" x14ac:dyDescent="0.25">
      <c r="B23" s="10">
        <v>19</v>
      </c>
      <c r="C23" s="11">
        <v>43910</v>
      </c>
      <c r="D23" s="12">
        <f t="shared" si="0"/>
        <v>192645.03687415662</v>
      </c>
      <c r="E23" s="12">
        <f t="shared" si="1"/>
        <v>129.29545309688146</v>
      </c>
      <c r="F23" s="12">
        <f t="shared" si="6"/>
        <v>13.934289109132404</v>
      </c>
      <c r="G23" s="12">
        <f t="shared" si="6"/>
        <v>0.7333836373227588</v>
      </c>
      <c r="H23" s="9"/>
      <c r="I23" s="12">
        <f t="shared" si="3"/>
        <v>32.51839973453572</v>
      </c>
      <c r="J23" s="12">
        <f t="shared" si="4"/>
        <v>3.1702827825596018</v>
      </c>
      <c r="K23" s="12">
        <f t="shared" si="5"/>
        <v>0.16685698855576866</v>
      </c>
    </row>
    <row r="24" spans="2:14" x14ac:dyDescent="0.25">
      <c r="B24" s="10">
        <v>20</v>
      </c>
      <c r="C24" s="11">
        <v>43911</v>
      </c>
      <c r="D24" s="12">
        <f t="shared" si="0"/>
        <v>192603.04707091721</v>
      </c>
      <c r="E24" s="12">
        <f t="shared" si="1"/>
        <v>166.97540789974229</v>
      </c>
      <c r="F24" s="12">
        <f t="shared" si="6"/>
        <v>18.028645123866983</v>
      </c>
      <c r="G24" s="12">
        <f t="shared" si="6"/>
        <v>0.94887605915089468</v>
      </c>
      <c r="H24" s="9"/>
      <c r="I24" s="12">
        <f t="shared" si="3"/>
        <v>41.989803239423559</v>
      </c>
      <c r="J24" s="12">
        <f t="shared" si="4"/>
        <v>4.0943560147345792</v>
      </c>
      <c r="K24" s="12">
        <f t="shared" si="5"/>
        <v>0.21549242182813594</v>
      </c>
    </row>
    <row r="25" spans="2:14" x14ac:dyDescent="0.25">
      <c r="B25" s="10">
        <v>21</v>
      </c>
      <c r="C25" s="11">
        <v>43912</v>
      </c>
      <c r="D25" s="12">
        <f t="shared" si="0"/>
        <v>192548.83213927611</v>
      </c>
      <c r="E25" s="12">
        <f t="shared" si="1"/>
        <v>215.62449261084856</v>
      </c>
      <c r="F25" s="12">
        <f t="shared" si="6"/>
        <v>23.316199707358823</v>
      </c>
      <c r="G25" s="12">
        <f t="shared" si="6"/>
        <v>1.2271684056504655</v>
      </c>
      <c r="H25" s="9"/>
      <c r="I25" s="12">
        <f t="shared" si="3"/>
        <v>54.214931641097685</v>
      </c>
      <c r="J25" s="12">
        <f t="shared" si="4"/>
        <v>5.2875545834918389</v>
      </c>
      <c r="K25" s="12">
        <f t="shared" si="5"/>
        <v>0.27829234649957074</v>
      </c>
    </row>
    <row r="26" spans="2:14" x14ac:dyDescent="0.25">
      <c r="B26" s="10">
        <v>22</v>
      </c>
      <c r="C26" s="11">
        <v>43913</v>
      </c>
      <c r="D26" s="12">
        <f t="shared" si="0"/>
        <v>192478.84103362929</v>
      </c>
      <c r="E26" s="12">
        <f t="shared" si="1"/>
        <v>278.42811517065417</v>
      </c>
      <c r="F26" s="12">
        <f t="shared" si="6"/>
        <v>30.144308640035696</v>
      </c>
      <c r="G26" s="12">
        <f t="shared" si="6"/>
        <v>1.5865425600018801</v>
      </c>
      <c r="H26" s="9"/>
      <c r="I26" s="12">
        <f t="shared" si="3"/>
        <v>69.991105646833901</v>
      </c>
      <c r="J26" s="12">
        <f t="shared" si="4"/>
        <v>6.8281089326768711</v>
      </c>
      <c r="K26" s="12">
        <f t="shared" si="5"/>
        <v>0.35937415435141457</v>
      </c>
    </row>
    <row r="27" spans="2:14" x14ac:dyDescent="0.25">
      <c r="B27" s="10">
        <v>23</v>
      </c>
      <c r="C27" s="11">
        <v>43914</v>
      </c>
      <c r="D27" s="12">
        <f t="shared" si="0"/>
        <v>192388.49673165235</v>
      </c>
      <c r="E27" s="12">
        <f t="shared" si="1"/>
        <v>359.49147997521885</v>
      </c>
      <c r="F27" s="12">
        <f t="shared" si="6"/>
        <v>38.961198953773078</v>
      </c>
      <c r="G27" s="12">
        <f t="shared" si="6"/>
        <v>2.0505894186196376</v>
      </c>
      <c r="H27" s="9"/>
      <c r="I27" s="12">
        <f t="shared" si="3"/>
        <v>90.344301976919809</v>
      </c>
      <c r="J27" s="12">
        <f t="shared" si="4"/>
        <v>8.8168903137373817</v>
      </c>
      <c r="K27" s="12">
        <f t="shared" si="5"/>
        <v>0.46404685861775735</v>
      </c>
    </row>
    <row r="28" spans="2:14" x14ac:dyDescent="0.25">
      <c r="B28" s="10">
        <v>24</v>
      </c>
      <c r="C28" s="11">
        <v>43915</v>
      </c>
      <c r="D28" s="12">
        <f t="shared" si="0"/>
        <v>192271.90347505323</v>
      </c>
      <c r="E28" s="12">
        <f t="shared" si="1"/>
        <v>464.10168724182142</v>
      </c>
      <c r="F28" s="12">
        <f t="shared" si="6"/>
        <v>50.345095819655008</v>
      </c>
      <c r="G28" s="12">
        <f t="shared" si="6"/>
        <v>2.6497418852450032</v>
      </c>
      <c r="H28" s="9"/>
      <c r="I28" s="12">
        <f t="shared" si="3"/>
        <v>116.59325659910985</v>
      </c>
      <c r="J28" s="12">
        <f t="shared" si="4"/>
        <v>11.38389686588193</v>
      </c>
      <c r="K28" s="12">
        <f t="shared" si="5"/>
        <v>0.59915246662536537</v>
      </c>
    </row>
    <row r="29" spans="2:14" x14ac:dyDescent="0.25">
      <c r="B29" s="10">
        <v>25</v>
      </c>
      <c r="C29" s="11">
        <v>43916</v>
      </c>
      <c r="D29" s="12">
        <f t="shared" si="0"/>
        <v>192121.47292187836</v>
      </c>
      <c r="E29" s="12">
        <f t="shared" si="1"/>
        <v>599.06218417528407</v>
      </c>
      <c r="F29" s="12">
        <f t="shared" si="6"/>
        <v>65.041649248979354</v>
      </c>
      <c r="G29" s="12">
        <f t="shared" si="6"/>
        <v>3.4232446973147064</v>
      </c>
      <c r="H29" s="9"/>
      <c r="I29" s="12">
        <f t="shared" si="3"/>
        <v>150.43055317485675</v>
      </c>
      <c r="J29" s="12">
        <f t="shared" si="4"/>
        <v>14.696553429324345</v>
      </c>
      <c r="K29" s="12">
        <f t="shared" si="5"/>
        <v>0.77350281206970306</v>
      </c>
    </row>
    <row r="30" spans="2:14" x14ac:dyDescent="0.25">
      <c r="B30" s="10">
        <v>26</v>
      </c>
      <c r="C30" s="11">
        <v>43917</v>
      </c>
      <c r="D30" s="12">
        <f t="shared" si="0"/>
        <v>191927.44839412009</v>
      </c>
      <c r="E30" s="12">
        <f t="shared" si="1"/>
        <v>773.1179724610522</v>
      </c>
      <c r="F30" s="12">
        <f t="shared" si="6"/>
        <v>84.01195174786335</v>
      </c>
      <c r="G30" s="12">
        <f t="shared" si="6"/>
        <v>4.4216816709401803</v>
      </c>
      <c r="H30" s="9"/>
      <c r="I30" s="12">
        <f t="shared" si="3"/>
        <v>194.02452775827769</v>
      </c>
      <c r="J30" s="12">
        <f t="shared" si="4"/>
        <v>18.970302498883996</v>
      </c>
      <c r="K30" s="12">
        <f t="shared" si="5"/>
        <v>0.99843697362547423</v>
      </c>
    </row>
    <row r="31" spans="2:14" x14ac:dyDescent="0.25">
      <c r="B31" s="10">
        <v>27</v>
      </c>
      <c r="C31" s="11">
        <v>43918</v>
      </c>
      <c r="D31" s="12">
        <f t="shared" si="0"/>
        <v>191677.30218251259</v>
      </c>
      <c r="E31" s="12">
        <f t="shared" si="1"/>
        <v>997.49358498650872</v>
      </c>
      <c r="F31" s="12">
        <f t="shared" si="6"/>
        <v>108.49402087579666</v>
      </c>
      <c r="G31" s="12">
        <f t="shared" si="6"/>
        <v>5.7102116250419348</v>
      </c>
      <c r="H31" s="9"/>
      <c r="I31" s="12">
        <f t="shared" si="3"/>
        <v>250.14621160749155</v>
      </c>
      <c r="J31" s="12">
        <f t="shared" si="4"/>
        <v>24.482069127933318</v>
      </c>
      <c r="K31" s="12">
        <f t="shared" si="5"/>
        <v>1.2885299541017547</v>
      </c>
    </row>
    <row r="32" spans="2:14" x14ac:dyDescent="0.25">
      <c r="B32" s="10">
        <v>28</v>
      </c>
      <c r="C32" s="11">
        <v>43919</v>
      </c>
      <c r="D32" s="12">
        <f t="shared" si="0"/>
        <v>191354.97660208782</v>
      </c>
      <c r="E32" s="12">
        <f t="shared" si="1"/>
        <v>1286.569379245077</v>
      </c>
      <c r="F32" s="12">
        <f t="shared" si="6"/>
        <v>140.08131773370278</v>
      </c>
      <c r="G32" s="12">
        <f t="shared" si="6"/>
        <v>7.3727009333527844</v>
      </c>
      <c r="H32" s="9"/>
      <c r="I32" s="12">
        <f t="shared" si="3"/>
        <v>322.32558042478519</v>
      </c>
      <c r="J32" s="12">
        <f t="shared" si="4"/>
        <v>31.587296857906107</v>
      </c>
      <c r="K32" s="12">
        <f t="shared" si="5"/>
        <v>1.6624893083108494</v>
      </c>
    </row>
    <row r="33" spans="2:11" x14ac:dyDescent="0.25">
      <c r="B33" s="10">
        <v>29</v>
      </c>
      <c r="C33" s="11">
        <v>43920</v>
      </c>
      <c r="D33" s="12">
        <f t="shared" si="0"/>
        <v>190939.93589776201</v>
      </c>
      <c r="E33" s="12">
        <f t="shared" si="1"/>
        <v>1658.7244375960568</v>
      </c>
      <c r="F33" s="12">
        <f t="shared" si="6"/>
        <v>180.82268140979687</v>
      </c>
      <c r="G33" s="12">
        <f t="shared" si="6"/>
        <v>9.5169832320945815</v>
      </c>
      <c r="H33" s="9"/>
      <c r="I33" s="12">
        <f t="shared" si="3"/>
        <v>415.04070432581545</v>
      </c>
      <c r="J33" s="12">
        <f t="shared" si="4"/>
        <v>40.741363676094103</v>
      </c>
      <c r="K33" s="12">
        <f t="shared" si="5"/>
        <v>2.1442822987417971</v>
      </c>
    </row>
    <row r="34" spans="2:11" x14ac:dyDescent="0.25">
      <c r="B34" s="10">
        <v>30</v>
      </c>
      <c r="C34" s="13">
        <v>43921</v>
      </c>
      <c r="D34" s="12">
        <f t="shared" si="0"/>
        <v>190405.99453548694</v>
      </c>
      <c r="E34" s="12">
        <f t="shared" si="1"/>
        <v>2137.3749852846026</v>
      </c>
      <c r="F34" s="12">
        <f t="shared" si="6"/>
        <v>233.34895526700535</v>
      </c>
      <c r="G34" s="12">
        <f t="shared" si="6"/>
        <v>12.281523961421346</v>
      </c>
      <c r="H34" s="9"/>
      <c r="I34" s="12">
        <f t="shared" si="3"/>
        <v>533.94136227508079</v>
      </c>
      <c r="J34" s="12">
        <f t="shared" si="4"/>
        <v>52.526273857208466</v>
      </c>
      <c r="K34" s="12">
        <f t="shared" si="5"/>
        <v>2.7645407293267636</v>
      </c>
    </row>
    <row r="35" spans="2:11" x14ac:dyDescent="0.25">
      <c r="B35" s="10">
        <v>31</v>
      </c>
      <c r="C35" s="11">
        <v>43922</v>
      </c>
      <c r="D35" s="12">
        <f t="shared" si="0"/>
        <v>189719.89027341461</v>
      </c>
      <c r="E35" s="12">
        <f t="shared" si="1"/>
        <v>2752.2334145141022</v>
      </c>
      <c r="F35" s="12">
        <f t="shared" si="6"/>
        <v>301.03249646768444</v>
      </c>
      <c r="G35" s="12">
        <f t="shared" si="6"/>
        <v>15.843815603562353</v>
      </c>
      <c r="H35" s="9"/>
      <c r="I35" s="12">
        <f t="shared" si="3"/>
        <v>686.10426207231944</v>
      </c>
      <c r="J35" s="12">
        <f t="shared" si="4"/>
        <v>67.683541200679073</v>
      </c>
      <c r="K35" s="12">
        <f t="shared" si="5"/>
        <v>3.5622916421410076</v>
      </c>
    </row>
    <row r="36" spans="2:11" x14ac:dyDescent="0.25">
      <c r="B36" s="10">
        <v>32</v>
      </c>
      <c r="C36" s="11">
        <v>43923</v>
      </c>
      <c r="D36" s="12">
        <f t="shared" si="0"/>
        <v>188839.58170080703</v>
      </c>
      <c r="E36" s="12">
        <f t="shared" si="1"/>
        <v>3540.8008733045417</v>
      </c>
      <c r="F36" s="12">
        <f t="shared" si="6"/>
        <v>388.18655459396433</v>
      </c>
      <c r="G36" s="12">
        <f t="shared" si="6"/>
        <v>20.430871294419195</v>
      </c>
      <c r="H36" s="9"/>
      <c r="I36" s="12">
        <f t="shared" si="3"/>
        <v>880.30857260757591</v>
      </c>
      <c r="J36" s="12">
        <f t="shared" si="4"/>
        <v>87.154058126279907</v>
      </c>
      <c r="K36" s="12">
        <f t="shared" si="5"/>
        <v>4.5870556908568414</v>
      </c>
    </row>
    <row r="37" spans="2:11" x14ac:dyDescent="0.25">
      <c r="B37" s="10">
        <v>33</v>
      </c>
      <c r="C37" s="11">
        <v>43924</v>
      </c>
      <c r="D37" s="12">
        <f t="shared" si="0"/>
        <v>187712.27608445351</v>
      </c>
      <c r="E37" s="12">
        <f t="shared" si="1"/>
        <v>4550.0797938812448</v>
      </c>
      <c r="F37" s="12">
        <f t="shared" si="6"/>
        <v>500.31191558194149</v>
      </c>
      <c r="G37" s="12">
        <f t="shared" si="6"/>
        <v>26.332206083260104</v>
      </c>
      <c r="H37" s="9"/>
      <c r="I37" s="12">
        <f t="shared" si="3"/>
        <v>1127.3056163535211</v>
      </c>
      <c r="J37" s="12">
        <f t="shared" si="4"/>
        <v>112.12536098797715</v>
      </c>
      <c r="K37" s="12">
        <f t="shared" si="5"/>
        <v>5.9013347888409085</v>
      </c>
    </row>
    <row r="38" spans="2:11" x14ac:dyDescent="0.25">
      <c r="B38" s="10">
        <v>34</v>
      </c>
      <c r="C38" s="11">
        <v>43925</v>
      </c>
      <c r="D38" s="12">
        <f t="shared" si="0"/>
        <v>186272.2441561693</v>
      </c>
      <c r="E38" s="12">
        <f t="shared" si="1"/>
        <v>5838.4423957027457</v>
      </c>
      <c r="F38" s="12">
        <f t="shared" ref="F38:G53" si="7">F37+J38</f>
        <v>644.39777572151422</v>
      </c>
      <c r="G38" s="12">
        <f t="shared" si="7"/>
        <v>33.915672406395515</v>
      </c>
      <c r="H38" s="9"/>
      <c r="I38" s="12">
        <f t="shared" si="3"/>
        <v>1440.0319282842092</v>
      </c>
      <c r="J38" s="12">
        <f t="shared" si="4"/>
        <v>144.08586013957273</v>
      </c>
      <c r="K38" s="12">
        <f t="shared" si="5"/>
        <v>7.5834663231354149</v>
      </c>
    </row>
    <row r="39" spans="2:11" x14ac:dyDescent="0.25">
      <c r="B39" s="10">
        <v>35</v>
      </c>
      <c r="C39" s="11">
        <v>43926</v>
      </c>
      <c r="D39" s="12">
        <f t="shared" si="0"/>
        <v>184438.56788430442</v>
      </c>
      <c r="E39" s="12">
        <f t="shared" si="1"/>
        <v>7477.5039210442083</v>
      </c>
      <c r="F39" s="12">
        <f t="shared" si="7"/>
        <v>829.28178491876781</v>
      </c>
      <c r="G39" s="12">
        <f t="shared" si="7"/>
        <v>43.646409732566767</v>
      </c>
      <c r="H39" s="9"/>
      <c r="I39" s="12">
        <f t="shared" si="3"/>
        <v>1833.6762718648865</v>
      </c>
      <c r="J39" s="12">
        <f t="shared" si="4"/>
        <v>184.88400919725362</v>
      </c>
      <c r="K39" s="12">
        <f t="shared" si="5"/>
        <v>9.7307373261712531</v>
      </c>
    </row>
    <row r="40" spans="2:11" x14ac:dyDescent="0.25">
      <c r="B40" s="10">
        <v>36</v>
      </c>
      <c r="C40" s="11">
        <v>43927</v>
      </c>
      <c r="D40" s="12">
        <f t="shared" si="0"/>
        <v>182113.11344984639</v>
      </c>
      <c r="E40" s="12">
        <f t="shared" si="1"/>
        <v>9553.7082248007537</v>
      </c>
      <c r="F40" s="12">
        <f t="shared" si="7"/>
        <v>1066.0694090851678</v>
      </c>
      <c r="G40" s="12">
        <f t="shared" si="7"/>
        <v>56.10891626764046</v>
      </c>
      <c r="H40" s="9"/>
      <c r="I40" s="12">
        <f t="shared" si="3"/>
        <v>2325.4544344580186</v>
      </c>
      <c r="J40" s="12">
        <f t="shared" si="4"/>
        <v>236.78762416639992</v>
      </c>
      <c r="K40" s="12">
        <f t="shared" si="5"/>
        <v>12.462506535073691</v>
      </c>
    </row>
    <row r="41" spans="2:11" x14ac:dyDescent="0.25">
      <c r="B41" s="10">
        <v>37</v>
      </c>
      <c r="C41" s="11">
        <v>43928</v>
      </c>
      <c r="D41" s="12">
        <f t="shared" si="0"/>
        <v>179179.24445370008</v>
      </c>
      <c r="E41" s="12">
        <f t="shared" si="1"/>
        <v>12169.120280120382</v>
      </c>
      <c r="F41" s="12">
        <f t="shared" si="7"/>
        <v>1368.6035028705251</v>
      </c>
      <c r="G41" s="12">
        <f t="shared" si="7"/>
        <v>72.031763308975059</v>
      </c>
      <c r="H41" s="9"/>
      <c r="I41" s="12">
        <f t="shared" si="3"/>
        <v>2933.8689961463215</v>
      </c>
      <c r="J41" s="12">
        <f t="shared" si="4"/>
        <v>302.53409378535719</v>
      </c>
      <c r="K41" s="12">
        <f t="shared" si="5"/>
        <v>15.922847041334602</v>
      </c>
    </row>
    <row r="42" spans="2:11" x14ac:dyDescent="0.25">
      <c r="B42" s="10">
        <v>38</v>
      </c>
      <c r="C42" s="11">
        <v>43929</v>
      </c>
      <c r="D42" s="12">
        <f t="shared" si="0"/>
        <v>175502.10338948638</v>
      </c>
      <c r="E42" s="12">
        <f t="shared" si="1"/>
        <v>15440.624001663409</v>
      </c>
      <c r="F42" s="12">
        <f t="shared" si="7"/>
        <v>1753.9589784076704</v>
      </c>
      <c r="G42" s="12">
        <f t="shared" si="7"/>
        <v>92.313630442509037</v>
      </c>
      <c r="H42" s="9"/>
      <c r="I42" s="12">
        <f t="shared" si="3"/>
        <v>3677.141064213708</v>
      </c>
      <c r="J42" s="12">
        <f t="shared" si="4"/>
        <v>385.35547553714537</v>
      </c>
      <c r="K42" s="12">
        <f t="shared" si="5"/>
        <v>20.281867133533986</v>
      </c>
    </row>
    <row r="43" spans="2:11" x14ac:dyDescent="0.25">
      <c r="B43" s="10">
        <v>39</v>
      </c>
      <c r="C43" s="11">
        <v>43930</v>
      </c>
      <c r="D43" s="12">
        <f t="shared" si="0"/>
        <v>170931.68153469198</v>
      </c>
      <c r="E43" s="12">
        <f t="shared" si="1"/>
        <v>19496.358389735698</v>
      </c>
      <c r="F43" s="12">
        <f t="shared" si="7"/>
        <v>2242.9120717936785</v>
      </c>
      <c r="G43" s="12">
        <f t="shared" si="7"/>
        <v>118.04800377861474</v>
      </c>
      <c r="H43" s="9"/>
      <c r="I43" s="12">
        <f t="shared" si="3"/>
        <v>4570.4218547944029</v>
      </c>
      <c r="J43" s="12">
        <f t="shared" si="4"/>
        <v>488.95309338600794</v>
      </c>
      <c r="K43" s="12">
        <f t="shared" si="5"/>
        <v>25.734373336105705</v>
      </c>
    </row>
    <row r="44" spans="2:11" x14ac:dyDescent="0.25">
      <c r="B44" s="10">
        <v>40</v>
      </c>
      <c r="C44" s="11">
        <v>43931</v>
      </c>
      <c r="D44" s="12">
        <f t="shared" si="0"/>
        <v>165310.29845192499</v>
      </c>
      <c r="E44" s="12">
        <f t="shared" si="1"/>
        <v>24467.862859511501</v>
      </c>
      <c r="F44" s="12">
        <f t="shared" si="7"/>
        <v>2860.2967541353091</v>
      </c>
      <c r="G44" s="12">
        <f t="shared" si="7"/>
        <v>150.54193442817427</v>
      </c>
      <c r="H44" s="9"/>
      <c r="I44" s="12">
        <f t="shared" si="3"/>
        <v>5621.3830827669935</v>
      </c>
      <c r="J44" s="12">
        <f t="shared" si="4"/>
        <v>617.38468234163042</v>
      </c>
      <c r="K44" s="12">
        <f t="shared" si="5"/>
        <v>32.493930649559523</v>
      </c>
    </row>
    <row r="45" spans="2:11" x14ac:dyDescent="0.25">
      <c r="B45" s="10">
        <v>41</v>
      </c>
      <c r="C45" s="11">
        <v>43932</v>
      </c>
      <c r="D45" s="12">
        <f t="shared" si="0"/>
        <v>158486.34092272181</v>
      </c>
      <c r="E45" s="12">
        <f t="shared" si="1"/>
        <v>30476.224960064304</v>
      </c>
      <c r="F45" s="12">
        <f t="shared" si="7"/>
        <v>3635.1124113531732</v>
      </c>
      <c r="G45" s="12">
        <f t="shared" si="7"/>
        <v>191.32170586069347</v>
      </c>
      <c r="H45" s="9"/>
      <c r="I45" s="12">
        <f t="shared" si="3"/>
        <v>6823.9575292031868</v>
      </c>
      <c r="J45" s="12">
        <f t="shared" si="4"/>
        <v>774.81565721786421</v>
      </c>
      <c r="K45" s="12">
        <f t="shared" si="5"/>
        <v>40.779771432519205</v>
      </c>
    </row>
    <row r="46" spans="2:11" x14ac:dyDescent="0.25">
      <c r="B46" s="10">
        <v>42</v>
      </c>
      <c r="C46" s="11">
        <v>43933</v>
      </c>
      <c r="D46" s="12">
        <f t="shared" si="0"/>
        <v>150335.82082249213</v>
      </c>
      <c r="E46" s="12">
        <f t="shared" si="1"/>
        <v>37610.87089495852</v>
      </c>
      <c r="F46" s="12">
        <f t="shared" si="7"/>
        <v>4600.1928684218765</v>
      </c>
      <c r="G46" s="12">
        <f t="shared" si="7"/>
        <v>242.11541412746737</v>
      </c>
      <c r="H46" s="9"/>
      <c r="I46" s="12">
        <f t="shared" si="3"/>
        <v>8150.5201002296862</v>
      </c>
      <c r="J46" s="12">
        <f t="shared" si="4"/>
        <v>965.08045706870291</v>
      </c>
      <c r="K46" s="12">
        <f t="shared" si="5"/>
        <v>50.793708266773891</v>
      </c>
    </row>
    <row r="47" spans="2:11" x14ac:dyDescent="0.25">
      <c r="B47" s="10">
        <v>43</v>
      </c>
      <c r="C47" s="11">
        <v>43934</v>
      </c>
      <c r="D47" s="12">
        <f t="shared" si="0"/>
        <v>140791.99009782923</v>
      </c>
      <c r="E47" s="12">
        <f t="shared" si="1"/>
        <v>45901.005923122801</v>
      </c>
      <c r="F47" s="12">
        <f t="shared" si="7"/>
        <v>5791.2037800955632</v>
      </c>
      <c r="G47" s="12">
        <f t="shared" si="7"/>
        <v>304.80019895239832</v>
      </c>
      <c r="H47" s="9"/>
      <c r="I47" s="12">
        <f t="shared" si="3"/>
        <v>9543.8307246628956</v>
      </c>
      <c r="J47" s="12">
        <f t="shared" si="4"/>
        <v>1191.0109116736865</v>
      </c>
      <c r="K47" s="12">
        <f t="shared" si="5"/>
        <v>62.684784824930922</v>
      </c>
    </row>
    <row r="48" spans="2:11" x14ac:dyDescent="0.25">
      <c r="B48" s="10">
        <v>44</v>
      </c>
      <c r="C48" s="11">
        <v>43935</v>
      </c>
      <c r="D48" s="12">
        <f t="shared" si="0"/>
        <v>129880.39037754716</v>
      </c>
      <c r="E48" s="12">
        <f t="shared" si="1"/>
        <v>55282.572112634123</v>
      </c>
      <c r="F48" s="12">
        <f t="shared" si="7"/>
        <v>7244.7356343277852</v>
      </c>
      <c r="G48" s="12">
        <f t="shared" si="7"/>
        <v>381.30187549093637</v>
      </c>
      <c r="H48" s="9"/>
      <c r="I48" s="12">
        <f t="shared" si="3"/>
        <v>10911.599720282078</v>
      </c>
      <c r="J48" s="12">
        <f t="shared" si="4"/>
        <v>1453.5318542322218</v>
      </c>
      <c r="K48" s="12">
        <f t="shared" si="5"/>
        <v>76.501676538538064</v>
      </c>
    </row>
    <row r="49" spans="2:11" x14ac:dyDescent="0.25">
      <c r="B49" s="10">
        <v>45</v>
      </c>
      <c r="C49" s="11">
        <v>43936</v>
      </c>
      <c r="D49" s="12">
        <f t="shared" si="0"/>
        <v>117752.29109647949</v>
      </c>
      <c r="E49" s="12">
        <f t="shared" si="1"/>
        <v>65567.918989947313</v>
      </c>
      <c r="F49" s="12">
        <f t="shared" si="7"/>
        <v>8995.3504178945332</v>
      </c>
      <c r="G49" s="12">
        <f t="shared" si="7"/>
        <v>473.43949567865997</v>
      </c>
      <c r="H49" s="9"/>
      <c r="I49" s="12">
        <f t="shared" si="3"/>
        <v>12128.099281067669</v>
      </c>
      <c r="J49" s="12">
        <f t="shared" si="4"/>
        <v>1750.6147835667471</v>
      </c>
      <c r="K49" s="12">
        <f t="shared" si="5"/>
        <v>92.137620187723613</v>
      </c>
    </row>
    <row r="50" spans="2:11" x14ac:dyDescent="0.25">
      <c r="B50" s="10">
        <v>46</v>
      </c>
      <c r="C50" s="11">
        <v>43937</v>
      </c>
      <c r="D50" s="12">
        <f t="shared" si="0"/>
        <v>104704.719097856</v>
      </c>
      <c r="E50" s="12">
        <f t="shared" si="1"/>
        <v>76429.893688905897</v>
      </c>
      <c r="F50" s="12">
        <f t="shared" si="7"/>
        <v>11071.667852576198</v>
      </c>
      <c r="G50" s="12">
        <f t="shared" si="7"/>
        <v>582.71936066190563</v>
      </c>
      <c r="H50" s="9"/>
      <c r="I50" s="12">
        <f t="shared" si="3"/>
        <v>13047.571998623496</v>
      </c>
      <c r="J50" s="12">
        <f t="shared" si="4"/>
        <v>2076.317434681665</v>
      </c>
      <c r="K50" s="12">
        <f t="shared" si="5"/>
        <v>109.27986498324563</v>
      </c>
    </row>
    <row r="51" spans="2:11" x14ac:dyDescent="0.25">
      <c r="B51" s="10">
        <v>47</v>
      </c>
      <c r="C51" s="11">
        <v>43938</v>
      </c>
      <c r="D51" s="12">
        <f t="shared" si="0"/>
        <v>91173.239169645662</v>
      </c>
      <c r="E51" s="12">
        <f t="shared" si="1"/>
        <v>87413.710494152692</v>
      </c>
      <c r="F51" s="12">
        <f t="shared" si="7"/>
        <v>13491.947819391551</v>
      </c>
      <c r="G51" s="12">
        <f t="shared" si="7"/>
        <v>710.10251681008219</v>
      </c>
      <c r="H51" s="9"/>
      <c r="I51" s="12">
        <f t="shared" si="3"/>
        <v>13531.479928210329</v>
      </c>
      <c r="J51" s="12">
        <f t="shared" si="4"/>
        <v>2420.2799668153534</v>
      </c>
      <c r="K51" s="12">
        <f t="shared" si="5"/>
        <v>127.38315614817661</v>
      </c>
    </row>
    <row r="52" spans="2:11" x14ac:dyDescent="0.25">
      <c r="B52" s="10">
        <v>48</v>
      </c>
      <c r="C52" s="11">
        <v>43939</v>
      </c>
      <c r="D52" s="12">
        <f t="shared" si="0"/>
        <v>77688.248614432334</v>
      </c>
      <c r="E52" s="12">
        <f t="shared" si="1"/>
        <v>97984.910699560918</v>
      </c>
      <c r="F52" s="12">
        <f t="shared" si="7"/>
        <v>16260.048651706385</v>
      </c>
      <c r="G52" s="12">
        <f t="shared" si="7"/>
        <v>855.79203430033681</v>
      </c>
      <c r="H52" s="9"/>
      <c r="I52" s="12">
        <f t="shared" si="3"/>
        <v>13484.990555213322</v>
      </c>
      <c r="J52" s="12">
        <f t="shared" si="4"/>
        <v>2768.1008323148349</v>
      </c>
      <c r="K52" s="12">
        <f t="shared" si="5"/>
        <v>145.68951749025462</v>
      </c>
    </row>
    <row r="53" spans="2:11" x14ac:dyDescent="0.25">
      <c r="B53" s="10">
        <v>49</v>
      </c>
      <c r="C53" s="11">
        <v>43940</v>
      </c>
      <c r="D53" s="12">
        <f t="shared" si="0"/>
        <v>64798.401361519645</v>
      </c>
      <c r="E53" s="12">
        <f t="shared" si="1"/>
        <v>107608.59426248824</v>
      </c>
      <c r="F53" s="12">
        <f t="shared" si="7"/>
        <v>19362.904157192483</v>
      </c>
      <c r="G53" s="12">
        <f t="shared" si="7"/>
        <v>1019.1002187996052</v>
      </c>
      <c r="H53" s="9"/>
      <c r="I53" s="12">
        <f t="shared" si="3"/>
        <v>12889.847252912692</v>
      </c>
      <c r="J53" s="12">
        <f t="shared" si="4"/>
        <v>3102.8555054860958</v>
      </c>
      <c r="K53" s="12">
        <f t="shared" si="5"/>
        <v>163.30818449926835</v>
      </c>
    </row>
    <row r="54" spans="2:11" x14ac:dyDescent="0.25">
      <c r="B54" s="10">
        <v>50</v>
      </c>
      <c r="C54" s="11">
        <v>43941</v>
      </c>
      <c r="D54" s="12">
        <f t="shared" si="0"/>
        <v>52981.212694785565</v>
      </c>
      <c r="E54" s="12">
        <f t="shared" si="1"/>
        <v>115838.82978713939</v>
      </c>
      <c r="F54" s="12">
        <f t="shared" ref="F54:G69" si="8">F53+J54</f>
        <v>22770.509642171277</v>
      </c>
      <c r="G54" s="12">
        <f t="shared" si="8"/>
        <v>1198.4478759037524</v>
      </c>
      <c r="H54" s="9"/>
      <c r="I54" s="12">
        <f t="shared" si="3"/>
        <v>11817.18866673408</v>
      </c>
      <c r="J54" s="12">
        <f t="shared" si="4"/>
        <v>3407.6054849787938</v>
      </c>
      <c r="K54" s="12">
        <f t="shared" si="5"/>
        <v>179.34765710414723</v>
      </c>
    </row>
    <row r="55" spans="2:11" x14ac:dyDescent="0.25">
      <c r="B55" s="10">
        <v>51</v>
      </c>
      <c r="C55" s="11">
        <v>43942</v>
      </c>
      <c r="D55" s="12">
        <f t="shared" si="0"/>
        <v>42570.383331602818</v>
      </c>
      <c r="E55" s="12">
        <f t="shared" si="1"/>
        <v>122388.36482408416</v>
      </c>
      <c r="F55" s="12">
        <f t="shared" si="8"/>
        <v>26438.739252097359</v>
      </c>
      <c r="G55" s="12">
        <f t="shared" si="8"/>
        <v>1391.5125922156517</v>
      </c>
      <c r="H55" s="9"/>
      <c r="I55" s="12">
        <f t="shared" si="3"/>
        <v>10410.829363182751</v>
      </c>
      <c r="J55" s="12">
        <f t="shared" si="4"/>
        <v>3668.2296099260802</v>
      </c>
      <c r="K55" s="12">
        <f t="shared" si="5"/>
        <v>193.06471631189916</v>
      </c>
    </row>
    <row r="56" spans="2:11" x14ac:dyDescent="0.25">
      <c r="B56" s="10">
        <v>52</v>
      </c>
      <c r="C56" s="11">
        <v>43943</v>
      </c>
      <c r="D56" s="12">
        <f t="shared" si="0"/>
        <v>33723.407883558553</v>
      </c>
      <c r="E56" s="12">
        <f t="shared" si="1"/>
        <v>127155.72811132559</v>
      </c>
      <c r="F56" s="12">
        <f t="shared" si="8"/>
        <v>30314.370804860024</v>
      </c>
      <c r="G56" s="12">
        <f t="shared" si="8"/>
        <v>1595.4932002557921</v>
      </c>
      <c r="H56" s="9"/>
      <c r="I56" s="12">
        <f t="shared" si="3"/>
        <v>8846.9754480442607</v>
      </c>
      <c r="J56" s="12">
        <f t="shared" si="4"/>
        <v>3875.6315527626648</v>
      </c>
      <c r="K56" s="12">
        <f t="shared" si="5"/>
        <v>203.98060804014045</v>
      </c>
    </row>
    <row r="57" spans="2:11" x14ac:dyDescent="0.25">
      <c r="B57" s="10">
        <v>53</v>
      </c>
      <c r="C57" s="11">
        <v>43944</v>
      </c>
      <c r="D57" s="12">
        <f t="shared" si="0"/>
        <v>26434.245816437953</v>
      </c>
      <c r="E57" s="12">
        <f t="shared" si="1"/>
        <v>130206.36590806868</v>
      </c>
      <c r="F57" s="12">
        <f t="shared" si="8"/>
        <v>34340.968861718669</v>
      </c>
      <c r="G57" s="12">
        <f t="shared" si="8"/>
        <v>1807.4194137746683</v>
      </c>
      <c r="H57" s="9"/>
      <c r="I57" s="12">
        <f t="shared" si="3"/>
        <v>7289.1620671206001</v>
      </c>
      <c r="J57" s="12">
        <f t="shared" si="4"/>
        <v>4026.5980568586438</v>
      </c>
      <c r="K57" s="12">
        <f t="shared" si="5"/>
        <v>211.92621351887615</v>
      </c>
    </row>
    <row r="58" spans="2:11" x14ac:dyDescent="0.25">
      <c r="B58" s="10">
        <v>54</v>
      </c>
      <c r="C58" s="11">
        <v>43945</v>
      </c>
      <c r="D58" s="12">
        <f t="shared" si="0"/>
        <v>20577.032787663062</v>
      </c>
      <c r="E58" s="12">
        <f t="shared" si="1"/>
        <v>131723.36673990794</v>
      </c>
      <c r="F58" s="12">
        <f t="shared" si="8"/>
        <v>38464.170448807512</v>
      </c>
      <c r="G58" s="12">
        <f t="shared" si="8"/>
        <v>2024.4300236214497</v>
      </c>
      <c r="H58" s="9"/>
      <c r="I58" s="12">
        <f t="shared" si="3"/>
        <v>5857.2130287748905</v>
      </c>
      <c r="J58" s="12">
        <f t="shared" si="4"/>
        <v>4123.2015870888408</v>
      </c>
      <c r="K58" s="12">
        <f t="shared" si="5"/>
        <v>217.01060984678134</v>
      </c>
    </row>
    <row r="59" spans="2:11" x14ac:dyDescent="0.25">
      <c r="B59" s="10">
        <v>55</v>
      </c>
      <c r="C59" s="11">
        <v>43946</v>
      </c>
      <c r="D59" s="12">
        <f t="shared" si="0"/>
        <v>15959.274301853429</v>
      </c>
      <c r="E59" s="12">
        <f t="shared" si="1"/>
        <v>131950.34633438732</v>
      </c>
      <c r="F59" s="12">
        <f t="shared" si="8"/>
        <v>42635.410395571264</v>
      </c>
      <c r="G59" s="12">
        <f t="shared" si="8"/>
        <v>2243.9689681879631</v>
      </c>
      <c r="H59" s="9"/>
      <c r="I59" s="12">
        <f t="shared" si="3"/>
        <v>4617.7584858096325</v>
      </c>
      <c r="J59" s="12">
        <f t="shared" si="4"/>
        <v>4171.2399467637515</v>
      </c>
      <c r="K59" s="12">
        <f t="shared" si="5"/>
        <v>219.53894456651341</v>
      </c>
    </row>
    <row r="60" spans="2:11" x14ac:dyDescent="0.25">
      <c r="B60" s="10">
        <v>56</v>
      </c>
      <c r="C60" s="11">
        <v>43947</v>
      </c>
      <c r="D60" s="12">
        <f t="shared" si="0"/>
        <v>12367.496956672338</v>
      </c>
      <c r="E60" s="12">
        <f t="shared" si="1"/>
        <v>131143.77880175551</v>
      </c>
      <c r="F60" s="12">
        <f t="shared" si="8"/>
        <v>46813.838029493527</v>
      </c>
      <c r="G60" s="12">
        <f t="shared" si="8"/>
        <v>2463.8862120786089</v>
      </c>
      <c r="H60" s="9"/>
      <c r="I60" s="12">
        <f t="shared" si="3"/>
        <v>3591.7773451810926</v>
      </c>
      <c r="J60" s="12">
        <f t="shared" si="4"/>
        <v>4178.4276339222652</v>
      </c>
      <c r="K60" s="12">
        <f t="shared" si="5"/>
        <v>219.91724389064572</v>
      </c>
    </row>
    <row r="61" spans="2:11" x14ac:dyDescent="0.25">
      <c r="B61" s="10">
        <v>57</v>
      </c>
      <c r="C61" s="11">
        <v>43948</v>
      </c>
      <c r="D61" s="12">
        <f t="shared" si="0"/>
        <v>9597.8987559694615</v>
      </c>
      <c r="E61" s="12">
        <f t="shared" si="1"/>
        <v>129541.91770906652</v>
      </c>
      <c r="F61" s="12">
        <f t="shared" si="8"/>
        <v>50966.724358215783</v>
      </c>
      <c r="G61" s="12">
        <f t="shared" si="8"/>
        <v>2682.4591767482016</v>
      </c>
      <c r="H61" s="9"/>
      <c r="I61" s="12">
        <f t="shared" si="3"/>
        <v>2769.5982007028765</v>
      </c>
      <c r="J61" s="12">
        <f t="shared" si="4"/>
        <v>4152.8863287222575</v>
      </c>
      <c r="K61" s="12">
        <f t="shared" si="5"/>
        <v>218.57296466959272</v>
      </c>
    </row>
    <row r="62" spans="2:11" x14ac:dyDescent="0.25">
      <c r="B62" s="10">
        <v>58</v>
      </c>
      <c r="C62" s="11">
        <v>43949</v>
      </c>
      <c r="D62" s="12">
        <f t="shared" si="0"/>
        <v>7472.3415985539432</v>
      </c>
      <c r="E62" s="12">
        <f t="shared" si="1"/>
        <v>127349.41094284647</v>
      </c>
      <c r="F62" s="12">
        <f t="shared" si="8"/>
        <v>55068.885085669557</v>
      </c>
      <c r="G62" s="12">
        <f t="shared" si="8"/>
        <v>2898.3623729299793</v>
      </c>
      <c r="H62" s="9"/>
      <c r="I62" s="12">
        <f t="shared" si="3"/>
        <v>2125.5571574155183</v>
      </c>
      <c r="J62" s="12">
        <f t="shared" si="4"/>
        <v>4102.1607274537728</v>
      </c>
      <c r="K62" s="12">
        <f t="shared" si="5"/>
        <v>215.90319618177773</v>
      </c>
    </row>
    <row r="63" spans="2:11" x14ac:dyDescent="0.25">
      <c r="B63" s="10">
        <v>59</v>
      </c>
      <c r="C63" s="11">
        <v>43950</v>
      </c>
      <c r="D63" s="12">
        <f t="shared" si="0"/>
        <v>5843.6702134341476</v>
      </c>
      <c r="E63" s="12">
        <f t="shared" si="1"/>
        <v>124733.10196320472</v>
      </c>
      <c r="F63" s="12">
        <f t="shared" si="8"/>
        <v>59101.616432193026</v>
      </c>
      <c r="G63" s="12">
        <f t="shared" si="8"/>
        <v>3110.6113911680568</v>
      </c>
      <c r="H63" s="9"/>
      <c r="I63" s="12">
        <f t="shared" si="3"/>
        <v>1628.6713851197953</v>
      </c>
      <c r="J63" s="12">
        <f t="shared" si="4"/>
        <v>4032.7313465234715</v>
      </c>
      <c r="K63" s="12">
        <f t="shared" si="5"/>
        <v>212.24901823807764</v>
      </c>
    </row>
    <row r="64" spans="2:11" x14ac:dyDescent="0.25">
      <c r="B64" s="10">
        <v>60</v>
      </c>
      <c r="C64" s="13">
        <v>43951</v>
      </c>
      <c r="D64" s="12">
        <f t="shared" si="0"/>
        <v>4594.7550717396789</v>
      </c>
      <c r="E64" s="12">
        <f t="shared" si="1"/>
        <v>121824.24703945903</v>
      </c>
      <c r="F64" s="12">
        <f t="shared" si="8"/>
        <v>63051.497994361176</v>
      </c>
      <c r="G64" s="12">
        <f t="shared" si="8"/>
        <v>3318.499894440065</v>
      </c>
      <c r="H64" s="9"/>
      <c r="I64" s="12">
        <f t="shared" si="3"/>
        <v>1248.915141694469</v>
      </c>
      <c r="J64" s="12">
        <f t="shared" si="4"/>
        <v>3949.8815621681492</v>
      </c>
      <c r="K64" s="12">
        <f t="shared" si="5"/>
        <v>207.88850327200805</v>
      </c>
    </row>
    <row r="65" spans="2:11" x14ac:dyDescent="0.25">
      <c r="B65" s="10">
        <v>61</v>
      </c>
      <c r="C65" s="11">
        <v>43952</v>
      </c>
      <c r="D65" s="12">
        <f t="shared" si="0"/>
        <v>3634.6077801776196</v>
      </c>
      <c r="E65" s="12">
        <f t="shared" si="1"/>
        <v>118723.58609637246</v>
      </c>
      <c r="F65" s="12">
        <f t="shared" si="8"/>
        <v>66909.265817277381</v>
      </c>
      <c r="G65" s="12">
        <f t="shared" si="8"/>
        <v>3521.5403061724969</v>
      </c>
      <c r="H65" s="9"/>
      <c r="I65" s="12">
        <f t="shared" si="3"/>
        <v>960.14729156205942</v>
      </c>
      <c r="J65" s="12">
        <f t="shared" si="4"/>
        <v>3857.7678229162029</v>
      </c>
      <c r="K65" s="12">
        <f t="shared" si="5"/>
        <v>203.04041173243192</v>
      </c>
    </row>
    <row r="66" spans="2:11" x14ac:dyDescent="0.25">
      <c r="B66" s="10">
        <v>62</v>
      </c>
      <c r="C66" s="11">
        <v>43953</v>
      </c>
      <c r="D66" s="12">
        <f t="shared" si="0"/>
        <v>2893.6354921534876</v>
      </c>
      <c r="E66" s="12">
        <f t="shared" si="1"/>
        <v>115507.10551451751</v>
      </c>
      <c r="F66" s="12">
        <f t="shared" si="8"/>
        <v>70668.846043662503</v>
      </c>
      <c r="G66" s="12">
        <f t="shared" si="8"/>
        <v>3719.4129496664514</v>
      </c>
      <c r="H66" s="9"/>
      <c r="I66" s="12">
        <f t="shared" si="3"/>
        <v>740.97228802413179</v>
      </c>
      <c r="J66" s="12">
        <f t="shared" si="4"/>
        <v>3759.5802263851278</v>
      </c>
      <c r="K66" s="12">
        <f t="shared" si="5"/>
        <v>197.87264349395429</v>
      </c>
    </row>
    <row r="67" spans="2:11" x14ac:dyDescent="0.25">
      <c r="B67" s="10">
        <v>63</v>
      </c>
      <c r="C67" s="11">
        <v>43954</v>
      </c>
      <c r="D67" s="12">
        <f t="shared" si="0"/>
        <v>2319.1035104037328</v>
      </c>
      <c r="E67" s="12">
        <f t="shared" si="1"/>
        <v>112231.40064578335</v>
      </c>
      <c r="F67" s="12">
        <f t="shared" si="8"/>
        <v>74326.571051622217</v>
      </c>
      <c r="G67" s="12">
        <f t="shared" si="8"/>
        <v>3911.9247921906472</v>
      </c>
      <c r="H67" s="9"/>
      <c r="I67" s="12">
        <f t="shared" si="3"/>
        <v>574.53198174975478</v>
      </c>
      <c r="J67" s="12">
        <f t="shared" si="4"/>
        <v>3657.7250079597206</v>
      </c>
      <c r="K67" s="12">
        <f t="shared" si="5"/>
        <v>192.511842524196</v>
      </c>
    </row>
    <row r="68" spans="2:11" x14ac:dyDescent="0.25">
      <c r="B68" s="10">
        <v>64</v>
      </c>
      <c r="C68" s="11">
        <v>43955</v>
      </c>
      <c r="D68" s="12">
        <f t="shared" si="0"/>
        <v>1871.2472718853226</v>
      </c>
      <c r="E68" s="12">
        <f t="shared" si="1"/>
        <v>108938.21019610896</v>
      </c>
      <c r="F68" s="12">
        <f t="shared" si="8"/>
        <v>77880.565405405359</v>
      </c>
      <c r="G68" s="12">
        <f t="shared" si="8"/>
        <v>4098.9771266002863</v>
      </c>
      <c r="H68" s="9"/>
      <c r="I68" s="12">
        <f t="shared" si="3"/>
        <v>447.85623851841018</v>
      </c>
      <c r="J68" s="12">
        <f t="shared" si="4"/>
        <v>3553.9943537831391</v>
      </c>
      <c r="K68" s="12">
        <f t="shared" si="5"/>
        <v>187.05233440963909</v>
      </c>
    </row>
    <row r="69" spans="2:11" x14ac:dyDescent="0.25">
      <c r="B69" s="10">
        <v>65</v>
      </c>
      <c r="C69" s="11">
        <v>43956</v>
      </c>
      <c r="D69" s="12">
        <f t="shared" si="0"/>
        <v>1520.135136770733</v>
      </c>
      <c r="E69" s="12">
        <f t="shared" si="1"/>
        <v>105658.04865801992</v>
      </c>
      <c r="F69" s="12">
        <f t="shared" si="8"/>
        <v>81330.275394948811</v>
      </c>
      <c r="G69" s="12">
        <f t="shared" si="8"/>
        <v>4280.5408102604679</v>
      </c>
      <c r="H69" s="9"/>
      <c r="I69" s="12">
        <f t="shared" si="3"/>
        <v>351.11213511458971</v>
      </c>
      <c r="J69" s="12">
        <f t="shared" si="4"/>
        <v>3449.7099895434503</v>
      </c>
      <c r="K69" s="12">
        <f t="shared" si="5"/>
        <v>181.56368366018177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1243.2259905983697</v>
      </c>
      <c r="E70" s="12">
        <f t="shared" ref="E70:E133" si="10">E69+I70-J70-K70</f>
        <v>102413.02284892494</v>
      </c>
      <c r="F70" s="12">
        <f t="shared" ref="F70:G85" si="11">F69+J70</f>
        <v>84676.11360245278</v>
      </c>
      <c r="G70" s="12">
        <f t="shared" si="11"/>
        <v>4456.6375580238346</v>
      </c>
      <c r="H70" s="9"/>
      <c r="I70" s="12">
        <f t="shared" ref="I70:I133" si="12">E69*N$6*D69/SUM(D69:F69)*N$7</f>
        <v>276.90914617236342</v>
      </c>
      <c r="J70" s="12">
        <f t="shared" ref="J70:J133" si="13">E69*N$8/N$5</f>
        <v>3345.838207503964</v>
      </c>
      <c r="K70" s="12">
        <f t="shared" ref="K70:K133" si="14">E69*N$9/N$5</f>
        <v>176.09674776336669</v>
      </c>
    </row>
    <row r="71" spans="2:11" x14ac:dyDescent="0.25">
      <c r="B71" s="10">
        <v>67</v>
      </c>
      <c r="C71" s="11">
        <v>43958</v>
      </c>
      <c r="D71" s="12">
        <f t="shared" si="9"/>
        <v>1023.5089844903753</v>
      </c>
      <c r="E71" s="12">
        <f t="shared" si="10"/>
        <v>99218.972426735447</v>
      </c>
      <c r="F71" s="12">
        <f t="shared" si="11"/>
        <v>87919.1926593354</v>
      </c>
      <c r="G71" s="12">
        <f t="shared" si="11"/>
        <v>4627.3259294387099</v>
      </c>
      <c r="H71" s="9"/>
      <c r="I71" s="12">
        <f t="shared" si="12"/>
        <v>219.71700610799442</v>
      </c>
      <c r="J71" s="12">
        <f t="shared" si="13"/>
        <v>3243.0790568826228</v>
      </c>
      <c r="K71" s="12">
        <f t="shared" si="14"/>
        <v>170.68837141487504</v>
      </c>
    </row>
    <row r="72" spans="2:11" x14ac:dyDescent="0.25">
      <c r="B72" s="10">
        <v>68</v>
      </c>
      <c r="C72" s="11">
        <v>43959</v>
      </c>
      <c r="D72" s="12">
        <f t="shared" si="9"/>
        <v>848.10535450571672</v>
      </c>
      <c r="E72" s="12">
        <f t="shared" si="10"/>
        <v>96087.076975828924</v>
      </c>
      <c r="F72" s="12">
        <f t="shared" si="11"/>
        <v>91061.126786182023</v>
      </c>
      <c r="G72" s="12">
        <f t="shared" si="11"/>
        <v>4792.6908834832693</v>
      </c>
      <c r="H72" s="9"/>
      <c r="I72" s="12">
        <f t="shared" si="12"/>
        <v>175.40362998465855</v>
      </c>
      <c r="J72" s="12">
        <f t="shared" si="13"/>
        <v>3141.9341268466223</v>
      </c>
      <c r="K72" s="12">
        <f t="shared" si="14"/>
        <v>165.3649540445592</v>
      </c>
    </row>
    <row r="73" spans="2:11" x14ac:dyDescent="0.25">
      <c r="B73" s="10">
        <v>69</v>
      </c>
      <c r="C73" s="11">
        <v>43960</v>
      </c>
      <c r="D73" s="12">
        <f t="shared" si="9"/>
        <v>707.22552244350163</v>
      </c>
      <c r="E73" s="12">
        <f t="shared" si="10"/>
        <v>93025.054242030179</v>
      </c>
      <c r="F73" s="12">
        <f t="shared" si="11"/>
        <v>94103.884223749934</v>
      </c>
      <c r="G73" s="12">
        <f t="shared" si="11"/>
        <v>4952.8360117763177</v>
      </c>
      <c r="H73" s="9"/>
      <c r="I73" s="12">
        <f t="shared" si="12"/>
        <v>140.87983206221509</v>
      </c>
      <c r="J73" s="12">
        <f t="shared" si="13"/>
        <v>3042.757437567916</v>
      </c>
      <c r="K73" s="12">
        <f t="shared" si="14"/>
        <v>160.14512829304834</v>
      </c>
    </row>
    <row r="74" spans="2:11" x14ac:dyDescent="0.25">
      <c r="B74" s="10">
        <v>70</v>
      </c>
      <c r="C74" s="11">
        <v>43961</v>
      </c>
      <c r="D74" s="12">
        <f t="shared" si="9"/>
        <v>593.39414068677365</v>
      </c>
      <c r="E74" s="12">
        <f t="shared" si="10"/>
        <v>90038.050482385894</v>
      </c>
      <c r="F74" s="12">
        <f t="shared" si="11"/>
        <v>97049.677608080892</v>
      </c>
      <c r="G74" s="12">
        <f t="shared" si="11"/>
        <v>5107.8777688463679</v>
      </c>
      <c r="H74" s="9"/>
      <c r="I74" s="12">
        <f t="shared" si="12"/>
        <v>113.83138175672799</v>
      </c>
      <c r="J74" s="12">
        <f t="shared" si="13"/>
        <v>2945.7933843309556</v>
      </c>
      <c r="K74" s="12">
        <f t="shared" si="14"/>
        <v>155.04175707005044</v>
      </c>
    </row>
    <row r="75" spans="2:11" x14ac:dyDescent="0.25">
      <c r="B75" s="10">
        <v>71</v>
      </c>
      <c r="C75" s="11">
        <v>43962</v>
      </c>
      <c r="D75" s="12">
        <f t="shared" si="9"/>
        <v>500.87489015168859</v>
      </c>
      <c r="E75" s="12">
        <f t="shared" si="10"/>
        <v>87129.301383508107</v>
      </c>
      <c r="F75" s="12">
        <f t="shared" si="11"/>
        <v>99900.882540023114</v>
      </c>
      <c r="G75" s="12">
        <f t="shared" si="11"/>
        <v>5257.9411863170108</v>
      </c>
      <c r="H75" s="9"/>
      <c r="I75" s="12">
        <f t="shared" si="12"/>
        <v>92.519250535085078</v>
      </c>
      <c r="J75" s="12">
        <f t="shared" si="13"/>
        <v>2851.2049319422199</v>
      </c>
      <c r="K75" s="12">
        <f t="shared" si="14"/>
        <v>150.06341747064329</v>
      </c>
    </row>
    <row r="76" spans="2:11" x14ac:dyDescent="0.25">
      <c r="B76" s="10">
        <v>72</v>
      </c>
      <c r="C76" s="11">
        <v>43963</v>
      </c>
      <c r="D76" s="12">
        <f t="shared" si="9"/>
        <v>425.24322759377958</v>
      </c>
      <c r="E76" s="12">
        <f t="shared" si="10"/>
        <v>84300.622999949075</v>
      </c>
      <c r="F76" s="12">
        <f t="shared" si="11"/>
        <v>102659.97708383421</v>
      </c>
      <c r="G76" s="12">
        <f t="shared" si="11"/>
        <v>5403.1566886228575</v>
      </c>
      <c r="H76" s="9"/>
      <c r="I76" s="12">
        <f t="shared" si="12"/>
        <v>75.631662557908996</v>
      </c>
      <c r="J76" s="12">
        <f t="shared" si="13"/>
        <v>2759.0945438110898</v>
      </c>
      <c r="K76" s="12">
        <f t="shared" si="14"/>
        <v>145.215502305847</v>
      </c>
    </row>
    <row r="77" spans="2:11" x14ac:dyDescent="0.25">
      <c r="B77" s="10">
        <v>73</v>
      </c>
      <c r="C77" s="11">
        <v>43964</v>
      </c>
      <c r="D77" s="12">
        <f t="shared" si="9"/>
        <v>363.06837370283637</v>
      </c>
      <c r="E77" s="12">
        <f t="shared" si="10"/>
        <v>81552.77708717504</v>
      </c>
      <c r="F77" s="12">
        <f t="shared" si="11"/>
        <v>105329.49681216593</v>
      </c>
      <c r="G77" s="12">
        <f t="shared" si="11"/>
        <v>5543.6577269561058</v>
      </c>
      <c r="H77" s="9"/>
      <c r="I77" s="12">
        <f t="shared" si="12"/>
        <v>62.174853890943233</v>
      </c>
      <c r="J77" s="12">
        <f t="shared" si="13"/>
        <v>2669.5197283317202</v>
      </c>
      <c r="K77" s="12">
        <f t="shared" si="14"/>
        <v>140.5010383332486</v>
      </c>
    </row>
    <row r="78" spans="2:11" x14ac:dyDescent="0.25">
      <c r="B78" s="10">
        <v>74</v>
      </c>
      <c r="C78" s="11">
        <v>43965</v>
      </c>
      <c r="D78" s="12">
        <f t="shared" si="9"/>
        <v>311.67590123180128</v>
      </c>
      <c r="E78" s="12">
        <f t="shared" si="10"/>
        <v>78885.743656740247</v>
      </c>
      <c r="F78" s="12">
        <f t="shared" si="11"/>
        <v>107912.00141992647</v>
      </c>
      <c r="G78" s="12">
        <f t="shared" si="11"/>
        <v>5679.5790221013976</v>
      </c>
      <c r="H78" s="9"/>
      <c r="I78" s="12">
        <f t="shared" si="12"/>
        <v>51.392472471035063</v>
      </c>
      <c r="J78" s="12">
        <f t="shared" si="13"/>
        <v>2582.504607760543</v>
      </c>
      <c r="K78" s="12">
        <f t="shared" si="14"/>
        <v>135.92129514529185</v>
      </c>
    </row>
    <row r="79" spans="2:11" x14ac:dyDescent="0.25">
      <c r="B79" s="10">
        <v>75</v>
      </c>
      <c r="C79" s="11">
        <v>43966</v>
      </c>
      <c r="D79" s="12">
        <f t="shared" si="9"/>
        <v>268.96984632543524</v>
      </c>
      <c r="E79" s="12">
        <f t="shared" si="10"/>
        <v>76298.924923088605</v>
      </c>
      <c r="F79" s="12">
        <f t="shared" si="11"/>
        <v>110410.04996905658</v>
      </c>
      <c r="G79" s="12">
        <f t="shared" si="11"/>
        <v>5811.0552615292981</v>
      </c>
      <c r="H79" s="9"/>
      <c r="I79" s="12">
        <f t="shared" si="12"/>
        <v>42.706054906366063</v>
      </c>
      <c r="J79" s="12">
        <f t="shared" si="13"/>
        <v>2498.0485491301079</v>
      </c>
      <c r="K79" s="12">
        <f t="shared" si="14"/>
        <v>131.47623942790054</v>
      </c>
    </row>
    <row r="80" spans="2:11" x14ac:dyDescent="0.25">
      <c r="B80" s="10">
        <v>76</v>
      </c>
      <c r="C80" s="11">
        <v>43967</v>
      </c>
      <c r="D80" s="12">
        <f t="shared" si="9"/>
        <v>233.29887028855183</v>
      </c>
      <c r="E80" s="12">
        <f t="shared" si="10"/>
        <v>73791.298401689201</v>
      </c>
      <c r="F80" s="12">
        <f t="shared" si="11"/>
        <v>112826.18259162105</v>
      </c>
      <c r="G80" s="12">
        <f t="shared" si="11"/>
        <v>5938.2201364011125</v>
      </c>
      <c r="H80" s="9"/>
      <c r="I80" s="12">
        <f t="shared" si="12"/>
        <v>35.670976036883431</v>
      </c>
      <c r="J80" s="12">
        <f t="shared" si="13"/>
        <v>2416.1326225644725</v>
      </c>
      <c r="K80" s="12">
        <f t="shared" si="14"/>
        <v>127.16487487181445</v>
      </c>
    </row>
    <row r="81" spans="2:11" x14ac:dyDescent="0.25">
      <c r="B81" s="10">
        <v>77</v>
      </c>
      <c r="C81" s="11">
        <v>43968</v>
      </c>
      <c r="D81" s="12">
        <f t="shared" si="9"/>
        <v>203.35511712780931</v>
      </c>
      <c r="E81" s="12">
        <f t="shared" si="10"/>
        <v>71361.53220812697</v>
      </c>
      <c r="F81" s="12">
        <f t="shared" si="11"/>
        <v>115162.90704100787</v>
      </c>
      <c r="G81" s="12">
        <f t="shared" si="11"/>
        <v>6061.2056337372615</v>
      </c>
      <c r="H81" s="9"/>
      <c r="I81" s="12">
        <f t="shared" si="12"/>
        <v>29.943753160742531</v>
      </c>
      <c r="J81" s="12">
        <f t="shared" si="13"/>
        <v>2336.7244493868247</v>
      </c>
      <c r="K81" s="12">
        <f t="shared" si="14"/>
        <v>122.98549733614877</v>
      </c>
    </row>
    <row r="82" spans="2:11" x14ac:dyDescent="0.25">
      <c r="B82" s="10">
        <v>78</v>
      </c>
      <c r="C82" s="11">
        <v>43969</v>
      </c>
      <c r="D82" s="12">
        <f t="shared" si="9"/>
        <v>178.09742500595399</v>
      </c>
      <c r="E82" s="12">
        <f t="shared" si="10"/>
        <v>69008.072159977921</v>
      </c>
      <c r="F82" s="12">
        <f t="shared" si="11"/>
        <v>117422.68889426523</v>
      </c>
      <c r="G82" s="12">
        <f t="shared" si="11"/>
        <v>6180.1415207508062</v>
      </c>
      <c r="H82" s="9"/>
      <c r="I82" s="12">
        <f t="shared" si="12"/>
        <v>25.257692121855314</v>
      </c>
      <c r="J82" s="12">
        <f t="shared" si="13"/>
        <v>2259.7818532573538</v>
      </c>
      <c r="K82" s="12">
        <f t="shared" si="14"/>
        <v>118.93588701354506</v>
      </c>
    </row>
    <row r="83" spans="2:11" x14ac:dyDescent="0.25">
      <c r="B83" s="10">
        <v>79</v>
      </c>
      <c r="C83" s="11">
        <v>43970</v>
      </c>
      <c r="D83" s="12">
        <f t="shared" si="9"/>
        <v>156.69274990985059</v>
      </c>
      <c r="E83" s="12">
        <f t="shared" si="10"/>
        <v>66729.207763074752</v>
      </c>
      <c r="F83" s="12">
        <f t="shared" si="11"/>
        <v>119607.94451266453</v>
      </c>
      <c r="G83" s="12">
        <f t="shared" si="11"/>
        <v>6295.1549743507694</v>
      </c>
      <c r="H83" s="9"/>
      <c r="I83" s="12">
        <f t="shared" si="12"/>
        <v>21.404675096103407</v>
      </c>
      <c r="J83" s="12">
        <f t="shared" si="13"/>
        <v>2185.2556183993006</v>
      </c>
      <c r="K83" s="12">
        <f t="shared" si="14"/>
        <v>115.0134535999633</v>
      </c>
    </row>
    <row r="84" spans="2:11" x14ac:dyDescent="0.25">
      <c r="B84" s="10">
        <v>80</v>
      </c>
      <c r="C84" s="11">
        <v>43971</v>
      </c>
      <c r="D84" s="12">
        <f t="shared" si="9"/>
        <v>138.47126654006021</v>
      </c>
      <c r="E84" s="12">
        <f t="shared" si="10"/>
        <v>64523.122321008719</v>
      </c>
      <c r="F84" s="12">
        <f t="shared" si="11"/>
        <v>121721.03609182856</v>
      </c>
      <c r="G84" s="12">
        <f t="shared" si="11"/>
        <v>6406.3703206225609</v>
      </c>
      <c r="H84" s="9"/>
      <c r="I84" s="12">
        <f t="shared" si="12"/>
        <v>18.221483369790381</v>
      </c>
      <c r="J84" s="12">
        <f t="shared" si="13"/>
        <v>2113.0915791640336</v>
      </c>
      <c r="K84" s="12">
        <f t="shared" si="14"/>
        <v>111.21534627179135</v>
      </c>
    </row>
    <row r="85" spans="2:11" x14ac:dyDescent="0.25">
      <c r="B85" s="10">
        <v>81</v>
      </c>
      <c r="C85" s="11">
        <v>43972</v>
      </c>
      <c r="D85" s="12">
        <f t="shared" si="9"/>
        <v>122.89178626665351</v>
      </c>
      <c r="E85" s="12">
        <f t="shared" si="10"/>
        <v>62387.931057248505</v>
      </c>
      <c r="F85" s="12">
        <f t="shared" si="11"/>
        <v>123764.26829866051</v>
      </c>
      <c r="G85" s="12">
        <f t="shared" si="11"/>
        <v>6513.9088578242427</v>
      </c>
      <c r="H85" s="9"/>
      <c r="I85" s="12">
        <f t="shared" si="12"/>
        <v>15.579480273406704</v>
      </c>
      <c r="J85" s="12">
        <f t="shared" si="13"/>
        <v>2043.2322068319429</v>
      </c>
      <c r="K85" s="12">
        <f t="shared" si="14"/>
        <v>107.53853720168129</v>
      </c>
    </row>
    <row r="86" spans="2:11" x14ac:dyDescent="0.25">
      <c r="B86" s="10">
        <v>82</v>
      </c>
      <c r="C86" s="11">
        <v>43973</v>
      </c>
      <c r="D86" s="12">
        <f t="shared" si="9"/>
        <v>109.51499295155789</v>
      </c>
      <c r="E86" s="12">
        <f t="shared" si="10"/>
        <v>60321.710148655315</v>
      </c>
      <c r="F86" s="12">
        <f t="shared" ref="F86:G101" si="15">F85+J86</f>
        <v>125739.88611547337</v>
      </c>
      <c r="G86" s="12">
        <f t="shared" si="15"/>
        <v>6617.8887429196566</v>
      </c>
      <c r="H86" s="9"/>
      <c r="I86" s="12">
        <f t="shared" si="12"/>
        <v>13.376793315095622</v>
      </c>
      <c r="J86" s="12">
        <f t="shared" si="13"/>
        <v>1975.6178168128693</v>
      </c>
      <c r="K86" s="12">
        <f t="shared" si="14"/>
        <v>103.97988509541428</v>
      </c>
    </row>
    <row r="87" spans="2:11" x14ac:dyDescent="0.25">
      <c r="B87" s="10">
        <v>83</v>
      </c>
      <c r="C87" s="11">
        <v>43974</v>
      </c>
      <c r="D87" s="12">
        <f t="shared" si="9"/>
        <v>97.982630193589884</v>
      </c>
      <c r="E87" s="12">
        <f t="shared" si="10"/>
        <v>58322.518839791446</v>
      </c>
      <c r="F87" s="12">
        <f t="shared" si="15"/>
        <v>127650.07360351413</v>
      </c>
      <c r="G87" s="12">
        <f t="shared" si="15"/>
        <v>6718.4249265007493</v>
      </c>
      <c r="H87" s="9"/>
      <c r="I87" s="12">
        <f t="shared" si="12"/>
        <v>11.532362757968004</v>
      </c>
      <c r="J87" s="12">
        <f t="shared" si="13"/>
        <v>1910.1874880407515</v>
      </c>
      <c r="K87" s="12">
        <f t="shared" si="14"/>
        <v>100.53618358109227</v>
      </c>
    </row>
    <row r="88" spans="2:11" x14ac:dyDescent="0.25">
      <c r="B88" s="10">
        <v>84</v>
      </c>
      <c r="C88" s="11">
        <v>43975</v>
      </c>
      <c r="D88" s="12">
        <f t="shared" si="9"/>
        <v>88.00124016035268</v>
      </c>
      <c r="E88" s="12">
        <f t="shared" si="10"/>
        <v>56388.416268498302</v>
      </c>
      <c r="F88" s="12">
        <f t="shared" si="15"/>
        <v>129496.95336677419</v>
      </c>
      <c r="G88" s="12">
        <f t="shared" si="15"/>
        <v>6815.6291245670682</v>
      </c>
      <c r="H88" s="9"/>
      <c r="I88" s="12">
        <f t="shared" si="12"/>
        <v>9.9813900332372008</v>
      </c>
      <c r="J88" s="12">
        <f t="shared" si="13"/>
        <v>1846.8797632600624</v>
      </c>
      <c r="K88" s="12">
        <f t="shared" si="14"/>
        <v>97.204198066319165</v>
      </c>
    </row>
    <row r="89" spans="2:11" x14ac:dyDescent="0.25">
      <c r="B89" s="10">
        <v>85</v>
      </c>
      <c r="C89" s="11">
        <v>43976</v>
      </c>
      <c r="D89" s="12">
        <f t="shared" si="9"/>
        <v>79.329399535225249</v>
      </c>
      <c r="E89" s="12">
        <f t="shared" si="10"/>
        <v>54517.474233506815</v>
      </c>
      <c r="F89" s="12">
        <f t="shared" si="15"/>
        <v>131282.58654860998</v>
      </c>
      <c r="G89" s="12">
        <f t="shared" si="15"/>
        <v>6909.6098183478989</v>
      </c>
      <c r="H89" s="9"/>
      <c r="I89" s="12">
        <f t="shared" si="12"/>
        <v>8.6718406251274303</v>
      </c>
      <c r="J89" s="12">
        <f t="shared" si="13"/>
        <v>1785.6331818357794</v>
      </c>
      <c r="K89" s="12">
        <f t="shared" si="14"/>
        <v>93.980693780830578</v>
      </c>
    </row>
    <row r="90" spans="2:11" x14ac:dyDescent="0.25">
      <c r="B90" s="10">
        <v>86</v>
      </c>
      <c r="C90" s="11">
        <v>43977</v>
      </c>
      <c r="D90" s="12">
        <f t="shared" si="9"/>
        <v>71.76765474178265</v>
      </c>
      <c r="E90" s="12">
        <f t="shared" si="10"/>
        <v>52707.786837183361</v>
      </c>
      <c r="F90" s="12">
        <f t="shared" si="15"/>
        <v>133008.97323267104</v>
      </c>
      <c r="G90" s="12">
        <f t="shared" si="15"/>
        <v>7000.4722754037439</v>
      </c>
      <c r="H90" s="9"/>
      <c r="I90" s="12">
        <f t="shared" si="12"/>
        <v>7.5617447934426059</v>
      </c>
      <c r="J90" s="12">
        <f t="shared" si="13"/>
        <v>1726.3866840610492</v>
      </c>
      <c r="K90" s="12">
        <f t="shared" si="14"/>
        <v>90.862457055844772</v>
      </c>
    </row>
    <row r="91" spans="2:11" x14ac:dyDescent="0.25">
      <c r="B91" s="10">
        <v>87</v>
      </c>
      <c r="C91" s="11">
        <v>43978</v>
      </c>
      <c r="D91" s="12">
        <f t="shared" si="9"/>
        <v>65.150550092559783</v>
      </c>
      <c r="E91" s="12">
        <f t="shared" si="10"/>
        <v>50957.477713926477</v>
      </c>
      <c r="F91" s="12">
        <f t="shared" si="15"/>
        <v>134678.05314918185</v>
      </c>
      <c r="G91" s="12">
        <f t="shared" si="15"/>
        <v>7088.3185867990496</v>
      </c>
      <c r="H91" s="9"/>
      <c r="I91" s="12">
        <f t="shared" si="12"/>
        <v>6.6171046492228696</v>
      </c>
      <c r="J91" s="12">
        <f t="shared" si="13"/>
        <v>1669.0799165108065</v>
      </c>
      <c r="K91" s="12">
        <f t="shared" si="14"/>
        <v>87.84631139530569</v>
      </c>
    </row>
    <row r="92" spans="2:11" x14ac:dyDescent="0.25">
      <c r="B92" s="10">
        <v>88</v>
      </c>
      <c r="C92" s="11">
        <v>43979</v>
      </c>
      <c r="D92" s="12">
        <f t="shared" si="9"/>
        <v>59.340285985200453</v>
      </c>
      <c r="E92" s="12">
        <f t="shared" si="10"/>
        <v>49264.705387569615</v>
      </c>
      <c r="F92" s="12">
        <f t="shared" si="15"/>
        <v>136291.70661012287</v>
      </c>
      <c r="G92" s="12">
        <f t="shared" si="15"/>
        <v>7173.2477163222602</v>
      </c>
      <c r="H92" s="9"/>
      <c r="I92" s="12">
        <f t="shared" si="12"/>
        <v>5.810264107359334</v>
      </c>
      <c r="J92" s="12">
        <f t="shared" si="13"/>
        <v>1613.6534609410051</v>
      </c>
      <c r="K92" s="12">
        <f t="shared" si="14"/>
        <v>84.929129523210861</v>
      </c>
    </row>
    <row r="93" spans="2:11" x14ac:dyDescent="0.25">
      <c r="B93" s="10">
        <v>89</v>
      </c>
      <c r="C93" s="11">
        <v>43980</v>
      </c>
      <c r="D93" s="12">
        <f t="shared" si="9"/>
        <v>54.221652232514735</v>
      </c>
      <c r="E93" s="12">
        <f t="shared" si="10"/>
        <v>47627.667175069982</v>
      </c>
      <c r="F93" s="12">
        <f t="shared" si="15"/>
        <v>137851.75561406257</v>
      </c>
      <c r="G93" s="12">
        <f t="shared" si="15"/>
        <v>7255.3555586348766</v>
      </c>
      <c r="H93" s="9"/>
      <c r="I93" s="12">
        <f t="shared" si="12"/>
        <v>5.1186337526857191</v>
      </c>
      <c r="J93" s="12">
        <f t="shared" si="13"/>
        <v>1560.0490039397043</v>
      </c>
      <c r="K93" s="12">
        <f t="shared" si="14"/>
        <v>82.1078423126161</v>
      </c>
    </row>
    <row r="94" spans="2:11" x14ac:dyDescent="0.25">
      <c r="B94" s="10">
        <v>90</v>
      </c>
      <c r="C94" s="11">
        <v>43981</v>
      </c>
      <c r="D94" s="12">
        <f t="shared" si="9"/>
        <v>49.69796320271</v>
      </c>
      <c r="E94" s="12">
        <f t="shared" si="10"/>
        <v>46044.601958264117</v>
      </c>
      <c r="F94" s="12">
        <f t="shared" si="15"/>
        <v>139359.96507460644</v>
      </c>
      <c r="G94" s="12">
        <f t="shared" si="15"/>
        <v>7334.7350039266603</v>
      </c>
      <c r="H94" s="9"/>
      <c r="I94" s="12">
        <f t="shared" si="12"/>
        <v>4.5236890298047392</v>
      </c>
      <c r="J94" s="12">
        <f t="shared" si="13"/>
        <v>1508.2094605438826</v>
      </c>
      <c r="K94" s="12">
        <f t="shared" si="14"/>
        <v>79.379445291783384</v>
      </c>
    </row>
    <row r="95" spans="2:11" x14ac:dyDescent="0.25">
      <c r="B95" s="10">
        <v>91</v>
      </c>
      <c r="C95" s="13">
        <v>43982</v>
      </c>
      <c r="D95" s="12">
        <f t="shared" si="9"/>
        <v>45.687783369410127</v>
      </c>
      <c r="E95" s="12">
        <f t="shared" si="10"/>
        <v>44513.792072821947</v>
      </c>
      <c r="F95" s="12">
        <f t="shared" si="15"/>
        <v>140818.04413661815</v>
      </c>
      <c r="G95" s="12">
        <f t="shared" si="15"/>
        <v>7411.4760071904338</v>
      </c>
      <c r="H95" s="9"/>
      <c r="I95" s="12">
        <f t="shared" si="12"/>
        <v>4.0101798332998699</v>
      </c>
      <c r="J95" s="12">
        <f t="shared" si="13"/>
        <v>1458.079062011697</v>
      </c>
      <c r="K95" s="12">
        <f t="shared" si="14"/>
        <v>76.741003263773592</v>
      </c>
    </row>
    <row r="96" spans="2:11" x14ac:dyDescent="0.25">
      <c r="B96" s="10">
        <v>92</v>
      </c>
      <c r="C96" s="11">
        <v>43983</v>
      </c>
      <c r="D96" s="12">
        <f t="shared" si="9"/>
        <v>42.12227906907647</v>
      </c>
      <c r="E96" s="12">
        <f t="shared" si="10"/>
        <v>43033.564508028219</v>
      </c>
      <c r="F96" s="12">
        <f t="shared" si="15"/>
        <v>142227.64755225752</v>
      </c>
      <c r="G96" s="12">
        <f t="shared" si="15"/>
        <v>7485.665660645137</v>
      </c>
      <c r="H96" s="9"/>
      <c r="I96" s="12">
        <f t="shared" si="12"/>
        <v>3.5655043003336582</v>
      </c>
      <c r="J96" s="12">
        <f t="shared" si="13"/>
        <v>1409.6034156393616</v>
      </c>
      <c r="K96" s="12">
        <f t="shared" si="14"/>
        <v>74.189653454703318</v>
      </c>
    </row>
    <row r="97" spans="2:11" x14ac:dyDescent="0.25">
      <c r="B97" s="10">
        <v>93</v>
      </c>
      <c r="C97" s="11">
        <v>43984</v>
      </c>
      <c r="D97" s="12">
        <f t="shared" si="9"/>
        <v>38.943068389990643</v>
      </c>
      <c r="E97" s="12">
        <f t="shared" si="10"/>
        <v>41602.291568439701</v>
      </c>
      <c r="F97" s="12">
        <f t="shared" si="15"/>
        <v>143590.37709501176</v>
      </c>
      <c r="G97" s="12">
        <f t="shared" si="15"/>
        <v>7557.3882681585173</v>
      </c>
      <c r="H97" s="9"/>
      <c r="I97" s="12">
        <f t="shared" si="12"/>
        <v>3.1792106790858239</v>
      </c>
      <c r="J97" s="12">
        <f t="shared" si="13"/>
        <v>1362.7295427542269</v>
      </c>
      <c r="K97" s="12">
        <f t="shared" si="14"/>
        <v>71.722607513380424</v>
      </c>
    </row>
    <row r="98" spans="2:11" x14ac:dyDescent="0.25">
      <c r="B98" s="10">
        <v>94</v>
      </c>
      <c r="C98" s="11">
        <v>43985</v>
      </c>
      <c r="D98" s="12">
        <f t="shared" si="9"/>
        <v>36.100468884758548</v>
      </c>
      <c r="E98" s="12">
        <f t="shared" si="10"/>
        <v>40218.39111566361</v>
      </c>
      <c r="F98" s="12">
        <f t="shared" si="15"/>
        <v>144907.78299467903</v>
      </c>
      <c r="G98" s="12">
        <f t="shared" si="15"/>
        <v>7626.7254207725837</v>
      </c>
      <c r="H98" s="9"/>
      <c r="I98" s="12">
        <f t="shared" si="12"/>
        <v>2.8425995052320929</v>
      </c>
      <c r="J98" s="12">
        <f t="shared" si="13"/>
        <v>1317.4058996672572</v>
      </c>
      <c r="K98" s="12">
        <f t="shared" si="14"/>
        <v>69.337152614066241</v>
      </c>
    </row>
    <row r="99" spans="2:11" x14ac:dyDescent="0.25">
      <c r="B99" s="10">
        <v>95</v>
      </c>
      <c r="C99" s="11">
        <v>43986</v>
      </c>
      <c r="D99" s="12">
        <f t="shared" si="9"/>
        <v>33.552064229335244</v>
      </c>
      <c r="E99" s="12">
        <f t="shared" si="10"/>
        <v>38880.326483130251</v>
      </c>
      <c r="F99" s="12">
        <f t="shared" si="15"/>
        <v>146181.36538000838</v>
      </c>
      <c r="G99" s="12">
        <f t="shared" si="15"/>
        <v>7693.7560726320235</v>
      </c>
      <c r="H99" s="9"/>
      <c r="I99" s="12">
        <f t="shared" si="12"/>
        <v>2.5484046554233024</v>
      </c>
      <c r="J99" s="12">
        <f t="shared" si="13"/>
        <v>1273.5823853293475</v>
      </c>
      <c r="K99" s="12">
        <f t="shared" si="14"/>
        <v>67.030651859439402</v>
      </c>
    </row>
    <row r="100" spans="2:11" x14ac:dyDescent="0.25">
      <c r="B100" s="10">
        <v>96</v>
      </c>
      <c r="C100" s="11">
        <v>43987</v>
      </c>
      <c r="D100" s="12">
        <f t="shared" si="9"/>
        <v>31.261527559048311</v>
      </c>
      <c r="E100" s="12">
        <f t="shared" si="10"/>
        <v>37586.606137029521</v>
      </c>
      <c r="F100" s="12">
        <f t="shared" si="15"/>
        <v>147412.57571864084</v>
      </c>
      <c r="G100" s="12">
        <f t="shared" si="15"/>
        <v>7758.5566167705738</v>
      </c>
      <c r="H100" s="9"/>
      <c r="I100" s="12">
        <f t="shared" si="12"/>
        <v>2.2905366702869325</v>
      </c>
      <c r="J100" s="12">
        <f t="shared" si="13"/>
        <v>1231.2103386324577</v>
      </c>
      <c r="K100" s="12">
        <f t="shared" si="14"/>
        <v>64.800544138550478</v>
      </c>
    </row>
    <row r="101" spans="2:11" x14ac:dyDescent="0.25">
      <c r="B101" s="10">
        <v>97</v>
      </c>
      <c r="C101" s="11">
        <v>43988</v>
      </c>
      <c r="D101" s="12">
        <f t="shared" si="9"/>
        <v>29.197652132990388</v>
      </c>
      <c r="E101" s="12">
        <f t="shared" si="10"/>
        <v>36335.783141221262</v>
      </c>
      <c r="F101" s="12">
        <f t="shared" si="15"/>
        <v>148602.81824631346</v>
      </c>
      <c r="G101" s="12">
        <f t="shared" si="15"/>
        <v>7821.2009603322895</v>
      </c>
      <c r="H101" s="9"/>
      <c r="I101" s="12">
        <f t="shared" si="12"/>
        <v>2.0638754260579231</v>
      </c>
      <c r="J101" s="12">
        <f t="shared" si="13"/>
        <v>1190.2425276726015</v>
      </c>
      <c r="K101" s="12">
        <f t="shared" si="14"/>
        <v>62.644343561715921</v>
      </c>
    </row>
    <row r="102" spans="2:11" x14ac:dyDescent="0.25">
      <c r="B102" s="10">
        <v>98</v>
      </c>
      <c r="C102" s="11">
        <v>43989</v>
      </c>
      <c r="D102" s="12">
        <f t="shared" si="9"/>
        <v>27.333550070173331</v>
      </c>
      <c r="E102" s="12">
        <f t="shared" si="10"/>
        <v>35126.454471910038</v>
      </c>
      <c r="F102" s="12">
        <f t="shared" ref="F102:G117" si="16">F101+J102</f>
        <v>149753.45137911881</v>
      </c>
      <c r="G102" s="12">
        <f t="shared" si="16"/>
        <v>7881.7605989009917</v>
      </c>
      <c r="H102" s="9"/>
      <c r="I102" s="12">
        <f t="shared" si="12"/>
        <v>1.8641020628170579</v>
      </c>
      <c r="J102" s="12">
        <f t="shared" si="13"/>
        <v>1150.6331328053398</v>
      </c>
      <c r="K102" s="12">
        <f t="shared" si="14"/>
        <v>60.559638568702162</v>
      </c>
    </row>
    <row r="103" spans="2:11" x14ac:dyDescent="0.25">
      <c r="B103" s="10">
        <v>99</v>
      </c>
      <c r="C103" s="11">
        <v>43990</v>
      </c>
      <c r="D103" s="12">
        <f t="shared" si="9"/>
        <v>25.64598781359669</v>
      </c>
      <c r="E103" s="12">
        <f t="shared" si="10"/>
        <v>33957.260218436277</v>
      </c>
      <c r="F103" s="12">
        <f t="shared" si="16"/>
        <v>150865.78910406263</v>
      </c>
      <c r="G103" s="12">
        <f t="shared" si="16"/>
        <v>7940.3046896875085</v>
      </c>
      <c r="H103" s="9"/>
      <c r="I103" s="12">
        <f t="shared" si="12"/>
        <v>1.6875622565766397</v>
      </c>
      <c r="J103" s="12">
        <f t="shared" si="13"/>
        <v>1112.3377249438176</v>
      </c>
      <c r="K103" s="12">
        <f t="shared" si="14"/>
        <v>58.544090786516783</v>
      </c>
    </row>
    <row r="104" spans="2:11" x14ac:dyDescent="0.25">
      <c r="B104" s="10">
        <v>100</v>
      </c>
      <c r="C104" s="11">
        <v>43991</v>
      </c>
      <c r="D104" s="12">
        <f t="shared" si="9"/>
        <v>24.114833205813081</v>
      </c>
      <c r="E104" s="12">
        <f t="shared" si="10"/>
        <v>32826.882699096182</v>
      </c>
      <c r="F104" s="12">
        <f t="shared" si="16"/>
        <v>151941.10234431311</v>
      </c>
      <c r="G104" s="12">
        <f t="shared" si="16"/>
        <v>7996.9001233849021</v>
      </c>
      <c r="H104" s="9"/>
      <c r="I104" s="12">
        <f t="shared" si="12"/>
        <v>1.5311546077836089</v>
      </c>
      <c r="J104" s="12">
        <f t="shared" si="13"/>
        <v>1075.3132402504821</v>
      </c>
      <c r="K104" s="12">
        <f t="shared" si="14"/>
        <v>56.595433697393851</v>
      </c>
    </row>
    <row r="105" spans="2:11" x14ac:dyDescent="0.25">
      <c r="B105" s="10">
        <v>101</v>
      </c>
      <c r="C105" s="11">
        <v>43992</v>
      </c>
      <c r="D105" s="12">
        <f t="shared" si="9"/>
        <v>22.722593978690725</v>
      </c>
      <c r="E105" s="12">
        <f t="shared" si="10"/>
        <v>31734.045515020098</v>
      </c>
      <c r="F105" s="12">
        <f t="shared" si="16"/>
        <v>152980.62029645115</v>
      </c>
      <c r="G105" s="12">
        <f t="shared" si="16"/>
        <v>8051.6115945500624</v>
      </c>
      <c r="H105" s="9"/>
      <c r="I105" s="12">
        <f t="shared" si="12"/>
        <v>1.3922392271223578</v>
      </c>
      <c r="J105" s="12">
        <f t="shared" si="13"/>
        <v>1039.5179521380458</v>
      </c>
      <c r="K105" s="12">
        <f t="shared" si="14"/>
        <v>54.711471165160354</v>
      </c>
    </row>
    <row r="106" spans="2:11" x14ac:dyDescent="0.25">
      <c r="B106" s="10">
        <v>102</v>
      </c>
      <c r="C106" s="11">
        <v>43993</v>
      </c>
      <c r="D106" s="12">
        <f t="shared" si="9"/>
        <v>21.454031359759107</v>
      </c>
      <c r="E106" s="12">
        <f t="shared" si="10"/>
        <v>30677.512560471692</v>
      </c>
      <c r="F106" s="12">
        <f t="shared" si="16"/>
        <v>153985.53173776012</v>
      </c>
      <c r="G106" s="12">
        <f t="shared" si="16"/>
        <v>8104.5016704084292</v>
      </c>
      <c r="H106" s="9"/>
      <c r="I106" s="12">
        <f t="shared" si="12"/>
        <v>1.2685626189316195</v>
      </c>
      <c r="J106" s="12">
        <f t="shared" si="13"/>
        <v>1004.9114413089698</v>
      </c>
      <c r="K106" s="12">
        <f t="shared" si="14"/>
        <v>52.890075858366878</v>
      </c>
    </row>
    <row r="107" spans="2:11" x14ac:dyDescent="0.25">
      <c r="B107" s="10">
        <v>103</v>
      </c>
      <c r="C107" s="11">
        <v>43994</v>
      </c>
      <c r="D107" s="12">
        <f t="shared" si="9"/>
        <v>20.295835599958021</v>
      </c>
      <c r="E107" s="12">
        <f t="shared" si="10"/>
        <v>29656.087004215773</v>
      </c>
      <c r="F107" s="12">
        <f t="shared" si="16"/>
        <v>154956.98630217506</v>
      </c>
      <c r="G107" s="12">
        <f t="shared" si="16"/>
        <v>8155.6308580092154</v>
      </c>
      <c r="H107" s="9"/>
      <c r="I107" s="12">
        <f t="shared" si="12"/>
        <v>1.1581957598010837</v>
      </c>
      <c r="J107" s="12">
        <f t="shared" si="13"/>
        <v>971.45456441493684</v>
      </c>
      <c r="K107" s="12">
        <f t="shared" si="14"/>
        <v>51.129187600786196</v>
      </c>
    </row>
    <row r="108" spans="2:11" x14ac:dyDescent="0.25">
      <c r="B108" s="10">
        <v>104</v>
      </c>
      <c r="C108" s="11">
        <v>43995</v>
      </c>
      <c r="D108" s="12">
        <f t="shared" si="9"/>
        <v>19.236352704308544</v>
      </c>
      <c r="E108" s="12">
        <f t="shared" si="10"/>
        <v>28668.610253637562</v>
      </c>
      <c r="F108" s="12">
        <f t="shared" si="16"/>
        <v>155896.09572397522</v>
      </c>
      <c r="G108" s="12">
        <f t="shared" si="16"/>
        <v>8205.0576696829085</v>
      </c>
      <c r="H108" s="9"/>
      <c r="I108" s="12">
        <f t="shared" si="12"/>
        <v>1.0594828956494755</v>
      </c>
      <c r="J108" s="12">
        <f t="shared" si="13"/>
        <v>939.10942180016605</v>
      </c>
      <c r="K108" s="12">
        <f t="shared" si="14"/>
        <v>49.426811673693003</v>
      </c>
    </row>
    <row r="109" spans="2:11" x14ac:dyDescent="0.25">
      <c r="B109" s="10">
        <v>105</v>
      </c>
      <c r="C109" s="11">
        <v>43996</v>
      </c>
      <c r="D109" s="12">
        <f t="shared" si="9"/>
        <v>18.265353630872383</v>
      </c>
      <c r="E109" s="12">
        <f t="shared" si="10"/>
        <v>27713.960910923081</v>
      </c>
      <c r="F109" s="12">
        <f t="shared" si="16"/>
        <v>156803.93504867374</v>
      </c>
      <c r="G109" s="12">
        <f t="shared" si="16"/>
        <v>8252.8386867723038</v>
      </c>
      <c r="H109" s="9"/>
      <c r="I109" s="12">
        <f t="shared" si="12"/>
        <v>0.97099907343616221</v>
      </c>
      <c r="J109" s="12">
        <f t="shared" si="13"/>
        <v>907.83932469852277</v>
      </c>
      <c r="K109" s="12">
        <f t="shared" si="14"/>
        <v>47.781017089395981</v>
      </c>
    </row>
    <row r="110" spans="2:11" x14ac:dyDescent="0.25">
      <c r="B110" s="10">
        <v>106</v>
      </c>
      <c r="C110" s="11">
        <v>43997</v>
      </c>
      <c r="D110" s="12">
        <f t="shared" si="9"/>
        <v>17.373838817688625</v>
      </c>
      <c r="E110" s="12">
        <f t="shared" si="10"/>
        <v>26791.053728705494</v>
      </c>
      <c r="F110" s="12">
        <f t="shared" si="16"/>
        <v>157681.54381085298</v>
      </c>
      <c r="G110" s="12">
        <f t="shared" si="16"/>
        <v>8299.0286216238419</v>
      </c>
      <c r="H110" s="9"/>
      <c r="I110" s="12">
        <f t="shared" si="12"/>
        <v>0.89151481318375758</v>
      </c>
      <c r="J110" s="12">
        <f t="shared" si="13"/>
        <v>877.60876217923078</v>
      </c>
      <c r="K110" s="12">
        <f t="shared" si="14"/>
        <v>46.18993485153851</v>
      </c>
    </row>
    <row r="111" spans="2:11" x14ac:dyDescent="0.25">
      <c r="B111" s="10">
        <v>107</v>
      </c>
      <c r="C111" s="11">
        <v>43998</v>
      </c>
      <c r="D111" s="12">
        <f t="shared" si="9"/>
        <v>16.553872182796162</v>
      </c>
      <c r="E111" s="12">
        <f t="shared" si="10"/>
        <v>25898.838571050204</v>
      </c>
      <c r="F111" s="12">
        <f t="shared" si="16"/>
        <v>158529.92717892866</v>
      </c>
      <c r="G111" s="12">
        <f t="shared" si="16"/>
        <v>8343.680377838351</v>
      </c>
      <c r="H111" s="9"/>
      <c r="I111" s="12">
        <f t="shared" si="12"/>
        <v>0.81996663489246202</v>
      </c>
      <c r="J111" s="12">
        <f t="shared" si="13"/>
        <v>848.38336807567396</v>
      </c>
      <c r="K111" s="12">
        <f t="shared" si="14"/>
        <v>44.651756214509199</v>
      </c>
    </row>
    <row r="112" spans="2:11" x14ac:dyDescent="0.25">
      <c r="B112" s="10">
        <v>108</v>
      </c>
      <c r="C112" s="11">
        <v>43999</v>
      </c>
      <c r="D112" s="12">
        <f t="shared" si="9"/>
        <v>15.798439782090396</v>
      </c>
      <c r="E112" s="12">
        <f t="shared" si="10"/>
        <v>25036.299384415906</v>
      </c>
      <c r="F112" s="12">
        <f t="shared" si="16"/>
        <v>159350.05706701192</v>
      </c>
      <c r="G112" s="12">
        <f t="shared" si="16"/>
        <v>8386.8451087901012</v>
      </c>
      <c r="H112" s="9"/>
      <c r="I112" s="12">
        <f t="shared" si="12"/>
        <v>0.75543240070576578</v>
      </c>
      <c r="J112" s="12">
        <f t="shared" si="13"/>
        <v>820.12988808325645</v>
      </c>
      <c r="K112" s="12">
        <f t="shared" si="14"/>
        <v>43.164730951750379</v>
      </c>
    </row>
    <row r="113" spans="2:11" x14ac:dyDescent="0.25">
      <c r="B113" s="10">
        <v>109</v>
      </c>
      <c r="C113" s="11">
        <v>44000</v>
      </c>
      <c r="D113" s="12">
        <f t="shared" si="9"/>
        <v>15.101329153215477</v>
      </c>
      <c r="E113" s="12">
        <f t="shared" si="10"/>
        <v>24202.453182230922</v>
      </c>
      <c r="F113" s="12">
        <f t="shared" si="16"/>
        <v>160142.87321418509</v>
      </c>
      <c r="G113" s="12">
        <f t="shared" si="16"/>
        <v>8428.572274430795</v>
      </c>
      <c r="H113" s="9"/>
      <c r="I113" s="12">
        <f t="shared" si="12"/>
        <v>0.69711062887491904</v>
      </c>
      <c r="J113" s="12">
        <f t="shared" si="13"/>
        <v>792.81614717317041</v>
      </c>
      <c r="K113" s="12">
        <f t="shared" si="14"/>
        <v>41.727165640693215</v>
      </c>
    </row>
    <row r="114" spans="2:11" x14ac:dyDescent="0.25">
      <c r="B114" s="10">
        <v>110</v>
      </c>
      <c r="C114" s="11">
        <v>44001</v>
      </c>
      <c r="D114" s="12">
        <f t="shared" si="9"/>
        <v>14.45702606004644</v>
      </c>
      <c r="E114" s="12">
        <f t="shared" si="10"/>
        <v>23396.349045916395</v>
      </c>
      <c r="F114" s="12">
        <f t="shared" si="16"/>
        <v>160909.28423162241</v>
      </c>
      <c r="G114" s="12">
        <f t="shared" si="16"/>
        <v>8468.9096964011806</v>
      </c>
      <c r="H114" s="9"/>
      <c r="I114" s="12">
        <f t="shared" si="12"/>
        <v>0.644303093169037</v>
      </c>
      <c r="J114" s="12">
        <f t="shared" si="13"/>
        <v>766.41101743731247</v>
      </c>
      <c r="K114" s="12">
        <f t="shared" si="14"/>
        <v>40.337421970384902</v>
      </c>
    </row>
    <row r="115" spans="2:11" x14ac:dyDescent="0.25">
      <c r="B115" s="10">
        <v>111</v>
      </c>
      <c r="C115" s="11">
        <v>44002</v>
      </c>
      <c r="D115" s="12">
        <f t="shared" si="9"/>
        <v>13.860625912479078</v>
      </c>
      <c r="E115" s="12">
        <f t="shared" si="10"/>
        <v>22617.067144533416</v>
      </c>
      <c r="F115" s="12">
        <f t="shared" si="16"/>
        <v>161650.16861807642</v>
      </c>
      <c r="G115" s="12">
        <f t="shared" si="16"/>
        <v>8507.9036114777082</v>
      </c>
      <c r="H115" s="9"/>
      <c r="I115" s="12">
        <f t="shared" si="12"/>
        <v>0.59640014756736148</v>
      </c>
      <c r="J115" s="12">
        <f t="shared" si="13"/>
        <v>740.88438645401914</v>
      </c>
      <c r="K115" s="12">
        <f t="shared" si="14"/>
        <v>38.993915076527365</v>
      </c>
    </row>
    <row r="116" spans="2:11" x14ac:dyDescent="0.25">
      <c r="B116" s="10">
        <v>112</v>
      </c>
      <c r="C116" s="11">
        <v>44003</v>
      </c>
      <c r="D116" s="12">
        <f t="shared" si="9"/>
        <v>13.30775759473946</v>
      </c>
      <c r="E116" s="12">
        <f t="shared" si="10"/>
        <v>21863.717774700042</v>
      </c>
      <c r="F116" s="12">
        <f t="shared" si="16"/>
        <v>162366.37574431999</v>
      </c>
      <c r="G116" s="12">
        <f t="shared" si="16"/>
        <v>8545.5987233852647</v>
      </c>
      <c r="H116" s="9"/>
      <c r="I116" s="12">
        <f t="shared" si="12"/>
        <v>0.55286831773961809</v>
      </c>
      <c r="J116" s="12">
        <f t="shared" si="13"/>
        <v>716.20712624355815</v>
      </c>
      <c r="K116" s="12">
        <f t="shared" si="14"/>
        <v>37.695111907555727</v>
      </c>
    </row>
    <row r="117" spans="2:11" x14ac:dyDescent="0.25">
      <c r="B117" s="10">
        <v>113</v>
      </c>
      <c r="C117" s="11">
        <v>44004</v>
      </c>
      <c r="D117" s="12">
        <f t="shared" si="9"/>
        <v>12.794517811761727</v>
      </c>
      <c r="E117" s="12">
        <f t="shared" si="10"/>
        <v>21135.440421993018</v>
      </c>
      <c r="F117" s="12">
        <f t="shared" si="16"/>
        <v>163058.72680718548</v>
      </c>
      <c r="G117" s="12">
        <f t="shared" si="16"/>
        <v>8582.038253009765</v>
      </c>
      <c r="H117" s="9"/>
      <c r="I117" s="12">
        <f t="shared" si="12"/>
        <v>0.51323978297773243</v>
      </c>
      <c r="J117" s="12">
        <f t="shared" si="13"/>
        <v>692.35106286550138</v>
      </c>
      <c r="K117" s="12">
        <f t="shared" si="14"/>
        <v>36.439529624500103</v>
      </c>
    </row>
    <row r="118" spans="2:11" x14ac:dyDescent="0.25">
      <c r="B118" s="10">
        <v>114</v>
      </c>
      <c r="C118" s="11">
        <v>44005</v>
      </c>
      <c r="D118" s="12">
        <f t="shared" si="9"/>
        <v>12.317414372936419</v>
      </c>
      <c r="E118" s="12">
        <f t="shared" si="10"/>
        <v>20431.402844698743</v>
      </c>
      <c r="F118" s="12">
        <f t="shared" ref="F118:G133" si="17">F117+J118</f>
        <v>163728.01575388192</v>
      </c>
      <c r="G118" s="12">
        <f t="shared" si="17"/>
        <v>8617.2639870464209</v>
      </c>
      <c r="H118" s="9"/>
      <c r="I118" s="12">
        <f t="shared" si="12"/>
        <v>0.47710343882530815</v>
      </c>
      <c r="J118" s="12">
        <f t="shared" si="13"/>
        <v>669.28894669644558</v>
      </c>
      <c r="K118" s="12">
        <f t="shared" si="14"/>
        <v>35.225734036655062</v>
      </c>
    </row>
    <row r="119" spans="2:11" x14ac:dyDescent="0.25">
      <c r="B119" s="10">
        <v>115</v>
      </c>
      <c r="C119" s="11">
        <v>44006</v>
      </c>
      <c r="D119" s="12">
        <f t="shared" si="9"/>
        <v>11.873317088170232</v>
      </c>
      <c r="E119" s="12">
        <f t="shared" si="10"/>
        <v>19750.800180493552</v>
      </c>
      <c r="F119" s="12">
        <f t="shared" si="17"/>
        <v>164375.01017729737</v>
      </c>
      <c r="G119" s="12">
        <f t="shared" si="17"/>
        <v>8651.3163251209189</v>
      </c>
      <c r="H119" s="9"/>
      <c r="I119" s="12">
        <f t="shared" si="12"/>
        <v>0.44409728476618665</v>
      </c>
      <c r="J119" s="12">
        <f t="shared" si="13"/>
        <v>646.99442341546023</v>
      </c>
      <c r="K119" s="12">
        <f t="shared" si="14"/>
        <v>34.052338074497939</v>
      </c>
    </row>
    <row r="120" spans="2:11" x14ac:dyDescent="0.25">
      <c r="B120" s="10">
        <v>116</v>
      </c>
      <c r="C120" s="11">
        <v>44007</v>
      </c>
      <c r="D120" s="12">
        <f t="shared" si="9"/>
        <v>11.459415162732757</v>
      </c>
      <c r="E120" s="12">
        <f t="shared" si="10"/>
        <v>19092.854076402538</v>
      </c>
      <c r="F120" s="12">
        <f t="shared" si="17"/>
        <v>165000.452183013</v>
      </c>
      <c r="G120" s="12">
        <f t="shared" si="17"/>
        <v>8684.2343254217412</v>
      </c>
      <c r="H120" s="9"/>
      <c r="I120" s="12">
        <f t="shared" si="12"/>
        <v>0.41390192543747528</v>
      </c>
      <c r="J120" s="12">
        <f t="shared" si="13"/>
        <v>625.44200571562919</v>
      </c>
      <c r="K120" s="12">
        <f t="shared" si="14"/>
        <v>32.918000300822619</v>
      </c>
    </row>
    <row r="121" spans="2:11" x14ac:dyDescent="0.25">
      <c r="B121" s="10">
        <v>117</v>
      </c>
      <c r="C121" s="11">
        <v>44008</v>
      </c>
      <c r="D121" s="12">
        <f t="shared" si="9"/>
        <v>11.073180152857157</v>
      </c>
      <c r="E121" s="12">
        <f t="shared" si="10"/>
        <v>18456.811842198997</v>
      </c>
      <c r="F121" s="12">
        <f t="shared" si="17"/>
        <v>165605.05922876575</v>
      </c>
      <c r="G121" s="12">
        <f t="shared" si="17"/>
        <v>8716.0557488824124</v>
      </c>
      <c r="H121" s="9"/>
      <c r="I121" s="12">
        <f t="shared" si="12"/>
        <v>0.38623500987559944</v>
      </c>
      <c r="J121" s="12">
        <f t="shared" si="13"/>
        <v>604.60704575274701</v>
      </c>
      <c r="K121" s="12">
        <f t="shared" si="14"/>
        <v>31.821423460670925</v>
      </c>
    </row>
    <row r="122" spans="2:11" x14ac:dyDescent="0.25">
      <c r="B122" s="10">
        <v>118</v>
      </c>
      <c r="C122" s="11">
        <v>44009</v>
      </c>
      <c r="D122" s="12">
        <f t="shared" si="9"/>
        <v>10.712333690019014</v>
      </c>
      <c r="E122" s="12">
        <f t="shared" si="10"/>
        <v>17841.945627255202</v>
      </c>
      <c r="F122" s="12">
        <f t="shared" si="17"/>
        <v>166189.52493710205</v>
      </c>
      <c r="G122" s="12">
        <f t="shared" si="17"/>
        <v>8746.8171019527435</v>
      </c>
      <c r="H122" s="9"/>
      <c r="I122" s="12">
        <f t="shared" si="12"/>
        <v>0.36084646283814326</v>
      </c>
      <c r="J122" s="12">
        <f t="shared" si="13"/>
        <v>584.46570833630153</v>
      </c>
      <c r="K122" s="12">
        <f t="shared" si="14"/>
        <v>30.761353070331687</v>
      </c>
    </row>
    <row r="123" spans="2:11" x14ac:dyDescent="0.25">
      <c r="B123" s="10">
        <v>119</v>
      </c>
      <c r="C123" s="11">
        <v>44010</v>
      </c>
      <c r="D123" s="12">
        <f t="shared" si="9"/>
        <v>10.374819303510845</v>
      </c>
      <c r="E123" s="12">
        <f t="shared" si="10"/>
        <v>17247.551620733204</v>
      </c>
      <c r="F123" s="12">
        <f t="shared" si="17"/>
        <v>166754.51988196513</v>
      </c>
      <c r="G123" s="12">
        <f t="shared" si="17"/>
        <v>8776.5536779981685</v>
      </c>
      <c r="H123" s="9"/>
      <c r="I123" s="12">
        <f t="shared" si="12"/>
        <v>0.3375143865081674</v>
      </c>
      <c r="J123" s="12">
        <f t="shared" si="13"/>
        <v>564.9949448630814</v>
      </c>
      <c r="K123" s="12">
        <f t="shared" si="14"/>
        <v>29.736576045425362</v>
      </c>
    </row>
    <row r="124" spans="2:11" x14ac:dyDescent="0.25">
      <c r="B124" s="10">
        <v>120</v>
      </c>
      <c r="C124" s="11">
        <v>44011</v>
      </c>
      <c r="D124" s="12">
        <f t="shared" si="9"/>
        <v>10.058777772638059</v>
      </c>
      <c r="E124" s="12">
        <f t="shared" si="10"/>
        <v>16672.949274906307</v>
      </c>
      <c r="F124" s="12">
        <f t="shared" si="17"/>
        <v>167300.692349955</v>
      </c>
      <c r="G124" s="12">
        <f t="shared" si="17"/>
        <v>8805.2995973660563</v>
      </c>
      <c r="H124" s="9"/>
      <c r="I124" s="12">
        <f t="shared" si="12"/>
        <v>0.3160415308727863</v>
      </c>
      <c r="J124" s="12">
        <f t="shared" si="13"/>
        <v>546.17246798988481</v>
      </c>
      <c r="K124" s="12">
        <f t="shared" si="14"/>
        <v>28.7459193678887</v>
      </c>
    </row>
    <row r="125" spans="2:11" x14ac:dyDescent="0.25">
      <c r="B125" s="10">
        <v>121</v>
      </c>
      <c r="C125" s="13">
        <v>44012</v>
      </c>
      <c r="D125" s="12">
        <f t="shared" si="9"/>
        <v>9.7625255250682343</v>
      </c>
      <c r="E125" s="12">
        <f t="shared" si="10"/>
        <v>16117.480551323664</v>
      </c>
      <c r="F125" s="12">
        <f t="shared" si="17"/>
        <v>167828.66907699371</v>
      </c>
      <c r="G125" s="12">
        <f t="shared" si="17"/>
        <v>8833.0878461575667</v>
      </c>
      <c r="H125" s="9"/>
      <c r="I125" s="12">
        <f t="shared" si="12"/>
        <v>0.29625224756982477</v>
      </c>
      <c r="J125" s="12">
        <f t="shared" si="13"/>
        <v>527.97672703869966</v>
      </c>
      <c r="K125" s="12">
        <f t="shared" si="14"/>
        <v>27.788248791510533</v>
      </c>
    </row>
    <row r="126" spans="2:11" x14ac:dyDescent="0.25">
      <c r="B126" s="10">
        <v>122</v>
      </c>
      <c r="C126" s="11">
        <v>44013</v>
      </c>
      <c r="D126" s="12">
        <f t="shared" si="9"/>
        <v>9.4845356694124288</v>
      </c>
      <c r="E126" s="12">
        <f t="shared" si="10"/>
        <v>15580.509189468532</v>
      </c>
      <c r="F126" s="12">
        <f t="shared" si="17"/>
        <v>168339.05596111895</v>
      </c>
      <c r="G126" s="12">
        <f t="shared" si="17"/>
        <v>8859.9503137431057</v>
      </c>
      <c r="H126" s="9"/>
      <c r="I126" s="12">
        <f t="shared" si="12"/>
        <v>0.27798985565580525</v>
      </c>
      <c r="J126" s="12">
        <f t="shared" si="13"/>
        <v>510.38688412524937</v>
      </c>
      <c r="K126" s="12">
        <f t="shared" si="14"/>
        <v>26.862467585539466</v>
      </c>
    </row>
    <row r="127" spans="2:11" x14ac:dyDescent="0.25">
      <c r="B127" s="10">
        <v>123</v>
      </c>
      <c r="C127" s="11">
        <v>44014</v>
      </c>
      <c r="D127" s="12">
        <f t="shared" si="9"/>
        <v>9.2234213103302842</v>
      </c>
      <c r="E127" s="12">
        <f t="shared" si="10"/>
        <v>15061.419997511997</v>
      </c>
      <c r="F127" s="12">
        <f t="shared" si="17"/>
        <v>168832.43875211879</v>
      </c>
      <c r="G127" s="12">
        <f t="shared" si="17"/>
        <v>8885.9178290588861</v>
      </c>
      <c r="H127" s="9"/>
      <c r="I127" s="12">
        <f t="shared" si="12"/>
        <v>0.26111435908214403</v>
      </c>
      <c r="J127" s="12">
        <f t="shared" si="13"/>
        <v>493.38279099983686</v>
      </c>
      <c r="K127" s="12">
        <f t="shared" si="14"/>
        <v>25.967515315780911</v>
      </c>
    </row>
    <row r="128" spans="2:11" x14ac:dyDescent="0.25">
      <c r="B128" s="10">
        <v>124</v>
      </c>
      <c r="C128" s="11">
        <v>44015</v>
      </c>
      <c r="D128" s="12">
        <f t="shared" si="9"/>
        <v>8.9779208452379038</v>
      </c>
      <c r="E128" s="12">
        <f t="shared" si="10"/>
        <v>14559.618164726689</v>
      </c>
      <c r="F128" s="12">
        <f t="shared" si="17"/>
        <v>169309.38371870667</v>
      </c>
      <c r="G128" s="12">
        <f t="shared" si="17"/>
        <v>8911.0201957214067</v>
      </c>
      <c r="H128" s="9"/>
      <c r="I128" s="12">
        <f t="shared" si="12"/>
        <v>0.24550046509238016</v>
      </c>
      <c r="J128" s="12">
        <f t="shared" si="13"/>
        <v>476.94496658787989</v>
      </c>
      <c r="K128" s="12">
        <f t="shared" si="14"/>
        <v>25.102366662520016</v>
      </c>
    </row>
    <row r="129" spans="2:11" x14ac:dyDescent="0.25">
      <c r="B129" s="10">
        <v>125</v>
      </c>
      <c r="C129" s="11">
        <v>44016</v>
      </c>
      <c r="D129" s="12">
        <f t="shared" si="9"/>
        <v>8.746884984627215</v>
      </c>
      <c r="E129" s="12">
        <f t="shared" si="10"/>
        <v>14074.52859509641</v>
      </c>
      <c r="F129" s="12">
        <f t="shared" si="17"/>
        <v>169770.43829392301</v>
      </c>
      <c r="G129" s="12">
        <f t="shared" si="17"/>
        <v>8935.2862259959511</v>
      </c>
      <c r="H129" s="9"/>
      <c r="I129" s="12">
        <f t="shared" si="12"/>
        <v>0.2310358606106889</v>
      </c>
      <c r="J129" s="12">
        <f t="shared" si="13"/>
        <v>461.05457521634514</v>
      </c>
      <c r="K129" s="12">
        <f t="shared" si="14"/>
        <v>24.266030274544505</v>
      </c>
    </row>
    <row r="130" spans="2:11" x14ac:dyDescent="0.25">
      <c r="B130" s="10">
        <v>126</v>
      </c>
      <c r="C130" s="11">
        <v>44017</v>
      </c>
      <c r="D130" s="12">
        <f t="shared" si="9"/>
        <v>8.529265274370605</v>
      </c>
      <c r="E130" s="12">
        <f t="shared" si="10"/>
        <v>13605.595261636785</v>
      </c>
      <c r="F130" s="12">
        <f t="shared" si="17"/>
        <v>170216.13169943439</v>
      </c>
      <c r="G130" s="12">
        <f t="shared" si="17"/>
        <v>8958.7437736544452</v>
      </c>
      <c r="H130" s="9"/>
      <c r="I130" s="12">
        <f t="shared" si="12"/>
        <v>0.21761971025660984</v>
      </c>
      <c r="J130" s="12">
        <f t="shared" si="13"/>
        <v>445.69340551138629</v>
      </c>
      <c r="K130" s="12">
        <f t="shared" si="14"/>
        <v>23.457547658494036</v>
      </c>
    </row>
    <row r="131" spans="2:11" x14ac:dyDescent="0.25">
      <c r="B131" s="10">
        <v>127</v>
      </c>
      <c r="C131" s="11">
        <v>44018</v>
      </c>
      <c r="D131" s="12">
        <f t="shared" si="9"/>
        <v>8.324103929252944</v>
      </c>
      <c r="E131" s="12">
        <f t="shared" si="10"/>
        <v>13152.280580927345</v>
      </c>
      <c r="F131" s="12">
        <f t="shared" si="17"/>
        <v>170646.97554938623</v>
      </c>
      <c r="G131" s="12">
        <f t="shared" si="17"/>
        <v>8981.4197657571731</v>
      </c>
      <c r="H131" s="9"/>
      <c r="I131" s="12">
        <f t="shared" si="12"/>
        <v>0.20516134511766179</v>
      </c>
      <c r="J131" s="12">
        <f t="shared" si="13"/>
        <v>430.84384995183149</v>
      </c>
      <c r="K131" s="12">
        <f t="shared" si="14"/>
        <v>22.675992102727996</v>
      </c>
    </row>
    <row r="132" spans="2:11" x14ac:dyDescent="0.25">
      <c r="B132" s="10">
        <v>128</v>
      </c>
      <c r="C132" s="11">
        <v>44019</v>
      </c>
      <c r="D132" s="12">
        <f t="shared" si="9"/>
        <v>8.1305248132289254</v>
      </c>
      <c r="E132" s="12">
        <f t="shared" si="10"/>
        <v>12714.064807345792</v>
      </c>
      <c r="F132" s="12">
        <f t="shared" si="17"/>
        <v>171063.46443444892</v>
      </c>
      <c r="G132" s="12">
        <f t="shared" si="17"/>
        <v>9003.3402333920512</v>
      </c>
      <c r="H132" s="9"/>
      <c r="I132" s="12">
        <f t="shared" si="12"/>
        <v>0.19357911602401931</v>
      </c>
      <c r="J132" s="12">
        <f t="shared" si="13"/>
        <v>416.48888506269924</v>
      </c>
      <c r="K132" s="12">
        <f t="shared" si="14"/>
        <v>21.920467634878928</v>
      </c>
    </row>
    <row r="133" spans="2:11" x14ac:dyDescent="0.25">
      <c r="B133" s="10">
        <v>129</v>
      </c>
      <c r="C133" s="11">
        <v>44020</v>
      </c>
      <c r="D133" s="12">
        <f t="shared" si="9"/>
        <v>7.9477254242807902</v>
      </c>
      <c r="E133" s="12">
        <f t="shared" si="10"/>
        <v>12290.445446489881</v>
      </c>
      <c r="F133" s="12">
        <f t="shared" si="17"/>
        <v>171466.07648668153</v>
      </c>
      <c r="G133" s="12">
        <f t="shared" si="17"/>
        <v>9024.5303414042937</v>
      </c>
      <c r="H133" s="9"/>
      <c r="I133" s="12">
        <f t="shared" si="12"/>
        <v>0.18279938894813536</v>
      </c>
      <c r="J133" s="12">
        <f t="shared" si="13"/>
        <v>402.61205223261669</v>
      </c>
      <c r="K133" s="12">
        <f t="shared" si="14"/>
        <v>21.190108012243005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7.7749697608601585</v>
      </c>
      <c r="E134" s="12">
        <f t="shared" ref="E134:E197" si="19">E133+I134-J134-K134</f>
        <v>11880.936687270305</v>
      </c>
      <c r="F134" s="12">
        <f t="shared" ref="F134:G149" si="20">F133+J134</f>
        <v>171855.27392582037</v>
      </c>
      <c r="G134" s="12">
        <f t="shared" si="20"/>
        <v>9045.0144171484444</v>
      </c>
      <c r="H134" s="9"/>
      <c r="I134" s="12">
        <f t="shared" ref="I134:I197" si="21">E133*N$6*D133/SUM(D133:F133)*N$7</f>
        <v>0.17275566342063153</v>
      </c>
      <c r="J134" s="12">
        <f t="shared" ref="J134:J197" si="22">E133*N$8/N$5</f>
        <v>389.19743913884616</v>
      </c>
      <c r="K134" s="12">
        <f t="shared" ref="K134:K197" si="23">E133*N$9/N$5</f>
        <v>20.48407574414982</v>
      </c>
    </row>
    <row r="135" spans="2:11" x14ac:dyDescent="0.25">
      <c r="B135" s="10">
        <v>131</v>
      </c>
      <c r="C135" s="11">
        <v>44022</v>
      </c>
      <c r="D135" s="12">
        <f t="shared" si="18"/>
        <v>7.6115819632465884</v>
      </c>
      <c r="E135" s="12">
        <f t="shared" si="19"/>
        <v>11485.068852158907</v>
      </c>
      <c r="F135" s="12">
        <f t="shared" si="20"/>
        <v>172231.50358758392</v>
      </c>
      <c r="G135" s="12">
        <f t="shared" si="20"/>
        <v>9064.8159782938947</v>
      </c>
      <c r="H135" s="9"/>
      <c r="I135" s="12">
        <f t="shared" si="21"/>
        <v>0.16338779761357033</v>
      </c>
      <c r="J135" s="12">
        <f t="shared" si="22"/>
        <v>376.22966176355959</v>
      </c>
      <c r="K135" s="12">
        <f t="shared" si="23"/>
        <v>19.801561145450528</v>
      </c>
    </row>
    <row r="136" spans="2:11" x14ac:dyDescent="0.25">
      <c r="B136" s="10">
        <v>132</v>
      </c>
      <c r="C136" s="11">
        <v>44023</v>
      </c>
      <c r="D136" s="12">
        <f t="shared" si="18"/>
        <v>7.4569406371694065</v>
      </c>
      <c r="E136" s="12">
        <f t="shared" si="19"/>
        <v>11102.387865079687</v>
      </c>
      <c r="F136" s="12">
        <f t="shared" si="20"/>
        <v>172595.19743456895</v>
      </c>
      <c r="G136" s="12">
        <f t="shared" si="20"/>
        <v>9083.9577597141597</v>
      </c>
      <c r="H136" s="9"/>
      <c r="I136" s="12">
        <f t="shared" si="21"/>
        <v>0.15464132607718201</v>
      </c>
      <c r="J136" s="12">
        <f t="shared" si="22"/>
        <v>363.69384698503205</v>
      </c>
      <c r="K136" s="12">
        <f t="shared" si="23"/>
        <v>19.141781420264863</v>
      </c>
    </row>
    <row r="137" spans="2:11" x14ac:dyDescent="0.25">
      <c r="B137" s="10">
        <v>133</v>
      </c>
      <c r="C137" s="11">
        <v>44024</v>
      </c>
      <c r="D137" s="12">
        <f t="shared" si="18"/>
        <v>7.3104737790738996</v>
      </c>
      <c r="E137" s="12">
        <f t="shared" si="19"/>
        <v>10732.454736435127</v>
      </c>
      <c r="F137" s="12">
        <f t="shared" si="20"/>
        <v>172946.77305029647</v>
      </c>
      <c r="G137" s="12">
        <f t="shared" si="20"/>
        <v>9102.4617394892921</v>
      </c>
      <c r="H137" s="9"/>
      <c r="I137" s="12">
        <f t="shared" si="21"/>
        <v>0.14646685809550669</v>
      </c>
      <c r="J137" s="12">
        <f t="shared" si="22"/>
        <v>351.57561572752343</v>
      </c>
      <c r="K137" s="12">
        <f t="shared" si="23"/>
        <v>18.50397977513283</v>
      </c>
    </row>
    <row r="138" spans="2:11" x14ac:dyDescent="0.25">
      <c r="B138" s="10">
        <v>134</v>
      </c>
      <c r="C138" s="11">
        <v>44025</v>
      </c>
      <c r="D138" s="12">
        <f t="shared" si="18"/>
        <v>7.1716542327663024</v>
      </c>
      <c r="E138" s="12">
        <f t="shared" si="19"/>
        <v>10374.845064766931</v>
      </c>
      <c r="F138" s="12">
        <f t="shared" si="20"/>
        <v>173286.63411695024</v>
      </c>
      <c r="G138" s="12">
        <f t="shared" si="20"/>
        <v>9120.3491640500179</v>
      </c>
      <c r="H138" s="9"/>
      <c r="I138" s="12">
        <f t="shared" si="21"/>
        <v>0.13881954630759685</v>
      </c>
      <c r="J138" s="12">
        <f t="shared" si="22"/>
        <v>339.86106665377901</v>
      </c>
      <c r="K138" s="12">
        <f t="shared" si="23"/>
        <v>17.887424560725226</v>
      </c>
    </row>
    <row r="139" spans="2:11" x14ac:dyDescent="0.25">
      <c r="B139" s="10">
        <v>135</v>
      </c>
      <c r="C139" s="11">
        <v>44026</v>
      </c>
      <c r="D139" s="12">
        <f t="shared" si="18"/>
        <v>7.0399956160947861</v>
      </c>
      <c r="E139" s="12">
        <f t="shared" si="19"/>
        <v>10029.148554558038</v>
      </c>
      <c r="F139" s="12">
        <f t="shared" si="20"/>
        <v>173615.17087733452</v>
      </c>
      <c r="G139" s="12">
        <f t="shared" si="20"/>
        <v>9137.6405724912966</v>
      </c>
      <c r="H139" s="9"/>
      <c r="I139" s="12">
        <f t="shared" si="21"/>
        <v>0.13165861667151613</v>
      </c>
      <c r="J139" s="12">
        <f t="shared" si="22"/>
        <v>328.53676038428614</v>
      </c>
      <c r="K139" s="12">
        <f t="shared" si="23"/>
        <v>17.291408441278232</v>
      </c>
    </row>
    <row r="140" spans="2:11" x14ac:dyDescent="0.25">
      <c r="B140" s="10">
        <v>136</v>
      </c>
      <c r="C140" s="11">
        <v>44027</v>
      </c>
      <c r="D140" s="12">
        <f t="shared" si="18"/>
        <v>6.9150486640268136</v>
      </c>
      <c r="E140" s="12">
        <f t="shared" si="19"/>
        <v>9694.9685496915044</v>
      </c>
      <c r="F140" s="12">
        <f t="shared" si="20"/>
        <v>173932.76058156218</v>
      </c>
      <c r="G140" s="12">
        <f t="shared" si="20"/>
        <v>9154.3558200822263</v>
      </c>
      <c r="H140" s="9"/>
      <c r="I140" s="12">
        <f t="shared" si="21"/>
        <v>0.12494695206797241</v>
      </c>
      <c r="J140" s="12">
        <f t="shared" si="22"/>
        <v>317.58970422767118</v>
      </c>
      <c r="K140" s="12">
        <f t="shared" si="23"/>
        <v>16.71524759093008</v>
      </c>
    </row>
    <row r="141" spans="2:11" x14ac:dyDescent="0.25">
      <c r="B141" s="10">
        <v>137</v>
      </c>
      <c r="C141" s="11">
        <v>44028</v>
      </c>
      <c r="D141" s="12">
        <f t="shared" si="18"/>
        <v>6.7963979411447868</v>
      </c>
      <c r="E141" s="12">
        <f t="shared" si="19"/>
        <v>9371.9215820913359</v>
      </c>
      <c r="F141" s="12">
        <f t="shared" si="20"/>
        <v>174239.76791896907</v>
      </c>
      <c r="G141" s="12">
        <f t="shared" si="20"/>
        <v>9170.5141009983781</v>
      </c>
      <c r="H141" s="9"/>
      <c r="I141" s="12">
        <f t="shared" si="21"/>
        <v>0.11865072288202691</v>
      </c>
      <c r="J141" s="12">
        <f t="shared" si="22"/>
        <v>307.00733740689765</v>
      </c>
      <c r="K141" s="12">
        <f t="shared" si="23"/>
        <v>16.15828091615252</v>
      </c>
    </row>
    <row r="142" spans="2:11" x14ac:dyDescent="0.25">
      <c r="B142" s="10">
        <v>138</v>
      </c>
      <c r="C142" s="11">
        <v>44029</v>
      </c>
      <c r="D142" s="12">
        <f t="shared" si="18"/>
        <v>6.6836588823522929</v>
      </c>
      <c r="E142" s="12">
        <f t="shared" si="19"/>
        <v>9059.6369350804162</v>
      </c>
      <c r="F142" s="12">
        <f t="shared" si="20"/>
        <v>174536.54543573529</v>
      </c>
      <c r="G142" s="12">
        <f t="shared" si="20"/>
        <v>9186.1339703018639</v>
      </c>
      <c r="H142" s="9"/>
      <c r="I142" s="12">
        <f t="shared" si="21"/>
        <v>0.11273905879249362</v>
      </c>
      <c r="J142" s="12">
        <f t="shared" si="22"/>
        <v>296.77751676622563</v>
      </c>
      <c r="K142" s="12">
        <f t="shared" si="23"/>
        <v>15.619869303485574</v>
      </c>
    </row>
    <row r="143" spans="2:11" x14ac:dyDescent="0.25">
      <c r="B143" s="10">
        <v>139</v>
      </c>
      <c r="C143" s="11">
        <v>44030</v>
      </c>
      <c r="D143" s="12">
        <f t="shared" si="18"/>
        <v>6.5764751255898632</v>
      </c>
      <c r="E143" s="12">
        <f t="shared" si="19"/>
        <v>8757.7562210011656</v>
      </c>
      <c r="F143" s="12">
        <f t="shared" si="20"/>
        <v>174823.43393867949</v>
      </c>
      <c r="G143" s="12">
        <f t="shared" si="20"/>
        <v>9201.2333651936642</v>
      </c>
      <c r="H143" s="9"/>
      <c r="I143" s="12">
        <f t="shared" si="21"/>
        <v>0.10718375676242944</v>
      </c>
      <c r="J143" s="12">
        <f t="shared" si="22"/>
        <v>286.8885029442132</v>
      </c>
      <c r="K143" s="12">
        <f t="shared" si="23"/>
        <v>15.099394891800706</v>
      </c>
    </row>
    <row r="144" spans="2:11" x14ac:dyDescent="0.25">
      <c r="B144" s="10">
        <v>140</v>
      </c>
      <c r="C144" s="11">
        <v>44031</v>
      </c>
      <c r="D144" s="12">
        <f t="shared" si="18"/>
        <v>6.4745161047100144</v>
      </c>
      <c r="E144" s="12">
        <f t="shared" si="19"/>
        <v>8465.9329726553406</v>
      </c>
      <c r="F144" s="12">
        <f t="shared" si="20"/>
        <v>175100.76288567786</v>
      </c>
      <c r="G144" s="12">
        <f t="shared" si="20"/>
        <v>9215.8296255619989</v>
      </c>
      <c r="H144" s="9"/>
      <c r="I144" s="12">
        <f t="shared" si="21"/>
        <v>0.10195902087984911</v>
      </c>
      <c r="J144" s="12">
        <f t="shared" si="22"/>
        <v>277.32894699837021</v>
      </c>
      <c r="K144" s="12">
        <f t="shared" si="23"/>
        <v>14.596260368335289</v>
      </c>
    </row>
    <row r="145" spans="2:11" x14ac:dyDescent="0.25">
      <c r="B145" s="10">
        <v>141</v>
      </c>
      <c r="C145" s="11">
        <v>44032</v>
      </c>
      <c r="D145" s="12">
        <f t="shared" si="18"/>
        <v>6.3774748744483087</v>
      </c>
      <c r="E145" s="12">
        <f t="shared" si="19"/>
        <v>8183.8322481304249</v>
      </c>
      <c r="F145" s="12">
        <f t="shared" si="20"/>
        <v>175368.85076314528</v>
      </c>
      <c r="G145" s="12">
        <f t="shared" si="20"/>
        <v>9229.9395138497584</v>
      </c>
      <c r="H145" s="9"/>
      <c r="I145" s="12">
        <f t="shared" si="21"/>
        <v>9.7041230261705275E-2</v>
      </c>
      <c r="J145" s="12">
        <f t="shared" si="22"/>
        <v>268.0878774674191</v>
      </c>
      <c r="K145" s="12">
        <f t="shared" si="23"/>
        <v>14.109888287758913</v>
      </c>
    </row>
    <row r="146" spans="2:11" x14ac:dyDescent="0.25">
      <c r="B146" s="10">
        <v>142</v>
      </c>
      <c r="C146" s="11">
        <v>44033</v>
      </c>
      <c r="D146" s="12">
        <f t="shared" si="18"/>
        <v>6.285066142728394</v>
      </c>
      <c r="E146" s="12">
        <f t="shared" si="19"/>
        <v>7911.1302485911301</v>
      </c>
      <c r="F146" s="12">
        <f t="shared" si="20"/>
        <v>175628.00545100274</v>
      </c>
      <c r="G146" s="12">
        <f t="shared" si="20"/>
        <v>9243.5792342633085</v>
      </c>
      <c r="H146" s="9"/>
      <c r="I146" s="12">
        <f t="shared" si="21"/>
        <v>9.2408731719914886E-2</v>
      </c>
      <c r="J146" s="12">
        <f t="shared" si="22"/>
        <v>259.15468785746344</v>
      </c>
      <c r="K146" s="12">
        <f t="shared" si="23"/>
        <v>13.63972041355072</v>
      </c>
    </row>
    <row r="147" spans="2:11" x14ac:dyDescent="0.25">
      <c r="B147" s="10">
        <v>143</v>
      </c>
      <c r="C147" s="11">
        <v>44034</v>
      </c>
      <c r="D147" s="12">
        <f t="shared" si="18"/>
        <v>6.1970244884211008</v>
      </c>
      <c r="E147" s="12">
        <f t="shared" si="19"/>
        <v>7647.513948625734</v>
      </c>
      <c r="F147" s="12">
        <f t="shared" si="20"/>
        <v>175878.52457554147</v>
      </c>
      <c r="G147" s="12">
        <f t="shared" si="20"/>
        <v>9256.7644513442938</v>
      </c>
      <c r="H147" s="9"/>
      <c r="I147" s="12">
        <f t="shared" si="21"/>
        <v>8.8041654307293674E-2</v>
      </c>
      <c r="J147" s="12">
        <f t="shared" si="22"/>
        <v>250.5191245387191</v>
      </c>
      <c r="K147" s="12">
        <f t="shared" si="23"/>
        <v>13.185217080985229</v>
      </c>
    </row>
    <row r="148" spans="2:11" x14ac:dyDescent="0.25">
      <c r="B148" s="10">
        <v>144</v>
      </c>
      <c r="C148" s="11">
        <v>44035</v>
      </c>
      <c r="D148" s="12">
        <f t="shared" si="18"/>
        <v>6.1131027451976943</v>
      </c>
      <c r="E148" s="12">
        <f t="shared" si="19"/>
        <v>7392.6807387480994</v>
      </c>
      <c r="F148" s="12">
        <f t="shared" si="20"/>
        <v>176120.69585058128</v>
      </c>
      <c r="G148" s="12">
        <f t="shared" si="20"/>
        <v>9269.5103079253367</v>
      </c>
      <c r="H148" s="9"/>
      <c r="I148" s="12">
        <f t="shared" si="21"/>
        <v>8.3921743223406758E-2</v>
      </c>
      <c r="J148" s="12">
        <f t="shared" si="22"/>
        <v>242.1712750398149</v>
      </c>
      <c r="K148" s="12">
        <f t="shared" si="23"/>
        <v>12.745856581042903</v>
      </c>
    </row>
    <row r="149" spans="2:11" x14ac:dyDescent="0.25">
      <c r="B149" s="10">
        <v>145</v>
      </c>
      <c r="C149" s="11">
        <v>44036</v>
      </c>
      <c r="D149" s="12">
        <f t="shared" si="18"/>
        <v>6.0330705343239197</v>
      </c>
      <c r="E149" s="12">
        <f t="shared" si="19"/>
        <v>7146.3380796673691</v>
      </c>
      <c r="F149" s="12">
        <f t="shared" si="20"/>
        <v>176354.7974073083</v>
      </c>
      <c r="G149" s="12">
        <f t="shared" si="20"/>
        <v>9281.8314424899163</v>
      </c>
      <c r="H149" s="9"/>
      <c r="I149" s="12">
        <f t="shared" si="21"/>
        <v>8.0032210873774629E-2</v>
      </c>
      <c r="J149" s="12">
        <f t="shared" si="22"/>
        <v>234.10155672702314</v>
      </c>
      <c r="K149" s="12">
        <f t="shared" si="23"/>
        <v>12.321134564580177</v>
      </c>
    </row>
    <row r="150" spans="2:11" x14ac:dyDescent="0.25">
      <c r="B150" s="10">
        <v>146</v>
      </c>
      <c r="C150" s="11">
        <v>44037</v>
      </c>
      <c r="D150" s="12">
        <f t="shared" si="18"/>
        <v>5.9567129311763614</v>
      </c>
      <c r="E150" s="12">
        <f t="shared" si="19"/>
        <v>6908.2031679482716</v>
      </c>
      <c r="F150" s="12">
        <f t="shared" ref="F150:G165" si="24">F149+J150</f>
        <v>176581.09811316442</v>
      </c>
      <c r="G150" s="12">
        <f t="shared" si="24"/>
        <v>9293.7420059560282</v>
      </c>
      <c r="H150" s="9"/>
      <c r="I150" s="12">
        <f t="shared" si="21"/>
        <v>7.6357603147558198E-2</v>
      </c>
      <c r="J150" s="12">
        <f t="shared" si="22"/>
        <v>226.30070585613336</v>
      </c>
      <c r="K150" s="12">
        <f t="shared" si="23"/>
        <v>11.910563466112292</v>
      </c>
    </row>
    <row r="151" spans="2:11" x14ac:dyDescent="0.25">
      <c r="B151" s="10">
        <v>147</v>
      </c>
      <c r="C151" s="11">
        <v>44038</v>
      </c>
      <c r="D151" s="12">
        <f t="shared" si="18"/>
        <v>5.8838292519616635</v>
      </c>
      <c r="E151" s="12">
        <f t="shared" si="19"/>
        <v>6678.0026126958774</v>
      </c>
      <c r="F151" s="12">
        <f t="shared" si="24"/>
        <v>176799.85788014944</v>
      </c>
      <c r="G151" s="12">
        <f t="shared" si="24"/>
        <v>9305.255677902609</v>
      </c>
      <c r="H151" s="9"/>
      <c r="I151" s="12">
        <f t="shared" si="21"/>
        <v>7.2883679214697628E-2</v>
      </c>
      <c r="J151" s="12">
        <f t="shared" si="22"/>
        <v>218.75976698502856</v>
      </c>
      <c r="K151" s="12">
        <f t="shared" si="23"/>
        <v>11.513671946580464</v>
      </c>
    </row>
    <row r="152" spans="2:11" x14ac:dyDescent="0.25">
      <c r="B152" s="10">
        <v>148</v>
      </c>
      <c r="C152" s="11">
        <v>44039</v>
      </c>
      <c r="D152" s="12">
        <f t="shared" si="18"/>
        <v>5.8142319486131377</v>
      </c>
      <c r="E152" s="12">
        <f t="shared" si="19"/>
        <v>6455.4721229093639</v>
      </c>
      <c r="F152" s="12">
        <f t="shared" si="24"/>
        <v>177011.32796288482</v>
      </c>
      <c r="G152" s="12">
        <f t="shared" si="24"/>
        <v>9316.3856822571015</v>
      </c>
      <c r="H152" s="9"/>
      <c r="I152" s="12">
        <f t="shared" si="21"/>
        <v>6.9597303348525749E-2</v>
      </c>
      <c r="J152" s="12">
        <f t="shared" si="22"/>
        <v>211.47008273536943</v>
      </c>
      <c r="K152" s="12">
        <f t="shared" si="23"/>
        <v>11.130004354493138</v>
      </c>
    </row>
    <row r="153" spans="2:11" x14ac:dyDescent="0.25">
      <c r="B153" s="10">
        <v>149</v>
      </c>
      <c r="C153" s="11">
        <v>44040</v>
      </c>
      <c r="D153" s="12">
        <f t="shared" si="18"/>
        <v>5.7477456011547385</v>
      </c>
      <c r="E153" s="12">
        <f t="shared" si="19"/>
        <v>6240.3562051598437</v>
      </c>
      <c r="F153" s="12">
        <f t="shared" si="24"/>
        <v>177215.75124677696</v>
      </c>
      <c r="G153" s="12">
        <f t="shared" si="24"/>
        <v>9327.1448024619513</v>
      </c>
      <c r="H153" s="9"/>
      <c r="I153" s="12">
        <f t="shared" si="21"/>
        <v>6.6486347458399445E-2</v>
      </c>
      <c r="J153" s="12">
        <f t="shared" si="22"/>
        <v>204.42328389212983</v>
      </c>
      <c r="K153" s="12">
        <f t="shared" si="23"/>
        <v>10.75912020484895</v>
      </c>
    </row>
    <row r="154" spans="2:11" x14ac:dyDescent="0.25">
      <c r="B154" s="10">
        <v>150</v>
      </c>
      <c r="C154" s="11">
        <v>44041</v>
      </c>
      <c r="D154" s="12">
        <f t="shared" si="18"/>
        <v>5.6842059979821959</v>
      </c>
      <c r="E154" s="12">
        <f t="shared" si="19"/>
        <v>6032.4078712576875</v>
      </c>
      <c r="F154" s="12">
        <f t="shared" si="24"/>
        <v>177413.36252660703</v>
      </c>
      <c r="G154" s="12">
        <f t="shared" si="24"/>
        <v>9337.5453961372168</v>
      </c>
      <c r="H154" s="9"/>
      <c r="I154" s="12">
        <f t="shared" si="21"/>
        <v>6.3539603172542466E-2</v>
      </c>
      <c r="J154" s="12">
        <f t="shared" si="22"/>
        <v>197.61127983006173</v>
      </c>
      <c r="K154" s="12">
        <f t="shared" si="23"/>
        <v>10.400593675266414</v>
      </c>
    </row>
    <row r="155" spans="2:11" x14ac:dyDescent="0.25">
      <c r="B155" s="10">
        <v>151</v>
      </c>
      <c r="C155" s="11">
        <v>44042</v>
      </c>
      <c r="D155" s="12">
        <f t="shared" si="18"/>
        <v>5.623459295535004</v>
      </c>
      <c r="E155" s="12">
        <f t="shared" si="19"/>
        <v>5831.3883555848788</v>
      </c>
      <c r="F155" s="12">
        <f t="shared" si="24"/>
        <v>177604.38877586351</v>
      </c>
      <c r="G155" s="12">
        <f t="shared" si="24"/>
        <v>9347.5994092559795</v>
      </c>
      <c r="H155" s="9"/>
      <c r="I155" s="12">
        <f t="shared" si="21"/>
        <v>6.0746702447191693E-2</v>
      </c>
      <c r="J155" s="12">
        <f t="shared" si="22"/>
        <v>191.02624925649343</v>
      </c>
      <c r="K155" s="12">
        <f t="shared" si="23"/>
        <v>10.054013118762821</v>
      </c>
    </row>
    <row r="156" spans="2:11" x14ac:dyDescent="0.25">
      <c r="B156" s="10">
        <v>152</v>
      </c>
      <c r="C156" s="13">
        <v>44043</v>
      </c>
      <c r="D156" s="12">
        <f t="shared" si="18"/>
        <v>5.5653612497380482</v>
      </c>
      <c r="E156" s="12">
        <f t="shared" si="19"/>
        <v>5637.0668417778461</v>
      </c>
      <c r="F156" s="12">
        <f t="shared" si="24"/>
        <v>177789.0494071237</v>
      </c>
      <c r="G156" s="12">
        <f t="shared" si="24"/>
        <v>9357.3183898486204</v>
      </c>
      <c r="H156" s="9"/>
      <c r="I156" s="12">
        <f t="shared" si="21"/>
        <v>5.8098045796955634E-2</v>
      </c>
      <c r="J156" s="12">
        <f t="shared" si="22"/>
        <v>184.66063126018784</v>
      </c>
      <c r="K156" s="12">
        <f t="shared" si="23"/>
        <v>9.7189805926414738</v>
      </c>
    </row>
    <row r="157" spans="2:11" x14ac:dyDescent="0.25">
      <c r="B157" s="10">
        <v>153</v>
      </c>
      <c r="C157" s="21">
        <v>44044</v>
      </c>
      <c r="D157" s="12">
        <f t="shared" si="18"/>
        <v>5.5097765123927349</v>
      </c>
      <c r="E157" s="12">
        <f t="shared" si="19"/>
        <v>5449.2201984559297</v>
      </c>
      <c r="F157" s="12">
        <f t="shared" si="24"/>
        <v>177967.55652377999</v>
      </c>
      <c r="G157" s="12">
        <f t="shared" si="24"/>
        <v>9366.7135012515828</v>
      </c>
      <c r="H157" s="9"/>
      <c r="I157" s="12">
        <f t="shared" si="21"/>
        <v>5.5584737345313585E-2</v>
      </c>
      <c r="J157" s="12">
        <f t="shared" si="22"/>
        <v>178.50711665629845</v>
      </c>
      <c r="K157" s="12">
        <f t="shared" si="23"/>
        <v>9.3951114029630851</v>
      </c>
    </row>
    <row r="158" spans="2:11" x14ac:dyDescent="0.25">
      <c r="B158" s="10">
        <v>154</v>
      </c>
      <c r="C158" s="21">
        <v>44045</v>
      </c>
      <c r="D158" s="12">
        <f t="shared" si="18"/>
        <v>5.4565779864073614</v>
      </c>
      <c r="E158" s="12">
        <f t="shared" si="19"/>
        <v>5267.6327237000496</v>
      </c>
      <c r="F158" s="12">
        <f t="shared" si="24"/>
        <v>178140.11516339777</v>
      </c>
      <c r="G158" s="12">
        <f t="shared" si="24"/>
        <v>9375.7955349156764</v>
      </c>
      <c r="H158" s="9"/>
      <c r="I158" s="12">
        <f t="shared" si="21"/>
        <v>5.3198525985373508E-2</v>
      </c>
      <c r="J158" s="12">
        <f t="shared" si="22"/>
        <v>172.55863961777109</v>
      </c>
      <c r="K158" s="12">
        <f t="shared" si="23"/>
        <v>9.082033664093224</v>
      </c>
    </row>
    <row r="159" spans="2:11" x14ac:dyDescent="0.25">
      <c r="B159" s="10">
        <v>155</v>
      </c>
      <c r="C159" s="21">
        <v>44046</v>
      </c>
      <c r="D159" s="12">
        <f t="shared" si="18"/>
        <v>5.4056462343863121</v>
      </c>
      <c r="E159" s="12">
        <f t="shared" si="19"/>
        <v>5092.0958979954021</v>
      </c>
      <c r="F159" s="12">
        <f t="shared" si="24"/>
        <v>178306.9235329816</v>
      </c>
      <c r="G159" s="12">
        <f t="shared" si="24"/>
        <v>9384.5749227885099</v>
      </c>
      <c r="H159" s="9"/>
      <c r="I159" s="12">
        <f t="shared" si="21"/>
        <v>5.0931752021049652E-2</v>
      </c>
      <c r="J159" s="12">
        <f t="shared" si="22"/>
        <v>166.80836958383489</v>
      </c>
      <c r="K159" s="12">
        <f t="shared" si="23"/>
        <v>8.7793878728334231</v>
      </c>
    </row>
    <row r="160" spans="2:11" x14ac:dyDescent="0.25">
      <c r="B160" s="10">
        <v>156</v>
      </c>
      <c r="C160" s="21">
        <v>44047</v>
      </c>
      <c r="D160" s="12">
        <f t="shared" si="18"/>
        <v>5.3568689356571397</v>
      </c>
      <c r="E160" s="12">
        <f t="shared" si="19"/>
        <v>4922.4081453609506</v>
      </c>
      <c r="F160" s="12">
        <f t="shared" si="24"/>
        <v>178468.17323641811</v>
      </c>
      <c r="G160" s="12">
        <f t="shared" si="24"/>
        <v>9393.0617492851688</v>
      </c>
      <c r="H160" s="9"/>
      <c r="I160" s="12">
        <f t="shared" si="21"/>
        <v>4.8777298729171942E-2</v>
      </c>
      <c r="J160" s="12">
        <f t="shared" si="22"/>
        <v>161.24970343652106</v>
      </c>
      <c r="K160" s="12">
        <f t="shared" si="23"/>
        <v>8.4868264966590115</v>
      </c>
    </row>
    <row r="161" spans="2:11" x14ac:dyDescent="0.25">
      <c r="B161" s="10">
        <v>157</v>
      </c>
      <c r="C161" s="21">
        <v>44048</v>
      </c>
      <c r="D161" s="12">
        <f t="shared" si="18"/>
        <v>5.3101403873121917</v>
      </c>
      <c r="E161" s="12">
        <f t="shared" si="19"/>
        <v>4758.3746023972635</v>
      </c>
      <c r="F161" s="12">
        <f t="shared" si="24"/>
        <v>178624.04949435455</v>
      </c>
      <c r="G161" s="12">
        <f t="shared" si="24"/>
        <v>9401.2657628607703</v>
      </c>
      <c r="H161" s="9"/>
      <c r="I161" s="12">
        <f t="shared" si="21"/>
        <v>4.6728548344948287E-2</v>
      </c>
      <c r="J161" s="12">
        <f t="shared" si="22"/>
        <v>155.87625793643011</v>
      </c>
      <c r="K161" s="12">
        <f t="shared" si="23"/>
        <v>8.2040135756015911</v>
      </c>
    </row>
    <row r="162" spans="2:11" x14ac:dyDescent="0.25">
      <c r="B162" s="10">
        <v>158</v>
      </c>
      <c r="C162" s="21">
        <v>44049</v>
      </c>
      <c r="D162" s="12">
        <f t="shared" si="18"/>
        <v>5.2653610452844424</v>
      </c>
      <c r="E162" s="12">
        <f t="shared" si="19"/>
        <v>4599.8068949927165</v>
      </c>
      <c r="F162" s="12">
        <f t="shared" si="24"/>
        <v>178774.7313567638</v>
      </c>
      <c r="G162" s="12">
        <f t="shared" si="24"/>
        <v>9409.1963871980988</v>
      </c>
      <c r="H162" s="9"/>
      <c r="I162" s="12">
        <f t="shared" si="21"/>
        <v>4.4779342027749344E-2</v>
      </c>
      <c r="J162" s="12">
        <f t="shared" si="22"/>
        <v>150.68186240924666</v>
      </c>
      <c r="K162" s="12">
        <f t="shared" si="23"/>
        <v>7.9306243373287799</v>
      </c>
    </row>
    <row r="163" spans="2:11" x14ac:dyDescent="0.25">
      <c r="B163" s="10">
        <v>159</v>
      </c>
      <c r="C163" s="21">
        <v>44050</v>
      </c>
      <c r="D163" s="12">
        <f t="shared" si="18"/>
        <v>5.2224371018721358</v>
      </c>
      <c r="E163" s="12">
        <f t="shared" si="19"/>
        <v>4446.5229224363711</v>
      </c>
      <c r="F163" s="12">
        <f t="shared" si="24"/>
        <v>178920.39190843859</v>
      </c>
      <c r="G163" s="12">
        <f t="shared" si="24"/>
        <v>9416.8627320230862</v>
      </c>
      <c r="H163" s="9"/>
      <c r="I163" s="12">
        <f t="shared" si="21"/>
        <v>4.2923943412306424E-2</v>
      </c>
      <c r="J163" s="12">
        <f t="shared" si="22"/>
        <v>145.66055167476935</v>
      </c>
      <c r="K163" s="12">
        <f t="shared" si="23"/>
        <v>7.6663448249878678</v>
      </c>
    </row>
    <row r="164" spans="2:11" x14ac:dyDescent="0.25">
      <c r="B164" s="10">
        <v>160</v>
      </c>
      <c r="C164" s="21">
        <v>44051</v>
      </c>
      <c r="D164" s="12">
        <f t="shared" si="18"/>
        <v>5.1812800964792212</v>
      </c>
      <c r="E164" s="12">
        <f t="shared" si="19"/>
        <v>4298.3466486938851</v>
      </c>
      <c r="F164" s="12">
        <f t="shared" si="24"/>
        <v>179061.19846764908</v>
      </c>
      <c r="G164" s="12">
        <f t="shared" si="24"/>
        <v>9424.2736035604794</v>
      </c>
      <c r="H164" s="9"/>
      <c r="I164" s="12">
        <f t="shared" si="21"/>
        <v>4.1157005392914642E-2</v>
      </c>
      <c r="J164" s="12">
        <f t="shared" si="22"/>
        <v>140.80655921048506</v>
      </c>
      <c r="K164" s="12">
        <f t="shared" si="23"/>
        <v>7.4108715373939589</v>
      </c>
    </row>
    <row r="165" spans="2:11" x14ac:dyDescent="0.25">
      <c r="B165" s="10">
        <v>161</v>
      </c>
      <c r="C165" s="21">
        <v>44052</v>
      </c>
      <c r="D165" s="12">
        <f t="shared" si="18"/>
        <v>5.1418065566534041</v>
      </c>
      <c r="E165" s="12">
        <f t="shared" si="19"/>
        <v>4155.1079006105811</v>
      </c>
      <c r="F165" s="12">
        <f t="shared" si="24"/>
        <v>179197.31277819106</v>
      </c>
      <c r="G165" s="12">
        <f t="shared" si="24"/>
        <v>9431.4375146416351</v>
      </c>
      <c r="H165" s="9"/>
      <c r="I165" s="12">
        <f t="shared" si="21"/>
        <v>3.9473539825816972E-2</v>
      </c>
      <c r="J165" s="12">
        <f t="shared" si="22"/>
        <v>136.11431054197303</v>
      </c>
      <c r="K165" s="12">
        <f t="shared" si="23"/>
        <v>7.1639110811564821</v>
      </c>
    </row>
    <row r="166" spans="2:11" x14ac:dyDescent="0.25">
      <c r="B166" s="10">
        <v>162</v>
      </c>
      <c r="C166" s="21">
        <v>44053</v>
      </c>
      <c r="D166" s="12">
        <f t="shared" si="18"/>
        <v>5.1039376667851881</v>
      </c>
      <c r="E166" s="12">
        <f t="shared" si="19"/>
        <v>4016.6421728134296</v>
      </c>
      <c r="F166" s="12">
        <f t="shared" ref="F166:G181" si="25">F165+J166</f>
        <v>179328.89119504372</v>
      </c>
      <c r="G166" s="12">
        <f t="shared" si="25"/>
        <v>9438.3626944759853</v>
      </c>
      <c r="H166" s="9"/>
      <c r="I166" s="12">
        <f t="shared" si="21"/>
        <v>3.7868889868216196E-2</v>
      </c>
      <c r="J166" s="12">
        <f t="shared" si="22"/>
        <v>131.5784168526684</v>
      </c>
      <c r="K166" s="12">
        <f t="shared" si="23"/>
        <v>6.9251798343509741</v>
      </c>
    </row>
    <row r="167" spans="2:11" x14ac:dyDescent="0.25">
      <c r="B167" s="10">
        <v>163</v>
      </c>
      <c r="C167" s="21">
        <v>44054</v>
      </c>
      <c r="D167" s="12">
        <f t="shared" si="18"/>
        <v>5.0675989620833368</v>
      </c>
      <c r="E167" s="12">
        <f t="shared" si="19"/>
        <v>3882.7904390910171</v>
      </c>
      <c r="F167" s="12">
        <f t="shared" si="25"/>
        <v>179456.08486384948</v>
      </c>
      <c r="G167" s="12">
        <f t="shared" si="25"/>
        <v>9445.0570980973407</v>
      </c>
      <c r="H167" s="9"/>
      <c r="I167" s="12">
        <f t="shared" si="21"/>
        <v>3.6338704701851007E-2</v>
      </c>
      <c r="J167" s="12">
        <f t="shared" si="22"/>
        <v>127.19366880575859</v>
      </c>
      <c r="K167" s="12">
        <f t="shared" si="23"/>
        <v>6.6944036213557219</v>
      </c>
    </row>
    <row r="168" spans="2:11" x14ac:dyDescent="0.25">
      <c r="B168" s="10">
        <v>164</v>
      </c>
      <c r="C168" s="21">
        <v>44055</v>
      </c>
      <c r="D168" s="12">
        <f t="shared" si="18"/>
        <v>5.0327200456680989</v>
      </c>
      <c r="E168" s="12">
        <f t="shared" si="19"/>
        <v>3753.3989700377319</v>
      </c>
      <c r="F168" s="12">
        <f t="shared" si="25"/>
        <v>179579.03989442068</v>
      </c>
      <c r="G168" s="12">
        <f t="shared" si="25"/>
        <v>9451.5284154958263</v>
      </c>
      <c r="H168" s="9"/>
      <c r="I168" s="12">
        <f t="shared" si="21"/>
        <v>3.4878916415237542E-2</v>
      </c>
      <c r="J168" s="12">
        <f t="shared" si="22"/>
        <v>122.95503057121553</v>
      </c>
      <c r="K168" s="12">
        <f t="shared" si="23"/>
        <v>6.4713173984850334</v>
      </c>
    </row>
    <row r="169" spans="2:11" x14ac:dyDescent="0.25">
      <c r="B169" s="10">
        <v>165</v>
      </c>
      <c r="C169" s="21">
        <v>44056</v>
      </c>
      <c r="D169" s="12">
        <f t="shared" si="18"/>
        <v>4.999234326826179</v>
      </c>
      <c r="E169" s="12">
        <f t="shared" si="19"/>
        <v>3628.3191567553158</v>
      </c>
      <c r="F169" s="12">
        <f t="shared" si="25"/>
        <v>179697.89752847189</v>
      </c>
      <c r="G169" s="12">
        <f t="shared" si="25"/>
        <v>9457.7840804458883</v>
      </c>
      <c r="H169" s="9"/>
      <c r="I169" s="12">
        <f t="shared" si="21"/>
        <v>3.3485718841919684E-2</v>
      </c>
      <c r="J169" s="12">
        <f t="shared" si="22"/>
        <v>118.85763405119484</v>
      </c>
      <c r="K169" s="12">
        <f t="shared" si="23"/>
        <v>6.2556649500628918</v>
      </c>
    </row>
    <row r="170" spans="2:11" x14ac:dyDescent="0.25">
      <c r="B170" s="10">
        <v>166</v>
      </c>
      <c r="C170" s="21">
        <v>44057</v>
      </c>
      <c r="D170" s="12">
        <f t="shared" si="18"/>
        <v>4.9670787786534403</v>
      </c>
      <c r="E170" s="12">
        <f t="shared" si="19"/>
        <v>3507.4073404116448</v>
      </c>
      <c r="F170" s="12">
        <f t="shared" si="25"/>
        <v>179812.79430176914</v>
      </c>
      <c r="G170" s="12">
        <f t="shared" si="25"/>
        <v>9463.8312790404798</v>
      </c>
      <c r="H170" s="9"/>
      <c r="I170" s="12">
        <f t="shared" si="21"/>
        <v>3.2155548172738614E-2</v>
      </c>
      <c r="J170" s="12">
        <f t="shared" si="22"/>
        <v>114.89677329725167</v>
      </c>
      <c r="K170" s="12">
        <f t="shared" si="23"/>
        <v>6.0471985945921984</v>
      </c>
    </row>
    <row r="171" spans="2:11" x14ac:dyDescent="0.25">
      <c r="B171" s="10">
        <v>167</v>
      </c>
      <c r="C171" s="21">
        <v>44058</v>
      </c>
      <c r="D171" s="12">
        <f t="shared" si="18"/>
        <v>4.9361937134749097</v>
      </c>
      <c r="E171" s="12">
        <f t="shared" si="19"/>
        <v>3390.5246474631022</v>
      </c>
      <c r="F171" s="12">
        <f t="shared" si="25"/>
        <v>179923.86220088217</v>
      </c>
      <c r="G171" s="12">
        <f t="shared" si="25"/>
        <v>9469.6769579411666</v>
      </c>
      <c r="H171" s="9"/>
      <c r="I171" s="12">
        <f t="shared" si="21"/>
        <v>3.0885065178530301E-2</v>
      </c>
      <c r="J171" s="12">
        <f t="shared" si="22"/>
        <v>111.06789911303541</v>
      </c>
      <c r="K171" s="12">
        <f t="shared" si="23"/>
        <v>5.8456789006860799</v>
      </c>
    </row>
    <row r="172" spans="2:11" x14ac:dyDescent="0.25">
      <c r="B172" s="10">
        <v>168</v>
      </c>
      <c r="C172" s="21">
        <v>44059</v>
      </c>
      <c r="D172" s="12">
        <f t="shared" si="18"/>
        <v>4.9065225745788563</v>
      </c>
      <c r="E172" s="12">
        <f t="shared" si="19"/>
        <v>3277.5368303532282</v>
      </c>
      <c r="F172" s="12">
        <f t="shared" si="25"/>
        <v>180031.22881471849</v>
      </c>
      <c r="G172" s="12">
        <f t="shared" si="25"/>
        <v>9475.3278323536051</v>
      </c>
      <c r="H172" s="9"/>
      <c r="I172" s="12">
        <f t="shared" si="21"/>
        <v>2.9671138896053686E-2</v>
      </c>
      <c r="J172" s="12">
        <f t="shared" si="22"/>
        <v>107.36661383633155</v>
      </c>
      <c r="K172" s="12">
        <f t="shared" si="23"/>
        <v>5.6508744124385091</v>
      </c>
    </row>
    <row r="173" spans="2:11" x14ac:dyDescent="0.25">
      <c r="B173" s="10">
        <v>169</v>
      </c>
      <c r="C173" s="21">
        <v>44060</v>
      </c>
      <c r="D173" s="12">
        <f t="shared" si="18"/>
        <v>4.8780117429342784</v>
      </c>
      <c r="E173" s="12">
        <f t="shared" si="19"/>
        <v>3168.314113506432</v>
      </c>
      <c r="F173" s="12">
        <f t="shared" si="25"/>
        <v>180135.017481013</v>
      </c>
      <c r="G173" s="12">
        <f t="shared" si="25"/>
        <v>9480.7903937375268</v>
      </c>
      <c r="H173" s="9"/>
      <c r="I173" s="12">
        <f t="shared" si="21"/>
        <v>2.8510831644577687E-2</v>
      </c>
      <c r="J173" s="12">
        <f t="shared" si="22"/>
        <v>103.78866629451889</v>
      </c>
      <c r="K173" s="12">
        <f t="shared" si="23"/>
        <v>5.4625613839220515</v>
      </c>
    </row>
    <row r="174" spans="2:11" x14ac:dyDescent="0.25">
      <c r="B174" s="10">
        <v>170</v>
      </c>
      <c r="C174" s="21">
        <v>44061</v>
      </c>
      <c r="D174" s="12">
        <f t="shared" si="18"/>
        <v>4.8506103576806652</v>
      </c>
      <c r="E174" s="12">
        <f t="shared" si="19"/>
        <v>3062.7310444414716</v>
      </c>
      <c r="F174" s="12">
        <f t="shared" si="25"/>
        <v>180235.34742794069</v>
      </c>
      <c r="G174" s="12">
        <f t="shared" si="25"/>
        <v>9486.0709172600382</v>
      </c>
      <c r="H174" s="9"/>
      <c r="I174" s="12">
        <f t="shared" si="21"/>
        <v>2.7401385253613648E-2</v>
      </c>
      <c r="J174" s="12">
        <f t="shared" si="22"/>
        <v>100.32994692770369</v>
      </c>
      <c r="K174" s="12">
        <f t="shared" si="23"/>
        <v>5.2805235225107241</v>
      </c>
    </row>
    <row r="175" spans="2:11" x14ac:dyDescent="0.25">
      <c r="B175" s="10">
        <v>171</v>
      </c>
      <c r="C175" s="21">
        <v>44062</v>
      </c>
      <c r="D175" s="12">
        <f t="shared" si="18"/>
        <v>4.8242701492867122</v>
      </c>
      <c r="E175" s="12">
        <f t="shared" si="19"/>
        <v>2960.66634983515</v>
      </c>
      <c r="F175" s="12">
        <f t="shared" si="25"/>
        <v>180332.33391101466</v>
      </c>
      <c r="G175" s="12">
        <f t="shared" si="25"/>
        <v>9491.1754690007747</v>
      </c>
      <c r="H175" s="9"/>
      <c r="I175" s="12">
        <f t="shared" si="21"/>
        <v>2.634020839395285E-2</v>
      </c>
      <c r="J175" s="12">
        <f t="shared" si="22"/>
        <v>96.98648307397994</v>
      </c>
      <c r="K175" s="12">
        <f t="shared" si="23"/>
        <v>5.1045517407357899</v>
      </c>
    </row>
    <row r="176" spans="2:11" x14ac:dyDescent="0.25">
      <c r="B176" s="10">
        <v>172</v>
      </c>
      <c r="C176" s="21">
        <v>44063</v>
      </c>
      <c r="D176" s="12">
        <f t="shared" si="18"/>
        <v>4.7989452843720999</v>
      </c>
      <c r="E176" s="12">
        <f t="shared" si="19"/>
        <v>2862.0027963722264</v>
      </c>
      <c r="F176" s="12">
        <f t="shared" si="25"/>
        <v>180426.08834542611</v>
      </c>
      <c r="G176" s="12">
        <f t="shared" si="25"/>
        <v>9496.1099129171671</v>
      </c>
      <c r="H176" s="9"/>
      <c r="I176" s="12">
        <f t="shared" si="21"/>
        <v>2.5324864914612489E-2</v>
      </c>
      <c r="J176" s="12">
        <f t="shared" si="22"/>
        <v>93.754434411446411</v>
      </c>
      <c r="K176" s="12">
        <f t="shared" si="23"/>
        <v>4.9344439163919214</v>
      </c>
    </row>
    <row r="177" spans="2:11" x14ac:dyDescent="0.25">
      <c r="B177" s="10">
        <v>173</v>
      </c>
      <c r="C177" s="21">
        <v>44064</v>
      </c>
      <c r="D177" s="12">
        <f t="shared" si="18"/>
        <v>4.7745922212744523</v>
      </c>
      <c r="E177" s="12">
        <f t="shared" si="19"/>
        <v>2766.6270562229165</v>
      </c>
      <c r="F177" s="12">
        <f t="shared" si="25"/>
        <v>180516.71843397789</v>
      </c>
      <c r="G177" s="12">
        <f t="shared" si="25"/>
        <v>9500.8799175777876</v>
      </c>
      <c r="H177" s="9"/>
      <c r="I177" s="12">
        <f t="shared" si="21"/>
        <v>2.435306309764719E-2</v>
      </c>
      <c r="J177" s="12">
        <f t="shared" si="22"/>
        <v>90.630088551787168</v>
      </c>
      <c r="K177" s="12">
        <f t="shared" si="23"/>
        <v>4.7700046606203816</v>
      </c>
    </row>
    <row r="178" spans="2:11" x14ac:dyDescent="0.25">
      <c r="B178" s="10">
        <v>174</v>
      </c>
      <c r="C178" s="21">
        <v>44065</v>
      </c>
      <c r="D178" s="12">
        <f t="shared" si="18"/>
        <v>4.751169575523285</v>
      </c>
      <c r="E178" s="12">
        <f t="shared" si="19"/>
        <v>2674.4295769945702</v>
      </c>
      <c r="F178" s="12">
        <f t="shared" si="25"/>
        <v>180604.32829075828</v>
      </c>
      <c r="G178" s="12">
        <f t="shared" si="25"/>
        <v>9505.4909626714925</v>
      </c>
      <c r="H178" s="9"/>
      <c r="I178" s="12">
        <f t="shared" si="21"/>
        <v>2.3422645751167648E-2</v>
      </c>
      <c r="J178" s="12">
        <f t="shared" si="22"/>
        <v>87.609856780392363</v>
      </c>
      <c r="K178" s="12">
        <f t="shared" si="23"/>
        <v>4.611045093704865</v>
      </c>
    </row>
    <row r="179" spans="2:11" x14ac:dyDescent="0.25">
      <c r="B179" s="10">
        <v>175</v>
      </c>
      <c r="C179" s="21">
        <v>44066</v>
      </c>
      <c r="D179" s="12">
        <f t="shared" si="18"/>
        <v>4.7286379944548527</v>
      </c>
      <c r="E179" s="12">
        <f t="shared" si="19"/>
        <v>2585.304456009153</v>
      </c>
      <c r="F179" s="12">
        <f t="shared" si="25"/>
        <v>180689.01856069645</v>
      </c>
      <c r="G179" s="12">
        <f t="shared" si="25"/>
        <v>9509.9483452998174</v>
      </c>
      <c r="H179" s="9"/>
      <c r="I179" s="12">
        <f t="shared" si="21"/>
        <v>2.2531581068432095E-2</v>
      </c>
      <c r="J179" s="12">
        <f t="shared" si="22"/>
        <v>84.690269938161393</v>
      </c>
      <c r="K179" s="12">
        <f t="shared" si="23"/>
        <v>4.4573826283242877</v>
      </c>
    </row>
    <row r="180" spans="2:11" x14ac:dyDescent="0.25">
      <c r="B180" s="10">
        <v>176</v>
      </c>
      <c r="C180" s="21">
        <v>44067</v>
      </c>
      <c r="D180" s="12">
        <f t="shared" si="18"/>
        <v>4.7069600402672194</v>
      </c>
      <c r="E180" s="12">
        <f t="shared" si="19"/>
        <v>2499.1493187630354</v>
      </c>
      <c r="F180" s="12">
        <f t="shared" si="25"/>
        <v>180770.88653513673</v>
      </c>
      <c r="G180" s="12">
        <f t="shared" si="25"/>
        <v>9514.2571860598327</v>
      </c>
      <c r="H180" s="9"/>
      <c r="I180" s="12">
        <f t="shared" si="21"/>
        <v>2.1677954187633242E-2</v>
      </c>
      <c r="J180" s="12">
        <f t="shared" si="22"/>
        <v>81.867974440289842</v>
      </c>
      <c r="K180" s="12">
        <f t="shared" si="23"/>
        <v>4.3088407600152587</v>
      </c>
    </row>
    <row r="181" spans="2:11" x14ac:dyDescent="0.25">
      <c r="B181" s="10">
        <v>177</v>
      </c>
      <c r="C181" s="21">
        <v>44068</v>
      </c>
      <c r="D181" s="12">
        <f t="shared" si="18"/>
        <v>4.6861000808741418</v>
      </c>
      <c r="E181" s="12">
        <f t="shared" si="19"/>
        <v>2415.865201430327</v>
      </c>
      <c r="F181" s="12">
        <f t="shared" si="25"/>
        <v>180850.02626356421</v>
      </c>
      <c r="G181" s="12">
        <f t="shared" si="25"/>
        <v>9518.4224349244378</v>
      </c>
      <c r="H181" s="9"/>
      <c r="I181" s="12">
        <f t="shared" si="21"/>
        <v>2.0859959393077779E-2</v>
      </c>
      <c r="J181" s="12">
        <f t="shared" si="22"/>
        <v>79.139728427496109</v>
      </c>
      <c r="K181" s="12">
        <f t="shared" si="23"/>
        <v>4.1652488646050632</v>
      </c>
    </row>
    <row r="182" spans="2:11" x14ac:dyDescent="0.25">
      <c r="B182" s="10">
        <v>178</v>
      </c>
      <c r="C182" s="21">
        <v>44069</v>
      </c>
      <c r="D182" s="12">
        <f t="shared" si="18"/>
        <v>4.6660241879702209</v>
      </c>
      <c r="E182" s="12">
        <f t="shared" si="19"/>
        <v>2335.3564372755532</v>
      </c>
      <c r="F182" s="12">
        <f t="shared" ref="F182:G197" si="26">F181+J182</f>
        <v>180926.52866160951</v>
      </c>
      <c r="G182" s="12">
        <f t="shared" si="26"/>
        <v>9522.448876926821</v>
      </c>
      <c r="H182" s="9"/>
      <c r="I182" s="12">
        <f t="shared" si="21"/>
        <v>2.0075892903920985E-2</v>
      </c>
      <c r="J182" s="12">
        <f t="shared" si="22"/>
        <v>76.502398045293674</v>
      </c>
      <c r="K182" s="12">
        <f t="shared" si="23"/>
        <v>4.0264420023838818</v>
      </c>
    </row>
    <row r="183" spans="2:11" x14ac:dyDescent="0.25">
      <c r="B183" s="10">
        <v>179</v>
      </c>
      <c r="C183" s="21">
        <v>44070</v>
      </c>
      <c r="D183" s="12">
        <f t="shared" si="18"/>
        <v>4.6467000417686801</v>
      </c>
      <c r="E183" s="12">
        <f t="shared" si="19"/>
        <v>2257.5305468459028</v>
      </c>
      <c r="F183" s="12">
        <f t="shared" si="26"/>
        <v>181000.48161545658</v>
      </c>
      <c r="G183" s="12">
        <f t="shared" si="26"/>
        <v>9526.3411376556141</v>
      </c>
      <c r="H183" s="9"/>
      <c r="I183" s="12">
        <f t="shared" si="21"/>
        <v>1.9324146201540729E-2</v>
      </c>
      <c r="J183" s="12">
        <f t="shared" si="22"/>
        <v>73.952953847059177</v>
      </c>
      <c r="K183" s="12">
        <f t="shared" si="23"/>
        <v>3.8922607287925919</v>
      </c>
    </row>
    <row r="184" spans="2:11" x14ac:dyDescent="0.25">
      <c r="B184" s="10">
        <v>180</v>
      </c>
      <c r="C184" s="21">
        <v>44071</v>
      </c>
      <c r="D184" s="12">
        <f t="shared" si="18"/>
        <v>4.6280968419176087</v>
      </c>
      <c r="E184" s="12">
        <f t="shared" si="19"/>
        <v>2182.2981318175566</v>
      </c>
      <c r="F184" s="12">
        <f t="shared" si="26"/>
        <v>181071.97008277336</v>
      </c>
      <c r="G184" s="12">
        <f t="shared" si="26"/>
        <v>9530.1036885670237</v>
      </c>
      <c r="H184" s="9"/>
      <c r="I184" s="12">
        <f t="shared" si="21"/>
        <v>1.8603199851071627E-2</v>
      </c>
      <c r="J184" s="12">
        <f t="shared" si="22"/>
        <v>71.488467316786924</v>
      </c>
      <c r="K184" s="12">
        <f t="shared" si="23"/>
        <v>3.762550911409841</v>
      </c>
    </row>
    <row r="185" spans="2:11" x14ac:dyDescent="0.25">
      <c r="B185" s="10">
        <v>181</v>
      </c>
      <c r="C185" s="21">
        <v>44072</v>
      </c>
      <c r="D185" s="12">
        <f t="shared" si="18"/>
        <v>4.6101852241409871</v>
      </c>
      <c r="E185" s="12">
        <f t="shared" si="19"/>
        <v>2109.5727723747482</v>
      </c>
      <c r="F185" s="12">
        <f t="shared" si="26"/>
        <v>181141.07619028093</v>
      </c>
      <c r="G185" s="12">
        <f t="shared" si="26"/>
        <v>9533.7408521200523</v>
      </c>
      <c r="H185" s="9"/>
      <c r="I185" s="12">
        <f t="shared" si="21"/>
        <v>1.7911617776621789E-2</v>
      </c>
      <c r="J185" s="12">
        <f t="shared" si="22"/>
        <v>69.106107507555947</v>
      </c>
      <c r="K185" s="12">
        <f t="shared" si="23"/>
        <v>3.6371635530292639</v>
      </c>
    </row>
    <row r="186" spans="2:11" x14ac:dyDescent="0.25">
      <c r="B186" s="10">
        <v>182</v>
      </c>
      <c r="C186" s="21">
        <v>44073</v>
      </c>
      <c r="D186" s="12">
        <f t="shared" si="18"/>
        <v>4.5929371821876792</v>
      </c>
      <c r="E186" s="12">
        <f t="shared" si="19"/>
        <v>2039.2709280042097</v>
      </c>
      <c r="F186" s="12">
        <f t="shared" si="26"/>
        <v>181207.8793280728</v>
      </c>
      <c r="G186" s="12">
        <f t="shared" si="26"/>
        <v>9537.2568067406773</v>
      </c>
      <c r="H186" s="9"/>
      <c r="I186" s="12">
        <f t="shared" si="21"/>
        <v>1.7248041953308035E-2</v>
      </c>
      <c r="J186" s="12">
        <f t="shared" si="22"/>
        <v>66.80313779186703</v>
      </c>
      <c r="K186" s="12">
        <f t="shared" si="23"/>
        <v>3.5159546206245835</v>
      </c>
    </row>
    <row r="187" spans="2:11" x14ac:dyDescent="0.25">
      <c r="B187" s="10">
        <v>183</v>
      </c>
      <c r="C187" s="13">
        <v>44074</v>
      </c>
      <c r="D187" s="12">
        <f t="shared" si="18"/>
        <v>4.5763259947051687</v>
      </c>
      <c r="E187" s="12">
        <f t="shared" si="19"/>
        <v>1971.3118415915519</v>
      </c>
      <c r="F187" s="12">
        <f t="shared" si="26"/>
        <v>181272.45624079293</v>
      </c>
      <c r="G187" s="12">
        <f t="shared" si="26"/>
        <v>9540.6555916206835</v>
      </c>
      <c r="H187" s="9"/>
      <c r="I187" s="12">
        <f t="shared" si="21"/>
        <v>1.6611187482510503E-2</v>
      </c>
      <c r="J187" s="12">
        <f t="shared" si="22"/>
        <v>64.576912720133308</v>
      </c>
      <c r="K187" s="12">
        <f t="shared" si="23"/>
        <v>3.3987848800070193</v>
      </c>
    </row>
    <row r="188" spans="2:11" x14ac:dyDescent="0.25">
      <c r="B188" s="10">
        <v>184</v>
      </c>
      <c r="C188" s="21">
        <v>44075</v>
      </c>
      <c r="D188" s="12">
        <f t="shared" si="18"/>
        <v>4.560326156685468</v>
      </c>
      <c r="E188" s="12">
        <f t="shared" si="19"/>
        <v>1905.6174467098533</v>
      </c>
      <c r="F188" s="12">
        <f t="shared" si="26"/>
        <v>181334.88111577666</v>
      </c>
      <c r="G188" s="12">
        <f t="shared" si="26"/>
        <v>9543.9411113566694</v>
      </c>
      <c r="H188" s="9"/>
      <c r="I188" s="12">
        <f t="shared" si="21"/>
        <v>1.5999838019700195E-2</v>
      </c>
      <c r="J188" s="12">
        <f t="shared" si="22"/>
        <v>62.424874983732472</v>
      </c>
      <c r="K188" s="12">
        <f t="shared" si="23"/>
        <v>3.2855197359859227</v>
      </c>
    </row>
    <row r="189" spans="2:11" x14ac:dyDescent="0.25">
      <c r="B189" s="10">
        <v>185</v>
      </c>
      <c r="C189" s="21">
        <v>44076</v>
      </c>
      <c r="D189" s="12">
        <f t="shared" si="18"/>
        <v>4.5449133151586025</v>
      </c>
      <c r="E189" s="12">
        <f t="shared" si="19"/>
        <v>1842.1122779943851</v>
      </c>
      <c r="F189" s="12">
        <f t="shared" si="26"/>
        <v>181395.22566825579</v>
      </c>
      <c r="G189" s="12">
        <f t="shared" si="26"/>
        <v>9547.1171404345187</v>
      </c>
      <c r="H189" s="9"/>
      <c r="I189" s="12">
        <f t="shared" si="21"/>
        <v>1.5412841526865615E-2</v>
      </c>
      <c r="J189" s="12">
        <f t="shared" si="22"/>
        <v>60.344552479145349</v>
      </c>
      <c r="K189" s="12">
        <f t="shared" si="23"/>
        <v>3.176029077849758</v>
      </c>
    </row>
    <row r="190" spans="2:11" x14ac:dyDescent="0.25">
      <c r="B190" s="10">
        <v>186</v>
      </c>
      <c r="C190" s="21">
        <v>44077</v>
      </c>
      <c r="D190" s="12">
        <f t="shared" si="18"/>
        <v>4.5300642088346166</v>
      </c>
      <c r="E190" s="12">
        <f t="shared" si="19"/>
        <v>1780.7233845008961</v>
      </c>
      <c r="F190" s="12">
        <f t="shared" si="26"/>
        <v>181453.55922372561</v>
      </c>
      <c r="G190" s="12">
        <f t="shared" si="26"/>
        <v>9550.1873275645085</v>
      </c>
      <c r="H190" s="9"/>
      <c r="I190" s="12">
        <f t="shared" si="21"/>
        <v>1.4849106323985567E-2</v>
      </c>
      <c r="J190" s="12">
        <f t="shared" si="22"/>
        <v>58.333555469822187</v>
      </c>
      <c r="K190" s="12">
        <f t="shared" si="23"/>
        <v>3.0701871299906442</v>
      </c>
    </row>
    <row r="191" spans="2:11" x14ac:dyDescent="0.25">
      <c r="B191" s="10">
        <v>187</v>
      </c>
      <c r="C191" s="21">
        <v>44078</v>
      </c>
      <c r="D191" s="12">
        <f t="shared" si="18"/>
        <v>4.5157566114184267</v>
      </c>
      <c r="E191" s="12">
        <f t="shared" si="19"/>
        <v>1721.3802459482827</v>
      </c>
      <c r="F191" s="12">
        <f t="shared" si="26"/>
        <v>181509.94879756813</v>
      </c>
      <c r="G191" s="12">
        <f t="shared" si="26"/>
        <v>9553.1551998720097</v>
      </c>
      <c r="H191" s="9"/>
      <c r="I191" s="12">
        <f t="shared" si="21"/>
        <v>1.4307597416189489E-2</v>
      </c>
      <c r="J191" s="12">
        <f t="shared" si="22"/>
        <v>56.389573842528378</v>
      </c>
      <c r="K191" s="12">
        <f t="shared" si="23"/>
        <v>2.9678723075014961</v>
      </c>
    </row>
    <row r="192" spans="2:11" x14ac:dyDescent="0.25">
      <c r="B192" s="10">
        <v>188</v>
      </c>
      <c r="C192" s="21">
        <v>44079</v>
      </c>
      <c r="D192" s="12">
        <f t="shared" si="18"/>
        <v>4.5019692783431884</v>
      </c>
      <c r="E192" s="12">
        <f t="shared" si="19"/>
        <v>1664.0146917497484</v>
      </c>
      <c r="F192" s="12">
        <f t="shared" si="26"/>
        <v>181564.45917202317</v>
      </c>
      <c r="G192" s="12">
        <f t="shared" si="26"/>
        <v>9556.0241669485895</v>
      </c>
      <c r="H192" s="9"/>
      <c r="I192" s="12">
        <f t="shared" si="21"/>
        <v>1.378733307523791E-2</v>
      </c>
      <c r="J192" s="12">
        <f t="shared" si="22"/>
        <v>54.510374455028945</v>
      </c>
      <c r="K192" s="12">
        <f t="shared" si="23"/>
        <v>2.8689670765804736</v>
      </c>
    </row>
    <row r="193" spans="2:11" x14ac:dyDescent="0.25">
      <c r="B193" s="10">
        <v>189</v>
      </c>
      <c r="C193" s="21">
        <v>44080</v>
      </c>
      <c r="D193" s="12">
        <f t="shared" si="18"/>
        <v>4.4886818966874253</v>
      </c>
      <c r="E193" s="12">
        <f t="shared" si="19"/>
        <v>1608.5608227397458</v>
      </c>
      <c r="F193" s="12">
        <f t="shared" si="26"/>
        <v>181617.15297059526</v>
      </c>
      <c r="G193" s="12">
        <f t="shared" si="26"/>
        <v>9558.7975247681716</v>
      </c>
      <c r="H193" s="9"/>
      <c r="I193" s="12">
        <f t="shared" si="21"/>
        <v>1.3287381655763006E-2</v>
      </c>
      <c r="J193" s="12">
        <f t="shared" si="22"/>
        <v>52.693798572075366</v>
      </c>
      <c r="K193" s="12">
        <f t="shared" si="23"/>
        <v>2.7733578195829165</v>
      </c>
    </row>
    <row r="194" spans="2:11" x14ac:dyDescent="0.25">
      <c r="B194" s="10">
        <v>190</v>
      </c>
      <c r="C194" s="21">
        <v>44081</v>
      </c>
      <c r="D194" s="12">
        <f t="shared" si="18"/>
        <v>4.4758750380590735</v>
      </c>
      <c r="E194" s="12">
        <f t="shared" si="19"/>
        <v>1554.9549355070494</v>
      </c>
      <c r="F194" s="12">
        <f t="shared" si="26"/>
        <v>181668.09072998201</v>
      </c>
      <c r="G194" s="12">
        <f t="shared" si="26"/>
        <v>9561.4784594727371</v>
      </c>
      <c r="H194" s="9"/>
      <c r="I194" s="12">
        <f t="shared" si="21"/>
        <v>1.2806858628351823E-2</v>
      </c>
      <c r="J194" s="12">
        <f t="shared" si="22"/>
        <v>50.937759386758621</v>
      </c>
      <c r="K194" s="12">
        <f t="shared" si="23"/>
        <v>2.6809347045662455</v>
      </c>
    </row>
    <row r="195" spans="2:11" x14ac:dyDescent="0.25">
      <c r="B195" s="10">
        <v>191</v>
      </c>
      <c r="C195" s="21">
        <v>44082</v>
      </c>
      <c r="D195" s="12">
        <f t="shared" si="18"/>
        <v>4.4635301142460255</v>
      </c>
      <c r="E195" s="12">
        <f t="shared" si="19"/>
        <v>1503.1354492472942</v>
      </c>
      <c r="F195" s="12">
        <f t="shared" si="26"/>
        <v>181717.33096960641</v>
      </c>
      <c r="G195" s="12">
        <f t="shared" si="26"/>
        <v>9564.0700510319148</v>
      </c>
      <c r="H195" s="9"/>
      <c r="I195" s="12">
        <f t="shared" si="21"/>
        <v>1.2344923813047887E-2</v>
      </c>
      <c r="J195" s="12">
        <f t="shared" si="22"/>
        <v>49.240239624389893</v>
      </c>
      <c r="K195" s="12">
        <f t="shared" si="23"/>
        <v>2.591591559178418</v>
      </c>
    </row>
    <row r="196" spans="2:11" x14ac:dyDescent="0.25">
      <c r="B196" s="10">
        <v>192</v>
      </c>
      <c r="C196" s="21">
        <v>44083</v>
      </c>
      <c r="D196" s="12">
        <f t="shared" si="18"/>
        <v>4.4516293354478194</v>
      </c>
      <c r="E196" s="12">
        <f t="shared" si="19"/>
        <v>1453.0428350511827</v>
      </c>
      <c r="F196" s="12">
        <f t="shared" si="26"/>
        <v>181764.93025883258</v>
      </c>
      <c r="G196" s="12">
        <f t="shared" si="26"/>
        <v>9566.5752767806607</v>
      </c>
      <c r="H196" s="9"/>
      <c r="I196" s="12">
        <f t="shared" si="21"/>
        <v>1.1900778798206011E-2</v>
      </c>
      <c r="J196" s="12">
        <f t="shared" si="22"/>
        <v>47.599289226164309</v>
      </c>
      <c r="K196" s="12">
        <f t="shared" si="23"/>
        <v>2.5052257487454925</v>
      </c>
    </row>
    <row r="197" spans="2:11" x14ac:dyDescent="0.25">
      <c r="B197" s="10">
        <v>193</v>
      </c>
      <c r="C197" s="21">
        <v>44084</v>
      </c>
      <c r="D197" s="12">
        <f t="shared" si="18"/>
        <v>4.4401556709169467</v>
      </c>
      <c r="E197" s="12">
        <f t="shared" si="19"/>
        <v>1404.619547547341</v>
      </c>
      <c r="F197" s="12">
        <f t="shared" si="26"/>
        <v>181810.94328194254</v>
      </c>
      <c r="G197" s="12">
        <f t="shared" si="26"/>
        <v>9568.9970148390785</v>
      </c>
      <c r="H197" s="9"/>
      <c r="I197" s="12">
        <f t="shared" si="21"/>
        <v>1.1473664530872393E-2</v>
      </c>
      <c r="J197" s="12">
        <f t="shared" si="22"/>
        <v>46.013023109954119</v>
      </c>
      <c r="K197" s="12">
        <f t="shared" si="23"/>
        <v>2.4217380584186401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4.4290928118509569</v>
      </c>
      <c r="E198" s="12">
        <f t="shared" ref="E198:E204" si="28">E197+I198-J198-K198</f>
        <v>1357.8099588214955</v>
      </c>
      <c r="F198" s="12">
        <f t="shared" ref="F198:G204" si="29">F197+J198</f>
        <v>181855.42290094821</v>
      </c>
      <c r="G198" s="12">
        <f t="shared" si="29"/>
        <v>9571.3380474183232</v>
      </c>
      <c r="H198" s="9"/>
      <c r="I198" s="12">
        <f t="shared" ref="I198:I204" si="30">E197*N$6*D197/SUM(D197:F197)*N$7</f>
        <v>1.1062859065989535E-2</v>
      </c>
      <c r="J198" s="12">
        <f t="shared" ref="J198:J204" si="31">E197*N$8/N$5</f>
        <v>44.479619005665796</v>
      </c>
      <c r="K198" s="12">
        <f t="shared" ref="K198:K204" si="32">E197*N$9/N$5</f>
        <v>2.3410325792455704</v>
      </c>
    </row>
    <row r="199" spans="2:11" x14ac:dyDescent="0.25">
      <c r="B199" s="10">
        <v>195</v>
      </c>
      <c r="C199" s="21">
        <v>44086</v>
      </c>
      <c r="D199" s="12">
        <f t="shared" si="27"/>
        <v>4.418425136388203</v>
      </c>
      <c r="E199" s="12">
        <f t="shared" si="28"/>
        <v>1312.5602945362418</v>
      </c>
      <c r="F199" s="12">
        <f t="shared" si="29"/>
        <v>181898.42021631089</v>
      </c>
      <c r="G199" s="12">
        <f t="shared" si="29"/>
        <v>9573.6010640163586</v>
      </c>
      <c r="H199" s="9"/>
      <c r="I199" s="12">
        <f t="shared" si="30"/>
        <v>1.0667675462753818E-2</v>
      </c>
      <c r="J199" s="12">
        <f t="shared" si="31"/>
        <v>42.997315362680688</v>
      </c>
      <c r="K199" s="12">
        <f t="shared" si="32"/>
        <v>2.2630165980358274</v>
      </c>
    </row>
    <row r="200" spans="2:11" x14ac:dyDescent="0.25">
      <c r="B200" s="10">
        <v>196</v>
      </c>
      <c r="C200" s="21">
        <v>44087</v>
      </c>
      <c r="D200" s="12">
        <f t="shared" si="27"/>
        <v>4.4081376765708118</v>
      </c>
      <c r="E200" s="12">
        <f t="shared" si="28"/>
        <v>1268.8185721781845</v>
      </c>
      <c r="F200" s="12">
        <f t="shared" si="29"/>
        <v>181939.98462563788</v>
      </c>
      <c r="G200" s="12">
        <f t="shared" si="29"/>
        <v>9575.7886645072522</v>
      </c>
      <c r="H200" s="9"/>
      <c r="I200" s="12">
        <f t="shared" si="30"/>
        <v>1.0287459817391653E-2</v>
      </c>
      <c r="J200" s="12">
        <f t="shared" si="31"/>
        <v>41.564409326980993</v>
      </c>
      <c r="K200" s="12">
        <f t="shared" si="32"/>
        <v>2.1876004908937383</v>
      </c>
    </row>
    <row r="201" spans="2:11" x14ac:dyDescent="0.25">
      <c r="B201" s="10">
        <v>197</v>
      </c>
      <c r="C201" s="21">
        <v>44088</v>
      </c>
      <c r="D201" s="12">
        <f t="shared" si="27"/>
        <v>4.3982160871483353</v>
      </c>
      <c r="E201" s="12">
        <f t="shared" si="28"/>
        <v>1226.5345413616674</v>
      </c>
      <c r="F201" s="12">
        <f t="shared" si="29"/>
        <v>181980.16388042353</v>
      </c>
      <c r="G201" s="12">
        <f t="shared" si="29"/>
        <v>9577.9033621275485</v>
      </c>
      <c r="H201" s="9"/>
      <c r="I201" s="12">
        <f t="shared" si="30"/>
        <v>9.9215894224767322E-3</v>
      </c>
      <c r="J201" s="12">
        <f t="shared" si="31"/>
        <v>40.179254785642506</v>
      </c>
      <c r="K201" s="12">
        <f t="shared" si="32"/>
        <v>2.1146976202969761</v>
      </c>
    </row>
    <row r="202" spans="2:11" x14ac:dyDescent="0.25">
      <c r="B202" s="10">
        <v>198</v>
      </c>
      <c r="C202" s="21">
        <v>44089</v>
      </c>
      <c r="D202" s="12">
        <f t="shared" si="27"/>
        <v>4.3886466161046416</v>
      </c>
      <c r="E202" s="12">
        <f t="shared" si="28"/>
        <v>1185.6596261206555</v>
      </c>
      <c r="F202" s="12">
        <f t="shared" si="29"/>
        <v>182019.00414089998</v>
      </c>
      <c r="G202" s="12">
        <f t="shared" si="29"/>
        <v>9579.9475863631505</v>
      </c>
      <c r="H202" s="9"/>
      <c r="I202" s="12">
        <f t="shared" si="30"/>
        <v>9.5694710436937547E-3</v>
      </c>
      <c r="J202" s="12">
        <f t="shared" si="31"/>
        <v>38.840260476452798</v>
      </c>
      <c r="K202" s="12">
        <f t="shared" si="32"/>
        <v>2.0442242356027807</v>
      </c>
    </row>
    <row r="203" spans="2:11" x14ac:dyDescent="0.25">
      <c r="B203" s="10">
        <v>199</v>
      </c>
      <c r="C203" s="21">
        <v>44090</v>
      </c>
      <c r="D203" s="12">
        <f t="shared" si="27"/>
        <v>4.3794160767989716</v>
      </c>
      <c r="E203" s="12">
        <f t="shared" si="28"/>
        <v>1146.1468691226059</v>
      </c>
      <c r="F203" s="12">
        <f t="shared" si="29"/>
        <v>182056.55002906048</v>
      </c>
      <c r="G203" s="12">
        <f t="shared" si="29"/>
        <v>9581.9236857400192</v>
      </c>
      <c r="H203" s="9"/>
      <c r="I203" s="12">
        <f t="shared" si="30"/>
        <v>9.2305393056695759E-3</v>
      </c>
      <c r="J203" s="12">
        <f t="shared" si="31"/>
        <v>37.545888160487422</v>
      </c>
      <c r="K203" s="12">
        <f t="shared" si="32"/>
        <v>1.976099376867761</v>
      </c>
    </row>
    <row r="204" spans="2:11" x14ac:dyDescent="0.25">
      <c r="B204" s="20">
        <v>200</v>
      </c>
      <c r="C204" s="21">
        <v>44091</v>
      </c>
      <c r="D204" s="12">
        <f t="shared" si="27"/>
        <v>4.3705118216198242</v>
      </c>
      <c r="E204" s="12">
        <f t="shared" si="28"/>
        <v>1107.9508777403651</v>
      </c>
      <c r="F204" s="12">
        <f t="shared" si="29"/>
        <v>182092.84467991604</v>
      </c>
      <c r="G204" s="12">
        <f t="shared" si="29"/>
        <v>9583.8339305218906</v>
      </c>
      <c r="H204" s="9"/>
      <c r="I204" s="12">
        <f t="shared" si="30"/>
        <v>8.904255179147464E-3</v>
      </c>
      <c r="J204" s="12">
        <f t="shared" si="31"/>
        <v>36.294650855549186</v>
      </c>
      <c r="K204" s="12">
        <f t="shared" si="32"/>
        <v>1.9102447818710115</v>
      </c>
    </row>
    <row r="205" spans="2:11" x14ac:dyDescent="0.25">
      <c r="B205" s="19"/>
      <c r="C205" s="1"/>
      <c r="E205" s="12">
        <f>MAX(E4:E204)</f>
        <v>131950.34633438732</v>
      </c>
      <c r="I205" s="12">
        <f>MAX(I4:I204)</f>
        <v>13531.479928210329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sheetProtection algorithmName="SHA-512" hashValue="ye/wbNJXCb+XEi49R4AkFq1GPR+2Z2wQ7spJOEeaYIUYnx1BxTuCQlSIAewUH8W38PEskGLQiu21xxBlBEXkrA==" saltValue="KHtZoqkKoEbwDuxPu8qmKw==" spinCount="100000" sheet="1" objects="1" scenarios="1"/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3E4ED-9EC9-4C82-8C44-52028C391F06}">
  <sheetPr codeName="Hoja9"/>
  <dimension ref="B2:N762"/>
  <sheetViews>
    <sheetView showGridLines="0" workbookViewId="0">
      <selection activeCell="I4" sqref="I4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7" t="s">
        <v>26</v>
      </c>
      <c r="E2" s="38"/>
      <c r="F2" s="38"/>
      <c r="G2" s="39"/>
      <c r="I2" s="37" t="s">
        <v>27</v>
      </c>
      <c r="J2" s="38"/>
      <c r="K2" s="39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149326</v>
      </c>
    </row>
    <row r="4" spans="2:14" x14ac:dyDescent="0.25">
      <c r="B4" s="10">
        <v>0</v>
      </c>
      <c r="C4" s="11">
        <v>43891</v>
      </c>
      <c r="D4" s="12">
        <f>N3</f>
        <v>149326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149325.67500217643</v>
      </c>
      <c r="E5" s="12">
        <f>E4+I5-J5-K5</f>
        <v>1.2916644902350771</v>
      </c>
      <c r="F5" s="12">
        <f>F4+J5</f>
        <v>3.1666666666666662E-2</v>
      </c>
      <c r="G5" s="12">
        <f>G4+K5</f>
        <v>1.6666666666666681E-3</v>
      </c>
      <c r="H5" s="9"/>
      <c r="I5" s="12">
        <f>E4*N$6*D4/SUM(D4:F4)*N$7</f>
        <v>0.32499782356841045</v>
      </c>
      <c r="J5" s="12">
        <f>E4*N$8/N$5</f>
        <v>3.1666666666666662E-2</v>
      </c>
      <c r="K5" s="12">
        <f>E4*N$9/N$5</f>
        <v>1.6666666666666681E-3</v>
      </c>
      <c r="M5" s="2" t="s">
        <v>7</v>
      </c>
      <c r="N5" s="18">
        <f>Datos!H3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149325.25521493729</v>
      </c>
      <c r="E6" s="12">
        <f t="shared" ref="E6:E69" si="1">E5+I6-J6-K6</f>
        <v>1.6683962463793793</v>
      </c>
      <c r="F6" s="12">
        <f t="shared" ref="F6:G21" si="2">F5+J6</f>
        <v>7.2569375524110774E-2</v>
      </c>
      <c r="G6" s="12">
        <f t="shared" si="2"/>
        <v>3.8194408170584655E-3</v>
      </c>
      <c r="H6" s="9"/>
      <c r="I6" s="12">
        <f t="shared" ref="I6:I69" si="3">E5*N$6*D5/SUM(D5:F5)*N$7</f>
        <v>0.41978723915213795</v>
      </c>
      <c r="J6" s="12">
        <f t="shared" ref="J6:J69" si="4">E5*N$8/N$5</f>
        <v>4.0902708857444105E-2</v>
      </c>
      <c r="K6" s="12">
        <f t="shared" ref="K6:K69" si="5">E5*N$9/N$5</f>
        <v>2.1527741503917972E-3</v>
      </c>
      <c r="M6" s="2" t="s">
        <v>8</v>
      </c>
      <c r="N6" s="3">
        <f>Datos!H4</f>
        <v>5</v>
      </c>
    </row>
    <row r="7" spans="2:14" x14ac:dyDescent="0.25">
      <c r="B7" s="10">
        <v>3</v>
      </c>
      <c r="C7" s="11">
        <v>43894</v>
      </c>
      <c r="D7" s="12">
        <f t="shared" si="0"/>
        <v>149324.71299247892</v>
      </c>
      <c r="E7" s="12">
        <f t="shared" si="1"/>
        <v>2.1550054965320391</v>
      </c>
      <c r="F7" s="12">
        <f t="shared" si="2"/>
        <v>0.12540192332612443</v>
      </c>
      <c r="G7" s="12">
        <f t="shared" si="2"/>
        <v>6.600101227690767E-3</v>
      </c>
      <c r="H7" s="9"/>
      <c r="I7" s="12">
        <f t="shared" si="3"/>
        <v>0.54222245836530558</v>
      </c>
      <c r="J7" s="12">
        <f t="shared" si="4"/>
        <v>5.2832547802013671E-2</v>
      </c>
      <c r="K7" s="12">
        <f t="shared" si="5"/>
        <v>2.7806604106323015E-3</v>
      </c>
      <c r="M7" s="2" t="s">
        <v>9</v>
      </c>
      <c r="N7" s="4">
        <f>Datos!H5</f>
        <v>6.500000000000003E-2</v>
      </c>
    </row>
    <row r="8" spans="2:14" x14ac:dyDescent="0.25">
      <c r="B8" s="10">
        <v>4</v>
      </c>
      <c r="C8" s="11">
        <v>43895</v>
      </c>
      <c r="D8" s="12">
        <f t="shared" si="0"/>
        <v>149324.01262638817</v>
      </c>
      <c r="E8" s="12">
        <f t="shared" si="1"/>
        <v>2.7835380707362738</v>
      </c>
      <c r="F8" s="12">
        <f t="shared" si="2"/>
        <v>0.19364376404963901</v>
      </c>
      <c r="G8" s="12">
        <f t="shared" si="2"/>
        <v>1.0191777055244169E-2</v>
      </c>
      <c r="H8" s="9"/>
      <c r="I8" s="12">
        <f t="shared" si="3"/>
        <v>0.70036609075530254</v>
      </c>
      <c r="J8" s="12">
        <f t="shared" si="4"/>
        <v>6.8241840723514566E-2</v>
      </c>
      <c r="K8" s="12">
        <f t="shared" si="5"/>
        <v>3.5916758275534016E-3</v>
      </c>
      <c r="M8" s="2" t="s">
        <v>10</v>
      </c>
      <c r="N8" s="5">
        <f>Datos!H6</f>
        <v>0.95</v>
      </c>
    </row>
    <row r="9" spans="2:14" x14ac:dyDescent="0.25">
      <c r="B9" s="10">
        <v>5</v>
      </c>
      <c r="C9" s="11">
        <v>43896</v>
      </c>
      <c r="D9" s="12">
        <f t="shared" si="0"/>
        <v>149323.10799455148</v>
      </c>
      <c r="E9" s="12">
        <f t="shared" si="1"/>
        <v>3.595385305062448</v>
      </c>
      <c r="F9" s="12">
        <f t="shared" si="2"/>
        <v>0.28178913628962099</v>
      </c>
      <c r="G9" s="12">
        <f t="shared" si="2"/>
        <v>1.4831007173137963E-2</v>
      </c>
      <c r="H9" s="9"/>
      <c r="I9" s="12">
        <f t="shared" si="3"/>
        <v>0.90463183668404967</v>
      </c>
      <c r="J9" s="12">
        <f t="shared" si="4"/>
        <v>8.8145372239982006E-2</v>
      </c>
      <c r="K9" s="12">
        <f t="shared" si="5"/>
        <v>4.6392301178937939E-3</v>
      </c>
      <c r="M9" s="2" t="s">
        <v>11</v>
      </c>
      <c r="N9" s="5">
        <f>Datos!H7</f>
        <v>5.0000000000000044E-2</v>
      </c>
    </row>
    <row r="10" spans="2:14" x14ac:dyDescent="0.25">
      <c r="B10" s="10">
        <v>6</v>
      </c>
      <c r="C10" s="11">
        <v>43897</v>
      </c>
      <c r="D10" s="12">
        <f t="shared" si="0"/>
        <v>149321.93952466667</v>
      </c>
      <c r="E10" s="12">
        <f t="shared" si="1"/>
        <v>4.6440090130522211</v>
      </c>
      <c r="F10" s="12">
        <f t="shared" si="2"/>
        <v>0.39564300428326515</v>
      </c>
      <c r="G10" s="12">
        <f t="shared" si="2"/>
        <v>2.0823316014908715E-2</v>
      </c>
      <c r="H10" s="9"/>
      <c r="I10" s="12">
        <f t="shared" si="3"/>
        <v>1.1684698848251882</v>
      </c>
      <c r="J10" s="12">
        <f t="shared" si="4"/>
        <v>0.11385386799364419</v>
      </c>
      <c r="K10" s="12">
        <f t="shared" si="5"/>
        <v>5.9923088417707521E-3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149320.43027267506</v>
      </c>
      <c r="E11" s="12">
        <f t="shared" si="1"/>
        <v>5.9984607042348941</v>
      </c>
      <c r="F11" s="12">
        <f t="shared" si="2"/>
        <v>0.54270328969658554</v>
      </c>
      <c r="G11" s="12">
        <f t="shared" si="2"/>
        <v>2.8563331036662424E-2</v>
      </c>
      <c r="H11" s="9"/>
      <c r="I11" s="12">
        <f t="shared" si="3"/>
        <v>1.5092519916177465</v>
      </c>
      <c r="J11" s="12">
        <f t="shared" si="4"/>
        <v>0.14706028541332034</v>
      </c>
      <c r="K11" s="12">
        <f t="shared" si="5"/>
        <v>7.7400150217537093E-3</v>
      </c>
      <c r="M11" s="2" t="s">
        <v>12</v>
      </c>
      <c r="N11" s="7">
        <v>231480</v>
      </c>
    </row>
    <row r="12" spans="2:14" x14ac:dyDescent="0.25">
      <c r="B12" s="10">
        <v>8</v>
      </c>
      <c r="C12" s="11">
        <v>43899</v>
      </c>
      <c r="D12" s="12">
        <f t="shared" si="0"/>
        <v>149318.48085834266</v>
      </c>
      <c r="E12" s="12">
        <f t="shared" si="1"/>
        <v>7.7479263464920622</v>
      </c>
      <c r="F12" s="12">
        <f t="shared" si="2"/>
        <v>0.73265454533069052</v>
      </c>
      <c r="G12" s="12">
        <f t="shared" si="2"/>
        <v>3.8560765543720593E-2</v>
      </c>
      <c r="H12" s="9"/>
      <c r="I12" s="12">
        <f t="shared" si="3"/>
        <v>1.9494143323983311</v>
      </c>
      <c r="J12" s="12">
        <f t="shared" si="4"/>
        <v>0.18995125563410495</v>
      </c>
      <c r="K12" s="12">
        <f t="shared" si="5"/>
        <v>9.9974345070581658E-3</v>
      </c>
      <c r="M12" s="2" t="s">
        <v>13</v>
      </c>
      <c r="N12" s="7">
        <f>SUM(J5:J204)</f>
        <v>141069.29253436209</v>
      </c>
    </row>
    <row r="13" spans="2:14" x14ac:dyDescent="0.25">
      <c r="B13" s="10">
        <v>9</v>
      </c>
      <c r="C13" s="11">
        <v>43900</v>
      </c>
      <c r="D13" s="12">
        <f t="shared" si="0"/>
        <v>149315.9629252867</v>
      </c>
      <c r="E13" s="12">
        <f t="shared" si="1"/>
        <v>10.007595190907399</v>
      </c>
      <c r="F13" s="12">
        <f t="shared" si="2"/>
        <v>0.97800554630293912</v>
      </c>
      <c r="G13" s="12">
        <f t="shared" si="2"/>
        <v>5.1473976121207375E-2</v>
      </c>
      <c r="H13" s="9"/>
      <c r="I13" s="12">
        <f t="shared" si="3"/>
        <v>2.5179330559650737</v>
      </c>
      <c r="J13" s="12">
        <f t="shared" si="4"/>
        <v>0.24535100097224863</v>
      </c>
      <c r="K13" s="12">
        <f t="shared" si="5"/>
        <v>1.2913210577486782E-2</v>
      </c>
      <c r="M13" s="2" t="s">
        <v>14</v>
      </c>
      <c r="N13" s="7">
        <f>SUM(K5:K204)</f>
        <v>7424.6996070716959</v>
      </c>
    </row>
    <row r="14" spans="2:14" x14ac:dyDescent="0.25">
      <c r="B14" s="10">
        <v>10</v>
      </c>
      <c r="C14" s="11">
        <v>43901</v>
      </c>
      <c r="D14" s="12">
        <f t="shared" si="0"/>
        <v>149312.71069612543</v>
      </c>
      <c r="E14" s="12">
        <f t="shared" si="1"/>
        <v>12.926237845824955</v>
      </c>
      <c r="F14" s="12">
        <f t="shared" si="2"/>
        <v>1.2949127273483401</v>
      </c>
      <c r="G14" s="12">
        <f t="shared" si="2"/>
        <v>6.8153301439386388E-2</v>
      </c>
      <c r="H14" s="9"/>
      <c r="I14" s="12">
        <f t="shared" si="3"/>
        <v>3.252229161281138</v>
      </c>
      <c r="J14" s="12">
        <f t="shared" si="4"/>
        <v>0.31690718104540089</v>
      </c>
      <c r="K14" s="12">
        <f t="shared" si="5"/>
        <v>1.6679325318179013E-2</v>
      </c>
      <c r="M14" s="2" t="s">
        <v>15</v>
      </c>
      <c r="N14" s="7">
        <f>SUM(D4:G4)-N11</f>
        <v>-82153</v>
      </c>
    </row>
    <row r="15" spans="2:14" x14ac:dyDescent="0.25">
      <c r="B15" s="10">
        <v>11</v>
      </c>
      <c r="C15" s="11">
        <v>43902</v>
      </c>
      <c r="D15" s="12">
        <f t="shared" si="0"/>
        <v>149308.51006891037</v>
      </c>
      <c r="E15" s="12">
        <f t="shared" si="1"/>
        <v>16.695990466016177</v>
      </c>
      <c r="F15" s="12">
        <f t="shared" si="2"/>
        <v>1.7042435924661303</v>
      </c>
      <c r="G15" s="12">
        <f t="shared" si="2"/>
        <v>8.9697031182428E-2</v>
      </c>
      <c r="H15" s="9"/>
      <c r="I15" s="12">
        <f t="shared" si="3"/>
        <v>4.2006272150520525</v>
      </c>
      <c r="J15" s="12">
        <f t="shared" si="4"/>
        <v>0.40933086511779027</v>
      </c>
      <c r="K15" s="12">
        <f t="shared" si="5"/>
        <v>2.1543729743041608E-2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149303.08454063116</v>
      </c>
      <c r="E16" s="12">
        <f t="shared" si="1"/>
        <v>21.564985729699071</v>
      </c>
      <c r="F16" s="12">
        <f t="shared" si="2"/>
        <v>2.2329499572233091</v>
      </c>
      <c r="G16" s="12">
        <f t="shared" si="2"/>
        <v>0.11752368195912165</v>
      </c>
      <c r="H16" s="9"/>
      <c r="I16" s="12">
        <f t="shared" si="3"/>
        <v>5.4255282792167678</v>
      </c>
      <c r="J16" s="12">
        <f t="shared" si="4"/>
        <v>0.52870636475717891</v>
      </c>
      <c r="K16" s="12">
        <f t="shared" si="5"/>
        <v>2.7826650776693652E-2</v>
      </c>
      <c r="M16" s="2" t="s">
        <v>16</v>
      </c>
      <c r="N16" s="7">
        <f>MAX(E4:E204)</f>
        <v>102204.19790788445</v>
      </c>
    </row>
    <row r="17" spans="2:14" x14ac:dyDescent="0.25">
      <c r="B17" s="10">
        <v>13</v>
      </c>
      <c r="C17" s="11">
        <v>43904</v>
      </c>
      <c r="D17" s="12">
        <f t="shared" si="0"/>
        <v>149296.07703721925</v>
      </c>
      <c r="E17" s="12">
        <f t="shared" si="1"/>
        <v>27.853656283958571</v>
      </c>
      <c r="F17" s="12">
        <f t="shared" si="2"/>
        <v>2.9158411719971129</v>
      </c>
      <c r="G17" s="12">
        <f t="shared" si="2"/>
        <v>0.15346532484195347</v>
      </c>
      <c r="H17" s="9"/>
      <c r="I17" s="12">
        <f t="shared" si="3"/>
        <v>7.0075034119161383</v>
      </c>
      <c r="J17" s="12">
        <f t="shared" si="4"/>
        <v>0.68289121477380388</v>
      </c>
      <c r="K17" s="12">
        <f t="shared" si="5"/>
        <v>3.5941642882831817E-2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149287.02646422436</v>
      </c>
      <c r="E18" s="12">
        <f t="shared" si="1"/>
        <v>35.975774069390454</v>
      </c>
      <c r="F18" s="12">
        <f t="shared" si="2"/>
        <v>3.7978736209891344</v>
      </c>
      <c r="G18" s="12">
        <f t="shared" si="2"/>
        <v>0.19988808531521779</v>
      </c>
      <c r="H18" s="9"/>
      <c r="I18" s="12">
        <f t="shared" si="3"/>
        <v>9.0505729948971663</v>
      </c>
      <c r="J18" s="12">
        <f t="shared" si="4"/>
        <v>0.88203244899202138</v>
      </c>
      <c r="K18" s="12">
        <f t="shared" si="5"/>
        <v>4.6422760473264324E-2</v>
      </c>
      <c r="M18" s="2" t="s">
        <v>17</v>
      </c>
      <c r="N18" s="7">
        <f>MAX(I5:I204)</f>
        <v>10480.643364248592</v>
      </c>
    </row>
    <row r="19" spans="2:14" x14ac:dyDescent="0.25">
      <c r="B19" s="10">
        <v>15</v>
      </c>
      <c r="C19" s="11">
        <v>43906</v>
      </c>
      <c r="D19" s="12">
        <f t="shared" si="0"/>
        <v>149275.33745188531</v>
      </c>
      <c r="E19" s="12">
        <f t="shared" si="1"/>
        <v>46.465593939464739</v>
      </c>
      <c r="F19" s="12">
        <f t="shared" si="2"/>
        <v>4.9371064665198316</v>
      </c>
      <c r="G19" s="12">
        <f t="shared" si="2"/>
        <v>0.25984770876420193</v>
      </c>
      <c r="H19" s="9"/>
      <c r="I19" s="12">
        <f t="shared" si="3"/>
        <v>11.689012339053967</v>
      </c>
      <c r="J19" s="12">
        <f t="shared" si="4"/>
        <v>1.1392328455306975</v>
      </c>
      <c r="K19" s="12">
        <f t="shared" si="5"/>
        <v>5.9959623448984138E-2</v>
      </c>
      <c r="M19" s="2" t="s">
        <v>18</v>
      </c>
      <c r="N19" s="7">
        <f>MAX(J5:J204)</f>
        <v>3236.4662670830071</v>
      </c>
    </row>
    <row r="20" spans="2:14" x14ac:dyDescent="0.25">
      <c r="B20" s="10">
        <v>16</v>
      </c>
      <c r="C20" s="11">
        <v>43907</v>
      </c>
      <c r="D20" s="12">
        <f t="shared" si="0"/>
        <v>149260.24133217731</v>
      </c>
      <c r="E20" s="12">
        <f t="shared" si="1"/>
        <v>60.01286051615434</v>
      </c>
      <c r="F20" s="12">
        <f t="shared" si="2"/>
        <v>6.4085169412695482</v>
      </c>
      <c r="G20" s="12">
        <f t="shared" si="2"/>
        <v>0.33729036532997658</v>
      </c>
      <c r="H20" s="9"/>
      <c r="I20" s="12">
        <f t="shared" si="3"/>
        <v>15.096119708005094</v>
      </c>
      <c r="J20" s="12">
        <f t="shared" si="4"/>
        <v>1.4714104747497168</v>
      </c>
      <c r="K20" s="12">
        <f t="shared" si="5"/>
        <v>7.7442656565774634E-2</v>
      </c>
      <c r="M20" s="2" t="s">
        <v>19</v>
      </c>
      <c r="N20" s="7">
        <f>MAX(K5:K204)</f>
        <v>170.34032984647422</v>
      </c>
    </row>
    <row r="21" spans="2:14" x14ac:dyDescent="0.25">
      <c r="B21" s="10">
        <v>17</v>
      </c>
      <c r="C21" s="11">
        <v>43908</v>
      </c>
      <c r="D21" s="12">
        <f t="shared" si="0"/>
        <v>149240.74582808334</v>
      </c>
      <c r="E21" s="12">
        <f t="shared" si="1"/>
        <v>77.507935926252358</v>
      </c>
      <c r="F21" s="12">
        <f t="shared" si="2"/>
        <v>8.3089241909477689</v>
      </c>
      <c r="G21" s="12">
        <f t="shared" si="2"/>
        <v>0.43731179952356725</v>
      </c>
      <c r="H21" s="9"/>
      <c r="I21" s="12">
        <f t="shared" si="3"/>
        <v>19.495504093969831</v>
      </c>
      <c r="J21" s="12">
        <f t="shared" si="4"/>
        <v>1.9004072496782207</v>
      </c>
      <c r="K21" s="12">
        <f t="shared" si="5"/>
        <v>0.10002143419359065</v>
      </c>
    </row>
    <row r="22" spans="2:14" x14ac:dyDescent="0.25">
      <c r="B22" s="10">
        <v>18</v>
      </c>
      <c r="C22" s="11">
        <v>43909</v>
      </c>
      <c r="D22" s="12">
        <f t="shared" si="0"/>
        <v>149215.57022545763</v>
      </c>
      <c r="E22" s="12">
        <f t="shared" si="1"/>
        <v>100.09994068774175</v>
      </c>
      <c r="F22" s="12">
        <f t="shared" ref="F22:G37" si="6">F21+J22</f>
        <v>10.763342161945761</v>
      </c>
      <c r="G22" s="12">
        <f t="shared" si="6"/>
        <v>0.56649169273398803</v>
      </c>
      <c r="H22" s="9"/>
      <c r="I22" s="12">
        <f t="shared" si="3"/>
        <v>25.17560262569781</v>
      </c>
      <c r="J22" s="12">
        <f t="shared" si="4"/>
        <v>2.4544179709979916</v>
      </c>
      <c r="K22" s="12">
        <f t="shared" si="5"/>
        <v>0.12917989321042073</v>
      </c>
    </row>
    <row r="23" spans="2:14" x14ac:dyDescent="0.25">
      <c r="B23" s="10">
        <v>19</v>
      </c>
      <c r="C23" s="11">
        <v>43910</v>
      </c>
      <c r="D23" s="12">
        <f t="shared" si="0"/>
        <v>149183.06189757516</v>
      </c>
      <c r="E23" s="12">
        <f t="shared" si="1"/>
        <v>129.27160388062202</v>
      </c>
      <c r="F23" s="12">
        <f t="shared" si="6"/>
        <v>13.933173617057584</v>
      </c>
      <c r="G23" s="12">
        <f t="shared" si="6"/>
        <v>0.7333249272135578</v>
      </c>
      <c r="H23" s="9"/>
      <c r="I23" s="12">
        <f t="shared" si="3"/>
        <v>32.508327882471683</v>
      </c>
      <c r="J23" s="12">
        <f t="shared" si="4"/>
        <v>3.1698314551118218</v>
      </c>
      <c r="K23" s="12">
        <f t="shared" si="5"/>
        <v>0.16683323447956971</v>
      </c>
    </row>
    <row r="24" spans="2:14" x14ac:dyDescent="0.25">
      <c r="B24" s="10">
        <v>20</v>
      </c>
      <c r="C24" s="11">
        <v>43911</v>
      </c>
      <c r="D24" s="12">
        <f t="shared" si="0"/>
        <v>149141.08891729088</v>
      </c>
      <c r="E24" s="12">
        <f t="shared" si="1"/>
        <v>166.93553070222515</v>
      </c>
      <c r="F24" s="12">
        <f t="shared" si="6"/>
        <v>18.026774406610613</v>
      </c>
      <c r="G24" s="12">
        <f t="shared" si="6"/>
        <v>0.94877760034792802</v>
      </c>
      <c r="H24" s="9"/>
      <c r="I24" s="12">
        <f t="shared" si="3"/>
        <v>41.972980284290514</v>
      </c>
      <c r="J24" s="12">
        <f t="shared" si="4"/>
        <v>4.0936007895530304</v>
      </c>
      <c r="K24" s="12">
        <f t="shared" si="5"/>
        <v>0.21545267313437025</v>
      </c>
    </row>
    <row r="25" spans="2:14" x14ac:dyDescent="0.25">
      <c r="B25" s="10">
        <v>21</v>
      </c>
      <c r="C25" s="11">
        <v>43912</v>
      </c>
      <c r="D25" s="12">
        <f t="shared" si="0"/>
        <v>149086.90207144024</v>
      </c>
      <c r="E25" s="12">
        <f t="shared" si="1"/>
        <v>215.55785886278869</v>
      </c>
      <c r="F25" s="12">
        <f t="shared" si="6"/>
        <v>23.313066212181077</v>
      </c>
      <c r="G25" s="12">
        <f t="shared" si="6"/>
        <v>1.2270034848516369</v>
      </c>
      <c r="H25" s="9"/>
      <c r="I25" s="12">
        <f t="shared" si="3"/>
        <v>54.186845850637724</v>
      </c>
      <c r="J25" s="12">
        <f t="shared" si="4"/>
        <v>5.2862918055704622</v>
      </c>
      <c r="K25" s="12">
        <f t="shared" si="5"/>
        <v>0.27822588450370883</v>
      </c>
    </row>
    <row r="26" spans="2:14" x14ac:dyDescent="0.25">
      <c r="B26" s="10">
        <v>22</v>
      </c>
      <c r="C26" s="11">
        <v>43913</v>
      </c>
      <c r="D26" s="12">
        <f t="shared" si="0"/>
        <v>149016.95783379267</v>
      </c>
      <c r="E26" s="12">
        <f t="shared" si="1"/>
        <v>278.31683454827629</v>
      </c>
      <c r="F26" s="12">
        <f t="shared" si="6"/>
        <v>30.139065076169384</v>
      </c>
      <c r="G26" s="12">
        <f t="shared" si="6"/>
        <v>1.586266582956285</v>
      </c>
      <c r="H26" s="9"/>
      <c r="I26" s="12">
        <f t="shared" si="3"/>
        <v>69.94423764758055</v>
      </c>
      <c r="J26" s="12">
        <f t="shared" si="4"/>
        <v>6.8259988639883078</v>
      </c>
      <c r="K26" s="12">
        <f t="shared" si="5"/>
        <v>0.35926309810464813</v>
      </c>
    </row>
    <row r="27" spans="2:14" x14ac:dyDescent="0.25">
      <c r="B27" s="10">
        <v>23</v>
      </c>
      <c r="C27" s="11">
        <v>43914</v>
      </c>
      <c r="D27" s="12">
        <f t="shared" si="0"/>
        <v>148926.69170787043</v>
      </c>
      <c r="E27" s="12">
        <f t="shared" si="1"/>
        <v>359.30573265224854</v>
      </c>
      <c r="F27" s="12">
        <f t="shared" si="6"/>
        <v>38.952431503531464</v>
      </c>
      <c r="G27" s="12">
        <f t="shared" si="6"/>
        <v>2.0501279738700791</v>
      </c>
      <c r="H27" s="9"/>
      <c r="I27" s="12">
        <f t="shared" si="3"/>
        <v>90.266125922248108</v>
      </c>
      <c r="J27" s="12">
        <f t="shared" si="4"/>
        <v>8.813366427362082</v>
      </c>
      <c r="K27" s="12">
        <f t="shared" si="5"/>
        <v>0.46386139091379425</v>
      </c>
    </row>
    <row r="28" spans="2:14" x14ac:dyDescent="0.25">
      <c r="B28" s="10">
        <v>24</v>
      </c>
      <c r="C28" s="11">
        <v>43915</v>
      </c>
      <c r="D28" s="12">
        <f t="shared" si="0"/>
        <v>148810.22878864987</v>
      </c>
      <c r="E28" s="12">
        <f t="shared" si="1"/>
        <v>463.79179411773981</v>
      </c>
      <c r="F28" s="12">
        <f t="shared" si="6"/>
        <v>50.33044637085267</v>
      </c>
      <c r="G28" s="12">
        <f t="shared" si="6"/>
        <v>2.6489708616238272</v>
      </c>
      <c r="H28" s="9"/>
      <c r="I28" s="12">
        <f t="shared" si="3"/>
        <v>116.46291922056619</v>
      </c>
      <c r="J28" s="12">
        <f t="shared" si="4"/>
        <v>11.378014867321204</v>
      </c>
      <c r="K28" s="12">
        <f t="shared" si="5"/>
        <v>0.59884288775374805</v>
      </c>
    </row>
    <row r="29" spans="2:14" x14ac:dyDescent="0.25">
      <c r="B29" s="10">
        <v>25</v>
      </c>
      <c r="C29" s="11">
        <v>43916</v>
      </c>
      <c r="D29" s="12">
        <f t="shared" si="0"/>
        <v>148660.01542547016</v>
      </c>
      <c r="E29" s="12">
        <f t="shared" si="1"/>
        <v>598.54543082684029</v>
      </c>
      <c r="F29" s="12">
        <f t="shared" si="6"/>
        <v>65.017186517914425</v>
      </c>
      <c r="G29" s="12">
        <f t="shared" si="6"/>
        <v>3.4219571851533943</v>
      </c>
      <c r="H29" s="9"/>
      <c r="I29" s="12">
        <f t="shared" si="3"/>
        <v>150.21336317969187</v>
      </c>
      <c r="J29" s="12">
        <f t="shared" si="4"/>
        <v>14.68674014706176</v>
      </c>
      <c r="K29" s="12">
        <f t="shared" si="5"/>
        <v>0.77298632352956709</v>
      </c>
    </row>
    <row r="30" spans="2:14" x14ac:dyDescent="0.25">
      <c r="B30" s="10">
        <v>26</v>
      </c>
      <c r="C30" s="11">
        <v>43917</v>
      </c>
      <c r="D30" s="12">
        <f t="shared" si="0"/>
        <v>148466.35259875926</v>
      </c>
      <c r="E30" s="12">
        <f t="shared" si="1"/>
        <v>772.25674317685025</v>
      </c>
      <c r="F30" s="12">
        <f t="shared" si="6"/>
        <v>83.971125160764359</v>
      </c>
      <c r="G30" s="12">
        <f t="shared" si="6"/>
        <v>4.419532903198129</v>
      </c>
      <c r="H30" s="9"/>
      <c r="I30" s="12">
        <f t="shared" si="3"/>
        <v>193.66282671090462</v>
      </c>
      <c r="J30" s="12">
        <f t="shared" si="4"/>
        <v>18.953938642849941</v>
      </c>
      <c r="K30" s="12">
        <f t="shared" si="5"/>
        <v>0.99757571804473466</v>
      </c>
    </row>
    <row r="31" spans="2:14" x14ac:dyDescent="0.25">
      <c r="B31" s="10">
        <v>27</v>
      </c>
      <c r="C31" s="11">
        <v>43918</v>
      </c>
      <c r="D31" s="12">
        <f t="shared" si="0"/>
        <v>148216.80831677292</v>
      </c>
      <c r="E31" s="12">
        <f t="shared" si="1"/>
        <v>996.05913372397231</v>
      </c>
      <c r="F31" s="12">
        <f t="shared" si="6"/>
        <v>108.42592202803128</v>
      </c>
      <c r="G31" s="12">
        <f t="shared" si="6"/>
        <v>5.7066274751595474</v>
      </c>
      <c r="H31" s="9"/>
      <c r="I31" s="12">
        <f t="shared" si="3"/>
        <v>249.54428198635048</v>
      </c>
      <c r="J31" s="12">
        <f t="shared" si="4"/>
        <v>24.454796867266921</v>
      </c>
      <c r="K31" s="12">
        <f t="shared" si="5"/>
        <v>1.2870945719614182</v>
      </c>
    </row>
    <row r="32" spans="2:14" x14ac:dyDescent="0.25">
      <c r="B32" s="10">
        <v>28</v>
      </c>
      <c r="C32" s="11">
        <v>43919</v>
      </c>
      <c r="D32" s="12">
        <f t="shared" si="0"/>
        <v>147895.4835527871</v>
      </c>
      <c r="E32" s="12">
        <f t="shared" si="1"/>
        <v>1284.1819265856639</v>
      </c>
      <c r="F32" s="12">
        <f t="shared" si="6"/>
        <v>139.96779459595706</v>
      </c>
      <c r="G32" s="12">
        <f t="shared" si="6"/>
        <v>7.36672603136617</v>
      </c>
      <c r="H32" s="9"/>
      <c r="I32" s="12">
        <f t="shared" si="3"/>
        <v>321.32476398582378</v>
      </c>
      <c r="J32" s="12">
        <f t="shared" si="4"/>
        <v>31.54187256792579</v>
      </c>
      <c r="K32" s="12">
        <f t="shared" si="5"/>
        <v>1.6600985562066222</v>
      </c>
    </row>
    <row r="33" spans="2:11" x14ac:dyDescent="0.25">
      <c r="B33" s="10">
        <v>29</v>
      </c>
      <c r="C33" s="11">
        <v>43920</v>
      </c>
      <c r="D33" s="12">
        <f t="shared" si="0"/>
        <v>147482.10502765744</v>
      </c>
      <c r="E33" s="12">
        <f t="shared" si="1"/>
        <v>1654.7543874957985</v>
      </c>
      <c r="F33" s="12">
        <f t="shared" si="6"/>
        <v>180.63355560450307</v>
      </c>
      <c r="G33" s="12">
        <f t="shared" si="6"/>
        <v>9.5070292423422789</v>
      </c>
      <c r="H33" s="9"/>
      <c r="I33" s="12">
        <f t="shared" si="3"/>
        <v>413.37852512965662</v>
      </c>
      <c r="J33" s="12">
        <f t="shared" si="4"/>
        <v>40.665761008546021</v>
      </c>
      <c r="K33" s="12">
        <f t="shared" si="5"/>
        <v>2.1403032109761084</v>
      </c>
    </row>
    <row r="34" spans="2:11" x14ac:dyDescent="0.25">
      <c r="B34" s="10">
        <v>30</v>
      </c>
      <c r="C34" s="13">
        <v>43921</v>
      </c>
      <c r="D34" s="12">
        <f t="shared" si="0"/>
        <v>146950.92034833581</v>
      </c>
      <c r="E34" s="12">
        <f t="shared" si="1"/>
        <v>2130.7805872342269</v>
      </c>
      <c r="F34" s="12">
        <f t="shared" si="6"/>
        <v>233.03411120853667</v>
      </c>
      <c r="G34" s="12">
        <f t="shared" si="6"/>
        <v>12.264953221501946</v>
      </c>
      <c r="H34" s="9"/>
      <c r="I34" s="12">
        <f t="shared" si="3"/>
        <v>531.18467932162218</v>
      </c>
      <c r="J34" s="12">
        <f t="shared" si="4"/>
        <v>52.400555604033613</v>
      </c>
      <c r="K34" s="12">
        <f t="shared" si="5"/>
        <v>2.7579239791596666</v>
      </c>
    </row>
    <row r="35" spans="2:11" x14ac:dyDescent="0.25">
      <c r="B35" s="10">
        <v>31</v>
      </c>
      <c r="C35" s="11">
        <v>43922</v>
      </c>
      <c r="D35" s="12">
        <f t="shared" si="0"/>
        <v>146269.37974430024</v>
      </c>
      <c r="E35" s="12">
        <f t="shared" si="1"/>
        <v>2741.2951716953198</v>
      </c>
      <c r="F35" s="12">
        <f t="shared" si="6"/>
        <v>300.50882980428719</v>
      </c>
      <c r="G35" s="12">
        <f t="shared" si="6"/>
        <v>15.816254200225661</v>
      </c>
      <c r="H35" s="9"/>
      <c r="I35" s="12">
        <f t="shared" si="3"/>
        <v>681.54060403556696</v>
      </c>
      <c r="J35" s="12">
        <f t="shared" si="4"/>
        <v>67.474718595750517</v>
      </c>
      <c r="K35" s="12">
        <f t="shared" si="5"/>
        <v>3.5513009787237149</v>
      </c>
    </row>
    <row r="36" spans="2:11" x14ac:dyDescent="0.25">
      <c r="B36" s="10">
        <v>32</v>
      </c>
      <c r="C36" s="11">
        <v>43923</v>
      </c>
      <c r="D36" s="12">
        <f t="shared" si="0"/>
        <v>145396.60887288759</v>
      </c>
      <c r="E36" s="12">
        <f t="shared" si="1"/>
        <v>3522.6895373847783</v>
      </c>
      <c r="F36" s="12">
        <f t="shared" si="6"/>
        <v>387.31651024130565</v>
      </c>
      <c r="G36" s="12">
        <f t="shared" si="6"/>
        <v>20.38507948638453</v>
      </c>
      <c r="H36" s="9"/>
      <c r="I36" s="12">
        <f t="shared" si="3"/>
        <v>872.77087141263553</v>
      </c>
      <c r="J36" s="12">
        <f t="shared" si="4"/>
        <v>86.807680437018462</v>
      </c>
      <c r="K36" s="12">
        <f t="shared" si="5"/>
        <v>4.5688252861588703</v>
      </c>
    </row>
    <row r="37" spans="2:11" x14ac:dyDescent="0.25">
      <c r="B37" s="10">
        <v>33</v>
      </c>
      <c r="C37" s="11">
        <v>43924</v>
      </c>
      <c r="D37" s="12">
        <f t="shared" si="0"/>
        <v>144281.71646330389</v>
      </c>
      <c r="E37" s="12">
        <f t="shared" si="1"/>
        <v>4520.1589623889931</v>
      </c>
      <c r="F37" s="12">
        <f t="shared" si="6"/>
        <v>498.86834559182364</v>
      </c>
      <c r="G37" s="12">
        <f t="shared" si="6"/>
        <v>26.256228715359164</v>
      </c>
      <c r="H37" s="9"/>
      <c r="I37" s="12">
        <f t="shared" si="3"/>
        <v>1114.8924095837071</v>
      </c>
      <c r="J37" s="12">
        <f t="shared" si="4"/>
        <v>111.55183535051796</v>
      </c>
      <c r="K37" s="12">
        <f t="shared" si="5"/>
        <v>5.8711492289746356</v>
      </c>
    </row>
    <row r="38" spans="2:11" x14ac:dyDescent="0.25">
      <c r="B38" s="10">
        <v>34</v>
      </c>
      <c r="C38" s="11">
        <v>43925</v>
      </c>
      <c r="D38" s="12">
        <f t="shared" si="0"/>
        <v>142862.04975485566</v>
      </c>
      <c r="E38" s="12">
        <f t="shared" si="1"/>
        <v>5789.1537054242617</v>
      </c>
      <c r="F38" s="12">
        <f t="shared" ref="F38:G53" si="7">F37+J38</f>
        <v>642.00671273414173</v>
      </c>
      <c r="G38" s="12">
        <f t="shared" si="7"/>
        <v>33.78982698600749</v>
      </c>
      <c r="H38" s="9"/>
      <c r="I38" s="12">
        <f t="shared" si="3"/>
        <v>1419.6667084482347</v>
      </c>
      <c r="J38" s="12">
        <f t="shared" si="4"/>
        <v>143.13836714231812</v>
      </c>
      <c r="K38" s="12">
        <f t="shared" si="5"/>
        <v>7.5335982706483282</v>
      </c>
    </row>
    <row r="39" spans="2:11" x14ac:dyDescent="0.25">
      <c r="B39" s="10">
        <v>35</v>
      </c>
      <c r="C39" s="11">
        <v>43926</v>
      </c>
      <c r="D39" s="12">
        <f t="shared" si="0"/>
        <v>141061.62381306686</v>
      </c>
      <c r="E39" s="12">
        <f t="shared" si="1"/>
        <v>7396.6078570322343</v>
      </c>
      <c r="F39" s="12">
        <f t="shared" si="7"/>
        <v>825.32991340591002</v>
      </c>
      <c r="G39" s="12">
        <f t="shared" si="7"/>
        <v>43.438416495047932</v>
      </c>
      <c r="H39" s="9"/>
      <c r="I39" s="12">
        <f t="shared" si="3"/>
        <v>1800.4259417887806</v>
      </c>
      <c r="J39" s="12">
        <f t="shared" si="4"/>
        <v>183.32320067176826</v>
      </c>
      <c r="K39" s="12">
        <f t="shared" si="5"/>
        <v>9.6485895090404448</v>
      </c>
    </row>
    <row r="40" spans="2:11" x14ac:dyDescent="0.25">
      <c r="B40" s="10">
        <v>36</v>
      </c>
      <c r="C40" s="11">
        <v>43927</v>
      </c>
      <c r="D40" s="12">
        <f t="shared" si="0"/>
        <v>138790.1232621352</v>
      </c>
      <c r="E40" s="12">
        <f t="shared" si="1"/>
        <v>9421.5548127294951</v>
      </c>
      <c r="F40" s="12">
        <f t="shared" si="7"/>
        <v>1059.5558288785974</v>
      </c>
      <c r="G40" s="12">
        <f t="shared" si="7"/>
        <v>55.766096256768336</v>
      </c>
      <c r="H40" s="9"/>
      <c r="I40" s="12">
        <f t="shared" si="3"/>
        <v>2271.5005509316679</v>
      </c>
      <c r="J40" s="12">
        <f t="shared" si="4"/>
        <v>234.2259154726874</v>
      </c>
      <c r="K40" s="12">
        <f t="shared" si="5"/>
        <v>12.3276797617204</v>
      </c>
    </row>
    <row r="41" spans="2:11" x14ac:dyDescent="0.25">
      <c r="B41" s="10">
        <v>37</v>
      </c>
      <c r="C41" s="11">
        <v>43928</v>
      </c>
      <c r="D41" s="12">
        <f t="shared" si="0"/>
        <v>135943.11728607124</v>
      </c>
      <c r="E41" s="12">
        <f t="shared" si="1"/>
        <v>11954.508961702479</v>
      </c>
      <c r="F41" s="12">
        <f t="shared" si="7"/>
        <v>1357.9050646150313</v>
      </c>
      <c r="G41" s="12">
        <f t="shared" si="7"/>
        <v>71.468687611317506</v>
      </c>
      <c r="H41" s="9"/>
      <c r="I41" s="12">
        <f t="shared" si="3"/>
        <v>2847.0059760639665</v>
      </c>
      <c r="J41" s="12">
        <f t="shared" si="4"/>
        <v>298.34923573643397</v>
      </c>
      <c r="K41" s="12">
        <f t="shared" si="5"/>
        <v>15.702591354549174</v>
      </c>
    </row>
    <row r="42" spans="2:11" x14ac:dyDescent="0.25">
      <c r="B42" s="10">
        <v>38</v>
      </c>
      <c r="C42" s="11">
        <v>43929</v>
      </c>
      <c r="D42" s="12">
        <f t="shared" si="0"/>
        <v>132404.43238865901</v>
      </c>
      <c r="E42" s="12">
        <f t="shared" si="1"/>
        <v>15094.710227057945</v>
      </c>
      <c r="F42" s="12">
        <f t="shared" si="7"/>
        <v>1736.464515068943</v>
      </c>
      <c r="G42" s="12">
        <f t="shared" si="7"/>
        <v>91.392869214154985</v>
      </c>
      <c r="H42" s="9"/>
      <c r="I42" s="12">
        <f t="shared" si="3"/>
        <v>3538.6848974122145</v>
      </c>
      <c r="J42" s="12">
        <f t="shared" si="4"/>
        <v>378.55945045391184</v>
      </c>
      <c r="K42" s="12">
        <f t="shared" si="5"/>
        <v>19.924181602837482</v>
      </c>
    </row>
    <row r="43" spans="2:11" x14ac:dyDescent="0.25">
      <c r="B43" s="10">
        <v>39</v>
      </c>
      <c r="C43" s="11">
        <v>43930</v>
      </c>
      <c r="D43" s="12">
        <f t="shared" si="0"/>
        <v>128051.93811543677</v>
      </c>
      <c r="E43" s="12">
        <f t="shared" si="1"/>
        <v>18944.04749271159</v>
      </c>
      <c r="F43" s="12">
        <f t="shared" si="7"/>
        <v>2214.4636722591113</v>
      </c>
      <c r="G43" s="12">
        <f t="shared" si="7"/>
        <v>116.55071959258491</v>
      </c>
      <c r="H43" s="9"/>
      <c r="I43" s="12">
        <f t="shared" si="3"/>
        <v>4352.4942732222462</v>
      </c>
      <c r="J43" s="12">
        <f t="shared" si="4"/>
        <v>477.99915719016826</v>
      </c>
      <c r="K43" s="12">
        <f t="shared" si="5"/>
        <v>25.157850378429931</v>
      </c>
    </row>
    <row r="44" spans="2:11" x14ac:dyDescent="0.25">
      <c r="B44" s="10">
        <v>40</v>
      </c>
      <c r="C44" s="11">
        <v>43931</v>
      </c>
      <c r="D44" s="12">
        <f t="shared" si="0"/>
        <v>122768.17848003759</v>
      </c>
      <c r="E44" s="12">
        <f t="shared" si="1"/>
        <v>23596.33887835373</v>
      </c>
      <c r="F44" s="12">
        <f t="shared" si="7"/>
        <v>2814.3585095283115</v>
      </c>
      <c r="G44" s="12">
        <f t="shared" si="7"/>
        <v>148.12413208043759</v>
      </c>
      <c r="H44" s="9"/>
      <c r="I44" s="12">
        <f t="shared" si="3"/>
        <v>5283.7596353991894</v>
      </c>
      <c r="J44" s="12">
        <f t="shared" si="4"/>
        <v>599.89483726920037</v>
      </c>
      <c r="K44" s="12">
        <f t="shared" si="5"/>
        <v>31.573412487852679</v>
      </c>
    </row>
    <row r="45" spans="2:11" x14ac:dyDescent="0.25">
      <c r="B45" s="10">
        <v>41</v>
      </c>
      <c r="C45" s="11">
        <v>43932</v>
      </c>
      <c r="D45" s="12">
        <f t="shared" si="0"/>
        <v>116457.05804852382</v>
      </c>
      <c r="E45" s="12">
        <f t="shared" si="1"/>
        <v>29120.914680589045</v>
      </c>
      <c r="F45" s="12">
        <f t="shared" si="7"/>
        <v>3561.5759073428462</v>
      </c>
      <c r="G45" s="12">
        <f t="shared" si="7"/>
        <v>187.4513635443605</v>
      </c>
      <c r="H45" s="9"/>
      <c r="I45" s="12">
        <f t="shared" si="3"/>
        <v>6311.120431513772</v>
      </c>
      <c r="J45" s="12">
        <f t="shared" si="4"/>
        <v>747.21739781453471</v>
      </c>
      <c r="K45" s="12">
        <f t="shared" si="5"/>
        <v>39.327231463922914</v>
      </c>
    </row>
    <row r="46" spans="2:11" x14ac:dyDescent="0.25">
      <c r="B46" s="10">
        <v>42</v>
      </c>
      <c r="C46" s="11">
        <v>43933</v>
      </c>
      <c r="D46" s="12">
        <f t="shared" si="0"/>
        <v>109066.77004794576</v>
      </c>
      <c r="E46" s="12">
        <f t="shared" si="1"/>
        <v>35540.505525147477</v>
      </c>
      <c r="F46" s="12">
        <f t="shared" si="7"/>
        <v>4483.7382055614989</v>
      </c>
      <c r="G46" s="12">
        <f t="shared" si="7"/>
        <v>235.9862213453423</v>
      </c>
      <c r="H46" s="9"/>
      <c r="I46" s="12">
        <f t="shared" si="3"/>
        <v>7390.2880005780662</v>
      </c>
      <c r="J46" s="12">
        <f t="shared" si="4"/>
        <v>922.16229821865306</v>
      </c>
      <c r="K46" s="12">
        <f t="shared" si="5"/>
        <v>48.534857800981783</v>
      </c>
    </row>
    <row r="47" spans="2:11" x14ac:dyDescent="0.25">
      <c r="B47" s="10">
        <v>43</v>
      </c>
      <c r="C47" s="11">
        <v>43934</v>
      </c>
      <c r="D47" s="12">
        <f t="shared" si="0"/>
        <v>100616.94054643397</v>
      </c>
      <c r="E47" s="12">
        <f t="shared" si="1"/>
        <v>42805.651509154355</v>
      </c>
      <c r="F47" s="12">
        <f t="shared" si="7"/>
        <v>5609.187547191169</v>
      </c>
      <c r="G47" s="12">
        <f t="shared" si="7"/>
        <v>295.22039722058815</v>
      </c>
      <c r="H47" s="9"/>
      <c r="I47" s="12">
        <f t="shared" si="3"/>
        <v>8449.8295015117892</v>
      </c>
      <c r="J47" s="12">
        <f t="shared" si="4"/>
        <v>1125.4493416296702</v>
      </c>
      <c r="K47" s="12">
        <f t="shared" si="5"/>
        <v>59.234175875245846</v>
      </c>
    </row>
    <row r="48" spans="2:11" x14ac:dyDescent="0.25">
      <c r="B48" s="10">
        <v>44</v>
      </c>
      <c r="C48" s="11">
        <v>43935</v>
      </c>
      <c r="D48" s="12">
        <f t="shared" si="0"/>
        <v>91224.538107578701</v>
      </c>
      <c r="E48" s="12">
        <f t="shared" si="1"/>
        <v>50771.198897704475</v>
      </c>
      <c r="F48" s="12">
        <f t="shared" si="7"/>
        <v>6964.6998449810562</v>
      </c>
      <c r="G48" s="12">
        <f t="shared" si="7"/>
        <v>366.56314973584551</v>
      </c>
      <c r="H48" s="9"/>
      <c r="I48" s="12">
        <f t="shared" si="3"/>
        <v>9392.4024388552625</v>
      </c>
      <c r="J48" s="12">
        <f t="shared" si="4"/>
        <v>1355.5122977898877</v>
      </c>
      <c r="K48" s="12">
        <f t="shared" si="5"/>
        <v>71.342752515257331</v>
      </c>
    </row>
    <row r="49" spans="2:11" x14ac:dyDescent="0.25">
      <c r="B49" s="10">
        <v>45</v>
      </c>
      <c r="C49" s="11">
        <v>43936</v>
      </c>
      <c r="D49" s="12">
        <f t="shared" si="0"/>
        <v>81119.417166561951</v>
      </c>
      <c r="E49" s="12">
        <f t="shared" si="1"/>
        <v>59183.946542131082</v>
      </c>
      <c r="F49" s="12">
        <f t="shared" si="7"/>
        <v>8572.4544767416974</v>
      </c>
      <c r="G49" s="12">
        <f t="shared" si="7"/>
        <v>451.18181456535302</v>
      </c>
      <c r="H49" s="9"/>
      <c r="I49" s="12">
        <f t="shared" si="3"/>
        <v>10105.12094101675</v>
      </c>
      <c r="J49" s="12">
        <f t="shared" si="4"/>
        <v>1607.7546317606418</v>
      </c>
      <c r="K49" s="12">
        <f t="shared" si="5"/>
        <v>84.618664829507523</v>
      </c>
    </row>
    <row r="50" spans="2:11" x14ac:dyDescent="0.25">
      <c r="B50" s="10">
        <v>46</v>
      </c>
      <c r="C50" s="11">
        <v>43937</v>
      </c>
      <c r="D50" s="12">
        <f t="shared" si="0"/>
        <v>70638.773802313357</v>
      </c>
      <c r="E50" s="12">
        <f t="shared" si="1"/>
        <v>67691.791688308629</v>
      </c>
      <c r="F50" s="12">
        <f t="shared" si="7"/>
        <v>10446.612783909182</v>
      </c>
      <c r="G50" s="12">
        <f t="shared" si="7"/>
        <v>549.8217254689049</v>
      </c>
      <c r="H50" s="9"/>
      <c r="I50" s="12">
        <f t="shared" si="3"/>
        <v>10480.643364248592</v>
      </c>
      <c r="J50" s="12">
        <f t="shared" si="4"/>
        <v>1874.1583071674841</v>
      </c>
      <c r="K50" s="12">
        <f t="shared" si="5"/>
        <v>98.639910903551893</v>
      </c>
    </row>
    <row r="51" spans="2:11" x14ac:dyDescent="0.25">
      <c r="B51" s="10">
        <v>47</v>
      </c>
      <c r="C51" s="11">
        <v>43938</v>
      </c>
      <c r="D51" s="12">
        <f t="shared" si="0"/>
        <v>60193.346651052809</v>
      </c>
      <c r="E51" s="12">
        <f t="shared" si="1"/>
        <v>75880.825783292225</v>
      </c>
      <c r="F51" s="12">
        <f t="shared" si="7"/>
        <v>12590.186187372288</v>
      </c>
      <c r="G51" s="12">
        <f t="shared" si="7"/>
        <v>662.64137828275273</v>
      </c>
      <c r="H51" s="9"/>
      <c r="I51" s="12">
        <f t="shared" si="3"/>
        <v>10445.42715126055</v>
      </c>
      <c r="J51" s="12">
        <f t="shared" si="4"/>
        <v>2143.5734034631064</v>
      </c>
      <c r="K51" s="12">
        <f t="shared" si="5"/>
        <v>112.81965281384781</v>
      </c>
    </row>
    <row r="52" spans="2:11" x14ac:dyDescent="0.25">
      <c r="B52" s="10">
        <v>48</v>
      </c>
      <c r="C52" s="11">
        <v>43939</v>
      </c>
      <c r="D52" s="12">
        <f t="shared" si="0"/>
        <v>50208.140444343007</v>
      </c>
      <c r="E52" s="12">
        <f t="shared" si="1"/>
        <v>83336.671130558956</v>
      </c>
      <c r="F52" s="12">
        <f t="shared" si="7"/>
        <v>14993.07900384321</v>
      </c>
      <c r="G52" s="12">
        <f t="shared" si="7"/>
        <v>789.10942125490658</v>
      </c>
      <c r="H52" s="9"/>
      <c r="I52" s="12">
        <f t="shared" si="3"/>
        <v>9985.2062067098013</v>
      </c>
      <c r="J52" s="12">
        <f t="shared" si="4"/>
        <v>2402.8928164709205</v>
      </c>
      <c r="K52" s="12">
        <f t="shared" si="5"/>
        <v>126.46804297215382</v>
      </c>
    </row>
    <row r="53" spans="2:11" x14ac:dyDescent="0.25">
      <c r="B53" s="10">
        <v>49</v>
      </c>
      <c r="C53" s="11">
        <v>43940</v>
      </c>
      <c r="D53" s="12">
        <f t="shared" si="0"/>
        <v>41053.181642956173</v>
      </c>
      <c r="E53" s="12">
        <f t="shared" si="1"/>
        <v>89713.740894260496</v>
      </c>
      <c r="F53" s="12">
        <f t="shared" si="7"/>
        <v>17632.073589644242</v>
      </c>
      <c r="G53" s="12">
        <f t="shared" si="7"/>
        <v>928.00387313917167</v>
      </c>
      <c r="H53" s="9"/>
      <c r="I53" s="12">
        <f t="shared" si="3"/>
        <v>9154.9588013868342</v>
      </c>
      <c r="J53" s="12">
        <f t="shared" si="4"/>
        <v>2638.9945858010333</v>
      </c>
      <c r="K53" s="12">
        <f t="shared" si="5"/>
        <v>138.89445188426504</v>
      </c>
    </row>
    <row r="54" spans="2:11" x14ac:dyDescent="0.25">
      <c r="B54" s="10">
        <v>50</v>
      </c>
      <c r="C54" s="11">
        <v>43941</v>
      </c>
      <c r="D54" s="12">
        <f t="shared" si="0"/>
        <v>32987.182249421705</v>
      </c>
      <c r="E54" s="12">
        <f t="shared" si="1"/>
        <v>94789.282257986284</v>
      </c>
      <c r="F54" s="12">
        <f t="shared" ref="F54:G69" si="8">F53+J54</f>
        <v>20473.00871796249</v>
      </c>
      <c r="G54" s="12">
        <f t="shared" si="8"/>
        <v>1077.5267746296061</v>
      </c>
      <c r="H54" s="9"/>
      <c r="I54" s="12">
        <f t="shared" si="3"/>
        <v>8065.999393534471</v>
      </c>
      <c r="J54" s="12">
        <f t="shared" si="4"/>
        <v>2840.9351283182486</v>
      </c>
      <c r="K54" s="12">
        <f t="shared" si="5"/>
        <v>149.52290149043429</v>
      </c>
    </row>
    <row r="55" spans="2:11" x14ac:dyDescent="0.25">
      <c r="B55" s="10">
        <v>51</v>
      </c>
      <c r="C55" s="11">
        <v>43942</v>
      </c>
      <c r="D55" s="12">
        <f t="shared" si="0"/>
        <v>26132.384320903242</v>
      </c>
      <c r="E55" s="12">
        <f t="shared" si="1"/>
        <v>98484.437444571871</v>
      </c>
      <c r="F55" s="12">
        <f t="shared" si="8"/>
        <v>23474.66932279872</v>
      </c>
      <c r="G55" s="12">
        <f t="shared" si="8"/>
        <v>1235.5089117262501</v>
      </c>
      <c r="H55" s="9"/>
      <c r="I55" s="12">
        <f t="shared" si="3"/>
        <v>6854.797928518462</v>
      </c>
      <c r="J55" s="12">
        <f t="shared" si="4"/>
        <v>3001.6606048362319</v>
      </c>
      <c r="K55" s="12">
        <f t="shared" si="5"/>
        <v>157.98213709664392</v>
      </c>
    </row>
    <row r="56" spans="2:11" x14ac:dyDescent="0.25">
      <c r="B56" s="10">
        <v>52</v>
      </c>
      <c r="C56" s="11">
        <v>43943</v>
      </c>
      <c r="D56" s="12">
        <f t="shared" si="0"/>
        <v>20484.316536890496</v>
      </c>
      <c r="E56" s="12">
        <f t="shared" si="1"/>
        <v>100849.69064709888</v>
      </c>
      <c r="F56" s="12">
        <f t="shared" si="8"/>
        <v>26593.343175210161</v>
      </c>
      <c r="G56" s="12">
        <f t="shared" si="8"/>
        <v>1399.6496408005366</v>
      </c>
      <c r="H56" s="9"/>
      <c r="I56" s="12">
        <f t="shared" si="3"/>
        <v>5648.0677840127446</v>
      </c>
      <c r="J56" s="12">
        <f t="shared" si="4"/>
        <v>3118.6738524114421</v>
      </c>
      <c r="K56" s="12">
        <f t="shared" si="5"/>
        <v>164.14072907428661</v>
      </c>
    </row>
    <row r="57" spans="2:11" x14ac:dyDescent="0.25">
      <c r="B57" s="10">
        <v>53</v>
      </c>
      <c r="C57" s="11">
        <v>43944</v>
      </c>
      <c r="D57" s="12">
        <f t="shared" si="0"/>
        <v>15945.622246922701</v>
      </c>
      <c r="E57" s="12">
        <f t="shared" si="1"/>
        <v>102026.72858216338</v>
      </c>
      <c r="F57" s="12">
        <f t="shared" si="8"/>
        <v>29786.916712368293</v>
      </c>
      <c r="G57" s="12">
        <f t="shared" si="8"/>
        <v>1567.7324585457015</v>
      </c>
      <c r="H57" s="9"/>
      <c r="I57" s="12">
        <f t="shared" si="3"/>
        <v>4538.6942899677942</v>
      </c>
      <c r="J57" s="12">
        <f t="shared" si="4"/>
        <v>3193.5735371581309</v>
      </c>
      <c r="K57" s="12">
        <f t="shared" si="5"/>
        <v>168.08281774516493</v>
      </c>
    </row>
    <row r="58" spans="2:11" x14ac:dyDescent="0.25">
      <c r="B58" s="10">
        <v>54</v>
      </c>
      <c r="C58" s="11">
        <v>43945</v>
      </c>
      <c r="D58" s="12">
        <f t="shared" si="0"/>
        <v>12367.261968462873</v>
      </c>
      <c r="E58" s="12">
        <f t="shared" si="1"/>
        <v>102204.19790788445</v>
      </c>
      <c r="F58" s="12">
        <f t="shared" si="8"/>
        <v>33017.763117470131</v>
      </c>
      <c r="G58" s="12">
        <f t="shared" si="8"/>
        <v>1737.7770061826407</v>
      </c>
      <c r="H58" s="9"/>
      <c r="I58" s="12">
        <f t="shared" si="3"/>
        <v>3578.3602784598288</v>
      </c>
      <c r="J58" s="12">
        <f t="shared" si="4"/>
        <v>3230.8464051018404</v>
      </c>
      <c r="K58" s="12">
        <f t="shared" si="5"/>
        <v>170.04454763693911</v>
      </c>
    </row>
    <row r="59" spans="2:11" x14ac:dyDescent="0.25">
      <c r="B59" s="10">
        <v>55</v>
      </c>
      <c r="C59" s="11">
        <v>43946</v>
      </c>
      <c r="D59" s="12">
        <f t="shared" si="0"/>
        <v>9583.8915376603218</v>
      </c>
      <c r="E59" s="12">
        <f t="shared" si="1"/>
        <v>101580.76174175752</v>
      </c>
      <c r="F59" s="12">
        <f t="shared" si="8"/>
        <v>36254.229384553139</v>
      </c>
      <c r="G59" s="12">
        <f t="shared" si="8"/>
        <v>1908.117336029115</v>
      </c>
      <c r="H59" s="9"/>
      <c r="I59" s="12">
        <f t="shared" si="3"/>
        <v>2783.3704308025522</v>
      </c>
      <c r="J59" s="12">
        <f t="shared" si="4"/>
        <v>3236.4662670830071</v>
      </c>
      <c r="K59" s="12">
        <f t="shared" si="5"/>
        <v>170.34032984647422</v>
      </c>
    </row>
    <row r="60" spans="2:11" x14ac:dyDescent="0.25">
      <c r="B60" s="10">
        <v>56</v>
      </c>
      <c r="C60" s="11">
        <v>43947</v>
      </c>
      <c r="D60" s="12">
        <f t="shared" si="0"/>
        <v>7437.6252642540067</v>
      </c>
      <c r="E60" s="12">
        <f t="shared" si="1"/>
        <v>100341.00262377193</v>
      </c>
      <c r="F60" s="12">
        <f t="shared" si="8"/>
        <v>39470.953506375459</v>
      </c>
      <c r="G60" s="12">
        <f t="shared" si="8"/>
        <v>2077.4186055987111</v>
      </c>
      <c r="H60" s="9"/>
      <c r="I60" s="12">
        <f t="shared" si="3"/>
        <v>2146.2662734063151</v>
      </c>
      <c r="J60" s="12">
        <f t="shared" si="4"/>
        <v>3216.7241218223212</v>
      </c>
      <c r="K60" s="12">
        <f t="shared" si="5"/>
        <v>169.30126956959603</v>
      </c>
    </row>
    <row r="61" spans="2:11" x14ac:dyDescent="0.25">
      <c r="B61" s="10">
        <v>57</v>
      </c>
      <c r="C61" s="11">
        <v>43948</v>
      </c>
      <c r="D61" s="12">
        <f t="shared" si="0"/>
        <v>5790.4416189520189</v>
      </c>
      <c r="E61" s="12">
        <f t="shared" si="1"/>
        <v>98643.486181614862</v>
      </c>
      <c r="F61" s="12">
        <f t="shared" si="8"/>
        <v>42648.418589461573</v>
      </c>
      <c r="G61" s="12">
        <f t="shared" si="8"/>
        <v>2244.6536099716645</v>
      </c>
      <c r="H61" s="9"/>
      <c r="I61" s="12">
        <f t="shared" si="3"/>
        <v>1647.1836453019878</v>
      </c>
      <c r="J61" s="12">
        <f t="shared" si="4"/>
        <v>3177.465083086111</v>
      </c>
      <c r="K61" s="12">
        <f t="shared" si="5"/>
        <v>167.23500437295337</v>
      </c>
    </row>
    <row r="62" spans="2:11" x14ac:dyDescent="0.25">
      <c r="B62" s="10">
        <v>58</v>
      </c>
      <c r="C62" s="11">
        <v>43949</v>
      </c>
      <c r="D62" s="12">
        <f t="shared" si="0"/>
        <v>4528.3150442867591</v>
      </c>
      <c r="E62" s="12">
        <f t="shared" si="1"/>
        <v>96617.496550226293</v>
      </c>
      <c r="F62" s="12">
        <f t="shared" si="8"/>
        <v>45772.128985212708</v>
      </c>
      <c r="G62" s="12">
        <f t="shared" si="8"/>
        <v>2409.0594202743559</v>
      </c>
      <c r="H62" s="9"/>
      <c r="I62" s="12">
        <f t="shared" si="3"/>
        <v>1262.1265746652603</v>
      </c>
      <c r="J62" s="12">
        <f t="shared" si="4"/>
        <v>3123.7103957511372</v>
      </c>
      <c r="K62" s="12">
        <f t="shared" si="5"/>
        <v>164.40581030269158</v>
      </c>
    </row>
    <row r="63" spans="2:11" x14ac:dyDescent="0.25">
      <c r="B63" s="10">
        <v>59</v>
      </c>
      <c r="C63" s="11">
        <v>43950</v>
      </c>
      <c r="D63" s="12">
        <f t="shared" si="0"/>
        <v>3560.4808916361117</v>
      </c>
      <c r="E63" s="12">
        <f t="shared" si="1"/>
        <v>94364.74748453607</v>
      </c>
      <c r="F63" s="12">
        <f t="shared" si="8"/>
        <v>48831.683042636541</v>
      </c>
      <c r="G63" s="12">
        <f t="shared" si="8"/>
        <v>2570.0885811914</v>
      </c>
      <c r="H63" s="9"/>
      <c r="I63" s="12">
        <f t="shared" si="3"/>
        <v>967.8341526506473</v>
      </c>
      <c r="J63" s="12">
        <f t="shared" si="4"/>
        <v>3059.5540574238325</v>
      </c>
      <c r="K63" s="12">
        <f t="shared" si="5"/>
        <v>161.02916091704398</v>
      </c>
    </row>
    <row r="64" spans="2:11" x14ac:dyDescent="0.25">
      <c r="B64" s="10">
        <v>60</v>
      </c>
      <c r="C64" s="13">
        <v>43951</v>
      </c>
      <c r="D64" s="12">
        <f t="shared" si="0"/>
        <v>2816.428975922372</v>
      </c>
      <c r="E64" s="12">
        <f t="shared" si="1"/>
        <v>91963.307817431938</v>
      </c>
      <c r="F64" s="12">
        <f t="shared" si="8"/>
        <v>51819.900046313516</v>
      </c>
      <c r="G64" s="12">
        <f t="shared" si="8"/>
        <v>2727.3631603322933</v>
      </c>
      <c r="H64" s="9"/>
      <c r="I64" s="12">
        <f t="shared" si="3"/>
        <v>744.05191571373985</v>
      </c>
      <c r="J64" s="12">
        <f t="shared" si="4"/>
        <v>2988.2170036769753</v>
      </c>
      <c r="K64" s="12">
        <f t="shared" si="5"/>
        <v>157.27457914089356</v>
      </c>
    </row>
    <row r="65" spans="2:11" x14ac:dyDescent="0.25">
      <c r="B65" s="10">
        <v>61</v>
      </c>
      <c r="C65" s="11">
        <v>43952</v>
      </c>
      <c r="D65" s="12">
        <f t="shared" si="0"/>
        <v>2242.2280952535129</v>
      </c>
      <c r="E65" s="12">
        <f t="shared" si="1"/>
        <v>89472.065104186389</v>
      </c>
      <c r="F65" s="12">
        <f t="shared" si="8"/>
        <v>54732.071460532192</v>
      </c>
      <c r="G65" s="12">
        <f t="shared" si="8"/>
        <v>2880.6353400280132</v>
      </c>
      <c r="H65" s="9"/>
      <c r="I65" s="12">
        <f t="shared" si="3"/>
        <v>574.20088066885933</v>
      </c>
      <c r="J65" s="12">
        <f t="shared" si="4"/>
        <v>2912.1714142186779</v>
      </c>
      <c r="K65" s="12">
        <f t="shared" si="5"/>
        <v>153.27217969572001</v>
      </c>
    </row>
    <row r="66" spans="2:11" x14ac:dyDescent="0.25">
      <c r="B66" s="10">
        <v>62</v>
      </c>
      <c r="C66" s="11">
        <v>43953</v>
      </c>
      <c r="D66" s="12">
        <f t="shared" si="0"/>
        <v>1797.0108101444032</v>
      </c>
      <c r="E66" s="12">
        <f t="shared" si="1"/>
        <v>86934.880219155966</v>
      </c>
      <c r="F66" s="12">
        <f t="shared" si="8"/>
        <v>57565.353522164762</v>
      </c>
      <c r="G66" s="12">
        <f t="shared" si="8"/>
        <v>3029.7554485349906</v>
      </c>
      <c r="H66" s="9"/>
      <c r="I66" s="12">
        <f t="shared" si="3"/>
        <v>445.2172851091097</v>
      </c>
      <c r="J66" s="12">
        <f t="shared" si="4"/>
        <v>2833.2820616325689</v>
      </c>
      <c r="K66" s="12">
        <f t="shared" si="5"/>
        <v>149.12010850697746</v>
      </c>
    </row>
    <row r="67" spans="2:11" x14ac:dyDescent="0.25">
      <c r="B67" s="10">
        <v>63</v>
      </c>
      <c r="C67" s="11">
        <v>43954</v>
      </c>
      <c r="D67" s="12">
        <f t="shared" si="0"/>
        <v>1449.9608776340237</v>
      </c>
      <c r="E67" s="12">
        <f t="shared" si="1"/>
        <v>84384.10081102782</v>
      </c>
      <c r="F67" s="12">
        <f t="shared" si="8"/>
        <v>60318.291395771368</v>
      </c>
      <c r="G67" s="12">
        <f t="shared" si="8"/>
        <v>3174.6469155669174</v>
      </c>
      <c r="H67" s="9"/>
      <c r="I67" s="12">
        <f t="shared" si="3"/>
        <v>347.04993251037951</v>
      </c>
      <c r="J67" s="12">
        <f t="shared" si="4"/>
        <v>2752.9378736066055</v>
      </c>
      <c r="K67" s="12">
        <f t="shared" si="5"/>
        <v>144.89146703192674</v>
      </c>
    </row>
    <row r="68" spans="2:11" x14ac:dyDescent="0.25">
      <c r="B68" s="10">
        <v>64</v>
      </c>
      <c r="C68" s="11">
        <v>43955</v>
      </c>
      <c r="D68" s="12">
        <f t="shared" si="0"/>
        <v>1177.882229951354</v>
      </c>
      <c r="E68" s="12">
        <f t="shared" si="1"/>
        <v>81843.376098342909</v>
      </c>
      <c r="F68" s="12">
        <f t="shared" si="8"/>
        <v>62990.454588120585</v>
      </c>
      <c r="G68" s="12">
        <f t="shared" si="8"/>
        <v>3315.2870835852973</v>
      </c>
      <c r="H68" s="9"/>
      <c r="I68" s="12">
        <f t="shared" si="3"/>
        <v>272.07864768266984</v>
      </c>
      <c r="J68" s="12">
        <f t="shared" si="4"/>
        <v>2672.1631923492141</v>
      </c>
      <c r="K68" s="12">
        <f t="shared" si="5"/>
        <v>140.64016801837982</v>
      </c>
    </row>
    <row r="69" spans="2:11" x14ac:dyDescent="0.25">
      <c r="B69" s="10">
        <v>65</v>
      </c>
      <c r="C69" s="11">
        <v>43956</v>
      </c>
      <c r="D69" s="12">
        <f t="shared" si="0"/>
        <v>963.30626658181927</v>
      </c>
      <c r="E69" s="12">
        <f t="shared" si="1"/>
        <v>79329.839525101022</v>
      </c>
      <c r="F69" s="12">
        <f t="shared" si="8"/>
        <v>65582.161497901441</v>
      </c>
      <c r="G69" s="12">
        <f t="shared" si="8"/>
        <v>3451.692710415869</v>
      </c>
      <c r="H69" s="9"/>
      <c r="I69" s="12">
        <f t="shared" si="3"/>
        <v>214.57596336953475</v>
      </c>
      <c r="J69" s="12">
        <f t="shared" si="4"/>
        <v>2591.7069097808585</v>
      </c>
      <c r="K69" s="12">
        <f t="shared" si="5"/>
        <v>136.40562683057163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793.05022248197031</v>
      </c>
      <c r="E70" s="12">
        <f t="shared" ref="E70:E133" si="10">E69+I70-J70-K70</f>
        <v>76855.767585030844</v>
      </c>
      <c r="F70" s="12">
        <f t="shared" ref="F70:G85" si="11">F69+J70</f>
        <v>68094.273082862972</v>
      </c>
      <c r="G70" s="12">
        <f t="shared" si="11"/>
        <v>3583.909109624371</v>
      </c>
      <c r="H70" s="9"/>
      <c r="I70" s="12">
        <f t="shared" ref="I70:I133" si="12">E69*N$6*D69/SUM(D69:F69)*N$7</f>
        <v>170.25604409984896</v>
      </c>
      <c r="J70" s="12">
        <f t="shared" ref="J70:J133" si="13">E69*N$8/N$5</f>
        <v>2512.1115849615321</v>
      </c>
      <c r="K70" s="12">
        <f t="shared" ref="K70:K133" si="14">E69*N$9/N$5</f>
        <v>132.21639920850183</v>
      </c>
    </row>
    <row r="71" spans="2:11" x14ac:dyDescent="0.25">
      <c r="B71" s="10">
        <v>67</v>
      </c>
      <c r="C71" s="11">
        <v>43958</v>
      </c>
      <c r="D71" s="12">
        <f t="shared" si="9"/>
        <v>657.13361028964732</v>
      </c>
      <c r="E71" s="12">
        <f t="shared" si="10"/>
        <v>74429.825277722135</v>
      </c>
      <c r="F71" s="12">
        <f t="shared" si="11"/>
        <v>70528.039056388952</v>
      </c>
      <c r="G71" s="12">
        <f t="shared" si="11"/>
        <v>3712.0020555994224</v>
      </c>
      <c r="H71" s="9"/>
      <c r="I71" s="12">
        <f t="shared" si="12"/>
        <v>135.91661219232299</v>
      </c>
      <c r="J71" s="12">
        <f t="shared" si="13"/>
        <v>2433.7659735259763</v>
      </c>
      <c r="K71" s="12">
        <f t="shared" si="14"/>
        <v>128.09294597505152</v>
      </c>
    </row>
    <row r="72" spans="2:11" x14ac:dyDescent="0.25">
      <c r="B72" s="10">
        <v>68</v>
      </c>
      <c r="C72" s="11">
        <v>43959</v>
      </c>
      <c r="D72" s="12">
        <f t="shared" si="9"/>
        <v>547.96998938013076</v>
      </c>
      <c r="E72" s="12">
        <f t="shared" si="10"/>
        <v>72057.99472270759</v>
      </c>
      <c r="F72" s="12">
        <f t="shared" si="11"/>
        <v>72884.983523516814</v>
      </c>
      <c r="G72" s="12">
        <f t="shared" si="11"/>
        <v>3836.0517643956259</v>
      </c>
      <c r="H72" s="9"/>
      <c r="I72" s="12">
        <f t="shared" si="12"/>
        <v>109.16362090951658</v>
      </c>
      <c r="J72" s="12">
        <f t="shared" si="13"/>
        <v>2356.9444671278675</v>
      </c>
      <c r="K72" s="12">
        <f t="shared" si="14"/>
        <v>124.04970879620367</v>
      </c>
    </row>
    <row r="73" spans="2:11" x14ac:dyDescent="0.25">
      <c r="B73" s="10">
        <v>69</v>
      </c>
      <c r="C73" s="11">
        <v>43960</v>
      </c>
      <c r="D73" s="12">
        <f t="shared" si="9"/>
        <v>459.7663849525934</v>
      </c>
      <c r="E73" s="12">
        <f t="shared" si="10"/>
        <v>69744.265169711536</v>
      </c>
      <c r="F73" s="12">
        <f t="shared" si="11"/>
        <v>75166.820023069216</v>
      </c>
      <c r="G73" s="12">
        <f t="shared" si="11"/>
        <v>3956.1484222668055</v>
      </c>
      <c r="H73" s="9"/>
      <c r="I73" s="12">
        <f t="shared" si="12"/>
        <v>88.203604427537343</v>
      </c>
      <c r="J73" s="12">
        <f t="shared" si="13"/>
        <v>2281.8364995524071</v>
      </c>
      <c r="K73" s="12">
        <f t="shared" si="14"/>
        <v>120.09665787117942</v>
      </c>
    </row>
    <row r="74" spans="2:11" x14ac:dyDescent="0.25">
      <c r="B74" s="10">
        <v>70</v>
      </c>
      <c r="C74" s="11">
        <v>43961</v>
      </c>
      <c r="D74" s="12">
        <f t="shared" si="9"/>
        <v>388.07751332477795</v>
      </c>
      <c r="E74" s="12">
        <f t="shared" si="10"/>
        <v>67491.145202348969</v>
      </c>
      <c r="F74" s="12">
        <f t="shared" si="11"/>
        <v>77375.388420110088</v>
      </c>
      <c r="G74" s="12">
        <f t="shared" si="11"/>
        <v>4072.3888642163247</v>
      </c>
      <c r="H74" s="9"/>
      <c r="I74" s="12">
        <f t="shared" si="12"/>
        <v>71.688871627815459</v>
      </c>
      <c r="J74" s="12">
        <f t="shared" si="13"/>
        <v>2208.568397040865</v>
      </c>
      <c r="K74" s="12">
        <f t="shared" si="14"/>
        <v>116.24044194951934</v>
      </c>
    </row>
    <row r="75" spans="2:11" x14ac:dyDescent="0.25">
      <c r="B75" s="10">
        <v>71</v>
      </c>
      <c r="C75" s="11">
        <v>43962</v>
      </c>
      <c r="D75" s="12">
        <f t="shared" si="9"/>
        <v>329.4746671297429</v>
      </c>
      <c r="E75" s="12">
        <f t="shared" si="10"/>
        <v>65300.0432084657</v>
      </c>
      <c r="F75" s="12">
        <f t="shared" si="11"/>
        <v>79512.608018184474</v>
      </c>
      <c r="G75" s="12">
        <f t="shared" si="11"/>
        <v>4184.8741062202398</v>
      </c>
      <c r="H75" s="9"/>
      <c r="I75" s="12">
        <f t="shared" si="12"/>
        <v>58.602846195035028</v>
      </c>
      <c r="J75" s="12">
        <f t="shared" si="13"/>
        <v>2137.2195980743841</v>
      </c>
      <c r="K75" s="12">
        <f t="shared" si="14"/>
        <v>112.48524200391505</v>
      </c>
    </row>
    <row r="76" spans="2:11" x14ac:dyDescent="0.25">
      <c r="B76" s="10">
        <v>72</v>
      </c>
      <c r="C76" s="11">
        <v>43963</v>
      </c>
      <c r="D76" s="12">
        <f t="shared" si="9"/>
        <v>281.29926176873147</v>
      </c>
      <c r="E76" s="12">
        <f t="shared" si="10"/>
        <v>63171.550506877851</v>
      </c>
      <c r="F76" s="12">
        <f t="shared" si="11"/>
        <v>81580.442719785889</v>
      </c>
      <c r="G76" s="12">
        <f t="shared" si="11"/>
        <v>4293.7075115676826</v>
      </c>
      <c r="H76" s="9"/>
      <c r="I76" s="12">
        <f t="shared" si="12"/>
        <v>48.175405361011428</v>
      </c>
      <c r="J76" s="12">
        <f t="shared" si="13"/>
        <v>2067.8347016014136</v>
      </c>
      <c r="K76" s="12">
        <f t="shared" si="14"/>
        <v>108.83340534744293</v>
      </c>
    </row>
    <row r="77" spans="2:11" x14ac:dyDescent="0.25">
      <c r="B77" s="10">
        <v>73</v>
      </c>
      <c r="C77" s="11">
        <v>43964</v>
      </c>
      <c r="D77" s="12">
        <f t="shared" si="9"/>
        <v>241.47884660280562</v>
      </c>
      <c r="E77" s="12">
        <f t="shared" si="10"/>
        <v>61105.652571814513</v>
      </c>
      <c r="F77" s="12">
        <f t="shared" si="11"/>
        <v>83580.875152503693</v>
      </c>
      <c r="G77" s="12">
        <f t="shared" si="11"/>
        <v>4398.9934290791462</v>
      </c>
      <c r="H77" s="9"/>
      <c r="I77" s="12">
        <f t="shared" si="12"/>
        <v>39.820415165925851</v>
      </c>
      <c r="J77" s="12">
        <f t="shared" si="13"/>
        <v>2000.4324327177985</v>
      </c>
      <c r="K77" s="12">
        <f t="shared" si="14"/>
        <v>105.28591751146318</v>
      </c>
    </row>
    <row r="78" spans="2:11" x14ac:dyDescent="0.25">
      <c r="B78" s="10">
        <v>74</v>
      </c>
      <c r="C78" s="11">
        <v>43965</v>
      </c>
      <c r="D78" s="12">
        <f t="shared" si="9"/>
        <v>208.38924627467199</v>
      </c>
      <c r="E78" s="12">
        <f t="shared" si="10"/>
        <v>59101.887086415496</v>
      </c>
      <c r="F78" s="12">
        <f t="shared" si="11"/>
        <v>85515.887483944491</v>
      </c>
      <c r="G78" s="12">
        <f t="shared" si="11"/>
        <v>4500.8361833655035</v>
      </c>
      <c r="H78" s="9"/>
      <c r="I78" s="12">
        <f t="shared" si="12"/>
        <v>33.089600328133621</v>
      </c>
      <c r="J78" s="12">
        <f t="shared" si="13"/>
        <v>1935.0123314407929</v>
      </c>
      <c r="K78" s="12">
        <f t="shared" si="14"/>
        <v>101.84275428635762</v>
      </c>
    </row>
    <row r="79" spans="2:11" x14ac:dyDescent="0.25">
      <c r="B79" s="10">
        <v>75</v>
      </c>
      <c r="C79" s="11">
        <v>43966</v>
      </c>
      <c r="D79" s="12">
        <f t="shared" si="9"/>
        <v>180.75084069861654</v>
      </c>
      <c r="E79" s="12">
        <f t="shared" si="10"/>
        <v>57159.462589111041</v>
      </c>
      <c r="F79" s="12">
        <f t="shared" si="11"/>
        <v>87387.447241680988</v>
      </c>
      <c r="G79" s="12">
        <f t="shared" si="11"/>
        <v>4599.3393285095299</v>
      </c>
      <c r="H79" s="9"/>
      <c r="I79" s="12">
        <f t="shared" si="12"/>
        <v>27.638405576055437</v>
      </c>
      <c r="J79" s="12">
        <f t="shared" si="13"/>
        <v>1871.5597577364906</v>
      </c>
      <c r="K79" s="12">
        <f t="shared" si="14"/>
        <v>98.503145144025908</v>
      </c>
    </row>
    <row r="80" spans="2:11" x14ac:dyDescent="0.25">
      <c r="B80" s="10">
        <v>76</v>
      </c>
      <c r="C80" s="11">
        <v>43967</v>
      </c>
      <c r="D80" s="12">
        <f t="shared" si="9"/>
        <v>157.55018380689705</v>
      </c>
      <c r="E80" s="12">
        <f t="shared" si="10"/>
        <v>55277.347826365723</v>
      </c>
      <c r="F80" s="12">
        <f t="shared" si="11"/>
        <v>89197.496890336173</v>
      </c>
      <c r="G80" s="12">
        <f t="shared" si="11"/>
        <v>4694.6050994913821</v>
      </c>
      <c r="H80" s="9"/>
      <c r="I80" s="12">
        <f t="shared" si="12"/>
        <v>23.200656891719476</v>
      </c>
      <c r="J80" s="12">
        <f t="shared" si="13"/>
        <v>1810.0496486551829</v>
      </c>
      <c r="K80" s="12">
        <f t="shared" si="14"/>
        <v>95.265770981851816</v>
      </c>
    </row>
    <row r="81" spans="2:11" x14ac:dyDescent="0.25">
      <c r="B81" s="10">
        <v>77</v>
      </c>
      <c r="C81" s="11">
        <v>43968</v>
      </c>
      <c r="D81" s="12">
        <f t="shared" si="9"/>
        <v>137.98049609739348</v>
      </c>
      <c r="E81" s="12">
        <f t="shared" si="10"/>
        <v>53454.339253196369</v>
      </c>
      <c r="F81" s="12">
        <f t="shared" si="11"/>
        <v>90947.946238171091</v>
      </c>
      <c r="G81" s="12">
        <f t="shared" si="11"/>
        <v>4786.7340125353248</v>
      </c>
      <c r="H81" s="9"/>
      <c r="I81" s="12">
        <f t="shared" si="12"/>
        <v>19.569687709503569</v>
      </c>
      <c r="J81" s="12">
        <f t="shared" si="13"/>
        <v>1750.4493478349145</v>
      </c>
      <c r="K81" s="12">
        <f t="shared" si="14"/>
        <v>92.128913043942958</v>
      </c>
    </row>
    <row r="82" spans="2:11" x14ac:dyDescent="0.25">
      <c r="B82" s="10">
        <v>78</v>
      </c>
      <c r="C82" s="11">
        <v>43969</v>
      </c>
      <c r="D82" s="12">
        <f t="shared" si="9"/>
        <v>121.3962711794729</v>
      </c>
      <c r="E82" s="12">
        <f t="shared" si="10"/>
        <v>51689.112169674409</v>
      </c>
      <c r="F82" s="12">
        <f t="shared" si="11"/>
        <v>92640.666981188973</v>
      </c>
      <c r="G82" s="12">
        <f t="shared" si="11"/>
        <v>4875.824577957319</v>
      </c>
      <c r="H82" s="9"/>
      <c r="I82" s="12">
        <f t="shared" si="12"/>
        <v>16.584224917920583</v>
      </c>
      <c r="J82" s="12">
        <f t="shared" si="13"/>
        <v>1692.7207430178851</v>
      </c>
      <c r="K82" s="12">
        <f t="shared" si="14"/>
        <v>89.090565421994015</v>
      </c>
    </row>
    <row r="83" spans="2:11" x14ac:dyDescent="0.25">
      <c r="B83" s="10">
        <v>79</v>
      </c>
      <c r="C83" s="11">
        <v>43970</v>
      </c>
      <c r="D83" s="12">
        <f t="shared" si="9"/>
        <v>107.27848172996593</v>
      </c>
      <c r="E83" s="12">
        <f t="shared" si="10"/>
        <v>49980.259553468102</v>
      </c>
      <c r="F83" s="12">
        <f t="shared" si="11"/>
        <v>94277.488866561995</v>
      </c>
      <c r="G83" s="12">
        <f t="shared" si="11"/>
        <v>4961.9730982401097</v>
      </c>
      <c r="H83" s="9"/>
      <c r="I83" s="12">
        <f t="shared" si="12"/>
        <v>14.117789449506969</v>
      </c>
      <c r="J83" s="12">
        <f t="shared" si="13"/>
        <v>1636.8218853730227</v>
      </c>
      <c r="K83" s="12">
        <f t="shared" si="14"/>
        <v>86.148520282790756</v>
      </c>
    </row>
    <row r="84" spans="2:11" x14ac:dyDescent="0.25">
      <c r="B84" s="10">
        <v>80</v>
      </c>
      <c r="C84" s="11">
        <v>43971</v>
      </c>
      <c r="D84" s="12">
        <f t="shared" si="9"/>
        <v>95.207780779453373</v>
      </c>
      <c r="E84" s="12">
        <f t="shared" si="10"/>
        <v>48326.321602636344</v>
      </c>
      <c r="F84" s="12">
        <f t="shared" si="11"/>
        <v>95860.19708575515</v>
      </c>
      <c r="G84" s="12">
        <f t="shared" si="11"/>
        <v>5045.2735308292231</v>
      </c>
      <c r="H84" s="9"/>
      <c r="I84" s="12">
        <f t="shared" si="12"/>
        <v>12.070700950512565</v>
      </c>
      <c r="J84" s="12">
        <f t="shared" si="13"/>
        <v>1582.7082191931563</v>
      </c>
      <c r="K84" s="12">
        <f t="shared" si="14"/>
        <v>83.300432589113584</v>
      </c>
    </row>
    <row r="85" spans="2:11" x14ac:dyDescent="0.25">
      <c r="B85" s="10">
        <v>81</v>
      </c>
      <c r="C85" s="11">
        <v>43972</v>
      </c>
      <c r="D85" s="12">
        <f t="shared" si="9"/>
        <v>84.843761493536448</v>
      </c>
      <c r="E85" s="12">
        <f t="shared" si="10"/>
        <v>46725.808235167715</v>
      </c>
      <c r="F85" s="12">
        <f t="shared" si="11"/>
        <v>97390.530603171967</v>
      </c>
      <c r="G85" s="12">
        <f t="shared" si="11"/>
        <v>5125.8174001669504</v>
      </c>
      <c r="H85" s="9"/>
      <c r="I85" s="12">
        <f t="shared" si="12"/>
        <v>10.364019285916928</v>
      </c>
      <c r="J85" s="12">
        <f t="shared" si="13"/>
        <v>1530.3335174168174</v>
      </c>
      <c r="K85" s="12">
        <f t="shared" si="14"/>
        <v>80.543869337727315</v>
      </c>
    </row>
    <row r="86" spans="2:11" x14ac:dyDescent="0.25">
      <c r="B86" s="10">
        <v>82</v>
      </c>
      <c r="C86" s="11">
        <v>43973</v>
      </c>
      <c r="D86" s="12">
        <f t="shared" si="9"/>
        <v>75.908828999521589</v>
      </c>
      <c r="E86" s="12">
        <f t="shared" si="10"/>
        <v>45177.216226489472</v>
      </c>
      <c r="F86" s="12">
        <f t="shared" ref="F86:G101" si="15">F85+J86</f>
        <v>98870.181197285609</v>
      </c>
      <c r="G86" s="12">
        <f t="shared" si="15"/>
        <v>5203.6937472255631</v>
      </c>
      <c r="H86" s="9"/>
      <c r="I86" s="12">
        <f t="shared" si="12"/>
        <v>8.9349324940148591</v>
      </c>
      <c r="J86" s="12">
        <f t="shared" si="13"/>
        <v>1479.6505941136443</v>
      </c>
      <c r="K86" s="12">
        <f t="shared" si="14"/>
        <v>77.876347058612936</v>
      </c>
    </row>
    <row r="87" spans="2:11" x14ac:dyDescent="0.25">
      <c r="B87" s="10">
        <v>83</v>
      </c>
      <c r="C87" s="11">
        <v>43974</v>
      </c>
      <c r="D87" s="12">
        <f t="shared" si="9"/>
        <v>68.175599427763004</v>
      </c>
      <c r="E87" s="12">
        <f t="shared" si="10"/>
        <v>43679.042248511585</v>
      </c>
      <c r="F87" s="12">
        <f t="shared" si="15"/>
        <v>100300.79304445778</v>
      </c>
      <c r="G87" s="12">
        <f t="shared" si="15"/>
        <v>5278.9891076030453</v>
      </c>
      <c r="H87" s="9"/>
      <c r="I87" s="12">
        <f t="shared" si="12"/>
        <v>7.7332295717585877</v>
      </c>
      <c r="J87" s="12">
        <f t="shared" si="13"/>
        <v>1430.6118471721666</v>
      </c>
      <c r="K87" s="12">
        <f t="shared" si="14"/>
        <v>75.29536037748251</v>
      </c>
    </row>
    <row r="88" spans="2:11" x14ac:dyDescent="0.25">
      <c r="B88" s="10">
        <v>84</v>
      </c>
      <c r="C88" s="11">
        <v>43975</v>
      </c>
      <c r="D88" s="12">
        <f t="shared" si="9"/>
        <v>61.457008990350644</v>
      </c>
      <c r="E88" s="12">
        <f t="shared" si="10"/>
        <v>42229.792763998616</v>
      </c>
      <c r="F88" s="12">
        <f t="shared" si="15"/>
        <v>101683.96271566064</v>
      </c>
      <c r="G88" s="12">
        <f t="shared" si="15"/>
        <v>5351.7875113505643</v>
      </c>
      <c r="H88" s="9"/>
      <c r="I88" s="12">
        <f t="shared" si="12"/>
        <v>6.7185904374123586</v>
      </c>
      <c r="J88" s="12">
        <f t="shared" si="13"/>
        <v>1383.1696712028668</v>
      </c>
      <c r="K88" s="12">
        <f t="shared" si="14"/>
        <v>72.798403747519373</v>
      </c>
    </row>
    <row r="89" spans="2:11" x14ac:dyDescent="0.25">
      <c r="B89" s="10">
        <v>85</v>
      </c>
      <c r="C89" s="11">
        <v>43976</v>
      </c>
      <c r="D89" s="12">
        <f t="shared" si="9"/>
        <v>55.598514807035919</v>
      </c>
      <c r="E89" s="12">
        <f t="shared" si="10"/>
        <v>40827.991499381977</v>
      </c>
      <c r="F89" s="12">
        <f t="shared" si="15"/>
        <v>103021.2394865206</v>
      </c>
      <c r="G89" s="12">
        <f t="shared" si="15"/>
        <v>5422.1704992905625</v>
      </c>
      <c r="H89" s="9"/>
      <c r="I89" s="12">
        <f t="shared" si="12"/>
        <v>5.8584941833147246</v>
      </c>
      <c r="J89" s="12">
        <f t="shared" si="13"/>
        <v>1337.2767708599561</v>
      </c>
      <c r="K89" s="12">
        <f t="shared" si="14"/>
        <v>70.382987939997761</v>
      </c>
    </row>
    <row r="90" spans="2:11" x14ac:dyDescent="0.25">
      <c r="B90" s="10">
        <v>86</v>
      </c>
      <c r="C90" s="11">
        <v>43977</v>
      </c>
      <c r="D90" s="12">
        <f t="shared" si="9"/>
        <v>50.471917584526871</v>
      </c>
      <c r="E90" s="12">
        <f t="shared" si="10"/>
        <v>39472.185046625091</v>
      </c>
      <c r="F90" s="12">
        <f t="shared" si="15"/>
        <v>104314.12588400103</v>
      </c>
      <c r="G90" s="12">
        <f t="shared" si="15"/>
        <v>5490.2171517895322</v>
      </c>
      <c r="H90" s="9"/>
      <c r="I90" s="12">
        <f t="shared" si="12"/>
        <v>5.1265972225090497</v>
      </c>
      <c r="J90" s="12">
        <f t="shared" si="13"/>
        <v>1292.8863974804292</v>
      </c>
      <c r="K90" s="12">
        <f t="shared" si="14"/>
        <v>68.046652498970019</v>
      </c>
    </row>
    <row r="91" spans="2:11" x14ac:dyDescent="0.25">
      <c r="B91" s="10">
        <v>87</v>
      </c>
      <c r="C91" s="11">
        <v>43978</v>
      </c>
      <c r="D91" s="12">
        <f t="shared" si="9"/>
        <v>45.970447445185158</v>
      </c>
      <c r="E91" s="12">
        <f t="shared" si="10"/>
        <v>38160.947015210266</v>
      </c>
      <c r="F91" s="12">
        <f t="shared" si="15"/>
        <v>105564.07841047749</v>
      </c>
      <c r="G91" s="12">
        <f t="shared" si="15"/>
        <v>5556.0041268672403</v>
      </c>
      <c r="H91" s="9"/>
      <c r="I91" s="12">
        <f t="shared" si="12"/>
        <v>4.5014701393417118</v>
      </c>
      <c r="J91" s="12">
        <f t="shared" si="13"/>
        <v>1249.9525264764611</v>
      </c>
      <c r="K91" s="12">
        <f t="shared" si="14"/>
        <v>65.786975077708547</v>
      </c>
    </row>
    <row r="92" spans="2:11" x14ac:dyDescent="0.25">
      <c r="B92" s="10">
        <v>88</v>
      </c>
      <c r="C92" s="11">
        <v>43979</v>
      </c>
      <c r="D92" s="12">
        <f t="shared" si="9"/>
        <v>42.004837869106254</v>
      </c>
      <c r="E92" s="12">
        <f t="shared" si="10"/>
        <v>36892.881057612671</v>
      </c>
      <c r="F92" s="12">
        <f t="shared" si="15"/>
        <v>106772.50839929249</v>
      </c>
      <c r="G92" s="12">
        <f t="shared" si="15"/>
        <v>5619.6057052259239</v>
      </c>
      <c r="H92" s="9"/>
      <c r="I92" s="12">
        <f t="shared" si="12"/>
        <v>3.9656095760789025</v>
      </c>
      <c r="J92" s="12">
        <f t="shared" si="13"/>
        <v>1208.4299888149917</v>
      </c>
      <c r="K92" s="12">
        <f t="shared" si="14"/>
        <v>63.601578358683831</v>
      </c>
    </row>
    <row r="93" spans="2:11" x14ac:dyDescent="0.25">
      <c r="B93" s="10">
        <v>89</v>
      </c>
      <c r="C93" s="11">
        <v>43980</v>
      </c>
      <c r="D93" s="12">
        <f t="shared" si="9"/>
        <v>38.500175942278609</v>
      </c>
      <c r="E93" s="12">
        <f t="shared" si="10"/>
        <v>35666.623017619073</v>
      </c>
      <c r="F93" s="12">
        <f t="shared" si="15"/>
        <v>107940.78296611689</v>
      </c>
      <c r="G93" s="12">
        <f t="shared" si="15"/>
        <v>5681.0938403219452</v>
      </c>
      <c r="H93" s="9"/>
      <c r="I93" s="12">
        <f t="shared" si="12"/>
        <v>3.5046619268276449</v>
      </c>
      <c r="J93" s="12">
        <f t="shared" si="13"/>
        <v>1168.2745668244013</v>
      </c>
      <c r="K93" s="12">
        <f t="shared" si="14"/>
        <v>61.488135096021175</v>
      </c>
    </row>
    <row r="94" spans="2:11" x14ac:dyDescent="0.25">
      <c r="B94" s="10">
        <v>90</v>
      </c>
      <c r="C94" s="11">
        <v>43981</v>
      </c>
      <c r="D94" s="12">
        <f t="shared" si="9"/>
        <v>35.393365091201382</v>
      </c>
      <c r="E94" s="12">
        <f t="shared" si="10"/>
        <v>34480.842394549516</v>
      </c>
      <c r="F94" s="12">
        <f t="shared" si="15"/>
        <v>109070.22602834149</v>
      </c>
      <c r="G94" s="12">
        <f t="shared" si="15"/>
        <v>5740.5382120179775</v>
      </c>
      <c r="H94" s="9"/>
      <c r="I94" s="12">
        <f t="shared" si="12"/>
        <v>3.1068108510772254</v>
      </c>
      <c r="J94" s="12">
        <f t="shared" si="13"/>
        <v>1129.4430622246039</v>
      </c>
      <c r="K94" s="12">
        <f t="shared" si="14"/>
        <v>59.444371696031837</v>
      </c>
    </row>
    <row r="95" spans="2:11" x14ac:dyDescent="0.25">
      <c r="B95" s="10">
        <v>91</v>
      </c>
      <c r="C95" s="13">
        <v>43982</v>
      </c>
      <c r="D95" s="12">
        <f t="shared" si="9"/>
        <v>32.631073060282361</v>
      </c>
      <c r="E95" s="12">
        <f t="shared" si="10"/>
        <v>33334.243273428787</v>
      </c>
      <c r="F95" s="12">
        <f t="shared" si="15"/>
        <v>110162.11937083556</v>
      </c>
      <c r="G95" s="12">
        <f t="shared" si="15"/>
        <v>5798.0062826755602</v>
      </c>
      <c r="H95" s="9"/>
      <c r="I95" s="12">
        <f t="shared" si="12"/>
        <v>2.7622920309190189</v>
      </c>
      <c r="J95" s="12">
        <f t="shared" si="13"/>
        <v>1091.8933424940681</v>
      </c>
      <c r="K95" s="12">
        <f t="shared" si="14"/>
        <v>57.468070657582572</v>
      </c>
    </row>
    <row r="96" spans="2:11" x14ac:dyDescent="0.25">
      <c r="B96" s="10">
        <v>92</v>
      </c>
      <c r="C96" s="11">
        <v>43983</v>
      </c>
      <c r="D96" s="12">
        <f t="shared" si="9"/>
        <v>30.168065884274512</v>
      </c>
      <c r="E96" s="12">
        <f t="shared" si="10"/>
        <v>32225.56483815717</v>
      </c>
      <c r="F96" s="12">
        <f t="shared" si="15"/>
        <v>111217.7037411608</v>
      </c>
      <c r="G96" s="12">
        <f t="shared" si="15"/>
        <v>5853.5633547979414</v>
      </c>
      <c r="H96" s="9"/>
      <c r="I96" s="12">
        <f t="shared" si="12"/>
        <v>2.4630071760078511</v>
      </c>
      <c r="J96" s="12">
        <f t="shared" si="13"/>
        <v>1055.5843703252449</v>
      </c>
      <c r="K96" s="12">
        <f t="shared" si="14"/>
        <v>55.557072122381356</v>
      </c>
    </row>
    <row r="97" spans="2:11" x14ac:dyDescent="0.25">
      <c r="B97" s="10">
        <v>93</v>
      </c>
      <c r="C97" s="11">
        <v>43984</v>
      </c>
      <c r="D97" s="12">
        <f t="shared" si="9"/>
        <v>27.965850126246256</v>
      </c>
      <c r="E97" s="12">
        <f t="shared" si="10"/>
        <v>31153.581559309958</v>
      </c>
      <c r="F97" s="12">
        <f t="shared" si="15"/>
        <v>112238.17996103578</v>
      </c>
      <c r="G97" s="12">
        <f t="shared" si="15"/>
        <v>5907.2726295282037</v>
      </c>
      <c r="H97" s="9"/>
      <c r="I97" s="12">
        <f t="shared" si="12"/>
        <v>2.2022157580282555</v>
      </c>
      <c r="J97" s="12">
        <f t="shared" si="13"/>
        <v>1020.476219874977</v>
      </c>
      <c r="K97" s="12">
        <f t="shared" si="14"/>
        <v>53.709274730261996</v>
      </c>
    </row>
    <row r="98" spans="2:11" x14ac:dyDescent="0.25">
      <c r="B98" s="10">
        <v>94</v>
      </c>
      <c r="C98" s="11">
        <v>43985</v>
      </c>
      <c r="D98" s="12">
        <f t="shared" si="9"/>
        <v>25.991562259116208</v>
      </c>
      <c r="E98" s="12">
        <f t="shared" si="10"/>
        <v>30117.103128533425</v>
      </c>
      <c r="F98" s="12">
        <f t="shared" si="15"/>
        <v>113224.71004374727</v>
      </c>
      <c r="G98" s="12">
        <f t="shared" si="15"/>
        <v>5959.1952654603865</v>
      </c>
      <c r="H98" s="9"/>
      <c r="I98" s="12">
        <f t="shared" si="12"/>
        <v>1.9742878671300463</v>
      </c>
      <c r="J98" s="12">
        <f t="shared" si="13"/>
        <v>986.53008271148201</v>
      </c>
      <c r="K98" s="12">
        <f t="shared" si="14"/>
        <v>51.922635932183312</v>
      </c>
    </row>
    <row r="99" spans="2:11" x14ac:dyDescent="0.25">
      <c r="B99" s="10">
        <v>95</v>
      </c>
      <c r="C99" s="11">
        <v>43986</v>
      </c>
      <c r="D99" s="12">
        <f t="shared" si="9"/>
        <v>24.217056938304133</v>
      </c>
      <c r="E99" s="12">
        <f t="shared" si="10"/>
        <v>29114.974196236457</v>
      </c>
      <c r="F99" s="12">
        <f t="shared" si="15"/>
        <v>114178.41830948416</v>
      </c>
      <c r="G99" s="12">
        <f t="shared" si="15"/>
        <v>6009.3904373412752</v>
      </c>
      <c r="H99" s="9"/>
      <c r="I99" s="12">
        <f t="shared" si="12"/>
        <v>1.7745053208120758</v>
      </c>
      <c r="J99" s="12">
        <f t="shared" si="13"/>
        <v>953.7082657368918</v>
      </c>
      <c r="K99" s="12">
        <f t="shared" si="14"/>
        <v>50.195171880889085</v>
      </c>
    </row>
    <row r="100" spans="2:11" x14ac:dyDescent="0.25">
      <c r="B100" s="10">
        <v>96</v>
      </c>
      <c r="C100" s="11">
        <v>43987</v>
      </c>
      <c r="D100" s="12">
        <f t="shared" si="9"/>
        <v>22.618155925677652</v>
      </c>
      <c r="E100" s="12">
        <f t="shared" si="10"/>
        <v>28146.073957374534</v>
      </c>
      <c r="F100" s="12">
        <f t="shared" si="15"/>
        <v>115100.39249236498</v>
      </c>
      <c r="G100" s="12">
        <f t="shared" si="15"/>
        <v>6057.9153943350029</v>
      </c>
      <c r="H100" s="9"/>
      <c r="I100" s="12">
        <f t="shared" si="12"/>
        <v>1.5989010126264822</v>
      </c>
      <c r="J100" s="12">
        <f t="shared" si="13"/>
        <v>921.9741828808211</v>
      </c>
      <c r="K100" s="12">
        <f t="shared" si="14"/>
        <v>48.524956993727464</v>
      </c>
    </row>
    <row r="101" spans="2:11" x14ac:dyDescent="0.25">
      <c r="B101" s="10">
        <v>97</v>
      </c>
      <c r="C101" s="11">
        <v>43988</v>
      </c>
      <c r="D101" s="12">
        <f t="shared" si="9"/>
        <v>21.174027245403572</v>
      </c>
      <c r="E101" s="12">
        <f t="shared" si="10"/>
        <v>27209.315620808989</v>
      </c>
      <c r="F101" s="12">
        <f t="shared" si="15"/>
        <v>115991.6848343485</v>
      </c>
      <c r="G101" s="12">
        <f t="shared" si="15"/>
        <v>6104.8255175972936</v>
      </c>
      <c r="H101" s="9"/>
      <c r="I101" s="12">
        <f t="shared" si="12"/>
        <v>1.4441286802740789</v>
      </c>
      <c r="J101" s="12">
        <f t="shared" si="13"/>
        <v>891.29234198352685</v>
      </c>
      <c r="K101" s="12">
        <f t="shared" si="14"/>
        <v>46.910123262290931</v>
      </c>
    </row>
    <row r="102" spans="2:11" x14ac:dyDescent="0.25">
      <c r="B102" s="10">
        <v>98</v>
      </c>
      <c r="C102" s="11">
        <v>43989</v>
      </c>
      <c r="D102" s="12">
        <f t="shared" si="9"/>
        <v>19.866670283962947</v>
      </c>
      <c r="E102" s="12">
        <f t="shared" si="10"/>
        <v>26303.645790410126</v>
      </c>
      <c r="F102" s="12">
        <f t="shared" ref="F102:G117" si="16">F101+J102</f>
        <v>116853.31316234078</v>
      </c>
      <c r="G102" s="12">
        <f t="shared" si="16"/>
        <v>6150.1743769653085</v>
      </c>
      <c r="H102" s="9"/>
      <c r="I102" s="12">
        <f t="shared" si="12"/>
        <v>1.3073569614406255</v>
      </c>
      <c r="J102" s="12">
        <f t="shared" si="13"/>
        <v>861.62832799228465</v>
      </c>
      <c r="K102" s="12">
        <f t="shared" si="14"/>
        <v>45.348859368015027</v>
      </c>
    </row>
    <row r="103" spans="2:11" x14ac:dyDescent="0.25">
      <c r="B103" s="10">
        <v>99</v>
      </c>
      <c r="C103" s="11">
        <v>43990</v>
      </c>
      <c r="D103" s="12">
        <f t="shared" si="9"/>
        <v>18.68048737223236</v>
      </c>
      <c r="E103" s="12">
        <f t="shared" si="10"/>
        <v>25428.043780308188</v>
      </c>
      <c r="F103" s="12">
        <f t="shared" si="16"/>
        <v>117686.26194570377</v>
      </c>
      <c r="G103" s="12">
        <f t="shared" si="16"/>
        <v>6194.0137866159921</v>
      </c>
      <c r="H103" s="9"/>
      <c r="I103" s="12">
        <f t="shared" si="12"/>
        <v>1.1861829117305875</v>
      </c>
      <c r="J103" s="12">
        <f t="shared" si="13"/>
        <v>832.94878336298723</v>
      </c>
      <c r="K103" s="12">
        <f t="shared" si="14"/>
        <v>43.839409650683585</v>
      </c>
    </row>
    <row r="104" spans="2:11" x14ac:dyDescent="0.25">
      <c r="B104" s="10">
        <v>100</v>
      </c>
      <c r="C104" s="11">
        <v>43991</v>
      </c>
      <c r="D104" s="12">
        <f t="shared" si="9"/>
        <v>17.601926199338898</v>
      </c>
      <c r="E104" s="12">
        <f t="shared" si="10"/>
        <v>24581.520882137473</v>
      </c>
      <c r="F104" s="12">
        <f t="shared" si="16"/>
        <v>118491.48333208018</v>
      </c>
      <c r="G104" s="12">
        <f t="shared" si="16"/>
        <v>6236.3938595831723</v>
      </c>
      <c r="H104" s="9"/>
      <c r="I104" s="12">
        <f t="shared" si="12"/>
        <v>1.0785611728934603</v>
      </c>
      <c r="J104" s="12">
        <f t="shared" si="13"/>
        <v>805.22138637642593</v>
      </c>
      <c r="K104" s="12">
        <f t="shared" si="14"/>
        <v>42.380072967180354</v>
      </c>
    </row>
    <row r="105" spans="2:11" x14ac:dyDescent="0.25">
      <c r="B105" s="10">
        <v>101</v>
      </c>
      <c r="C105" s="11">
        <v>43992</v>
      </c>
      <c r="D105" s="12">
        <f t="shared" si="9"/>
        <v>16.619180429827335</v>
      </c>
      <c r="E105" s="12">
        <f t="shared" si="10"/>
        <v>23763.119598502399</v>
      </c>
      <c r="F105" s="12">
        <f t="shared" si="16"/>
        <v>119269.89816001453</v>
      </c>
      <c r="G105" s="12">
        <f t="shared" si="16"/>
        <v>6277.3630610534019</v>
      </c>
      <c r="H105" s="9"/>
      <c r="I105" s="12">
        <f t="shared" si="12"/>
        <v>0.98274576951156167</v>
      </c>
      <c r="J105" s="12">
        <f t="shared" si="13"/>
        <v>778.4148279343533</v>
      </c>
      <c r="K105" s="12">
        <f t="shared" si="14"/>
        <v>40.969201470229152</v>
      </c>
    </row>
    <row r="106" spans="2:11" x14ac:dyDescent="0.25">
      <c r="B106" s="10">
        <v>102</v>
      </c>
      <c r="C106" s="11">
        <v>43993</v>
      </c>
      <c r="D106" s="12">
        <f t="shared" si="9"/>
        <v>15.72193829971078</v>
      </c>
      <c r="E106" s="12">
        <f t="shared" si="10"/>
        <v>22971.912854015769</v>
      </c>
      <c r="F106" s="12">
        <f t="shared" si="16"/>
        <v>120022.39694730044</v>
      </c>
      <c r="G106" s="12">
        <f t="shared" si="16"/>
        <v>6316.9682603842393</v>
      </c>
      <c r="H106" s="9"/>
      <c r="I106" s="12">
        <f t="shared" si="12"/>
        <v>0.89724213011655374</v>
      </c>
      <c r="J106" s="12">
        <f t="shared" si="13"/>
        <v>752.4987872859092</v>
      </c>
      <c r="K106" s="12">
        <f t="shared" si="14"/>
        <v>39.605199330837372</v>
      </c>
    </row>
    <row r="107" spans="2:11" x14ac:dyDescent="0.25">
      <c r="B107" s="10">
        <v>103</v>
      </c>
      <c r="C107" s="11">
        <v>43994</v>
      </c>
      <c r="D107" s="12">
        <f t="shared" si="9"/>
        <v>14.901170886122657</v>
      </c>
      <c r="E107" s="12">
        <f t="shared" si="10"/>
        <v>22207.003192962165</v>
      </c>
      <c r="F107" s="12">
        <f t="shared" si="16"/>
        <v>120749.84085434428</v>
      </c>
      <c r="G107" s="12">
        <f t="shared" si="16"/>
        <v>6355.2547818075991</v>
      </c>
      <c r="H107" s="9"/>
      <c r="I107" s="12">
        <f t="shared" si="12"/>
        <v>0.82076741358812311</v>
      </c>
      <c r="J107" s="12">
        <f t="shared" si="13"/>
        <v>727.44390704383272</v>
      </c>
      <c r="K107" s="12">
        <f t="shared" si="14"/>
        <v>38.286521423359652</v>
      </c>
    </row>
    <row r="108" spans="2:11" x14ac:dyDescent="0.25">
      <c r="B108" s="10">
        <v>104</v>
      </c>
      <c r="C108" s="11">
        <v>43995</v>
      </c>
      <c r="D108" s="12">
        <f t="shared" si="9"/>
        <v>14.148953282524499</v>
      </c>
      <c r="E108" s="12">
        <f t="shared" si="10"/>
        <v>21467.521970800353</v>
      </c>
      <c r="F108" s="12">
        <f t="shared" si="16"/>
        <v>121453.06262212142</v>
      </c>
      <c r="G108" s="12">
        <f t="shared" si="16"/>
        <v>6392.266453795869</v>
      </c>
      <c r="H108" s="9"/>
      <c r="I108" s="12">
        <f t="shared" si="12"/>
        <v>0.75221760359815837</v>
      </c>
      <c r="J108" s="12">
        <f t="shared" si="13"/>
        <v>703.22176777713514</v>
      </c>
      <c r="K108" s="12">
        <f t="shared" si="14"/>
        <v>37.011671988270308</v>
      </c>
    </row>
    <row r="109" spans="2:11" x14ac:dyDescent="0.25">
      <c r="B109" s="10">
        <v>105</v>
      </c>
      <c r="C109" s="11">
        <v>43996</v>
      </c>
      <c r="D109" s="12">
        <f t="shared" si="9"/>
        <v>13.458313146819297</v>
      </c>
      <c r="E109" s="12">
        <f t="shared" si="10"/>
        <v>20752.628545242715</v>
      </c>
      <c r="F109" s="12">
        <f t="shared" si="16"/>
        <v>122132.8674845301</v>
      </c>
      <c r="G109" s="12">
        <f t="shared" si="16"/>
        <v>6428.0456570805363</v>
      </c>
      <c r="H109" s="9"/>
      <c r="I109" s="12">
        <f t="shared" si="12"/>
        <v>0.69064013570520144</v>
      </c>
      <c r="J109" s="12">
        <f t="shared" si="13"/>
        <v>679.80486240867788</v>
      </c>
      <c r="K109" s="12">
        <f t="shared" si="14"/>
        <v>35.779203284667283</v>
      </c>
    </row>
    <row r="110" spans="2:11" x14ac:dyDescent="0.25">
      <c r="B110" s="10">
        <v>106</v>
      </c>
      <c r="C110" s="11">
        <v>43997</v>
      </c>
      <c r="D110" s="12">
        <f t="shared" si="9"/>
        <v>12.823102085749106</v>
      </c>
      <c r="E110" s="12">
        <f t="shared" si="10"/>
        <v>20061.509471462363</v>
      </c>
      <c r="F110" s="12">
        <f t="shared" si="16"/>
        <v>122790.03405512945</v>
      </c>
      <c r="G110" s="12">
        <f t="shared" si="16"/>
        <v>6462.6333713226077</v>
      </c>
      <c r="H110" s="9"/>
      <c r="I110" s="12">
        <f t="shared" si="12"/>
        <v>0.63521106107019065</v>
      </c>
      <c r="J110" s="12">
        <f t="shared" si="13"/>
        <v>657.16657059935255</v>
      </c>
      <c r="K110" s="12">
        <f t="shared" si="14"/>
        <v>34.587714242071222</v>
      </c>
    </row>
    <row r="111" spans="2:11" x14ac:dyDescent="0.25">
      <c r="B111" s="10">
        <v>107</v>
      </c>
      <c r="C111" s="11">
        <v>43998</v>
      </c>
      <c r="D111" s="12">
        <f t="shared" si="9"/>
        <v>12.237886144533975</v>
      </c>
      <c r="E111" s="12">
        <f t="shared" si="10"/>
        <v>19393.377705021496</v>
      </c>
      <c r="F111" s="12">
        <f t="shared" si="16"/>
        <v>123425.31518839243</v>
      </c>
      <c r="G111" s="12">
        <f t="shared" si="16"/>
        <v>6496.0692204417119</v>
      </c>
      <c r="H111" s="9"/>
      <c r="I111" s="12">
        <f t="shared" si="12"/>
        <v>0.58521594121513032</v>
      </c>
      <c r="J111" s="12">
        <f t="shared" si="13"/>
        <v>635.28113326297478</v>
      </c>
      <c r="K111" s="12">
        <f t="shared" si="14"/>
        <v>33.435849119103963</v>
      </c>
    </row>
    <row r="112" spans="2:11" x14ac:dyDescent="0.25">
      <c r="B112" s="10">
        <v>108</v>
      </c>
      <c r="C112" s="11">
        <v>43999</v>
      </c>
      <c r="D112" s="12">
        <f t="shared" si="9"/>
        <v>11.697852324265417</v>
      </c>
      <c r="E112" s="12">
        <f t="shared" si="10"/>
        <v>18747.471815341047</v>
      </c>
      <c r="F112" s="12">
        <f t="shared" si="16"/>
        <v>124039.43881571811</v>
      </c>
      <c r="G112" s="12">
        <f t="shared" si="16"/>
        <v>6528.391516616748</v>
      </c>
      <c r="H112" s="9"/>
      <c r="I112" s="12">
        <f t="shared" si="12"/>
        <v>0.54003382026855828</v>
      </c>
      <c r="J112" s="12">
        <f t="shared" si="13"/>
        <v>614.12362732568067</v>
      </c>
      <c r="K112" s="12">
        <f t="shared" si="14"/>
        <v>32.322296175035852</v>
      </c>
    </row>
    <row r="113" spans="2:11" x14ac:dyDescent="0.25">
      <c r="B113" s="10">
        <v>109</v>
      </c>
      <c r="C113" s="11">
        <v>44000</v>
      </c>
      <c r="D113" s="12">
        <f t="shared" si="9"/>
        <v>11.198728581390991</v>
      </c>
      <c r="E113" s="12">
        <f t="shared" si="10"/>
        <v>18123.055211905885</v>
      </c>
      <c r="F113" s="12">
        <f t="shared" si="16"/>
        <v>124633.10875653724</v>
      </c>
      <c r="G113" s="12">
        <f t="shared" si="16"/>
        <v>6559.6373029756496</v>
      </c>
      <c r="H113" s="9"/>
      <c r="I113" s="12">
        <f t="shared" si="12"/>
        <v>0.49912374287442557</v>
      </c>
      <c r="J113" s="12">
        <f t="shared" si="13"/>
        <v>593.6699408191331</v>
      </c>
      <c r="K113" s="12">
        <f t="shared" si="14"/>
        <v>31.245786358901775</v>
      </c>
    </row>
    <row r="114" spans="2:11" x14ac:dyDescent="0.25">
      <c r="B114" s="10">
        <v>110</v>
      </c>
      <c r="C114" s="11">
        <v>44001</v>
      </c>
      <c r="D114" s="12">
        <f t="shared" si="9"/>
        <v>10.736715197669108</v>
      </c>
      <c r="E114" s="12">
        <f t="shared" si="10"/>
        <v>17519.415384892745</v>
      </c>
      <c r="F114" s="12">
        <f t="shared" si="16"/>
        <v>125207.00550491427</v>
      </c>
      <c r="G114" s="12">
        <f t="shared" si="16"/>
        <v>6589.8423949954931</v>
      </c>
      <c r="H114" s="9"/>
      <c r="I114" s="12">
        <f t="shared" si="12"/>
        <v>0.46201338372188339</v>
      </c>
      <c r="J114" s="12">
        <f t="shared" si="13"/>
        <v>573.89674837701966</v>
      </c>
      <c r="K114" s="12">
        <f t="shared" si="14"/>
        <v>30.205092019843168</v>
      </c>
    </row>
    <row r="115" spans="2:11" x14ac:dyDescent="0.25">
      <c r="B115" s="10">
        <v>111</v>
      </c>
      <c r="C115" s="11">
        <v>44002</v>
      </c>
      <c r="D115" s="12">
        <f t="shared" si="9"/>
        <v>10.30842576423524</v>
      </c>
      <c r="E115" s="12">
        <f t="shared" si="10"/>
        <v>16935.863161496425</v>
      </c>
      <c r="F115" s="12">
        <f t="shared" si="16"/>
        <v>125761.78699210254</v>
      </c>
      <c r="G115" s="12">
        <f t="shared" si="16"/>
        <v>6619.0414206369815</v>
      </c>
      <c r="H115" s="9"/>
      <c r="I115" s="12">
        <f t="shared" si="12"/>
        <v>0.42828943343386822</v>
      </c>
      <c r="J115" s="12">
        <f t="shared" si="13"/>
        <v>554.78148718827026</v>
      </c>
      <c r="K115" s="12">
        <f t="shared" si="14"/>
        <v>29.199025641487935</v>
      </c>
    </row>
    <row r="116" spans="2:11" x14ac:dyDescent="0.25">
      <c r="B116" s="10">
        <v>112</v>
      </c>
      <c r="C116" s="11">
        <v>44003</v>
      </c>
      <c r="D116" s="12">
        <f t="shared" si="9"/>
        <v>9.9108363150221184</v>
      </c>
      <c r="E116" s="12">
        <f t="shared" si="10"/>
        <v>16371.731978895757</v>
      </c>
      <c r="F116" s="12">
        <f t="shared" si="16"/>
        <v>126298.08932554992</v>
      </c>
      <c r="G116" s="12">
        <f t="shared" si="16"/>
        <v>6647.2678592394759</v>
      </c>
      <c r="H116" s="9"/>
      <c r="I116" s="12">
        <f t="shared" si="12"/>
        <v>0.39758944921312167</v>
      </c>
      <c r="J116" s="12">
        <f t="shared" si="13"/>
        <v>536.30233344738679</v>
      </c>
      <c r="K116" s="12">
        <f t="shared" si="14"/>
        <v>28.226438602494067</v>
      </c>
    </row>
    <row r="117" spans="2:11" x14ac:dyDescent="0.25">
      <c r="B117" s="10">
        <v>113</v>
      </c>
      <c r="C117" s="11">
        <v>44004</v>
      </c>
      <c r="D117" s="12">
        <f t="shared" si="9"/>
        <v>9.5412413847852395</v>
      </c>
      <c r="E117" s="12">
        <f t="shared" si="10"/>
        <v>15826.377174529469</v>
      </c>
      <c r="F117" s="12">
        <f t="shared" si="16"/>
        <v>126816.52750488163</v>
      </c>
      <c r="G117" s="12">
        <f t="shared" si="16"/>
        <v>6674.5540792043021</v>
      </c>
      <c r="H117" s="9"/>
      <c r="I117" s="12">
        <f t="shared" si="12"/>
        <v>0.36959493023687839</v>
      </c>
      <c r="J117" s="12">
        <f t="shared" si="13"/>
        <v>518.43817933169896</v>
      </c>
      <c r="K117" s="12">
        <f t="shared" si="14"/>
        <v>27.286219964826287</v>
      </c>
    </row>
    <row r="118" spans="2:11" x14ac:dyDescent="0.25">
      <c r="B118" s="10">
        <v>114</v>
      </c>
      <c r="C118" s="11">
        <v>44005</v>
      </c>
      <c r="D118" s="12">
        <f t="shared" si="9"/>
        <v>9.1972159650625276</v>
      </c>
      <c r="E118" s="12">
        <f t="shared" si="10"/>
        <v>15299.175294131543</v>
      </c>
      <c r="F118" s="12">
        <f t="shared" ref="F118:G133" si="17">F117+J118</f>
        <v>127317.6961154084</v>
      </c>
      <c r="G118" s="12">
        <f t="shared" si="17"/>
        <v>6700.9313744951842</v>
      </c>
      <c r="H118" s="9"/>
      <c r="I118" s="12">
        <f t="shared" si="12"/>
        <v>0.34402541972271267</v>
      </c>
      <c r="J118" s="12">
        <f t="shared" si="13"/>
        <v>501.16861052676649</v>
      </c>
      <c r="K118" s="12">
        <f t="shared" si="14"/>
        <v>26.377295290882468</v>
      </c>
    </row>
    <row r="119" spans="2:11" x14ac:dyDescent="0.25">
      <c r="B119" s="10">
        <v>115</v>
      </c>
      <c r="C119" s="11">
        <v>44006</v>
      </c>
      <c r="D119" s="12">
        <f t="shared" si="9"/>
        <v>8.8765824953003793</v>
      </c>
      <c r="E119" s="12">
        <f t="shared" si="10"/>
        <v>14789.52341779692</v>
      </c>
      <c r="F119" s="12">
        <f t="shared" si="17"/>
        <v>127802.16999972257</v>
      </c>
      <c r="G119" s="12">
        <f t="shared" si="17"/>
        <v>6726.4299999854038</v>
      </c>
      <c r="H119" s="9"/>
      <c r="I119" s="12">
        <f t="shared" si="12"/>
        <v>0.32063346976214857</v>
      </c>
      <c r="J119" s="12">
        <f t="shared" si="13"/>
        <v>484.4738843141655</v>
      </c>
      <c r="K119" s="12">
        <f t="shared" si="14"/>
        <v>25.498625490219258</v>
      </c>
    </row>
    <row r="120" spans="2:11" x14ac:dyDescent="0.25">
      <c r="B120" s="10">
        <v>116</v>
      </c>
      <c r="C120" s="11">
        <v>44007</v>
      </c>
      <c r="D120" s="12">
        <f t="shared" si="9"/>
        <v>8.5773821623537643</v>
      </c>
      <c r="E120" s="12">
        <f t="shared" si="10"/>
        <v>14296.838504203302</v>
      </c>
      <c r="F120" s="12">
        <f t="shared" si="17"/>
        <v>128270.5049079528</v>
      </c>
      <c r="G120" s="12">
        <f t="shared" si="17"/>
        <v>6751.0792056817318</v>
      </c>
      <c r="H120" s="9"/>
      <c r="I120" s="12">
        <f t="shared" si="12"/>
        <v>0.29920033294661597</v>
      </c>
      <c r="J120" s="12">
        <f t="shared" si="13"/>
        <v>468.33490823023578</v>
      </c>
      <c r="K120" s="12">
        <f t="shared" si="14"/>
        <v>24.649205696328224</v>
      </c>
    </row>
    <row r="121" spans="2:11" x14ac:dyDescent="0.25">
      <c r="B121" s="10">
        <v>117</v>
      </c>
      <c r="C121" s="11">
        <v>44008</v>
      </c>
      <c r="D121" s="12">
        <f t="shared" si="9"/>
        <v>8.2978498946590218</v>
      </c>
      <c r="E121" s="12">
        <f t="shared" si="10"/>
        <v>13820.556752997552</v>
      </c>
      <c r="F121" s="12">
        <f t="shared" si="17"/>
        <v>128723.23812725257</v>
      </c>
      <c r="G121" s="12">
        <f t="shared" si="17"/>
        <v>6774.9072698554037</v>
      </c>
      <c r="H121" s="9"/>
      <c r="I121" s="12">
        <f t="shared" si="12"/>
        <v>0.27953226769474315</v>
      </c>
      <c r="J121" s="12">
        <f t="shared" si="13"/>
        <v>452.73321929977124</v>
      </c>
      <c r="K121" s="12">
        <f t="shared" si="14"/>
        <v>23.828064173672193</v>
      </c>
    </row>
    <row r="122" spans="2:11" x14ac:dyDescent="0.25">
      <c r="B122" s="10">
        <v>118</v>
      </c>
      <c r="C122" s="11">
        <v>44009</v>
      </c>
      <c r="D122" s="12">
        <f t="shared" si="9"/>
        <v>8.0363925316683762</v>
      </c>
      <c r="E122" s="12">
        <f t="shared" si="10"/>
        <v>13360.132985260625</v>
      </c>
      <c r="F122" s="12">
        <f t="shared" si="17"/>
        <v>129160.88909109749</v>
      </c>
      <c r="G122" s="12">
        <f t="shared" si="17"/>
        <v>6797.9415311103994</v>
      </c>
      <c r="H122" s="9"/>
      <c r="I122" s="12">
        <f t="shared" si="12"/>
        <v>0.26145736299064604</v>
      </c>
      <c r="J122" s="12">
        <f t="shared" si="13"/>
        <v>437.65096384492244</v>
      </c>
      <c r="K122" s="12">
        <f t="shared" si="14"/>
        <v>23.034261254995943</v>
      </c>
    </row>
    <row r="123" spans="2:11" x14ac:dyDescent="0.25">
      <c r="B123" s="10">
        <v>119</v>
      </c>
      <c r="C123" s="11">
        <v>44010</v>
      </c>
      <c r="D123" s="12">
        <f t="shared" si="9"/>
        <v>7.7915697279403133</v>
      </c>
      <c r="E123" s="12">
        <f t="shared" si="10"/>
        <v>12915.040041888999</v>
      </c>
      <c r="F123" s="12">
        <f t="shared" si="17"/>
        <v>129583.95996896407</v>
      </c>
      <c r="G123" s="12">
        <f t="shared" si="17"/>
        <v>6820.2084194191675</v>
      </c>
      <c r="H123" s="9"/>
      <c r="I123" s="12">
        <f t="shared" si="12"/>
        <v>0.24482280372806273</v>
      </c>
      <c r="J123" s="12">
        <f t="shared" si="13"/>
        <v>423.07087786658644</v>
      </c>
      <c r="K123" s="12">
        <f t="shared" si="14"/>
        <v>22.266888308767726</v>
      </c>
    </row>
    <row r="124" spans="2:11" x14ac:dyDescent="0.25">
      <c r="B124" s="10">
        <v>120</v>
      </c>
      <c r="C124" s="11">
        <v>44011</v>
      </c>
      <c r="D124" s="12">
        <f t="shared" si="9"/>
        <v>7.5620772172988042</v>
      </c>
      <c r="E124" s="12">
        <f t="shared" si="10"/>
        <v>12484.768199670007</v>
      </c>
      <c r="F124" s="12">
        <f t="shared" si="17"/>
        <v>129992.93623695722</v>
      </c>
      <c r="G124" s="12">
        <f t="shared" si="17"/>
        <v>6841.7334861556492</v>
      </c>
      <c r="H124" s="9"/>
      <c r="I124" s="12">
        <f t="shared" si="12"/>
        <v>0.22949251064150897</v>
      </c>
      <c r="J124" s="12">
        <f t="shared" si="13"/>
        <v>408.97626799315162</v>
      </c>
      <c r="K124" s="12">
        <f t="shared" si="14"/>
        <v>21.525066736481683</v>
      </c>
    </row>
    <row r="125" spans="2:11" x14ac:dyDescent="0.25">
      <c r="B125" s="10">
        <v>121</v>
      </c>
      <c r="C125" s="13">
        <v>44012</v>
      </c>
      <c r="D125" s="12">
        <f t="shared" si="9"/>
        <v>7.3467321179094398</v>
      </c>
      <c r="E125" s="12">
        <f t="shared" si="10"/>
        <v>12068.824604780397</v>
      </c>
      <c r="F125" s="12">
        <f t="shared" si="17"/>
        <v>130388.28722994677</v>
      </c>
      <c r="G125" s="12">
        <f t="shared" si="17"/>
        <v>6862.5414331550992</v>
      </c>
      <c r="H125" s="9"/>
      <c r="I125" s="12">
        <f t="shared" si="12"/>
        <v>0.21534509938936419</v>
      </c>
      <c r="J125" s="12">
        <f t="shared" si="13"/>
        <v>395.35099298955015</v>
      </c>
      <c r="K125" s="12">
        <f t="shared" si="14"/>
        <v>20.807946999450031</v>
      </c>
    </row>
    <row r="126" spans="2:11" x14ac:dyDescent="0.25">
      <c r="B126" s="10">
        <v>122</v>
      </c>
      <c r="C126" s="11">
        <v>44013</v>
      </c>
      <c r="D126" s="12">
        <f t="shared" si="9"/>
        <v>7.1444600057740484</v>
      </c>
      <c r="E126" s="12">
        <f t="shared" si="10"/>
        <v>11666.732723399851</v>
      </c>
      <c r="F126" s="12">
        <f t="shared" si="17"/>
        <v>130770.46667576482</v>
      </c>
      <c r="G126" s="12">
        <f t="shared" si="17"/>
        <v>6882.656140829733</v>
      </c>
      <c r="H126" s="9"/>
      <c r="I126" s="12">
        <f t="shared" si="12"/>
        <v>0.20227211213539109</v>
      </c>
      <c r="J126" s="12">
        <f t="shared" si="13"/>
        <v>382.17944581804585</v>
      </c>
      <c r="K126" s="12">
        <f t="shared" si="14"/>
        <v>20.114707674634012</v>
      </c>
    </row>
    <row r="127" spans="2:11" x14ac:dyDescent="0.25">
      <c r="B127" s="10">
        <v>123</v>
      </c>
      <c r="C127" s="11">
        <v>44014</v>
      </c>
      <c r="D127" s="12">
        <f t="shared" si="9"/>
        <v>6.9542835234954135</v>
      </c>
      <c r="E127" s="12">
        <f t="shared" si="10"/>
        <v>11278.031809102135</v>
      </c>
      <c r="F127" s="12">
        <f t="shared" si="17"/>
        <v>131139.91321200581</v>
      </c>
      <c r="G127" s="12">
        <f t="shared" si="17"/>
        <v>6902.1006953687329</v>
      </c>
      <c r="H127" s="9"/>
      <c r="I127" s="12">
        <f t="shared" si="12"/>
        <v>0.19017648227863507</v>
      </c>
      <c r="J127" s="12">
        <f t="shared" si="13"/>
        <v>369.44653624099527</v>
      </c>
      <c r="K127" s="12">
        <f t="shared" si="14"/>
        <v>19.444554538999771</v>
      </c>
    </row>
    <row r="128" spans="2:11" x14ac:dyDescent="0.25">
      <c r="B128" s="10">
        <v>124</v>
      </c>
      <c r="C128" s="11">
        <v>44015</v>
      </c>
      <c r="D128" s="12">
        <f t="shared" si="9"/>
        <v>6.7753123244256779</v>
      </c>
      <c r="E128" s="12">
        <f t="shared" si="10"/>
        <v>10902.276386664465</v>
      </c>
      <c r="F128" s="12">
        <f t="shared" si="17"/>
        <v>131497.05088596069</v>
      </c>
      <c r="G128" s="12">
        <f t="shared" si="17"/>
        <v>6920.8974150505701</v>
      </c>
      <c r="H128" s="9"/>
      <c r="I128" s="12">
        <f t="shared" si="12"/>
        <v>0.17897119906973571</v>
      </c>
      <c r="J128" s="12">
        <f t="shared" si="13"/>
        <v>357.13767395490089</v>
      </c>
      <c r="K128" s="12">
        <f t="shared" si="14"/>
        <v>18.796719681836908</v>
      </c>
    </row>
    <row r="129" spans="2:11" x14ac:dyDescent="0.25">
      <c r="B129" s="10">
        <v>125</v>
      </c>
      <c r="C129" s="11">
        <v>44016</v>
      </c>
      <c r="D129" s="12">
        <f t="shared" si="9"/>
        <v>6.606734180487571</v>
      </c>
      <c r="E129" s="12">
        <f t="shared" si="10"/>
        <v>10539.035751919588</v>
      </c>
      <c r="F129" s="12">
        <f t="shared" si="17"/>
        <v>131842.28963820505</v>
      </c>
      <c r="G129" s="12">
        <f t="shared" si="17"/>
        <v>6939.067875695011</v>
      </c>
      <c r="H129" s="9"/>
      <c r="I129" s="12">
        <f t="shared" si="12"/>
        <v>0.16857814393810672</v>
      </c>
      <c r="J129" s="12">
        <f t="shared" si="13"/>
        <v>345.23875224437472</v>
      </c>
      <c r="K129" s="12">
        <f t="shared" si="14"/>
        <v>18.170460644440791</v>
      </c>
    </row>
    <row r="130" spans="2:11" x14ac:dyDescent="0.25">
      <c r="B130" s="10">
        <v>126</v>
      </c>
      <c r="C130" s="11">
        <v>44017</v>
      </c>
      <c r="D130" s="12">
        <f t="shared" si="9"/>
        <v>6.4478071058741788</v>
      </c>
      <c r="E130" s="12">
        <f t="shared" si="10"/>
        <v>10187.893487263549</v>
      </c>
      <c r="F130" s="12">
        <f t="shared" si="17"/>
        <v>132176.02577034917</v>
      </c>
      <c r="G130" s="12">
        <f t="shared" si="17"/>
        <v>6956.6329352815437</v>
      </c>
      <c r="H130" s="9"/>
      <c r="I130" s="12">
        <f t="shared" si="12"/>
        <v>0.15892707461339178</v>
      </c>
      <c r="J130" s="12">
        <f t="shared" si="13"/>
        <v>333.73613214412029</v>
      </c>
      <c r="K130" s="12">
        <f t="shared" si="14"/>
        <v>17.565059586532662</v>
      </c>
    </row>
    <row r="131" spans="2:11" x14ac:dyDescent="0.25">
      <c r="B131" s="10">
        <v>127</v>
      </c>
      <c r="C131" s="11">
        <v>44018</v>
      </c>
      <c r="D131" s="12">
        <f t="shared" si="9"/>
        <v>6.2978523691757617</v>
      </c>
      <c r="E131" s="12">
        <f t="shared" si="10"/>
        <v>9848.4469924247969</v>
      </c>
      <c r="F131" s="12">
        <f t="shared" si="17"/>
        <v>132498.64239744586</v>
      </c>
      <c r="G131" s="12">
        <f t="shared" si="17"/>
        <v>6973.6127577603165</v>
      </c>
      <c r="H131" s="9"/>
      <c r="I131" s="12">
        <f t="shared" si="12"/>
        <v>0.14995473669841689</v>
      </c>
      <c r="J131" s="12">
        <f t="shared" si="13"/>
        <v>322.616627096679</v>
      </c>
      <c r="K131" s="12">
        <f t="shared" si="14"/>
        <v>16.979822478772597</v>
      </c>
    </row>
    <row r="132" spans="2:11" x14ac:dyDescent="0.25">
      <c r="B132" s="10">
        <v>128</v>
      </c>
      <c r="C132" s="11">
        <v>44019</v>
      </c>
      <c r="D132" s="12">
        <f t="shared" si="9"/>
        <v>6.1562482838196484</v>
      </c>
      <c r="E132" s="12">
        <f t="shared" si="10"/>
        <v>9520.3070300959935</v>
      </c>
      <c r="F132" s="12">
        <f t="shared" si="17"/>
        <v>132810.5098855393</v>
      </c>
      <c r="G132" s="12">
        <f t="shared" si="17"/>
        <v>6990.0268360810242</v>
      </c>
      <c r="H132" s="9"/>
      <c r="I132" s="12">
        <f t="shared" si="12"/>
        <v>0.14160408535611302</v>
      </c>
      <c r="J132" s="12">
        <f t="shared" si="13"/>
        <v>311.86748809345193</v>
      </c>
      <c r="K132" s="12">
        <f t="shared" si="14"/>
        <v>16.414078320708011</v>
      </c>
    </row>
    <row r="133" spans="2:11" x14ac:dyDescent="0.25">
      <c r="B133" s="10">
        <v>129</v>
      </c>
      <c r="C133" s="11">
        <v>44020</v>
      </c>
      <c r="D133" s="12">
        <f t="shared" si="9"/>
        <v>6.0224246815143658</v>
      </c>
      <c r="E133" s="12">
        <f t="shared" si="10"/>
        <v>9203.0972860284328</v>
      </c>
      <c r="F133" s="12">
        <f t="shared" si="17"/>
        <v>133111.98627482567</v>
      </c>
      <c r="G133" s="12">
        <f t="shared" si="17"/>
        <v>7005.8940144645176</v>
      </c>
      <c r="H133" s="9"/>
      <c r="I133" s="12">
        <f t="shared" si="12"/>
        <v>0.13382360230528267</v>
      </c>
      <c r="J133" s="12">
        <f t="shared" si="13"/>
        <v>301.47638928637309</v>
      </c>
      <c r="K133" s="12">
        <f t="shared" si="14"/>
        <v>15.867178383493336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5.8958579860559901</v>
      </c>
      <c r="E134" s="12">
        <f t="shared" ref="E134:E197" si="19">E133+I134-J134-K134</f>
        <v>8896.4539431896119</v>
      </c>
      <c r="F134" s="12">
        <f t="shared" ref="F134:G149" si="20">F133+J134</f>
        <v>133403.41768888323</v>
      </c>
      <c r="G134" s="12">
        <f t="shared" si="20"/>
        <v>7021.2325099412319</v>
      </c>
      <c r="H134" s="9"/>
      <c r="I134" s="12">
        <f t="shared" ref="I134:I197" si="21">E133*N$6*D133/SUM(D133:F133)*N$7</f>
        <v>0.12656669545837604</v>
      </c>
      <c r="J134" s="12">
        <f t="shared" ref="J134:J197" si="22">E133*N$8/N$5</f>
        <v>291.43141405756705</v>
      </c>
      <c r="K134" s="12">
        <f t="shared" ref="K134:K197" si="23">E133*N$9/N$5</f>
        <v>15.338495476714067</v>
      </c>
    </row>
    <row r="135" spans="2:11" x14ac:dyDescent="0.25">
      <c r="B135" s="10">
        <v>131</v>
      </c>
      <c r="C135" s="11">
        <v>44022</v>
      </c>
      <c r="D135" s="12">
        <f t="shared" si="18"/>
        <v>5.7760668157124249</v>
      </c>
      <c r="E135" s="12">
        <f t="shared" si="19"/>
        <v>8600.0252695869676</v>
      </c>
      <c r="F135" s="12">
        <f t="shared" si="20"/>
        <v>133685.13873041756</v>
      </c>
      <c r="G135" s="12">
        <f t="shared" si="20"/>
        <v>7036.0599331798812</v>
      </c>
      <c r="H135" s="9"/>
      <c r="I135" s="12">
        <f t="shared" si="21"/>
        <v>0.11979117034356558</v>
      </c>
      <c r="J135" s="12">
        <f t="shared" si="22"/>
        <v>281.7210415343377</v>
      </c>
      <c r="K135" s="12">
        <f t="shared" si="23"/>
        <v>14.827423238649367</v>
      </c>
    </row>
    <row r="136" spans="2:11" x14ac:dyDescent="0.25">
      <c r="B136" s="10">
        <v>132</v>
      </c>
      <c r="C136" s="11">
        <v>44023</v>
      </c>
      <c r="D136" s="12">
        <f t="shared" si="18"/>
        <v>5.6626080517253978</v>
      </c>
      <c r="E136" s="12">
        <f t="shared" si="19"/>
        <v>8313.471219364721</v>
      </c>
      <c r="F136" s="12">
        <f t="shared" si="20"/>
        <v>133957.47286395449</v>
      </c>
      <c r="G136" s="12">
        <f t="shared" si="20"/>
        <v>7050.3933086291927</v>
      </c>
      <c r="H136" s="9"/>
      <c r="I136" s="12">
        <f t="shared" si="21"/>
        <v>0.11345876398702742</v>
      </c>
      <c r="J136" s="12">
        <f t="shared" si="22"/>
        <v>272.33413353692066</v>
      </c>
      <c r="K136" s="12">
        <f t="shared" si="23"/>
        <v>14.333375449311626</v>
      </c>
    </row>
    <row r="137" spans="2:11" x14ac:dyDescent="0.25">
      <c r="B137" s="10">
        <v>133</v>
      </c>
      <c r="C137" s="11">
        <v>44024</v>
      </c>
      <c r="D137" s="12">
        <f t="shared" si="18"/>
        <v>5.5550733184914867</v>
      </c>
      <c r="E137" s="12">
        <f t="shared" si="19"/>
        <v>8036.4630467857978</v>
      </c>
      <c r="F137" s="12">
        <f t="shared" si="20"/>
        <v>134220.73278590105</v>
      </c>
      <c r="G137" s="12">
        <f t="shared" si="20"/>
        <v>7064.2490939948002</v>
      </c>
      <c r="H137" s="9"/>
      <c r="I137" s="12">
        <f t="shared" si="21"/>
        <v>0.10753473323391111</v>
      </c>
      <c r="J137" s="12">
        <f t="shared" si="22"/>
        <v>263.25992194654947</v>
      </c>
      <c r="K137" s="12">
        <f t="shared" si="23"/>
        <v>13.855785365607881</v>
      </c>
    </row>
    <row r="138" spans="2:11" x14ac:dyDescent="0.25">
      <c r="B138" s="10">
        <v>134</v>
      </c>
      <c r="C138" s="11">
        <v>44025</v>
      </c>
      <c r="D138" s="12">
        <f t="shared" si="18"/>
        <v>5.4530858278966008</v>
      </c>
      <c r="E138" s="12">
        <f t="shared" si="19"/>
        <v>7768.6829327168662</v>
      </c>
      <c r="F138" s="12">
        <f t="shared" si="20"/>
        <v>134475.22078238262</v>
      </c>
      <c r="G138" s="12">
        <f t="shared" si="20"/>
        <v>7077.643199072777</v>
      </c>
      <c r="H138" s="9"/>
      <c r="I138" s="12">
        <f t="shared" si="21"/>
        <v>0.10198749059488611</v>
      </c>
      <c r="J138" s="12">
        <f t="shared" si="22"/>
        <v>254.48799648155025</v>
      </c>
      <c r="K138" s="12">
        <f t="shared" si="23"/>
        <v>13.394105077976342</v>
      </c>
    </row>
    <row r="139" spans="2:11" x14ac:dyDescent="0.25">
      <c r="B139" s="10">
        <v>135</v>
      </c>
      <c r="C139" s="11">
        <v>44026</v>
      </c>
      <c r="D139" s="12">
        <f t="shared" si="18"/>
        <v>5.3562975462465152</v>
      </c>
      <c r="E139" s="12">
        <f t="shared" si="19"/>
        <v>7509.8236232412874</v>
      </c>
      <c r="F139" s="12">
        <f t="shared" si="20"/>
        <v>134721.22907525199</v>
      </c>
      <c r="G139" s="12">
        <f t="shared" si="20"/>
        <v>7090.5910039606388</v>
      </c>
      <c r="H139" s="9"/>
      <c r="I139" s="12">
        <f t="shared" si="21"/>
        <v>9.6788281650085628E-2</v>
      </c>
      <c r="J139" s="12">
        <f t="shared" si="22"/>
        <v>246.00829286936741</v>
      </c>
      <c r="K139" s="12">
        <f t="shared" si="23"/>
        <v>12.947804887861455</v>
      </c>
    </row>
    <row r="140" spans="2:11" x14ac:dyDescent="0.25">
      <c r="B140" s="10">
        <v>136</v>
      </c>
      <c r="C140" s="11">
        <v>44027</v>
      </c>
      <c r="D140" s="12">
        <f t="shared" si="18"/>
        <v>5.2643866473972256</v>
      </c>
      <c r="E140" s="12">
        <f t="shared" si="19"/>
        <v>7259.5880800320938</v>
      </c>
      <c r="F140" s="12">
        <f t="shared" si="20"/>
        <v>134959.04015665464</v>
      </c>
      <c r="G140" s="12">
        <f t="shared" si="20"/>
        <v>7103.1073766660411</v>
      </c>
      <c r="H140" s="9"/>
      <c r="I140" s="12">
        <f t="shared" si="21"/>
        <v>9.1910898849289893E-2</v>
      </c>
      <c r="J140" s="12">
        <f t="shared" si="22"/>
        <v>237.81108140264075</v>
      </c>
      <c r="K140" s="12">
        <f t="shared" si="23"/>
        <v>12.516372705402157</v>
      </c>
    </row>
    <row r="141" spans="2:11" x14ac:dyDescent="0.25">
      <c r="B141" s="10">
        <v>137</v>
      </c>
      <c r="C141" s="11">
        <v>44028</v>
      </c>
      <c r="D141" s="12">
        <f t="shared" si="18"/>
        <v>5.1770552201595716</v>
      </c>
      <c r="E141" s="12">
        <f t="shared" si="19"/>
        <v>7017.6891421249275</v>
      </c>
      <c r="F141" s="12">
        <f t="shared" si="20"/>
        <v>135188.92711252233</v>
      </c>
      <c r="G141" s="12">
        <f t="shared" si="20"/>
        <v>7115.2066901327617</v>
      </c>
      <c r="H141" s="9"/>
      <c r="I141" s="12">
        <f t="shared" si="21"/>
        <v>8.7331427237654108E-2</v>
      </c>
      <c r="J141" s="12">
        <f t="shared" si="22"/>
        <v>229.88695586768296</v>
      </c>
      <c r="K141" s="12">
        <f t="shared" si="23"/>
        <v>12.099313466720167</v>
      </c>
    </row>
    <row r="142" spans="2:11" x14ac:dyDescent="0.25">
      <c r="B142" s="10">
        <v>138</v>
      </c>
      <c r="C142" s="11">
        <v>44029</v>
      </c>
      <c r="D142" s="12">
        <f t="shared" si="18"/>
        <v>5.0940272019315183</v>
      </c>
      <c r="E142" s="12">
        <f t="shared" si="19"/>
        <v>6783.8491987389907</v>
      </c>
      <c r="F142" s="12">
        <f t="shared" si="20"/>
        <v>135411.1539353563</v>
      </c>
      <c r="G142" s="12">
        <f t="shared" si="20"/>
        <v>7126.9028387029703</v>
      </c>
      <c r="H142" s="9"/>
      <c r="I142" s="12">
        <f t="shared" si="21"/>
        <v>8.3028018228053738E-2</v>
      </c>
      <c r="J142" s="12">
        <f t="shared" si="22"/>
        <v>222.22682283395605</v>
      </c>
      <c r="K142" s="12">
        <f t="shared" si="23"/>
        <v>11.696148570208221</v>
      </c>
    </row>
    <row r="143" spans="2:11" x14ac:dyDescent="0.25">
      <c r="B143" s="10">
        <v>139</v>
      </c>
      <c r="C143" s="11">
        <v>44030</v>
      </c>
      <c r="D143" s="12">
        <f t="shared" si="18"/>
        <v>5.0150465138823508</v>
      </c>
      <c r="E143" s="12">
        <f t="shared" si="19"/>
        <v>6557.7998728024068</v>
      </c>
      <c r="F143" s="12">
        <f t="shared" si="20"/>
        <v>135625.97582664969</v>
      </c>
      <c r="G143" s="12">
        <f t="shared" si="20"/>
        <v>7138.2092540342019</v>
      </c>
      <c r="H143" s="9"/>
      <c r="I143" s="12">
        <f t="shared" si="21"/>
        <v>7.8980688049167844E-2</v>
      </c>
      <c r="J143" s="12">
        <f t="shared" si="22"/>
        <v>214.82189129340136</v>
      </c>
      <c r="K143" s="12">
        <f t="shared" si="23"/>
        <v>11.30641533123166</v>
      </c>
    </row>
    <row r="144" spans="2:11" x14ac:dyDescent="0.25">
      <c r="B144" s="10">
        <v>140</v>
      </c>
      <c r="C144" s="11">
        <v>44031</v>
      </c>
      <c r="D144" s="12">
        <f t="shared" si="18"/>
        <v>4.9398753759470289</v>
      </c>
      <c r="E144" s="12">
        <f t="shared" si="19"/>
        <v>6339.2817148469285</v>
      </c>
      <c r="F144" s="12">
        <f t="shared" si="20"/>
        <v>135833.63948928844</v>
      </c>
      <c r="G144" s="12">
        <f t="shared" si="20"/>
        <v>7149.1389204888728</v>
      </c>
      <c r="H144" s="9"/>
      <c r="I144" s="12">
        <f t="shared" si="21"/>
        <v>7.5171137935322041E-2</v>
      </c>
      <c r="J144" s="12">
        <f t="shared" si="22"/>
        <v>207.66366263874289</v>
      </c>
      <c r="K144" s="12">
        <f t="shared" si="23"/>
        <v>10.929666454670688</v>
      </c>
    </row>
    <row r="145" spans="2:11" x14ac:dyDescent="0.25">
      <c r="B145" s="10">
        <v>141</v>
      </c>
      <c r="C145" s="11">
        <v>44032</v>
      </c>
      <c r="D145" s="12">
        <f t="shared" si="18"/>
        <v>4.868292782446578</v>
      </c>
      <c r="E145" s="12">
        <f t="shared" si="19"/>
        <v>6128.0439069455315</v>
      </c>
      <c r="F145" s="12">
        <f t="shared" si="20"/>
        <v>136034.3834102586</v>
      </c>
      <c r="G145" s="12">
        <f t="shared" si="20"/>
        <v>7159.7043900136177</v>
      </c>
      <c r="H145" s="9"/>
      <c r="I145" s="12">
        <f t="shared" si="21"/>
        <v>7.1582593500450445E-2</v>
      </c>
      <c r="J145" s="12">
        <f t="shared" si="22"/>
        <v>200.74392097015274</v>
      </c>
      <c r="K145" s="12">
        <f t="shared" si="23"/>
        <v>10.56546952474489</v>
      </c>
    </row>
    <row r="146" spans="2:11" x14ac:dyDescent="0.25">
      <c r="B146" s="10">
        <v>142</v>
      </c>
      <c r="C146" s="11">
        <v>44033</v>
      </c>
      <c r="D146" s="12">
        <f t="shared" si="18"/>
        <v>4.8000931213833482</v>
      </c>
      <c r="E146" s="12">
        <f t="shared" si="19"/>
        <v>5923.8439763750766</v>
      </c>
      <c r="F146" s="12">
        <f t="shared" si="20"/>
        <v>136228.43813397855</v>
      </c>
      <c r="G146" s="12">
        <f t="shared" si="20"/>
        <v>7169.9177965251938</v>
      </c>
      <c r="H146" s="9"/>
      <c r="I146" s="12">
        <f t="shared" si="21"/>
        <v>6.8199661063229708E-2</v>
      </c>
      <c r="J146" s="12">
        <f t="shared" si="22"/>
        <v>194.05472371994182</v>
      </c>
      <c r="K146" s="12">
        <f t="shared" si="23"/>
        <v>10.213406511575895</v>
      </c>
    </row>
    <row r="147" spans="2:11" x14ac:dyDescent="0.25">
      <c r="B147" s="10">
        <v>143</v>
      </c>
      <c r="C147" s="11">
        <v>44034</v>
      </c>
      <c r="D147" s="12">
        <f t="shared" si="18"/>
        <v>4.7350849224123328</v>
      </c>
      <c r="E147" s="12">
        <f t="shared" si="19"/>
        <v>5726.4475186948785</v>
      </c>
      <c r="F147" s="12">
        <f t="shared" si="20"/>
        <v>136416.02652656377</v>
      </c>
      <c r="G147" s="12">
        <f t="shared" si="20"/>
        <v>7179.7908698191522</v>
      </c>
      <c r="H147" s="9"/>
      <c r="I147" s="12">
        <f t="shared" si="21"/>
        <v>6.5008198971015521E-2</v>
      </c>
      <c r="J147" s="12">
        <f t="shared" si="22"/>
        <v>187.58839258521076</v>
      </c>
      <c r="K147" s="12">
        <f t="shared" si="23"/>
        <v>9.8730732939584698</v>
      </c>
    </row>
    <row r="148" spans="2:11" x14ac:dyDescent="0.25">
      <c r="B148" s="10">
        <v>144</v>
      </c>
      <c r="C148" s="11">
        <v>44035</v>
      </c>
      <c r="D148" s="12">
        <f t="shared" si="18"/>
        <v>4.6730897201992834</v>
      </c>
      <c r="E148" s="12">
        <f t="shared" si="19"/>
        <v>5535.627929940596</v>
      </c>
      <c r="F148" s="12">
        <f t="shared" si="20"/>
        <v>136597.36403132245</v>
      </c>
      <c r="G148" s="12">
        <f t="shared" si="20"/>
        <v>7189.3349490169767</v>
      </c>
      <c r="H148" s="9"/>
      <c r="I148" s="12">
        <f t="shared" si="21"/>
        <v>6.1995202213049667E-2</v>
      </c>
      <c r="J148" s="12">
        <f t="shared" si="22"/>
        <v>181.33750475867114</v>
      </c>
      <c r="K148" s="12">
        <f t="shared" si="23"/>
        <v>9.5440791978248054</v>
      </c>
    </row>
    <row r="149" spans="2:11" x14ac:dyDescent="0.25">
      <c r="B149" s="10">
        <v>145</v>
      </c>
      <c r="C149" s="11">
        <v>44036</v>
      </c>
      <c r="D149" s="12">
        <f t="shared" si="18"/>
        <v>4.6139410213753873</v>
      </c>
      <c r="E149" s="12">
        <f t="shared" si="19"/>
        <v>5351.1661476414001</v>
      </c>
      <c r="F149" s="12">
        <f t="shared" si="20"/>
        <v>136772.65891577056</v>
      </c>
      <c r="G149" s="12">
        <f t="shared" si="20"/>
        <v>7198.5609955668779</v>
      </c>
      <c r="H149" s="9"/>
      <c r="I149" s="12">
        <f t="shared" si="21"/>
        <v>5.914869882389568E-2</v>
      </c>
      <c r="J149" s="12">
        <f t="shared" si="22"/>
        <v>175.29488444811886</v>
      </c>
      <c r="K149" s="12">
        <f t="shared" si="23"/>
        <v>9.2260465499010031</v>
      </c>
    </row>
    <row r="150" spans="2:11" x14ac:dyDescent="0.25">
      <c r="B150" s="10">
        <v>146</v>
      </c>
      <c r="C150" s="11">
        <v>44037</v>
      </c>
      <c r="D150" s="12">
        <f t="shared" si="18"/>
        <v>4.5574833646145958</v>
      </c>
      <c r="E150" s="12">
        <f t="shared" si="19"/>
        <v>5172.8504003767803</v>
      </c>
      <c r="F150" s="12">
        <f t="shared" ref="F150:G165" si="24">F149+J150</f>
        <v>136942.11251044588</v>
      </c>
      <c r="G150" s="12">
        <f t="shared" si="24"/>
        <v>7207.4796058129468</v>
      </c>
      <c r="H150" s="9"/>
      <c r="I150" s="12">
        <f t="shared" si="21"/>
        <v>5.6457656760791168E-2</v>
      </c>
      <c r="J150" s="12">
        <f t="shared" si="22"/>
        <v>169.453594675311</v>
      </c>
      <c r="K150" s="12">
        <f t="shared" si="23"/>
        <v>8.9186102460690098</v>
      </c>
    </row>
    <row r="151" spans="2:11" x14ac:dyDescent="0.25">
      <c r="B151" s="10">
        <v>147</v>
      </c>
      <c r="C151" s="11">
        <v>44038</v>
      </c>
      <c r="D151" s="12">
        <f t="shared" si="18"/>
        <v>4.5035714645171305</v>
      </c>
      <c r="E151" s="12">
        <f t="shared" si="19"/>
        <v>5000.4759655976522</v>
      </c>
      <c r="F151" s="12">
        <f t="shared" si="24"/>
        <v>137105.91943979115</v>
      </c>
      <c r="G151" s="12">
        <f t="shared" si="24"/>
        <v>7216.1010231469081</v>
      </c>
      <c r="H151" s="9"/>
      <c r="I151" s="12">
        <f t="shared" si="21"/>
        <v>5.3911900097465042E-2</v>
      </c>
      <c r="J151" s="12">
        <f t="shared" si="22"/>
        <v>163.80692934526468</v>
      </c>
      <c r="K151" s="12">
        <f t="shared" si="23"/>
        <v>8.6214173339613094</v>
      </c>
    </row>
    <row r="152" spans="2:11" x14ac:dyDescent="0.25">
      <c r="B152" s="10">
        <v>148</v>
      </c>
      <c r="C152" s="11">
        <v>44039</v>
      </c>
      <c r="D152" s="12">
        <f t="shared" si="18"/>
        <v>4.45206943100185</v>
      </c>
      <c r="E152" s="12">
        <f t="shared" si="19"/>
        <v>4833.8449354445793</v>
      </c>
      <c r="F152" s="12">
        <f t="shared" si="24"/>
        <v>137264.26784536842</v>
      </c>
      <c r="G152" s="12">
        <f t="shared" si="24"/>
        <v>7224.4351497562375</v>
      </c>
      <c r="H152" s="9"/>
      <c r="I152" s="12">
        <f t="shared" si="21"/>
        <v>5.150203351528046E-2</v>
      </c>
      <c r="J152" s="12">
        <f t="shared" si="22"/>
        <v>158.348405577259</v>
      </c>
      <c r="K152" s="12">
        <f t="shared" si="23"/>
        <v>8.3341266093294273</v>
      </c>
    </row>
    <row r="153" spans="2:11" x14ac:dyDescent="0.25">
      <c r="B153" s="10">
        <v>149</v>
      </c>
      <c r="C153" s="11">
        <v>44040</v>
      </c>
      <c r="D153" s="12">
        <f t="shared" si="18"/>
        <v>4.4028500568086955</v>
      </c>
      <c r="E153" s="12">
        <f t="shared" si="19"/>
        <v>4672.765990303953</v>
      </c>
      <c r="F153" s="12">
        <f t="shared" si="24"/>
        <v>137417.3396016575</v>
      </c>
      <c r="G153" s="12">
        <f t="shared" si="24"/>
        <v>7232.4915579819781</v>
      </c>
      <c r="H153" s="9"/>
      <c r="I153" s="12">
        <f t="shared" si="21"/>
        <v>4.92193741931546E-2</v>
      </c>
      <c r="J153" s="12">
        <f t="shared" si="22"/>
        <v>153.07175628907834</v>
      </c>
      <c r="K153" s="12">
        <f t="shared" si="23"/>
        <v>8.0564082257409719</v>
      </c>
    </row>
    <row r="154" spans="2:11" x14ac:dyDescent="0.25">
      <c r="B154" s="10">
        <v>150</v>
      </c>
      <c r="C154" s="11">
        <v>44041</v>
      </c>
      <c r="D154" s="12">
        <f t="shared" si="18"/>
        <v>4.3557941665057003</v>
      </c>
      <c r="E154" s="12">
        <f t="shared" si="19"/>
        <v>4517.0541798507911</v>
      </c>
      <c r="F154" s="12">
        <f t="shared" si="24"/>
        <v>137565.31052468379</v>
      </c>
      <c r="G154" s="12">
        <f t="shared" si="24"/>
        <v>7240.279501299151</v>
      </c>
      <c r="H154" s="9"/>
      <c r="I154" s="12">
        <f t="shared" si="21"/>
        <v>4.7055890302995222E-2</v>
      </c>
      <c r="J154" s="12">
        <f t="shared" si="22"/>
        <v>147.97092302629184</v>
      </c>
      <c r="K154" s="12">
        <f t="shared" si="23"/>
        <v>7.7879433171732622</v>
      </c>
    </row>
    <row r="155" spans="2:11" x14ac:dyDescent="0.25">
      <c r="B155" s="10">
        <v>151</v>
      </c>
      <c r="C155" s="11">
        <v>44042</v>
      </c>
      <c r="D155" s="12">
        <f t="shared" si="18"/>
        <v>4.3107900210962544</v>
      </c>
      <c r="E155" s="12">
        <f t="shared" si="19"/>
        <v>4366.5307113345079</v>
      </c>
      <c r="F155" s="12">
        <f t="shared" si="24"/>
        <v>137708.35057371241</v>
      </c>
      <c r="G155" s="12">
        <f t="shared" si="24"/>
        <v>7247.8079249322354</v>
      </c>
      <c r="H155" s="9"/>
      <c r="I155" s="12">
        <f t="shared" si="21"/>
        <v>4.5004145409446243E-2</v>
      </c>
      <c r="J155" s="12">
        <f t="shared" si="22"/>
        <v>143.04004902860837</v>
      </c>
      <c r="K155" s="12">
        <f t="shared" si="23"/>
        <v>7.5284236330846586</v>
      </c>
    </row>
    <row r="156" spans="2:11" x14ac:dyDescent="0.25">
      <c r="B156" s="10">
        <v>152</v>
      </c>
      <c r="C156" s="13">
        <v>44043</v>
      </c>
      <c r="D156" s="12">
        <f t="shared" si="18"/>
        <v>4.2677327729429297</v>
      </c>
      <c r="E156" s="12">
        <f t="shared" si="19"/>
        <v>4221.0227448715104</v>
      </c>
      <c r="F156" s="12">
        <f t="shared" si="24"/>
        <v>137846.62404623799</v>
      </c>
      <c r="G156" s="12">
        <f t="shared" si="24"/>
        <v>7255.0854761177934</v>
      </c>
      <c r="H156" s="9"/>
      <c r="I156" s="12">
        <f t="shared" si="21"/>
        <v>4.3057248153324922E-2</v>
      </c>
      <c r="J156" s="12">
        <f t="shared" si="22"/>
        <v>138.27347252559275</v>
      </c>
      <c r="K156" s="12">
        <f t="shared" si="23"/>
        <v>7.2775511855575195</v>
      </c>
    </row>
    <row r="157" spans="2:11" x14ac:dyDescent="0.25">
      <c r="B157" s="10">
        <v>153</v>
      </c>
      <c r="C157" s="21">
        <v>44044</v>
      </c>
      <c r="D157" s="12">
        <f t="shared" si="18"/>
        <v>4.2265239662741481</v>
      </c>
      <c r="E157" s="12">
        <f t="shared" si="19"/>
        <v>4080.3631955157953</v>
      </c>
      <c r="F157" s="12">
        <f t="shared" si="24"/>
        <v>137980.28976649226</v>
      </c>
      <c r="G157" s="12">
        <f t="shared" si="24"/>
        <v>7262.1205140259126</v>
      </c>
      <c r="H157" s="9"/>
      <c r="I157" s="12">
        <f t="shared" si="21"/>
        <v>4.1208806668781663E-2</v>
      </c>
      <c r="J157" s="12">
        <f t="shared" si="22"/>
        <v>133.6657202542645</v>
      </c>
      <c r="K157" s="12">
        <f t="shared" si="23"/>
        <v>7.0350379081191905</v>
      </c>
    </row>
    <row r="158" spans="2:11" x14ac:dyDescent="0.25">
      <c r="B158" s="10">
        <v>154</v>
      </c>
      <c r="C158" s="21">
        <v>44045</v>
      </c>
      <c r="D158" s="12">
        <f t="shared" si="18"/>
        <v>4.1870710790279215</v>
      </c>
      <c r="E158" s="12">
        <f t="shared" si="19"/>
        <v>3944.3905418858485</v>
      </c>
      <c r="F158" s="12">
        <f t="shared" si="24"/>
        <v>138109.5012676836</v>
      </c>
      <c r="G158" s="12">
        <f t="shared" si="24"/>
        <v>7268.9211193517722</v>
      </c>
      <c r="H158" s="9"/>
      <c r="I158" s="12">
        <f t="shared" si="21"/>
        <v>3.9452887246226545E-2</v>
      </c>
      <c r="J158" s="12">
        <f t="shared" si="22"/>
        <v>129.2115011913335</v>
      </c>
      <c r="K158" s="12">
        <f t="shared" si="23"/>
        <v>6.8006053258596646</v>
      </c>
    </row>
    <row r="159" spans="2:11" x14ac:dyDescent="0.25">
      <c r="B159" s="10">
        <v>155</v>
      </c>
      <c r="C159" s="21">
        <v>44046</v>
      </c>
      <c r="D159" s="12">
        <f t="shared" si="18"/>
        <v>4.1492871022203506</v>
      </c>
      <c r="E159" s="12">
        <f t="shared" si="19"/>
        <v>3812.9486411331277</v>
      </c>
      <c r="F159" s="12">
        <f t="shared" si="24"/>
        <v>138234.40696817666</v>
      </c>
      <c r="G159" s="12">
        <f t="shared" si="24"/>
        <v>7275.4951035882486</v>
      </c>
      <c r="H159" s="9"/>
      <c r="I159" s="12">
        <f t="shared" si="21"/>
        <v>3.7783976807570847E-2</v>
      </c>
      <c r="J159" s="12">
        <f t="shared" si="22"/>
        <v>124.90570049305187</v>
      </c>
      <c r="K159" s="12">
        <f t="shared" si="23"/>
        <v>6.5739842364764201</v>
      </c>
    </row>
    <row r="160" spans="2:11" x14ac:dyDescent="0.25">
      <c r="B160" s="10">
        <v>156</v>
      </c>
      <c r="C160" s="21">
        <v>44047</v>
      </c>
      <c r="D160" s="12">
        <f t="shared" si="18"/>
        <v>4.1130901534120552</v>
      </c>
      <c r="E160" s="12">
        <f t="shared" si="19"/>
        <v>3685.8865500441648</v>
      </c>
      <c r="F160" s="12">
        <f t="shared" si="24"/>
        <v>138355.15034181255</v>
      </c>
      <c r="G160" s="12">
        <f t="shared" si="24"/>
        <v>7281.8500179901375</v>
      </c>
      <c r="H160" s="9"/>
      <c r="I160" s="12">
        <f t="shared" si="21"/>
        <v>3.6196948808295409E-2</v>
      </c>
      <c r="J160" s="12">
        <f t="shared" si="22"/>
        <v>120.74337363588236</v>
      </c>
      <c r="K160" s="12">
        <f t="shared" si="23"/>
        <v>6.3549144018885517</v>
      </c>
    </row>
    <row r="161" spans="2:11" x14ac:dyDescent="0.25">
      <c r="B161" s="10">
        <v>157</v>
      </c>
      <c r="C161" s="21">
        <v>44048</v>
      </c>
      <c r="D161" s="12">
        <f t="shared" si="18"/>
        <v>4.0784031211889369</v>
      </c>
      <c r="E161" s="12">
        <f t="shared" si="19"/>
        <v>3563.058352074916</v>
      </c>
      <c r="F161" s="12">
        <f t="shared" si="24"/>
        <v>138471.87008256395</v>
      </c>
      <c r="G161" s="12">
        <f t="shared" si="24"/>
        <v>7287.9931622402109</v>
      </c>
      <c r="H161" s="9"/>
      <c r="I161" s="12">
        <f t="shared" si="21"/>
        <v>3.4687032223118544E-2</v>
      </c>
      <c r="J161" s="12">
        <f t="shared" si="22"/>
        <v>116.71974075139855</v>
      </c>
      <c r="K161" s="12">
        <f t="shared" si="23"/>
        <v>6.1431442500736138</v>
      </c>
    </row>
    <row r="162" spans="2:11" x14ac:dyDescent="0.25">
      <c r="B162" s="10">
        <v>158</v>
      </c>
      <c r="C162" s="21">
        <v>44049</v>
      </c>
      <c r="D162" s="12">
        <f t="shared" si="18"/>
        <v>4.0451533378796194</v>
      </c>
      <c r="E162" s="12">
        <f t="shared" si="19"/>
        <v>3444.3229901223945</v>
      </c>
      <c r="F162" s="12">
        <f t="shared" si="24"/>
        <v>138584.70026371299</v>
      </c>
      <c r="G162" s="12">
        <f t="shared" si="24"/>
        <v>7293.9315928270025</v>
      </c>
      <c r="H162" s="9"/>
      <c r="I162" s="12">
        <f t="shared" si="21"/>
        <v>3.3249783309317674E-2</v>
      </c>
      <c r="J162" s="12">
        <f t="shared" si="22"/>
        <v>112.83018114903899</v>
      </c>
      <c r="K162" s="12">
        <f t="shared" si="23"/>
        <v>5.9384305867915312</v>
      </c>
    </row>
    <row r="163" spans="2:11" x14ac:dyDescent="0.25">
      <c r="B163" s="10">
        <v>159</v>
      </c>
      <c r="C163" s="21">
        <v>44050</v>
      </c>
      <c r="D163" s="12">
        <f t="shared" si="18"/>
        <v>4.0132722780049335</v>
      </c>
      <c r="E163" s="12">
        <f t="shared" si="19"/>
        <v>3329.5441048448561</v>
      </c>
      <c r="F163" s="12">
        <f t="shared" si="24"/>
        <v>138693.77049173354</v>
      </c>
      <c r="G163" s="12">
        <f t="shared" si="24"/>
        <v>7299.6721311438732</v>
      </c>
      <c r="H163" s="9"/>
      <c r="I163" s="12">
        <f t="shared" si="21"/>
        <v>3.1881059874686014E-2</v>
      </c>
      <c r="J163" s="12">
        <f t="shared" si="22"/>
        <v>109.07022802054249</v>
      </c>
      <c r="K163" s="12">
        <f t="shared" si="23"/>
        <v>5.740538316870663</v>
      </c>
    </row>
    <row r="164" spans="2:11" x14ac:dyDescent="0.25">
      <c r="B164" s="10">
        <v>160</v>
      </c>
      <c r="C164" s="21">
        <v>44051</v>
      </c>
      <c r="D164" s="12">
        <f t="shared" si="18"/>
        <v>3.9826952801987101</v>
      </c>
      <c r="E164" s="12">
        <f t="shared" si="19"/>
        <v>3218.5898783478337</v>
      </c>
      <c r="F164" s="12">
        <f t="shared" si="24"/>
        <v>138799.20605505363</v>
      </c>
      <c r="G164" s="12">
        <f t="shared" si="24"/>
        <v>7305.2213713186147</v>
      </c>
      <c r="H164" s="9"/>
      <c r="I164" s="12">
        <f t="shared" si="21"/>
        <v>3.0576997806223454E-2</v>
      </c>
      <c r="J164" s="12">
        <f t="shared" si="22"/>
        <v>105.4355633200871</v>
      </c>
      <c r="K164" s="12">
        <f t="shared" si="23"/>
        <v>5.5492401747414313</v>
      </c>
    </row>
    <row r="165" spans="2:11" x14ac:dyDescent="0.25">
      <c r="B165" s="10">
        <v>161</v>
      </c>
      <c r="C165" s="21">
        <v>44052</v>
      </c>
      <c r="D165" s="12">
        <f t="shared" si="18"/>
        <v>3.9533612905572735</v>
      </c>
      <c r="E165" s="12">
        <f t="shared" si="19"/>
        <v>3111.3328830592145</v>
      </c>
      <c r="F165" s="12">
        <f t="shared" si="24"/>
        <v>138901.12806786798</v>
      </c>
      <c r="G165" s="12">
        <f t="shared" si="24"/>
        <v>7310.5856877825281</v>
      </c>
      <c r="H165" s="9"/>
      <c r="I165" s="12">
        <f t="shared" si="21"/>
        <v>2.9333989641436676E-2</v>
      </c>
      <c r="J165" s="12">
        <f t="shared" si="22"/>
        <v>101.92201281434807</v>
      </c>
      <c r="K165" s="12">
        <f t="shared" si="23"/>
        <v>5.3643164639130605</v>
      </c>
    </row>
    <row r="166" spans="2:11" x14ac:dyDescent="0.25">
      <c r="B166" s="10">
        <v>162</v>
      </c>
      <c r="C166" s="21">
        <v>44053</v>
      </c>
      <c r="D166" s="12">
        <f t="shared" si="18"/>
        <v>3.9252126255703033</v>
      </c>
      <c r="E166" s="12">
        <f t="shared" si="19"/>
        <v>3007.649935622228</v>
      </c>
      <c r="F166" s="12">
        <f t="shared" ref="F166:G181" si="25">F165+J166</f>
        <v>138999.65360916484</v>
      </c>
      <c r="G166" s="12">
        <f t="shared" si="25"/>
        <v>7315.7712425876271</v>
      </c>
      <c r="H166" s="9"/>
      <c r="I166" s="12">
        <f t="shared" si="21"/>
        <v>2.8148664986970259E-2</v>
      </c>
      <c r="J166" s="12">
        <f t="shared" si="22"/>
        <v>98.525541296875119</v>
      </c>
      <c r="K166" s="12">
        <f t="shared" si="23"/>
        <v>5.185554805098695</v>
      </c>
    </row>
    <row r="167" spans="2:11" x14ac:dyDescent="0.25">
      <c r="B167" s="10">
        <v>163</v>
      </c>
      <c r="C167" s="21">
        <v>44054</v>
      </c>
      <c r="D167" s="12">
        <f t="shared" si="18"/>
        <v>3.8981947529607419</v>
      </c>
      <c r="E167" s="12">
        <f t="shared" si="19"/>
        <v>2907.4219556407634</v>
      </c>
      <c r="F167" s="12">
        <f t="shared" si="25"/>
        <v>139094.89585712622</v>
      </c>
      <c r="G167" s="12">
        <f t="shared" si="25"/>
        <v>7320.7839924803311</v>
      </c>
      <c r="H167" s="9"/>
      <c r="I167" s="12">
        <f t="shared" si="21"/>
        <v>2.7017872609561195E-2</v>
      </c>
      <c r="J167" s="12">
        <f t="shared" si="22"/>
        <v>95.242247961370552</v>
      </c>
      <c r="K167" s="12">
        <f t="shared" si="23"/>
        <v>5.0127498927037184</v>
      </c>
    </row>
    <row r="168" spans="2:11" x14ac:dyDescent="0.25">
      <c r="B168" s="10">
        <v>164</v>
      </c>
      <c r="C168" s="21">
        <v>44055</v>
      </c>
      <c r="D168" s="12">
        <f t="shared" si="18"/>
        <v>3.8722560889184265</v>
      </c>
      <c r="E168" s="12">
        <f t="shared" si="19"/>
        <v>2810.53382911678</v>
      </c>
      <c r="F168" s="12">
        <f t="shared" si="25"/>
        <v>139186.96421905485</v>
      </c>
      <c r="G168" s="12">
        <f t="shared" si="25"/>
        <v>7325.6296957397326</v>
      </c>
      <c r="H168" s="9"/>
      <c r="I168" s="12">
        <f t="shared" si="21"/>
        <v>2.5938664042315516E-2</v>
      </c>
      <c r="J168" s="12">
        <f t="shared" si="22"/>
        <v>92.068361928624171</v>
      </c>
      <c r="K168" s="12">
        <f t="shared" si="23"/>
        <v>4.8457032594012768</v>
      </c>
    </row>
    <row r="169" spans="2:11" x14ac:dyDescent="0.25">
      <c r="B169" s="10">
        <v>165</v>
      </c>
      <c r="C169" s="21">
        <v>44056</v>
      </c>
      <c r="D169" s="12">
        <f t="shared" si="18"/>
        <v>3.8473478103531091</v>
      </c>
      <c r="E169" s="12">
        <f t="shared" si="19"/>
        <v>2716.8742764247859</v>
      </c>
      <c r="F169" s="12">
        <f t="shared" si="25"/>
        <v>139275.96445697689</v>
      </c>
      <c r="G169" s="12">
        <f t="shared" si="25"/>
        <v>7330.3139187882607</v>
      </c>
      <c r="H169" s="9"/>
      <c r="I169" s="12">
        <f t="shared" si="21"/>
        <v>2.4908278565317455E-2</v>
      </c>
      <c r="J169" s="12">
        <f t="shared" si="22"/>
        <v>89.00023792203136</v>
      </c>
      <c r="K169" s="12">
        <f t="shared" si="23"/>
        <v>4.6842230485279703</v>
      </c>
    </row>
    <row r="170" spans="2:11" x14ac:dyDescent="0.25">
      <c r="B170" s="10">
        <v>166</v>
      </c>
      <c r="C170" s="21">
        <v>44057</v>
      </c>
      <c r="D170" s="12">
        <f t="shared" si="18"/>
        <v>3.8234236809192748</v>
      </c>
      <c r="E170" s="12">
        <f t="shared" si="19"/>
        <v>2626.3357246733935</v>
      </c>
      <c r="F170" s="12">
        <f t="shared" si="25"/>
        <v>139361.99880906366</v>
      </c>
      <c r="G170" s="12">
        <f t="shared" si="25"/>
        <v>7334.8420425823024</v>
      </c>
      <c r="H170" s="9"/>
      <c r="I170" s="12">
        <f t="shared" si="21"/>
        <v>2.3924129433834398E-2</v>
      </c>
      <c r="J170" s="12">
        <f t="shared" si="22"/>
        <v>86.034352086784878</v>
      </c>
      <c r="K170" s="12">
        <f t="shared" si="23"/>
        <v>4.5281237940413144</v>
      </c>
    </row>
    <row r="171" spans="2:11" x14ac:dyDescent="0.25">
      <c r="B171" s="10">
        <v>167</v>
      </c>
      <c r="C171" s="21">
        <v>44058</v>
      </c>
      <c r="D171" s="12">
        <f t="shared" si="18"/>
        <v>3.800439889679192</v>
      </c>
      <c r="E171" s="12">
        <f t="shared" si="19"/>
        <v>2538.8141843088538</v>
      </c>
      <c r="F171" s="12">
        <f t="shared" si="25"/>
        <v>139445.16610701164</v>
      </c>
      <c r="G171" s="12">
        <f t="shared" si="25"/>
        <v>7339.2192687900915</v>
      </c>
      <c r="H171" s="9"/>
      <c r="I171" s="12">
        <f t="shared" si="21"/>
        <v>2.298379124008294E-2</v>
      </c>
      <c r="J171" s="12">
        <f t="shared" si="22"/>
        <v>83.167297947990789</v>
      </c>
      <c r="K171" s="12">
        <f t="shared" si="23"/>
        <v>4.3772262077889934</v>
      </c>
    </row>
    <row r="172" spans="2:11" x14ac:dyDescent="0.25">
      <c r="B172" s="10">
        <v>168</v>
      </c>
      <c r="C172" s="21">
        <v>44059</v>
      </c>
      <c r="D172" s="12">
        <f t="shared" si="18"/>
        <v>3.7783549013733411</v>
      </c>
      <c r="E172" s="12">
        <f t="shared" si="19"/>
        <v>2454.2091298201976</v>
      </c>
      <c r="F172" s="12">
        <f t="shared" si="25"/>
        <v>139525.56188951476</v>
      </c>
      <c r="G172" s="12">
        <f t="shared" si="25"/>
        <v>7343.4506257639396</v>
      </c>
      <c r="H172" s="9"/>
      <c r="I172" s="12">
        <f t="shared" si="21"/>
        <v>2.2084988305850782E-2</v>
      </c>
      <c r="J172" s="12">
        <f t="shared" si="22"/>
        <v>80.395782503113693</v>
      </c>
      <c r="K172" s="12">
        <f t="shared" si="23"/>
        <v>4.2313569738480936</v>
      </c>
    </row>
    <row r="173" spans="2:11" x14ac:dyDescent="0.25">
      <c r="B173" s="10">
        <v>169</v>
      </c>
      <c r="C173" s="21">
        <v>44060</v>
      </c>
      <c r="D173" s="12">
        <f t="shared" si="18"/>
        <v>3.7571293173599543</v>
      </c>
      <c r="E173" s="12">
        <f t="shared" si="19"/>
        <v>2372.4233844102046</v>
      </c>
      <c r="F173" s="12">
        <f t="shared" si="25"/>
        <v>139603.27851195907</v>
      </c>
      <c r="G173" s="12">
        <f t="shared" si="25"/>
        <v>7347.5409743136397</v>
      </c>
      <c r="H173" s="9"/>
      <c r="I173" s="12">
        <f t="shared" si="21"/>
        <v>2.1225584013386676E-2</v>
      </c>
      <c r="J173" s="12">
        <f t="shared" si="22"/>
        <v>77.716622444306253</v>
      </c>
      <c r="K173" s="12">
        <f t="shared" si="23"/>
        <v>4.0903485497003329</v>
      </c>
    </row>
    <row r="174" spans="2:11" x14ac:dyDescent="0.25">
      <c r="B174" s="10">
        <v>170</v>
      </c>
      <c r="C174" s="21">
        <v>44061</v>
      </c>
      <c r="D174" s="12">
        <f t="shared" si="18"/>
        <v>3.7367257463689407</v>
      </c>
      <c r="E174" s="12">
        <f t="shared" si="19"/>
        <v>2293.3630085008558</v>
      </c>
      <c r="F174" s="12">
        <f t="shared" si="25"/>
        <v>139678.4052524654</v>
      </c>
      <c r="G174" s="12">
        <f t="shared" si="25"/>
        <v>7351.4950132876565</v>
      </c>
      <c r="H174" s="9"/>
      <c r="I174" s="12">
        <f t="shared" si="21"/>
        <v>2.0403570991013718E-2</v>
      </c>
      <c r="J174" s="12">
        <f t="shared" si="22"/>
        <v>75.126740506323145</v>
      </c>
      <c r="K174" s="12">
        <f t="shared" si="23"/>
        <v>3.9540389740170112</v>
      </c>
    </row>
    <row r="175" spans="2:11" x14ac:dyDescent="0.25">
      <c r="B175" s="10">
        <v>171</v>
      </c>
      <c r="C175" s="21">
        <v>44062</v>
      </c>
      <c r="D175" s="12">
        <f t="shared" si="18"/>
        <v>3.7171086842909284</v>
      </c>
      <c r="E175" s="12">
        <f t="shared" si="19"/>
        <v>2216.9371919462387</v>
      </c>
      <c r="F175" s="12">
        <f t="shared" si="25"/>
        <v>139751.02841440125</v>
      </c>
      <c r="G175" s="12">
        <f t="shared" si="25"/>
        <v>7355.3172849684915</v>
      </c>
      <c r="H175" s="9"/>
      <c r="I175" s="12">
        <f t="shared" si="21"/>
        <v>1.9617062078012164E-2</v>
      </c>
      <c r="J175" s="12">
        <f t="shared" si="22"/>
        <v>72.623161935860438</v>
      </c>
      <c r="K175" s="12">
        <f t="shared" si="23"/>
        <v>3.822271680834763</v>
      </c>
    </row>
    <row r="176" spans="2:11" x14ac:dyDescent="0.25">
      <c r="B176" s="10">
        <v>172</v>
      </c>
      <c r="C176" s="21">
        <v>44063</v>
      </c>
      <c r="D176" s="12">
        <f t="shared" si="18"/>
        <v>3.698244402290364</v>
      </c>
      <c r="E176" s="12">
        <f t="shared" si="19"/>
        <v>2143.0581498300317</v>
      </c>
      <c r="F176" s="12">
        <f t="shared" si="25"/>
        <v>139821.23142547955</v>
      </c>
      <c r="G176" s="12">
        <f t="shared" si="25"/>
        <v>7359.0121802884023</v>
      </c>
      <c r="H176" s="9"/>
      <c r="I176" s="12">
        <f t="shared" si="21"/>
        <v>1.8864282000564631E-2</v>
      </c>
      <c r="J176" s="12">
        <f t="shared" si="22"/>
        <v>70.20301107829755</v>
      </c>
      <c r="K176" s="12">
        <f t="shared" si="23"/>
        <v>3.6948953199104011</v>
      </c>
    </row>
    <row r="177" spans="2:11" x14ac:dyDescent="0.25">
      <c r="B177" s="10">
        <v>173</v>
      </c>
      <c r="C177" s="21">
        <v>44064</v>
      </c>
      <c r="D177" s="12">
        <f t="shared" si="18"/>
        <v>3.6801008425933119</v>
      </c>
      <c r="E177" s="12">
        <f t="shared" si="19"/>
        <v>2071.6410217287275</v>
      </c>
      <c r="F177" s="12">
        <f t="shared" si="25"/>
        <v>139889.0949335575</v>
      </c>
      <c r="G177" s="12">
        <f t="shared" si="25"/>
        <v>7362.583943871452</v>
      </c>
      <c r="H177" s="9"/>
      <c r="I177" s="12">
        <f t="shared" si="21"/>
        <v>1.8143559697051975E-2</v>
      </c>
      <c r="J177" s="12">
        <f t="shared" si="22"/>
        <v>67.863508077950996</v>
      </c>
      <c r="K177" s="12">
        <f t="shared" si="23"/>
        <v>3.571763583050056</v>
      </c>
    </row>
    <row r="178" spans="2:11" x14ac:dyDescent="0.25">
      <c r="B178" s="10">
        <v>174</v>
      </c>
      <c r="C178" s="21">
        <v>44065</v>
      </c>
      <c r="D178" s="12">
        <f t="shared" si="18"/>
        <v>3.6626475213564946</v>
      </c>
      <c r="E178" s="12">
        <f t="shared" si="19"/>
        <v>2002.6037743256732</v>
      </c>
      <c r="F178" s="12">
        <f t="shared" si="25"/>
        <v>139954.69689924558</v>
      </c>
      <c r="G178" s="12">
        <f t="shared" si="25"/>
        <v>7366.0366789076661</v>
      </c>
      <c r="H178" s="9"/>
      <c r="I178" s="12">
        <f t="shared" si="21"/>
        <v>1.7453321236817282E-2</v>
      </c>
      <c r="J178" s="12">
        <f t="shared" si="22"/>
        <v>65.601965688076376</v>
      </c>
      <c r="K178" s="12">
        <f t="shared" si="23"/>
        <v>3.4527350362145488</v>
      </c>
    </row>
    <row r="179" spans="2:11" x14ac:dyDescent="0.25">
      <c r="B179" s="10">
        <v>175</v>
      </c>
      <c r="C179" s="21">
        <v>44066</v>
      </c>
      <c r="D179" s="12">
        <f t="shared" si="18"/>
        <v>3.6458554380747445</v>
      </c>
      <c r="E179" s="12">
        <f t="shared" si="19"/>
        <v>1935.8671072647658</v>
      </c>
      <c r="F179" s="12">
        <f t="shared" si="25"/>
        <v>140018.11268543257</v>
      </c>
      <c r="G179" s="12">
        <f t="shared" si="25"/>
        <v>7369.3743518648753</v>
      </c>
      <c r="H179" s="9"/>
      <c r="I179" s="12">
        <f t="shared" si="21"/>
        <v>1.6792083281750077E-2</v>
      </c>
      <c r="J179" s="12">
        <f t="shared" si="22"/>
        <v>63.415786186979645</v>
      </c>
      <c r="K179" s="12">
        <f t="shared" si="23"/>
        <v>3.3376729572094579</v>
      </c>
    </row>
    <row r="180" spans="2:11" x14ac:dyDescent="0.25">
      <c r="B180" s="10">
        <v>176</v>
      </c>
      <c r="C180" s="21">
        <v>44067</v>
      </c>
      <c r="D180" s="12">
        <f t="shared" si="18"/>
        <v>3.6296969910299959</v>
      </c>
      <c r="E180" s="12">
        <f t="shared" si="19"/>
        <v>1871.3543621363183</v>
      </c>
      <c r="F180" s="12">
        <f t="shared" si="25"/>
        <v>140079.41514382928</v>
      </c>
      <c r="G180" s="12">
        <f t="shared" si="25"/>
        <v>7372.6007970436503</v>
      </c>
      <c r="H180" s="9"/>
      <c r="I180" s="12">
        <f t="shared" si="21"/>
        <v>1.615844704474876E-2</v>
      </c>
      <c r="J180" s="12">
        <f t="shared" si="22"/>
        <v>61.302458396717583</v>
      </c>
      <c r="K180" s="12">
        <f t="shared" si="23"/>
        <v>3.2264451787746125</v>
      </c>
    </row>
    <row r="181" spans="2:11" x14ac:dyDescent="0.25">
      <c r="B181" s="10">
        <v>177</v>
      </c>
      <c r="C181" s="21">
        <v>44068</v>
      </c>
      <c r="D181" s="12">
        <f t="shared" si="18"/>
        <v>3.6141458983266421</v>
      </c>
      <c r="E181" s="12">
        <f t="shared" si="19"/>
        <v>1808.9914344911444</v>
      </c>
      <c r="F181" s="12">
        <f t="shared" si="25"/>
        <v>140138.67469863026</v>
      </c>
      <c r="G181" s="12">
        <f t="shared" si="25"/>
        <v>7375.7197209805445</v>
      </c>
      <c r="H181" s="9"/>
      <c r="I181" s="12">
        <f t="shared" si="21"/>
        <v>1.5551092703353602E-2</v>
      </c>
      <c r="J181" s="12">
        <f t="shared" si="22"/>
        <v>59.259554800983409</v>
      </c>
      <c r="K181" s="12">
        <f t="shared" si="23"/>
        <v>3.1189239368938666</v>
      </c>
    </row>
    <row r="182" spans="2:11" x14ac:dyDescent="0.25">
      <c r="B182" s="10">
        <v>178</v>
      </c>
      <c r="C182" s="21">
        <v>44069</v>
      </c>
      <c r="D182" s="12">
        <f t="shared" si="18"/>
        <v>3.5991771240959869</v>
      </c>
      <c r="E182" s="12">
        <f t="shared" si="19"/>
        <v>1748.7066887823369</v>
      </c>
      <c r="F182" s="12">
        <f t="shared" ref="F182:G197" si="26">F181+J182</f>
        <v>140195.95942738914</v>
      </c>
      <c r="G182" s="12">
        <f t="shared" si="26"/>
        <v>7378.7347067046967</v>
      </c>
      <c r="H182" s="9"/>
      <c r="I182" s="12">
        <f t="shared" si="21"/>
        <v>1.4968774230655279E-2</v>
      </c>
      <c r="J182" s="12">
        <f t="shared" si="22"/>
        <v>57.284728758886239</v>
      </c>
      <c r="K182" s="12">
        <f t="shared" si="23"/>
        <v>3.0149857241519102</v>
      </c>
    </row>
    <row r="183" spans="2:11" x14ac:dyDescent="0.25">
      <c r="B183" s="10">
        <v>179</v>
      </c>
      <c r="C183" s="21">
        <v>44070</v>
      </c>
      <c r="D183" s="12">
        <f t="shared" si="18"/>
        <v>3.5847668094869656</v>
      </c>
      <c r="E183" s="12">
        <f t="shared" si="19"/>
        <v>1690.4308761375346</v>
      </c>
      <c r="F183" s="12">
        <f t="shared" si="26"/>
        <v>140251.33513920059</v>
      </c>
      <c r="G183" s="12">
        <f t="shared" si="26"/>
        <v>7381.6492178526669</v>
      </c>
      <c r="H183" s="9"/>
      <c r="I183" s="12">
        <f t="shared" si="21"/>
        <v>1.4410314609021134E-2</v>
      </c>
      <c r="J183" s="12">
        <f t="shared" si="22"/>
        <v>55.375711811440659</v>
      </c>
      <c r="K183" s="12">
        <f t="shared" si="23"/>
        <v>2.9145111479705639</v>
      </c>
    </row>
    <row r="184" spans="2:11" x14ac:dyDescent="0.25">
      <c r="B184" s="10">
        <v>180</v>
      </c>
      <c r="C184" s="21">
        <v>44071</v>
      </c>
      <c r="D184" s="12">
        <f t="shared" si="18"/>
        <v>3.5708922080916841</v>
      </c>
      <c r="E184" s="12">
        <f t="shared" si="19"/>
        <v>1634.0970548676787</v>
      </c>
      <c r="F184" s="12">
        <f t="shared" si="26"/>
        <v>140304.86545027827</v>
      </c>
      <c r="G184" s="12">
        <f t="shared" si="26"/>
        <v>7384.4666026462291</v>
      </c>
      <c r="H184" s="9"/>
      <c r="I184" s="12">
        <f t="shared" si="21"/>
        <v>1.3874601395281363E-2</v>
      </c>
      <c r="J184" s="12">
        <f t="shared" si="22"/>
        <v>53.530311077688594</v>
      </c>
      <c r="K184" s="12">
        <f t="shared" si="23"/>
        <v>2.8173847935625602</v>
      </c>
    </row>
    <row r="185" spans="2:11" x14ac:dyDescent="0.25">
      <c r="B185" s="10">
        <v>181</v>
      </c>
      <c r="C185" s="21">
        <v>44072</v>
      </c>
      <c r="D185" s="12">
        <f t="shared" si="18"/>
        <v>3.5575316254828673</v>
      </c>
      <c r="E185" s="12">
        <f t="shared" si="19"/>
        <v>1579.6405136213648</v>
      </c>
      <c r="F185" s="12">
        <f t="shared" si="26"/>
        <v>140356.61185701576</v>
      </c>
      <c r="G185" s="12">
        <f t="shared" si="26"/>
        <v>7387.1900977376754</v>
      </c>
      <c r="H185" s="9"/>
      <c r="I185" s="12">
        <f t="shared" si="21"/>
        <v>1.3360582608816783E-2</v>
      </c>
      <c r="J185" s="12">
        <f t="shared" si="22"/>
        <v>51.746406737476491</v>
      </c>
      <c r="K185" s="12">
        <f t="shared" si="23"/>
        <v>2.7234950914461336</v>
      </c>
    </row>
    <row r="186" spans="2:11" x14ac:dyDescent="0.25">
      <c r="B186" s="10">
        <v>182</v>
      </c>
      <c r="C186" s="21">
        <v>44073</v>
      </c>
      <c r="D186" s="12">
        <f t="shared" si="18"/>
        <v>3.5446643625663481</v>
      </c>
      <c r="E186" s="12">
        <f t="shared" si="19"/>
        <v>1526.9986970969026</v>
      </c>
      <c r="F186" s="12">
        <f t="shared" si="26"/>
        <v>140406.63380661377</v>
      </c>
      <c r="G186" s="12">
        <f t="shared" si="26"/>
        <v>7389.8228319270447</v>
      </c>
      <c r="H186" s="9"/>
      <c r="I186" s="12">
        <f t="shared" si="21"/>
        <v>1.2867262916519089E-2</v>
      </c>
      <c r="J186" s="12">
        <f t="shared" si="22"/>
        <v>50.021949598009883</v>
      </c>
      <c r="K186" s="12">
        <f t="shared" si="23"/>
        <v>2.6327341893689438</v>
      </c>
    </row>
    <row r="187" spans="2:11" x14ac:dyDescent="0.25">
      <c r="B187" s="10">
        <v>183</v>
      </c>
      <c r="C187" s="13">
        <v>44074</v>
      </c>
      <c r="D187" s="12">
        <f t="shared" si="18"/>
        <v>3.5322706624754661</v>
      </c>
      <c r="E187" s="12">
        <f t="shared" si="19"/>
        <v>1476.1111342270965</v>
      </c>
      <c r="F187" s="12">
        <f t="shared" si="26"/>
        <v>140454.98876535517</v>
      </c>
      <c r="G187" s="12">
        <f t="shared" si="26"/>
        <v>7392.3678297555398</v>
      </c>
      <c r="H187" s="9"/>
      <c r="I187" s="12">
        <f t="shared" si="21"/>
        <v>1.2393700090882165E-2</v>
      </c>
      <c r="J187" s="12">
        <f t="shared" si="22"/>
        <v>48.354958741401909</v>
      </c>
      <c r="K187" s="12">
        <f t="shared" si="23"/>
        <v>2.5449978284948402</v>
      </c>
    </row>
    <row r="188" spans="2:11" x14ac:dyDescent="0.25">
      <c r="B188" s="10">
        <v>184</v>
      </c>
      <c r="C188" s="21">
        <v>44075</v>
      </c>
      <c r="D188" s="12">
        <f t="shared" si="18"/>
        <v>3.5203316607559128</v>
      </c>
      <c r="E188" s="12">
        <f t="shared" si="19"/>
        <v>1426.9193687545796</v>
      </c>
      <c r="F188" s="12">
        <f t="shared" si="26"/>
        <v>140501.73228460571</v>
      </c>
      <c r="G188" s="12">
        <f t="shared" si="26"/>
        <v>7394.8280149792517</v>
      </c>
      <c r="H188" s="9"/>
      <c r="I188" s="12">
        <f t="shared" si="21"/>
        <v>1.1939001719553336E-2</v>
      </c>
      <c r="J188" s="12">
        <f t="shared" si="22"/>
        <v>46.74351925052472</v>
      </c>
      <c r="K188" s="12">
        <f t="shared" si="23"/>
        <v>2.46018522371183</v>
      </c>
    </row>
    <row r="189" spans="2:11" x14ac:dyDescent="0.25">
      <c r="B189" s="10">
        <v>185</v>
      </c>
      <c r="C189" s="21">
        <v>44076</v>
      </c>
      <c r="D189" s="12">
        <f t="shared" si="18"/>
        <v>3.5088293386093641</v>
      </c>
      <c r="E189" s="12">
        <f t="shared" si="19"/>
        <v>1379.36689211824</v>
      </c>
      <c r="F189" s="12">
        <f t="shared" si="26"/>
        <v>140546.91806461627</v>
      </c>
      <c r="G189" s="12">
        <f t="shared" si="26"/>
        <v>7397.2062139271757</v>
      </c>
      <c r="H189" s="9"/>
      <c r="I189" s="12">
        <f t="shared" si="21"/>
        <v>1.1502322146548878E-2</v>
      </c>
      <c r="J189" s="12">
        <f t="shared" si="22"/>
        <v>45.185780010561686</v>
      </c>
      <c r="K189" s="12">
        <f t="shared" si="23"/>
        <v>2.3781989479243015</v>
      </c>
    </row>
    <row r="190" spans="2:11" x14ac:dyDescent="0.25">
      <c r="B190" s="10">
        <v>186</v>
      </c>
      <c r="C190" s="21">
        <v>44077</v>
      </c>
      <c r="D190" s="12">
        <f t="shared" si="18"/>
        <v>3.4977464789823256</v>
      </c>
      <c r="E190" s="12">
        <f t="shared" si="19"/>
        <v>1333.3990785739259</v>
      </c>
      <c r="F190" s="12">
        <f t="shared" si="26"/>
        <v>140590.59801620001</v>
      </c>
      <c r="G190" s="12">
        <f t="shared" si="26"/>
        <v>7399.5051587473727</v>
      </c>
      <c r="H190" s="9"/>
      <c r="I190" s="12">
        <f t="shared" si="21"/>
        <v>1.1082859627038311E-2</v>
      </c>
      <c r="J190" s="12">
        <f t="shared" si="22"/>
        <v>43.679951583744263</v>
      </c>
      <c r="K190" s="12">
        <f t="shared" si="23"/>
        <v>2.298944820197069</v>
      </c>
    </row>
    <row r="191" spans="2:11" x14ac:dyDescent="0.25">
      <c r="B191" s="10">
        <v>187</v>
      </c>
      <c r="C191" s="21">
        <v>44078</v>
      </c>
      <c r="D191" s="12">
        <f t="shared" si="18"/>
        <v>3.4870666253031812</v>
      </c>
      <c r="E191" s="12">
        <f t="shared" si="19"/>
        <v>1288.9631224751408</v>
      </c>
      <c r="F191" s="12">
        <f t="shared" si="26"/>
        <v>140632.82232035484</v>
      </c>
      <c r="G191" s="12">
        <f t="shared" si="26"/>
        <v>7401.7274905449958</v>
      </c>
      <c r="H191" s="9"/>
      <c r="I191" s="12">
        <f t="shared" si="21"/>
        <v>1.0679853679144199E-2</v>
      </c>
      <c r="J191" s="12">
        <f t="shared" si="22"/>
        <v>42.224304154840986</v>
      </c>
      <c r="K191" s="12">
        <f t="shared" si="23"/>
        <v>2.222331797623212</v>
      </c>
    </row>
    <row r="192" spans="2:11" x14ac:dyDescent="0.25">
      <c r="B192" s="10">
        <v>188</v>
      </c>
      <c r="C192" s="21">
        <v>44079</v>
      </c>
      <c r="D192" s="12">
        <f t="shared" si="18"/>
        <v>3.4767740426855767</v>
      </c>
      <c r="E192" s="12">
        <f t="shared" si="19"/>
        <v>1246.0079776419204</v>
      </c>
      <c r="F192" s="12">
        <f t="shared" si="26"/>
        <v>140673.63948589988</v>
      </c>
      <c r="G192" s="12">
        <f t="shared" si="26"/>
        <v>7403.8757624157879</v>
      </c>
      <c r="H192" s="9"/>
      <c r="I192" s="12">
        <f t="shared" si="21"/>
        <v>1.0292582617604731E-2</v>
      </c>
      <c r="J192" s="12">
        <f t="shared" si="22"/>
        <v>40.817165545046123</v>
      </c>
      <c r="K192" s="12">
        <f t="shared" si="23"/>
        <v>2.1482718707919033</v>
      </c>
    </row>
    <row r="193" spans="2:11" x14ac:dyDescent="0.25">
      <c r="B193" s="10">
        <v>189</v>
      </c>
      <c r="C193" s="21">
        <v>44080</v>
      </c>
      <c r="D193" s="12">
        <f t="shared" si="18"/>
        <v>3.466853681430158</v>
      </c>
      <c r="E193" s="12">
        <f t="shared" si="19"/>
        <v>1204.4842987484451</v>
      </c>
      <c r="F193" s="12">
        <f t="shared" si="26"/>
        <v>140713.09640519187</v>
      </c>
      <c r="G193" s="12">
        <f t="shared" si="26"/>
        <v>7405.9524423785242</v>
      </c>
      <c r="H193" s="9"/>
      <c r="I193" s="12">
        <f t="shared" si="21"/>
        <v>9.9203612554185673E-3</v>
      </c>
      <c r="J193" s="12">
        <f t="shared" si="22"/>
        <v>39.456919291994147</v>
      </c>
      <c r="K193" s="12">
        <f t="shared" si="23"/>
        <v>2.0766799627365358</v>
      </c>
    </row>
    <row r="194" spans="2:11" x14ac:dyDescent="0.25">
      <c r="B194" s="10">
        <v>190</v>
      </c>
      <c r="C194" s="21">
        <v>44081</v>
      </c>
      <c r="D194" s="12">
        <f t="shared" si="18"/>
        <v>3.4572911426694097</v>
      </c>
      <c r="E194" s="12">
        <f t="shared" si="19"/>
        <v>1164.3443846622577</v>
      </c>
      <c r="F194" s="12">
        <f t="shared" si="26"/>
        <v>140751.23840798557</v>
      </c>
      <c r="G194" s="12">
        <f t="shared" si="26"/>
        <v>7407.959916209772</v>
      </c>
      <c r="H194" s="9"/>
      <c r="I194" s="12">
        <f t="shared" si="21"/>
        <v>9.5625387607484562E-3</v>
      </c>
      <c r="J194" s="12">
        <f t="shared" si="22"/>
        <v>38.142002793700755</v>
      </c>
      <c r="K194" s="12">
        <f t="shared" si="23"/>
        <v>2.0074738312474105</v>
      </c>
    </row>
    <row r="195" spans="2:11" x14ac:dyDescent="0.25">
      <c r="B195" s="10">
        <v>191</v>
      </c>
      <c r="C195" s="21">
        <v>44082</v>
      </c>
      <c r="D195" s="12">
        <f t="shared" si="18"/>
        <v>3.448072646011997</v>
      </c>
      <c r="E195" s="12">
        <f t="shared" si="19"/>
        <v>1125.5421236701732</v>
      </c>
      <c r="F195" s="12">
        <f t="shared" si="26"/>
        <v>140788.10931349988</v>
      </c>
      <c r="G195" s="12">
        <f t="shared" si="26"/>
        <v>7409.900490184209</v>
      </c>
      <c r="H195" s="9"/>
      <c r="I195" s="12">
        <f t="shared" si="21"/>
        <v>9.2184966574127523E-3</v>
      </c>
      <c r="J195" s="12">
        <f t="shared" si="22"/>
        <v>36.870905514304823</v>
      </c>
      <c r="K195" s="12">
        <f t="shared" si="23"/>
        <v>1.9405739744370978</v>
      </c>
    </row>
    <row r="196" spans="2:11" x14ac:dyDescent="0.25">
      <c r="B196" s="10">
        <v>192</v>
      </c>
      <c r="C196" s="21">
        <v>44083</v>
      </c>
      <c r="D196" s="12">
        <f t="shared" si="18"/>
        <v>3.4391849990537446</v>
      </c>
      <c r="E196" s="12">
        <f t="shared" si="19"/>
        <v>1088.0329405281257</v>
      </c>
      <c r="F196" s="12">
        <f t="shared" si="26"/>
        <v>140823.75148074943</v>
      </c>
      <c r="G196" s="12">
        <f t="shared" si="26"/>
        <v>7411.7763937236596</v>
      </c>
      <c r="H196" s="9"/>
      <c r="I196" s="12">
        <f t="shared" si="21"/>
        <v>8.8876469582525978E-3</v>
      </c>
      <c r="J196" s="12">
        <f t="shared" si="22"/>
        <v>35.642167249555477</v>
      </c>
      <c r="K196" s="12">
        <f t="shared" si="23"/>
        <v>1.8759035394502903</v>
      </c>
    </row>
    <row r="197" spans="2:11" x14ac:dyDescent="0.25">
      <c r="B197" s="10">
        <v>193</v>
      </c>
      <c r="C197" s="21">
        <v>44084</v>
      </c>
      <c r="D197" s="12">
        <f t="shared" si="18"/>
        <v>3.4306155686322084</v>
      </c>
      <c r="E197" s="12">
        <f t="shared" si="19"/>
        <v>1051.7737452742765</v>
      </c>
      <c r="F197" s="12">
        <f t="shared" si="26"/>
        <v>140858.2058571995</v>
      </c>
      <c r="G197" s="12">
        <f t="shared" si="26"/>
        <v>7413.5897819578731</v>
      </c>
      <c r="H197" s="9"/>
      <c r="I197" s="12">
        <f t="shared" si="21"/>
        <v>8.5694304215360416E-3</v>
      </c>
      <c r="J197" s="12">
        <f t="shared" si="22"/>
        <v>34.45437645005731</v>
      </c>
      <c r="K197" s="12">
        <f t="shared" si="23"/>
        <v>1.8133882342135443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3.4223522537108515</v>
      </c>
      <c r="E198" s="12">
        <f t="shared" ref="E198:E204" si="28">E197+I198-J198-K198</f>
        <v>1016.722883746722</v>
      </c>
      <c r="F198" s="12">
        <f t="shared" ref="F198:G204" si="29">F197+J198</f>
        <v>140891.51202579986</v>
      </c>
      <c r="G198" s="12">
        <f t="shared" si="29"/>
        <v>7415.3427381999973</v>
      </c>
      <c r="H198" s="9"/>
      <c r="I198" s="12">
        <f t="shared" ref="I198:I204" si="30">E197*N$6*D197/SUM(D197:F197)*N$7</f>
        <v>8.2633149213567833E-3</v>
      </c>
      <c r="J198" s="12">
        <f t="shared" ref="J198:J204" si="31">E197*N$8/N$5</f>
        <v>33.306168600352088</v>
      </c>
      <c r="K198" s="12">
        <f t="shared" ref="K198:K204" si="32">E197*N$9/N$5</f>
        <v>1.7529562421237956</v>
      </c>
    </row>
    <row r="199" spans="2:11" x14ac:dyDescent="0.25">
      <c r="B199" s="10">
        <v>195</v>
      </c>
      <c r="C199" s="21">
        <v>44086</v>
      </c>
      <c r="D199" s="12">
        <f t="shared" si="27"/>
        <v>3.4143834597871394</v>
      </c>
      <c r="E199" s="12">
        <f t="shared" si="28"/>
        <v>982.84008974908841</v>
      </c>
      <c r="F199" s="12">
        <f t="shared" si="29"/>
        <v>140923.70825045183</v>
      </c>
      <c r="G199" s="12">
        <f t="shared" si="29"/>
        <v>7417.0372763395753</v>
      </c>
      <c r="H199" s="9"/>
      <c r="I199" s="12">
        <f t="shared" si="30"/>
        <v>7.9687939237120947E-3</v>
      </c>
      <c r="J199" s="12">
        <f t="shared" si="31"/>
        <v>32.196224651979527</v>
      </c>
      <c r="K199" s="12">
        <f t="shared" si="32"/>
        <v>1.6945381395778716</v>
      </c>
    </row>
    <row r="200" spans="2:11" x14ac:dyDescent="0.25">
      <c r="B200" s="10">
        <v>196</v>
      </c>
      <c r="C200" s="21">
        <v>44087</v>
      </c>
      <c r="D200" s="12">
        <f t="shared" si="27"/>
        <v>3.4066980747265312</v>
      </c>
      <c r="E200" s="12">
        <f t="shared" si="28"/>
        <v>950.08643880917941</v>
      </c>
      <c r="F200" s="12">
        <f t="shared" si="29"/>
        <v>140954.83151996054</v>
      </c>
      <c r="G200" s="12">
        <f t="shared" si="29"/>
        <v>7418.6753431558236</v>
      </c>
      <c r="H200" s="9"/>
      <c r="I200" s="12">
        <f t="shared" si="30"/>
        <v>7.6853850606080961E-3</v>
      </c>
      <c r="J200" s="12">
        <f t="shared" si="31"/>
        <v>31.123269508721133</v>
      </c>
      <c r="K200" s="12">
        <f t="shared" si="32"/>
        <v>1.6380668162484822</v>
      </c>
    </row>
    <row r="201" spans="2:11" x14ac:dyDescent="0.25">
      <c r="B201" s="10">
        <v>197</v>
      </c>
      <c r="C201" s="21">
        <v>44088</v>
      </c>
      <c r="D201" s="12">
        <f t="shared" si="27"/>
        <v>3.3992854459313842</v>
      </c>
      <c r="E201" s="12">
        <f t="shared" si="28"/>
        <v>918.42430347766856</v>
      </c>
      <c r="F201" s="12">
        <f t="shared" si="29"/>
        <v>140984.91759052282</v>
      </c>
      <c r="G201" s="12">
        <f t="shared" si="29"/>
        <v>7420.2588205538386</v>
      </c>
      <c r="H201" s="9"/>
      <c r="I201" s="12">
        <f t="shared" si="30"/>
        <v>7.4126287951469085E-3</v>
      </c>
      <c r="J201" s="12">
        <f t="shared" si="31"/>
        <v>30.086070562290679</v>
      </c>
      <c r="K201" s="12">
        <f t="shared" si="32"/>
        <v>1.5834773980153005</v>
      </c>
    </row>
    <row r="202" spans="2:11" x14ac:dyDescent="0.25">
      <c r="B202" s="10">
        <v>198</v>
      </c>
      <c r="C202" s="21">
        <v>44089</v>
      </c>
      <c r="D202" s="12">
        <f t="shared" si="27"/>
        <v>3.3921353587602794</v>
      </c>
      <c r="E202" s="12">
        <f t="shared" si="28"/>
        <v>887.81731011558406</v>
      </c>
      <c r="F202" s="12">
        <f t="shared" si="29"/>
        <v>141014.00102679961</v>
      </c>
      <c r="G202" s="12">
        <f t="shared" si="29"/>
        <v>7421.7895277263015</v>
      </c>
      <c r="H202" s="9"/>
      <c r="I202" s="12">
        <f t="shared" si="30"/>
        <v>7.1500871711046333E-3</v>
      </c>
      <c r="J202" s="12">
        <f t="shared" si="31"/>
        <v>29.083436276792835</v>
      </c>
      <c r="K202" s="12">
        <f t="shared" si="32"/>
        <v>1.5307071724627823</v>
      </c>
    </row>
    <row r="203" spans="2:11" x14ac:dyDescent="0.25">
      <c r="B203" s="10">
        <v>199</v>
      </c>
      <c r="C203" s="21">
        <v>44090</v>
      </c>
      <c r="D203" s="12">
        <f t="shared" si="27"/>
        <v>3.385238016119263</v>
      </c>
      <c r="E203" s="12">
        <f t="shared" si="28"/>
        <v>858.2302971210388</v>
      </c>
      <c r="F203" s="12">
        <f t="shared" si="29"/>
        <v>141042.11524161993</v>
      </c>
      <c r="G203" s="12">
        <f t="shared" si="29"/>
        <v>7423.2692232431609</v>
      </c>
      <c r="H203" s="9"/>
      <c r="I203" s="12">
        <f t="shared" si="30"/>
        <v>6.8973426410163649E-3</v>
      </c>
      <c r="J203" s="12">
        <f t="shared" si="31"/>
        <v>28.114214820326826</v>
      </c>
      <c r="K203" s="12">
        <f t="shared" si="32"/>
        <v>1.4796955168593082</v>
      </c>
    </row>
    <row r="204" spans="2:11" x14ac:dyDescent="0.25">
      <c r="B204" s="20">
        <v>200</v>
      </c>
      <c r="C204" s="21">
        <v>44091</v>
      </c>
      <c r="D204" s="12">
        <f t="shared" si="27"/>
        <v>3.3785840191520142</v>
      </c>
      <c r="E204" s="12">
        <f t="shared" si="28"/>
        <v>829.62927454730482</v>
      </c>
      <c r="F204" s="12">
        <f t="shared" si="29"/>
        <v>141069.29253436209</v>
      </c>
      <c r="G204" s="12">
        <f t="shared" si="29"/>
        <v>7424.6996070716959</v>
      </c>
      <c r="H204" s="9"/>
      <c r="I204" s="12">
        <f t="shared" si="30"/>
        <v>6.6539969672487773E-3</v>
      </c>
      <c r="J204" s="12">
        <f t="shared" si="31"/>
        <v>27.177292742166227</v>
      </c>
      <c r="K204" s="12">
        <f t="shared" si="32"/>
        <v>1.4303838285350661</v>
      </c>
    </row>
    <row r="205" spans="2:11" x14ac:dyDescent="0.25">
      <c r="B205" s="19"/>
      <c r="C205" s="1"/>
      <c r="E205" s="12">
        <f>MAX(E4:E204)</f>
        <v>102204.19790788445</v>
      </c>
      <c r="I205" s="12">
        <f>MAX(I4:I204)</f>
        <v>10480.643364248592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sheetProtection algorithmName="SHA-512" hashValue="EI3EAoizEja64oth12DSmqXWSgEdp1EWjIZiNfiiB7mIDMwh7+puWuDcrbJK2kVedw1y4vTIYjX/W9z5zrMCgw==" saltValue="N2WSwgYkhrKmJlC0R3Mvfg==" spinCount="100000" sheet="1" objects="1" scenarios="1"/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9E0D4-E073-46C0-8C3A-89FCAC3BD645}">
  <sheetPr codeName="Hoja10"/>
  <dimension ref="B2:N762"/>
  <sheetViews>
    <sheetView showGridLines="0" workbookViewId="0">
      <selection activeCell="I4" sqref="I4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7" t="s">
        <v>26</v>
      </c>
      <c r="E2" s="38"/>
      <c r="F2" s="38"/>
      <c r="G2" s="39"/>
      <c r="I2" s="37" t="s">
        <v>27</v>
      </c>
      <c r="J2" s="38"/>
      <c r="K2" s="39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23">
        <v>308087</v>
      </c>
    </row>
    <row r="4" spans="2:14" x14ac:dyDescent="0.25">
      <c r="B4" s="10">
        <v>0</v>
      </c>
      <c r="C4" s="11">
        <v>43891</v>
      </c>
      <c r="D4" s="12">
        <f>N3</f>
        <v>308087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308086.67500105489</v>
      </c>
      <c r="E5" s="12">
        <f>E4+I5-J5-K5</f>
        <v>1.2916656117732597</v>
      </c>
      <c r="F5" s="12">
        <f>F4+J5</f>
        <v>3.1666666666666662E-2</v>
      </c>
      <c r="G5" s="12">
        <f>G4+K5</f>
        <v>1.6666666666666681E-3</v>
      </c>
      <c r="H5" s="9"/>
      <c r="I5" s="12">
        <f>E4*N$6*D4/SUM(D4:F4)*N$7</f>
        <v>0.32499894510659305</v>
      </c>
      <c r="J5" s="12">
        <f>E4*N$8/N$5</f>
        <v>3.1666666666666662E-2</v>
      </c>
      <c r="K5" s="12">
        <f>E4*N$9/N$5</f>
        <v>1.6666666666666681E-3</v>
      </c>
      <c r="M5" s="2" t="s">
        <v>7</v>
      </c>
      <c r="N5" s="18">
        <f>Datos!H3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308086.25521153421</v>
      </c>
      <c r="E6" s="12">
        <f t="shared" ref="E6:E69" si="1">E5+I6-J6-K6</f>
        <v>1.6683996120748663</v>
      </c>
      <c r="F6" s="12">
        <f t="shared" ref="F6:G21" si="2">F5+J6</f>
        <v>7.2569411039486553E-2</v>
      </c>
      <c r="G6" s="12">
        <f t="shared" si="2"/>
        <v>3.8194426862887699E-3</v>
      </c>
      <c r="H6" s="9"/>
      <c r="I6" s="12">
        <f t="shared" ref="I6:I69" si="3">E5*N$6*D5/SUM(D5:F5)*N$7</f>
        <v>0.41978952069404851</v>
      </c>
      <c r="J6" s="12">
        <f t="shared" ref="J6:J69" si="4">E5*N$8/N$5</f>
        <v>4.0902744372819891E-2</v>
      </c>
      <c r="K6" s="12">
        <f t="shared" ref="K6:K69" si="5">E5*N$9/N$5</f>
        <v>2.1527760196221016E-3</v>
      </c>
      <c r="M6" s="2" t="s">
        <v>8</v>
      </c>
      <c r="N6" s="3">
        <f>Datos!H4</f>
        <v>5</v>
      </c>
    </row>
    <row r="7" spans="2:14" x14ac:dyDescent="0.25">
      <c r="B7" s="10">
        <v>3</v>
      </c>
      <c r="C7" s="11">
        <v>43894</v>
      </c>
      <c r="D7" s="12">
        <f t="shared" si="0"/>
        <v>308085.71298472438</v>
      </c>
      <c r="E7" s="12">
        <f t="shared" si="1"/>
        <v>2.1550131015194727</v>
      </c>
      <c r="F7" s="12">
        <f t="shared" si="2"/>
        <v>0.12540206542185731</v>
      </c>
      <c r="G7" s="12">
        <f t="shared" si="2"/>
        <v>6.6001087064135495E-3</v>
      </c>
      <c r="H7" s="9"/>
      <c r="I7" s="12">
        <f t="shared" si="3"/>
        <v>0.54222680984710203</v>
      </c>
      <c r="J7" s="12">
        <f t="shared" si="4"/>
        <v>5.283265438237076E-2</v>
      </c>
      <c r="K7" s="12">
        <f t="shared" si="5"/>
        <v>2.7806660201247797E-3</v>
      </c>
      <c r="M7" s="2" t="s">
        <v>9</v>
      </c>
      <c r="N7" s="4">
        <f>Datos!H5</f>
        <v>6.500000000000003E-2</v>
      </c>
    </row>
    <row r="8" spans="2:14" x14ac:dyDescent="0.25">
      <c r="B8" s="10">
        <v>4</v>
      </c>
      <c r="C8" s="11">
        <v>43895</v>
      </c>
      <c r="D8" s="12">
        <f t="shared" si="0"/>
        <v>308085.01261065045</v>
      </c>
      <c r="E8" s="12">
        <f t="shared" si="1"/>
        <v>2.783553405373961</v>
      </c>
      <c r="F8" s="12">
        <f t="shared" si="2"/>
        <v>0.19364414696997395</v>
      </c>
      <c r="G8" s="12">
        <f t="shared" si="2"/>
        <v>1.0191797208946007E-2</v>
      </c>
      <c r="H8" s="9"/>
      <c r="I8" s="12">
        <f t="shared" si="3"/>
        <v>0.70037407390513751</v>
      </c>
      <c r="J8" s="12">
        <f t="shared" si="4"/>
        <v>6.8242081548116632E-2</v>
      </c>
      <c r="K8" s="12">
        <f t="shared" si="5"/>
        <v>3.5916885025324575E-3</v>
      </c>
      <c r="M8" s="2" t="s">
        <v>10</v>
      </c>
      <c r="N8" s="5">
        <f>Datos!H6</f>
        <v>0.95</v>
      </c>
    </row>
    <row r="9" spans="2:14" x14ac:dyDescent="0.25">
      <c r="B9" s="10">
        <v>5</v>
      </c>
      <c r="C9" s="11">
        <v>43896</v>
      </c>
      <c r="D9" s="12">
        <f t="shared" si="0"/>
        <v>308084.10796453583</v>
      </c>
      <c r="E9" s="12">
        <f t="shared" si="1"/>
        <v>3.5954144065073534</v>
      </c>
      <c r="F9" s="12">
        <f t="shared" si="2"/>
        <v>0.28179000480681604</v>
      </c>
      <c r="G9" s="12">
        <f t="shared" si="2"/>
        <v>1.483105288456928E-2</v>
      </c>
      <c r="H9" s="9"/>
      <c r="I9" s="12">
        <f t="shared" si="3"/>
        <v>0.90464611464585776</v>
      </c>
      <c r="J9" s="12">
        <f t="shared" si="4"/>
        <v>8.8145857836842104E-2</v>
      </c>
      <c r="K9" s="12">
        <f t="shared" si="5"/>
        <v>4.6392556756232727E-3</v>
      </c>
      <c r="M9" s="2" t="s">
        <v>11</v>
      </c>
      <c r="N9" s="5">
        <f>Datos!H7</f>
        <v>5.0000000000000044E-2</v>
      </c>
    </row>
    <row r="10" spans="2:14" x14ac:dyDescent="0.25">
      <c r="B10" s="10">
        <v>6</v>
      </c>
      <c r="C10" s="11">
        <v>43897</v>
      </c>
      <c r="D10" s="12">
        <f t="shared" si="0"/>
        <v>308082.93946955912</v>
      </c>
      <c r="E10" s="12">
        <f t="shared" si="1"/>
        <v>4.6440622363586694</v>
      </c>
      <c r="F10" s="12">
        <f t="shared" si="2"/>
        <v>0.39564479434621558</v>
      </c>
      <c r="G10" s="12">
        <f t="shared" si="2"/>
        <v>2.0823410228748208E-2</v>
      </c>
      <c r="H10" s="9"/>
      <c r="I10" s="12">
        <f t="shared" si="3"/>
        <v>1.1684949767348942</v>
      </c>
      <c r="J10" s="12">
        <f t="shared" si="4"/>
        <v>0.11385478953939952</v>
      </c>
      <c r="K10" s="12">
        <f t="shared" si="5"/>
        <v>5.9923573441789278E-3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308081.43017402181</v>
      </c>
      <c r="E11" s="12">
        <f t="shared" si="1"/>
        <v>5.9985556991507325</v>
      </c>
      <c r="F11" s="12">
        <f t="shared" si="2"/>
        <v>0.5427067651642401</v>
      </c>
      <c r="G11" s="12">
        <f t="shared" si="2"/>
        <v>2.8563513956012664E-2</v>
      </c>
      <c r="H11" s="9"/>
      <c r="I11" s="12">
        <f t="shared" si="3"/>
        <v>1.509295537337352</v>
      </c>
      <c r="J11" s="12">
        <f t="shared" si="4"/>
        <v>0.14706197081802452</v>
      </c>
      <c r="K11" s="12">
        <f t="shared" si="5"/>
        <v>7.740103727264456E-3</v>
      </c>
      <c r="M11" s="2" t="s">
        <v>12</v>
      </c>
      <c r="N11" s="7">
        <v>231480</v>
      </c>
    </row>
    <row r="12" spans="2:14" x14ac:dyDescent="0.25">
      <c r="B12" s="10">
        <v>8</v>
      </c>
      <c r="C12" s="11">
        <v>43899</v>
      </c>
      <c r="D12" s="12">
        <f t="shared" si="0"/>
        <v>308079.48068481166</v>
      </c>
      <c r="E12" s="12">
        <f t="shared" si="1"/>
        <v>7.7480930526908001</v>
      </c>
      <c r="F12" s="12">
        <f t="shared" si="2"/>
        <v>0.73266102897067997</v>
      </c>
      <c r="G12" s="12">
        <f t="shared" si="2"/>
        <v>3.8561106787930559E-2</v>
      </c>
      <c r="H12" s="9"/>
      <c r="I12" s="12">
        <f t="shared" si="3"/>
        <v>1.9494892101784254</v>
      </c>
      <c r="J12" s="12">
        <f t="shared" si="4"/>
        <v>0.18995426380643987</v>
      </c>
      <c r="K12" s="12">
        <f t="shared" si="5"/>
        <v>9.997592831917897E-3</v>
      </c>
      <c r="M12" s="2" t="s">
        <v>13</v>
      </c>
      <c r="N12" s="7">
        <f>SUM(J5:J204)</f>
        <v>290887.16347388946</v>
      </c>
    </row>
    <row r="13" spans="2:14" x14ac:dyDescent="0.25">
      <c r="B13" s="10">
        <v>9</v>
      </c>
      <c r="C13" s="11">
        <v>43900</v>
      </c>
      <c r="D13" s="12">
        <f t="shared" si="0"/>
        <v>308076.96262388624</v>
      </c>
      <c r="E13" s="12">
        <f t="shared" si="1"/>
        <v>10.007884209684065</v>
      </c>
      <c r="F13" s="12">
        <f t="shared" si="2"/>
        <v>0.97801730897255523</v>
      </c>
      <c r="G13" s="12">
        <f t="shared" si="2"/>
        <v>5.1474595209081903E-2</v>
      </c>
      <c r="H13" s="9"/>
      <c r="I13" s="12">
        <f t="shared" si="3"/>
        <v>2.5180609254162913</v>
      </c>
      <c r="J13" s="12">
        <f t="shared" si="4"/>
        <v>0.24535628000187532</v>
      </c>
      <c r="K13" s="12">
        <f t="shared" si="5"/>
        <v>1.2913488421151344E-2</v>
      </c>
      <c r="M13" s="2" t="s">
        <v>14</v>
      </c>
      <c r="N13" s="7">
        <f>SUM(K5:K204)</f>
        <v>15309.850709152106</v>
      </c>
    </row>
    <row r="14" spans="2:14" x14ac:dyDescent="0.25">
      <c r="B14" s="10">
        <v>10</v>
      </c>
      <c r="C14" s="11">
        <v>43901</v>
      </c>
      <c r="D14" s="12">
        <f t="shared" si="0"/>
        <v>308073.71017749904</v>
      </c>
      <c r="E14" s="12">
        <f t="shared" si="1"/>
        <v>12.926734456568626</v>
      </c>
      <c r="F14" s="12">
        <f t="shared" si="2"/>
        <v>1.2949336422792173</v>
      </c>
      <c r="G14" s="12">
        <f t="shared" si="2"/>
        <v>6.8154402225222024E-2</v>
      </c>
      <c r="H14" s="9"/>
      <c r="I14" s="12">
        <f t="shared" si="3"/>
        <v>3.2524463872073639</v>
      </c>
      <c r="J14" s="12">
        <f t="shared" si="4"/>
        <v>0.31691633330666202</v>
      </c>
      <c r="K14" s="12">
        <f t="shared" si="5"/>
        <v>1.6679807016140122E-2</v>
      </c>
      <c r="M14" s="2" t="s">
        <v>15</v>
      </c>
      <c r="N14" s="7">
        <f>SUM(D4:G4)-N11</f>
        <v>76608</v>
      </c>
    </row>
    <row r="15" spans="2:14" x14ac:dyDescent="0.25">
      <c r="B15" s="10">
        <v>11</v>
      </c>
      <c r="C15" s="11">
        <v>43902</v>
      </c>
      <c r="D15" s="12">
        <f t="shared" si="0"/>
        <v>308069.50918273203</v>
      </c>
      <c r="E15" s="12">
        <f t="shared" si="1"/>
        <v>16.696838075042226</v>
      </c>
      <c r="F15" s="12">
        <f t="shared" si="2"/>
        <v>1.7042802334038905</v>
      </c>
      <c r="G15" s="12">
        <f t="shared" si="2"/>
        <v>8.9698959652836419E-2</v>
      </c>
      <c r="H15" s="9"/>
      <c r="I15" s="12">
        <f t="shared" si="3"/>
        <v>4.2009947670258887</v>
      </c>
      <c r="J15" s="12">
        <f t="shared" si="4"/>
        <v>0.40934659112467314</v>
      </c>
      <c r="K15" s="12">
        <f t="shared" si="5"/>
        <v>2.1544557427614398E-2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308064.08303446369</v>
      </c>
      <c r="E16" s="12">
        <f t="shared" si="1"/>
        <v>21.566425074198275</v>
      </c>
      <c r="F16" s="12">
        <f t="shared" si="2"/>
        <v>2.2330134391135608</v>
      </c>
      <c r="G16" s="12">
        <f t="shared" si="2"/>
        <v>0.11752702311124015</v>
      </c>
      <c r="H16" s="9"/>
      <c r="I16" s="12">
        <f t="shared" si="3"/>
        <v>5.4261482683241251</v>
      </c>
      <c r="J16" s="12">
        <f t="shared" si="4"/>
        <v>0.52873320570967042</v>
      </c>
      <c r="K16" s="12">
        <f t="shared" si="5"/>
        <v>2.7828063458403735E-2</v>
      </c>
      <c r="M16" s="2" t="s">
        <v>16</v>
      </c>
      <c r="N16" s="7">
        <f>MAX(E4:E204)</f>
        <v>210751.97817541624</v>
      </c>
    </row>
    <row r="17" spans="2:14" x14ac:dyDescent="0.25">
      <c r="B17" s="10">
        <v>13</v>
      </c>
      <c r="C17" s="11">
        <v>43904</v>
      </c>
      <c r="D17" s="12">
        <f t="shared" si="0"/>
        <v>308057.07448775868</v>
      </c>
      <c r="E17" s="12">
        <f t="shared" si="1"/>
        <v>27.856090943418469</v>
      </c>
      <c r="F17" s="12">
        <f t="shared" si="2"/>
        <v>2.9159502331298395</v>
      </c>
      <c r="G17" s="12">
        <f t="shared" si="2"/>
        <v>0.15347106490157064</v>
      </c>
      <c r="H17" s="9"/>
      <c r="I17" s="12">
        <f t="shared" si="3"/>
        <v>7.0085467050268013</v>
      </c>
      <c r="J17" s="12">
        <f t="shared" si="4"/>
        <v>0.6829367940162786</v>
      </c>
      <c r="K17" s="12">
        <f t="shared" si="5"/>
        <v>3.5944041790330492E-2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308048.0221624453</v>
      </c>
      <c r="E18" s="12">
        <f t="shared" si="1"/>
        <v>35.979879892008377</v>
      </c>
      <c r="F18" s="12">
        <f t="shared" si="2"/>
        <v>3.7980597796714242</v>
      </c>
      <c r="G18" s="12">
        <f t="shared" si="2"/>
        <v>0.19989788314060147</v>
      </c>
      <c r="H18" s="9"/>
      <c r="I18" s="12">
        <f t="shared" si="3"/>
        <v>9.0523253133705275</v>
      </c>
      <c r="J18" s="12">
        <f t="shared" si="4"/>
        <v>0.8821095465415848</v>
      </c>
      <c r="K18" s="12">
        <f t="shared" si="5"/>
        <v>4.6426818239030825E-2</v>
      </c>
      <c r="M18" s="2" t="s">
        <v>17</v>
      </c>
      <c r="N18" s="7">
        <f>MAX(I5:I204)</f>
        <v>21673.44171628165</v>
      </c>
    </row>
    <row r="19" spans="2:14" x14ac:dyDescent="0.25">
      <c r="B19" s="10">
        <v>15</v>
      </c>
      <c r="C19" s="11">
        <v>43906</v>
      </c>
      <c r="D19" s="12">
        <f t="shared" si="0"/>
        <v>308036.33021125064</v>
      </c>
      <c r="E19" s="12">
        <f t="shared" si="1"/>
        <v>46.472501756960497</v>
      </c>
      <c r="F19" s="12">
        <f t="shared" si="2"/>
        <v>4.9374226429183556</v>
      </c>
      <c r="G19" s="12">
        <f t="shared" si="2"/>
        <v>0.25986434962728217</v>
      </c>
      <c r="H19" s="9"/>
      <c r="I19" s="12">
        <f t="shared" si="3"/>
        <v>11.691951194685727</v>
      </c>
      <c r="J19" s="12">
        <f t="shared" si="4"/>
        <v>1.1393628632469317</v>
      </c>
      <c r="K19" s="12">
        <f t="shared" si="5"/>
        <v>5.9966466486680685E-2</v>
      </c>
      <c r="M19" s="2" t="s">
        <v>18</v>
      </c>
      <c r="N19" s="7">
        <f>MAX(J5:J204)</f>
        <v>6673.8126422215137</v>
      </c>
    </row>
    <row r="20" spans="2:14" x14ac:dyDescent="0.25">
      <c r="B20" s="10">
        <v>16</v>
      </c>
      <c r="C20" s="11">
        <v>43907</v>
      </c>
      <c r="D20" s="12">
        <f t="shared" si="0"/>
        <v>308021.22916847799</v>
      </c>
      <c r="E20" s="12">
        <f t="shared" si="1"/>
        <v>60.024461137683311</v>
      </c>
      <c r="F20" s="12">
        <f t="shared" si="2"/>
        <v>6.4090518652221045</v>
      </c>
      <c r="G20" s="12">
        <f t="shared" si="2"/>
        <v>0.3373185192222164</v>
      </c>
      <c r="H20" s="9"/>
      <c r="I20" s="12">
        <f t="shared" si="3"/>
        <v>15.101042772621499</v>
      </c>
      <c r="J20" s="12">
        <f t="shared" si="4"/>
        <v>1.471629222303749</v>
      </c>
      <c r="K20" s="12">
        <f t="shared" si="5"/>
        <v>7.745416959493423E-2</v>
      </c>
      <c r="M20" s="2" t="s">
        <v>19</v>
      </c>
      <c r="N20" s="7">
        <f>MAX(K5:K204)</f>
        <v>351.25329695902741</v>
      </c>
    </row>
    <row r="21" spans="2:14" x14ac:dyDescent="0.25">
      <c r="B21" s="10">
        <v>17</v>
      </c>
      <c r="C21" s="11">
        <v>43908</v>
      </c>
      <c r="D21" s="12">
        <f t="shared" si="0"/>
        <v>308001.72542514361</v>
      </c>
      <c r="E21" s="12">
        <f t="shared" si="1"/>
        <v>77.527389100832849</v>
      </c>
      <c r="F21" s="12">
        <f t="shared" si="2"/>
        <v>8.3098264679154088</v>
      </c>
      <c r="G21" s="12">
        <f t="shared" si="2"/>
        <v>0.43735928778502198</v>
      </c>
      <c r="H21" s="9"/>
      <c r="I21" s="12">
        <f t="shared" si="3"/>
        <v>19.503743334405641</v>
      </c>
      <c r="J21" s="12">
        <f t="shared" si="4"/>
        <v>1.9007746026933046</v>
      </c>
      <c r="K21" s="12">
        <f t="shared" si="5"/>
        <v>0.1000407685628056</v>
      </c>
    </row>
    <row r="22" spans="2:14" x14ac:dyDescent="0.25">
      <c r="B22" s="10">
        <v>18</v>
      </c>
      <c r="C22" s="11">
        <v>43909</v>
      </c>
      <c r="D22" s="12">
        <f t="shared" si="0"/>
        <v>307976.53604373208</v>
      </c>
      <c r="E22" s="12">
        <f t="shared" si="1"/>
        <v>100.13252420897719</v>
      </c>
      <c r="F22" s="12">
        <f t="shared" ref="F22:G37" si="6">F21+J22</f>
        <v>10.764860456108449</v>
      </c>
      <c r="G22" s="12">
        <f t="shared" si="6"/>
        <v>0.56657160295307685</v>
      </c>
      <c r="H22" s="9"/>
      <c r="I22" s="12">
        <f t="shared" si="3"/>
        <v>25.189381411505437</v>
      </c>
      <c r="J22" s="12">
        <f t="shared" si="4"/>
        <v>2.4550339881930401</v>
      </c>
      <c r="K22" s="12">
        <f t="shared" si="5"/>
        <v>0.12921231516805487</v>
      </c>
    </row>
    <row r="23" spans="2:14" x14ac:dyDescent="0.25">
      <c r="B23" s="10">
        <v>19</v>
      </c>
      <c r="C23" s="11">
        <v>43910</v>
      </c>
      <c r="D23" s="12">
        <f t="shared" si="0"/>
        <v>307944.00468738104</v>
      </c>
      <c r="E23" s="12">
        <f t="shared" si="1"/>
        <v>129.32612975305838</v>
      </c>
      <c r="F23" s="12">
        <f t="shared" si="6"/>
        <v>13.93572372272606</v>
      </c>
      <c r="G23" s="12">
        <f t="shared" si="6"/>
        <v>0.7334591433013723</v>
      </c>
      <c r="H23" s="9"/>
      <c r="I23" s="12">
        <f t="shared" si="3"/>
        <v>32.531356351047087</v>
      </c>
      <c r="J23" s="12">
        <f t="shared" si="4"/>
        <v>3.1708632666176109</v>
      </c>
      <c r="K23" s="12">
        <f t="shared" si="5"/>
        <v>0.16688754034829545</v>
      </c>
    </row>
    <row r="24" spans="2:14" x14ac:dyDescent="0.25">
      <c r="B24" s="10">
        <v>20</v>
      </c>
      <c r="C24" s="11">
        <v>43911</v>
      </c>
      <c r="D24" s="12">
        <f t="shared" si="0"/>
        <v>307901.99323979655</v>
      </c>
      <c r="E24" s="12">
        <f t="shared" si="1"/>
        <v>167.0267063457957</v>
      </c>
      <c r="F24" s="12">
        <f t="shared" si="6"/>
        <v>18.031051164906241</v>
      </c>
      <c r="G24" s="12">
        <f t="shared" si="6"/>
        <v>0.9490026928898031</v>
      </c>
      <c r="H24" s="9"/>
      <c r="I24" s="12">
        <f t="shared" si="3"/>
        <v>42.011447584505945</v>
      </c>
      <c r="J24" s="12">
        <f t="shared" si="4"/>
        <v>4.0953274421801815</v>
      </c>
      <c r="K24" s="12">
        <f t="shared" si="5"/>
        <v>0.21554354958843083</v>
      </c>
    </row>
    <row r="25" spans="2:14" x14ac:dyDescent="0.25">
      <c r="B25" s="10">
        <v>21</v>
      </c>
      <c r="C25" s="11">
        <v>43912</v>
      </c>
      <c r="D25" s="12">
        <f t="shared" si="0"/>
        <v>307847.74216665491</v>
      </c>
      <c r="E25" s="12">
        <f t="shared" si="1"/>
        <v>215.71022260924653</v>
      </c>
      <c r="F25" s="12">
        <f t="shared" si="6"/>
        <v>23.320230199189773</v>
      </c>
      <c r="G25" s="12">
        <f t="shared" si="6"/>
        <v>1.2273805367994628</v>
      </c>
      <c r="H25" s="9"/>
      <c r="I25" s="12">
        <f t="shared" si="3"/>
        <v>54.251073141644021</v>
      </c>
      <c r="J25" s="12">
        <f t="shared" si="4"/>
        <v>5.2891790342835305</v>
      </c>
      <c r="K25" s="12">
        <f t="shared" si="5"/>
        <v>0.27837784390965975</v>
      </c>
    </row>
    <row r="26" spans="2:14" x14ac:dyDescent="0.25">
      <c r="B26" s="10">
        <v>22</v>
      </c>
      <c r="C26" s="11">
        <v>43913</v>
      </c>
      <c r="D26" s="12">
        <f t="shared" si="0"/>
        <v>307777.69073621189</v>
      </c>
      <c r="E26" s="12">
        <f t="shared" si="1"/>
        <v>278.57131229863523</v>
      </c>
      <c r="F26" s="12">
        <f t="shared" si="6"/>
        <v>30.151053915149244</v>
      </c>
      <c r="G26" s="12">
        <f t="shared" si="6"/>
        <v>1.5868975744815406</v>
      </c>
      <c r="H26" s="9"/>
      <c r="I26" s="12">
        <f t="shared" si="3"/>
        <v>70.051430443030213</v>
      </c>
      <c r="J26" s="12">
        <f t="shared" si="4"/>
        <v>6.8308237159594727</v>
      </c>
      <c r="K26" s="12">
        <f t="shared" si="5"/>
        <v>0.35951703768207788</v>
      </c>
    </row>
    <row r="27" spans="2:14" x14ac:dyDescent="0.25">
      <c r="B27" s="10">
        <v>23</v>
      </c>
      <c r="C27" s="11">
        <v>43914</v>
      </c>
      <c r="D27" s="12">
        <f t="shared" si="0"/>
        <v>307687.24578227539</v>
      </c>
      <c r="E27" s="12">
        <f t="shared" si="1"/>
        <v>359.73055582516241</v>
      </c>
      <c r="F27" s="12">
        <f t="shared" si="6"/>
        <v>38.972478804606027</v>
      </c>
      <c r="G27" s="12">
        <f t="shared" si="6"/>
        <v>2.0511830949792662</v>
      </c>
      <c r="H27" s="9"/>
      <c r="I27" s="12">
        <f t="shared" si="3"/>
        <v>90.444953936481767</v>
      </c>
      <c r="J27" s="12">
        <f t="shared" si="4"/>
        <v>8.8214248894567824</v>
      </c>
      <c r="K27" s="12">
        <f t="shared" si="5"/>
        <v>0.46428552049772581</v>
      </c>
    </row>
    <row r="28" spans="2:14" x14ac:dyDescent="0.25">
      <c r="B28" s="10">
        <v>24</v>
      </c>
      <c r="C28" s="11">
        <v>43915</v>
      </c>
      <c r="D28" s="12">
        <f t="shared" si="0"/>
        <v>307570.48465142719</v>
      </c>
      <c r="E28" s="12">
        <f t="shared" si="1"/>
        <v>464.50066814588348</v>
      </c>
      <c r="F28" s="12">
        <f t="shared" si="6"/>
        <v>50.363946405736172</v>
      </c>
      <c r="G28" s="12">
        <f t="shared" si="6"/>
        <v>2.6507340213545376</v>
      </c>
      <c r="H28" s="9"/>
      <c r="I28" s="12">
        <f t="shared" si="3"/>
        <v>116.76113084822653</v>
      </c>
      <c r="J28" s="12">
        <f t="shared" si="4"/>
        <v>11.391467601130142</v>
      </c>
      <c r="K28" s="12">
        <f t="shared" si="5"/>
        <v>0.59955092637527119</v>
      </c>
    </row>
    <row r="29" spans="2:14" x14ac:dyDescent="0.25">
      <c r="B29" s="10">
        <v>25</v>
      </c>
      <c r="C29" s="11">
        <v>43916</v>
      </c>
      <c r="D29" s="12">
        <f t="shared" si="0"/>
        <v>307419.77421943832</v>
      </c>
      <c r="E29" s="12">
        <f t="shared" si="1"/>
        <v>599.72774452991769</v>
      </c>
      <c r="F29" s="12">
        <f t="shared" si="6"/>
        <v>65.073134230355819</v>
      </c>
      <c r="G29" s="12">
        <f t="shared" si="6"/>
        <v>3.4249018015976773</v>
      </c>
      <c r="H29" s="9"/>
      <c r="I29" s="12">
        <f t="shared" si="3"/>
        <v>150.710431988897</v>
      </c>
      <c r="J29" s="12">
        <f t="shared" si="4"/>
        <v>14.709187824619644</v>
      </c>
      <c r="K29" s="12">
        <f t="shared" si="5"/>
        <v>0.77416778024313981</v>
      </c>
    </row>
    <row r="30" spans="2:14" x14ac:dyDescent="0.25">
      <c r="B30" s="10">
        <v>26</v>
      </c>
      <c r="C30" s="11">
        <v>43917</v>
      </c>
      <c r="D30" s="12">
        <f t="shared" si="0"/>
        <v>307225.28329264891</v>
      </c>
      <c r="E30" s="12">
        <f t="shared" si="1"/>
        <v>774.22774650166025</v>
      </c>
      <c r="F30" s="12">
        <f t="shared" si="6"/>
        <v>84.064512807136538</v>
      </c>
      <c r="G30" s="12">
        <f t="shared" si="6"/>
        <v>4.4244480424808739</v>
      </c>
      <c r="H30" s="9"/>
      <c r="I30" s="12">
        <f t="shared" si="3"/>
        <v>194.49092678940644</v>
      </c>
      <c r="J30" s="12">
        <f t="shared" si="4"/>
        <v>18.991378576780725</v>
      </c>
      <c r="K30" s="12">
        <f t="shared" si="5"/>
        <v>0.99954624088319699</v>
      </c>
    </row>
    <row r="31" spans="2:14" x14ac:dyDescent="0.25">
      <c r="B31" s="10">
        <v>27</v>
      </c>
      <c r="C31" s="11">
        <v>43918</v>
      </c>
      <c r="D31" s="12">
        <f t="shared" si="0"/>
        <v>306974.36027620477</v>
      </c>
      <c r="E31" s="12">
        <f t="shared" si="1"/>
        <v>999.34317139576842</v>
      </c>
      <c r="F31" s="12">
        <f t="shared" si="6"/>
        <v>108.58172477968911</v>
      </c>
      <c r="G31" s="12">
        <f t="shared" si="6"/>
        <v>5.7148276199836419</v>
      </c>
      <c r="H31" s="9"/>
      <c r="I31" s="12">
        <f t="shared" si="3"/>
        <v>250.92301644416361</v>
      </c>
      <c r="J31" s="12">
        <f t="shared" si="4"/>
        <v>24.517211972552573</v>
      </c>
      <c r="K31" s="12">
        <f t="shared" si="5"/>
        <v>1.2903795775027682</v>
      </c>
    </row>
    <row r="32" spans="2:14" x14ac:dyDescent="0.25">
      <c r="B32" s="10">
        <v>28</v>
      </c>
      <c r="C32" s="11">
        <v>43919</v>
      </c>
      <c r="D32" s="12">
        <f t="shared" si="0"/>
        <v>306650.74174217158</v>
      </c>
      <c r="E32" s="12">
        <f t="shared" si="1"/>
        <v>1289.6502663824078</v>
      </c>
      <c r="F32" s="12">
        <f t="shared" si="6"/>
        <v>140.22759187388846</v>
      </c>
      <c r="G32" s="12">
        <f t="shared" si="6"/>
        <v>7.3803995723099245</v>
      </c>
      <c r="H32" s="9"/>
      <c r="I32" s="12">
        <f t="shared" si="3"/>
        <v>323.61853403316502</v>
      </c>
      <c r="J32" s="12">
        <f t="shared" si="4"/>
        <v>31.645867094199332</v>
      </c>
      <c r="K32" s="12">
        <f t="shared" si="5"/>
        <v>1.6655719523262822</v>
      </c>
    </row>
    <row r="33" spans="2:11" x14ac:dyDescent="0.25">
      <c r="B33" s="10">
        <v>29</v>
      </c>
      <c r="C33" s="11">
        <v>43920</v>
      </c>
      <c r="D33" s="12">
        <f t="shared" si="0"/>
        <v>306233.55072032707</v>
      </c>
      <c r="E33" s="12">
        <f t="shared" si="1"/>
        <v>1663.8529460141967</v>
      </c>
      <c r="F33" s="12">
        <f t="shared" si="6"/>
        <v>181.06651697599804</v>
      </c>
      <c r="G33" s="12">
        <f t="shared" si="6"/>
        <v>9.5298166829472724</v>
      </c>
      <c r="H33" s="9"/>
      <c r="I33" s="12">
        <f t="shared" si="3"/>
        <v>417.1910218445359</v>
      </c>
      <c r="J33" s="12">
        <f t="shared" si="4"/>
        <v>40.838925102109577</v>
      </c>
      <c r="K33" s="12">
        <f t="shared" si="5"/>
        <v>2.1494171106373483</v>
      </c>
    </row>
    <row r="34" spans="2:11" x14ac:dyDescent="0.25">
      <c r="B34" s="10">
        <v>30</v>
      </c>
      <c r="C34" s="13">
        <v>43921</v>
      </c>
      <c r="D34" s="12">
        <f t="shared" si="0"/>
        <v>305696.03679262497</v>
      </c>
      <c r="E34" s="12">
        <f t="shared" si="1"/>
        <v>2145.9051088491315</v>
      </c>
      <c r="F34" s="12">
        <f t="shared" si="6"/>
        <v>233.75519359978094</v>
      </c>
      <c r="G34" s="12">
        <f t="shared" si="6"/>
        <v>12.302904926304269</v>
      </c>
      <c r="H34" s="9"/>
      <c r="I34" s="12">
        <f t="shared" si="3"/>
        <v>537.51392770207485</v>
      </c>
      <c r="J34" s="12">
        <f t="shared" si="4"/>
        <v>52.688676623782889</v>
      </c>
      <c r="K34" s="12">
        <f t="shared" si="5"/>
        <v>2.7730882433569968</v>
      </c>
    </row>
    <row r="35" spans="2:11" x14ac:dyDescent="0.25">
      <c r="B35" s="10">
        <v>31</v>
      </c>
      <c r="C35" s="11">
        <v>43922</v>
      </c>
      <c r="D35" s="12">
        <f t="shared" si="0"/>
        <v>305004.00468713767</v>
      </c>
      <c r="E35" s="12">
        <f t="shared" si="1"/>
        <v>2766.4070440414666</v>
      </c>
      <c r="F35" s="12">
        <f t="shared" si="6"/>
        <v>301.70885538000346</v>
      </c>
      <c r="G35" s="12">
        <f t="shared" si="6"/>
        <v>15.879413441052824</v>
      </c>
      <c r="H35" s="9"/>
      <c r="I35" s="12">
        <f t="shared" si="3"/>
        <v>692.03210548730624</v>
      </c>
      <c r="J35" s="12">
        <f t="shared" si="4"/>
        <v>67.95366178022249</v>
      </c>
      <c r="K35" s="12">
        <f t="shared" si="5"/>
        <v>3.5765085147485554</v>
      </c>
    </row>
    <row r="36" spans="2:11" x14ac:dyDescent="0.25">
      <c r="B36" s="10">
        <v>32</v>
      </c>
      <c r="C36" s="11">
        <v>43923</v>
      </c>
      <c r="D36" s="12">
        <f t="shared" si="0"/>
        <v>304113.87643320224</v>
      </c>
      <c r="E36" s="12">
        <f t="shared" si="1"/>
        <v>3564.3217298421523</v>
      </c>
      <c r="F36" s="12">
        <f t="shared" si="6"/>
        <v>389.31174510798326</v>
      </c>
      <c r="G36" s="12">
        <f t="shared" si="6"/>
        <v>20.490091847788605</v>
      </c>
      <c r="H36" s="9"/>
      <c r="I36" s="12">
        <f t="shared" si="3"/>
        <v>890.12825393540106</v>
      </c>
      <c r="J36" s="12">
        <f t="shared" si="4"/>
        <v>87.602889727979772</v>
      </c>
      <c r="K36" s="12">
        <f t="shared" si="5"/>
        <v>4.610678406735782</v>
      </c>
    </row>
    <row r="37" spans="2:11" x14ac:dyDescent="0.25">
      <c r="B37" s="10">
        <v>33</v>
      </c>
      <c r="C37" s="11">
        <v>43924</v>
      </c>
      <c r="D37" s="12">
        <f t="shared" si="0"/>
        <v>302970.33844052919</v>
      </c>
      <c r="E37" s="12">
        <f t="shared" si="1"/>
        <v>4589.0489981871287</v>
      </c>
      <c r="F37" s="12">
        <f t="shared" si="6"/>
        <v>502.1819332196514</v>
      </c>
      <c r="G37" s="12">
        <f t="shared" si="6"/>
        <v>26.430628064192199</v>
      </c>
      <c r="H37" s="9"/>
      <c r="I37" s="12">
        <f t="shared" si="3"/>
        <v>1143.5379926730488</v>
      </c>
      <c r="J37" s="12">
        <f t="shared" si="4"/>
        <v>112.87018811166814</v>
      </c>
      <c r="K37" s="12">
        <f t="shared" si="5"/>
        <v>5.9405362164035918</v>
      </c>
    </row>
    <row r="38" spans="2:11" x14ac:dyDescent="0.25">
      <c r="B38" s="10">
        <v>34</v>
      </c>
      <c r="C38" s="11">
        <v>43925</v>
      </c>
      <c r="D38" s="12">
        <f t="shared" si="0"/>
        <v>301503.54606342729</v>
      </c>
      <c r="E38" s="12">
        <f t="shared" si="1"/>
        <v>5902.8730753494492</v>
      </c>
      <c r="F38" s="12">
        <f t="shared" ref="F38:G53" si="7">F37+J38</f>
        <v>647.50181816224381</v>
      </c>
      <c r="G38" s="12">
        <f t="shared" si="7"/>
        <v>34.079043061170751</v>
      </c>
      <c r="H38" s="9"/>
      <c r="I38" s="12">
        <f t="shared" si="3"/>
        <v>1466.7923771018911</v>
      </c>
      <c r="J38" s="12">
        <f t="shared" si="4"/>
        <v>145.31988494259241</v>
      </c>
      <c r="K38" s="12">
        <f t="shared" si="5"/>
        <v>7.6484149969785546</v>
      </c>
    </row>
    <row r="39" spans="2:11" x14ac:dyDescent="0.25">
      <c r="B39" s="10">
        <v>35</v>
      </c>
      <c r="C39" s="11">
        <v>43926</v>
      </c>
      <c r="D39" s="12">
        <f t="shared" si="0"/>
        <v>299625.90536805236</v>
      </c>
      <c r="E39" s="12">
        <f t="shared" si="1"/>
        <v>7583.7513348794</v>
      </c>
      <c r="F39" s="12">
        <f t="shared" si="7"/>
        <v>834.42613221497641</v>
      </c>
      <c r="G39" s="12">
        <f t="shared" si="7"/>
        <v>43.917164853419841</v>
      </c>
      <c r="H39" s="9"/>
      <c r="I39" s="12">
        <f t="shared" si="3"/>
        <v>1877.6406953749315</v>
      </c>
      <c r="J39" s="12">
        <f t="shared" si="4"/>
        <v>186.92431405273254</v>
      </c>
      <c r="K39" s="12">
        <f t="shared" si="5"/>
        <v>9.8381217922490904</v>
      </c>
    </row>
    <row r="40" spans="2:11" x14ac:dyDescent="0.25">
      <c r="B40" s="10">
        <v>36</v>
      </c>
      <c r="C40" s="11">
        <v>43927</v>
      </c>
      <c r="D40" s="12">
        <f t="shared" si="0"/>
        <v>297228.54162018246</v>
      </c>
      <c r="E40" s="12">
        <f t="shared" si="1"/>
        <v>9728.3233715866445</v>
      </c>
      <c r="F40" s="12">
        <f t="shared" si="7"/>
        <v>1074.5782578194908</v>
      </c>
      <c r="G40" s="12">
        <f t="shared" si="7"/>
        <v>56.556750411552187</v>
      </c>
      <c r="H40" s="9"/>
      <c r="I40" s="12">
        <f t="shared" si="3"/>
        <v>2397.3637478698915</v>
      </c>
      <c r="J40" s="12">
        <f t="shared" si="4"/>
        <v>240.15212560451434</v>
      </c>
      <c r="K40" s="12">
        <f t="shared" si="5"/>
        <v>12.639585558132346</v>
      </c>
    </row>
    <row r="41" spans="2:11" x14ac:dyDescent="0.25">
      <c r="B41" s="10">
        <v>37</v>
      </c>
      <c r="C41" s="11">
        <v>43928</v>
      </c>
      <c r="D41" s="12">
        <f t="shared" si="0"/>
        <v>294177.71997439978</v>
      </c>
      <c r="E41" s="12">
        <f t="shared" si="1"/>
        <v>12454.867571649778</v>
      </c>
      <c r="F41" s="12">
        <f t="shared" si="7"/>
        <v>1382.6418312530677</v>
      </c>
      <c r="G41" s="12">
        <f t="shared" si="7"/>
        <v>72.770622697529944</v>
      </c>
      <c r="H41" s="9"/>
      <c r="I41" s="12">
        <f t="shared" si="3"/>
        <v>3050.8216457826888</v>
      </c>
      <c r="J41" s="12">
        <f t="shared" si="4"/>
        <v>308.06357343357706</v>
      </c>
      <c r="K41" s="12">
        <f t="shared" si="5"/>
        <v>16.213872285977754</v>
      </c>
    </row>
    <row r="42" spans="2:11" x14ac:dyDescent="0.25">
      <c r="B42" s="10">
        <v>38</v>
      </c>
      <c r="C42" s="11">
        <v>43929</v>
      </c>
      <c r="D42" s="12">
        <f t="shared" si="0"/>
        <v>290311.73588175955</v>
      </c>
      <c r="E42" s="12">
        <f t="shared" si="1"/>
        <v>15905.68941190168</v>
      </c>
      <c r="F42" s="12">
        <f t="shared" si="7"/>
        <v>1777.0459710219775</v>
      </c>
      <c r="G42" s="12">
        <f t="shared" si="7"/>
        <v>93.528735316946253</v>
      </c>
      <c r="H42" s="9"/>
      <c r="I42" s="12">
        <f t="shared" si="3"/>
        <v>3865.9840926402267</v>
      </c>
      <c r="J42" s="12">
        <f t="shared" si="4"/>
        <v>394.40413976890966</v>
      </c>
      <c r="K42" s="12">
        <f t="shared" si="5"/>
        <v>20.758112619416313</v>
      </c>
    </row>
    <row r="43" spans="2:11" x14ac:dyDescent="0.25">
      <c r="B43" s="10">
        <v>39</v>
      </c>
      <c r="C43" s="11">
        <v>43930</v>
      </c>
      <c r="D43" s="12">
        <f t="shared" si="0"/>
        <v>285439.17212275288</v>
      </c>
      <c r="E43" s="12">
        <f t="shared" si="1"/>
        <v>20248.063523844983</v>
      </c>
      <c r="F43" s="12">
        <f t="shared" si="7"/>
        <v>2280.7261357321972</v>
      </c>
      <c r="G43" s="12">
        <f t="shared" si="7"/>
        <v>120.03821767011574</v>
      </c>
      <c r="H43" s="9"/>
      <c r="I43" s="12">
        <f t="shared" si="3"/>
        <v>4872.5637590066908</v>
      </c>
      <c r="J43" s="12">
        <f t="shared" si="4"/>
        <v>503.68016471021986</v>
      </c>
      <c r="K43" s="12">
        <f t="shared" si="5"/>
        <v>26.509482353169492</v>
      </c>
    </row>
    <row r="44" spans="2:11" x14ac:dyDescent="0.25">
      <c r="B44" s="10">
        <v>40</v>
      </c>
      <c r="C44" s="11">
        <v>43931</v>
      </c>
      <c r="D44" s="12">
        <f t="shared" si="0"/>
        <v>279339.94381938293</v>
      </c>
      <c r="E44" s="12">
        <f t="shared" si="1"/>
        <v>25672.356376420121</v>
      </c>
      <c r="F44" s="12">
        <f t="shared" si="7"/>
        <v>2921.9148139872887</v>
      </c>
      <c r="G44" s="12">
        <f t="shared" si="7"/>
        <v>153.78499020985743</v>
      </c>
      <c r="H44" s="9"/>
      <c r="I44" s="12">
        <f t="shared" si="3"/>
        <v>6099.2283033699687</v>
      </c>
      <c r="J44" s="12">
        <f t="shared" si="4"/>
        <v>641.18867825509119</v>
      </c>
      <c r="K44" s="12">
        <f t="shared" si="5"/>
        <v>33.74677253974167</v>
      </c>
    </row>
    <row r="45" spans="2:11" x14ac:dyDescent="0.25">
      <c r="B45" s="10">
        <v>41</v>
      </c>
      <c r="C45" s="11">
        <v>43932</v>
      </c>
      <c r="D45" s="12">
        <f t="shared" si="0"/>
        <v>271771.19332832913</v>
      </c>
      <c r="E45" s="12">
        <f t="shared" si="1"/>
        <v>32385.361654926601</v>
      </c>
      <c r="F45" s="12">
        <f t="shared" si="7"/>
        <v>3734.8727659072592</v>
      </c>
      <c r="G45" s="12">
        <f t="shared" si="7"/>
        <v>196.57225083722432</v>
      </c>
      <c r="H45" s="9"/>
      <c r="I45" s="12">
        <f t="shared" si="3"/>
        <v>7568.7504910538191</v>
      </c>
      <c r="J45" s="12">
        <f t="shared" si="4"/>
        <v>812.95795191997047</v>
      </c>
      <c r="K45" s="12">
        <f t="shared" si="5"/>
        <v>42.787260627366905</v>
      </c>
    </row>
    <row r="46" spans="2:11" x14ac:dyDescent="0.25">
      <c r="B46" s="10">
        <v>42</v>
      </c>
      <c r="C46" s="11">
        <v>43933</v>
      </c>
      <c r="D46" s="12">
        <f t="shared" si="0"/>
        <v>262480.71796338231</v>
      </c>
      <c r="E46" s="12">
        <f t="shared" si="1"/>
        <v>40596.324964709194</v>
      </c>
      <c r="F46" s="12">
        <f t="shared" si="7"/>
        <v>4760.409218313268</v>
      </c>
      <c r="G46" s="12">
        <f t="shared" si="7"/>
        <v>250.54785359543536</v>
      </c>
      <c r="H46" s="9"/>
      <c r="I46" s="12">
        <f t="shared" si="3"/>
        <v>9290.4753649468093</v>
      </c>
      <c r="J46" s="12">
        <f t="shared" si="4"/>
        <v>1025.5364524060089</v>
      </c>
      <c r="K46" s="12">
        <f t="shared" si="5"/>
        <v>53.975602758211046</v>
      </c>
    </row>
    <row r="47" spans="2:11" x14ac:dyDescent="0.25">
      <c r="B47" s="10">
        <v>43</v>
      </c>
      <c r="C47" s="11">
        <v>43934</v>
      </c>
      <c r="D47" s="12">
        <f t="shared" si="0"/>
        <v>251230.88612530642</v>
      </c>
      <c r="E47" s="12">
        <f t="shared" si="1"/>
        <v>50492.94597062812</v>
      </c>
      <c r="F47" s="12">
        <f t="shared" si="7"/>
        <v>6045.9595088623919</v>
      </c>
      <c r="G47" s="12">
        <f t="shared" si="7"/>
        <v>318.20839520328406</v>
      </c>
      <c r="H47" s="9"/>
      <c r="I47" s="12">
        <f t="shared" si="3"/>
        <v>11249.83183807589</v>
      </c>
      <c r="J47" s="12">
        <f t="shared" si="4"/>
        <v>1285.5502905491244</v>
      </c>
      <c r="K47" s="12">
        <f t="shared" si="5"/>
        <v>67.660541607848714</v>
      </c>
    </row>
    <row r="48" spans="2:11" x14ac:dyDescent="0.25">
      <c r="B48" s="10">
        <v>44</v>
      </c>
      <c r="C48" s="11">
        <v>43935</v>
      </c>
      <c r="D48" s="12">
        <f t="shared" si="0"/>
        <v>237835.3188239536</v>
      </c>
      <c r="E48" s="12">
        <f t="shared" si="1"/>
        <v>62205.415072960015</v>
      </c>
      <c r="F48" s="12">
        <f t="shared" si="7"/>
        <v>7644.9027979322818</v>
      </c>
      <c r="G48" s="12">
        <f t="shared" si="7"/>
        <v>402.36330515433099</v>
      </c>
      <c r="H48" s="9"/>
      <c r="I48" s="12">
        <f t="shared" si="3"/>
        <v>13395.567301352829</v>
      </c>
      <c r="J48" s="12">
        <f t="shared" si="4"/>
        <v>1598.9432890698904</v>
      </c>
      <c r="K48" s="12">
        <f t="shared" si="5"/>
        <v>84.154909951046932</v>
      </c>
    </row>
    <row r="49" spans="2:11" x14ac:dyDescent="0.25">
      <c r="B49" s="10">
        <v>45</v>
      </c>
      <c r="C49" s="11">
        <v>43936</v>
      </c>
      <c r="D49" s="12">
        <f t="shared" si="0"/>
        <v>222208.136522733</v>
      </c>
      <c r="E49" s="12">
        <f t="shared" si="1"/>
        <v>75759.083538415289</v>
      </c>
      <c r="F49" s="12">
        <f t="shared" si="7"/>
        <v>9614.7409419093492</v>
      </c>
      <c r="G49" s="12">
        <f t="shared" si="7"/>
        <v>506.03899694259775</v>
      </c>
      <c r="H49" s="9"/>
      <c r="I49" s="12">
        <f t="shared" si="3"/>
        <v>15627.182301220613</v>
      </c>
      <c r="J49" s="12">
        <f t="shared" si="4"/>
        <v>1969.8381439770671</v>
      </c>
      <c r="K49" s="12">
        <f t="shared" si="5"/>
        <v>103.67569178826678</v>
      </c>
    </row>
    <row r="50" spans="2:11" x14ac:dyDescent="0.25">
      <c r="B50" s="10">
        <v>46</v>
      </c>
      <c r="C50" s="11">
        <v>43937</v>
      </c>
      <c r="D50" s="12">
        <f t="shared" si="0"/>
        <v>204420.54411996674</v>
      </c>
      <c r="E50" s="12">
        <f t="shared" si="1"/>
        <v>91021.373156567686</v>
      </c>
      <c r="F50" s="12">
        <f t="shared" si="7"/>
        <v>12013.7785872925</v>
      </c>
      <c r="G50" s="12">
        <f t="shared" si="7"/>
        <v>632.30413617328998</v>
      </c>
      <c r="H50" s="9"/>
      <c r="I50" s="12">
        <f t="shared" si="3"/>
        <v>17787.59240276624</v>
      </c>
      <c r="J50" s="12">
        <f t="shared" si="4"/>
        <v>2399.0376453831504</v>
      </c>
      <c r="K50" s="12">
        <f t="shared" si="5"/>
        <v>126.26513923069226</v>
      </c>
    </row>
    <row r="51" spans="2:11" x14ac:dyDescent="0.25">
      <c r="B51" s="10">
        <v>47</v>
      </c>
      <c r="C51" s="11">
        <v>43938</v>
      </c>
      <c r="D51" s="12">
        <f t="shared" si="0"/>
        <v>184752.15730783157</v>
      </c>
      <c r="E51" s="12">
        <f t="shared" si="1"/>
        <v>107655.71419681727</v>
      </c>
      <c r="F51" s="12">
        <f t="shared" si="7"/>
        <v>14896.12207058381</v>
      </c>
      <c r="G51" s="12">
        <f t="shared" si="7"/>
        <v>784.00642476756957</v>
      </c>
      <c r="H51" s="9"/>
      <c r="I51" s="12">
        <f t="shared" si="3"/>
        <v>19668.38681213517</v>
      </c>
      <c r="J51" s="12">
        <f t="shared" si="4"/>
        <v>2882.3434832913099</v>
      </c>
      <c r="K51" s="12">
        <f t="shared" si="5"/>
        <v>151.70228859427962</v>
      </c>
    </row>
    <row r="52" spans="2:11" x14ac:dyDescent="0.25">
      <c r="B52" s="10">
        <v>48</v>
      </c>
      <c r="C52" s="11">
        <v>43939</v>
      </c>
      <c r="D52" s="12">
        <f t="shared" si="0"/>
        <v>163717.19386912792</v>
      </c>
      <c r="E52" s="12">
        <f t="shared" si="1"/>
        <v>125102.15382896033</v>
      </c>
      <c r="F52" s="12">
        <f t="shared" si="7"/>
        <v>18305.219686816356</v>
      </c>
      <c r="G52" s="12">
        <f t="shared" si="7"/>
        <v>963.43261509559852</v>
      </c>
      <c r="H52" s="9"/>
      <c r="I52" s="12">
        <f t="shared" si="3"/>
        <v>21034.963438703646</v>
      </c>
      <c r="J52" s="12">
        <f t="shared" si="4"/>
        <v>3409.0976162325464</v>
      </c>
      <c r="K52" s="12">
        <f t="shared" si="5"/>
        <v>179.42619032802892</v>
      </c>
    </row>
    <row r="53" spans="2:11" x14ac:dyDescent="0.25">
      <c r="B53" s="10">
        <v>49</v>
      </c>
      <c r="C53" s="11">
        <v>43940</v>
      </c>
      <c r="D53" s="12">
        <f t="shared" si="0"/>
        <v>142043.75215284628</v>
      </c>
      <c r="E53" s="12">
        <f t="shared" si="1"/>
        <v>142605.52375094331</v>
      </c>
      <c r="F53" s="12">
        <f t="shared" si="7"/>
        <v>22266.787891400098</v>
      </c>
      <c r="G53" s="12">
        <f t="shared" si="7"/>
        <v>1171.9362048105327</v>
      </c>
      <c r="H53" s="9"/>
      <c r="I53" s="12">
        <f t="shared" si="3"/>
        <v>21673.44171628165</v>
      </c>
      <c r="J53" s="12">
        <f t="shared" si="4"/>
        <v>3961.5682045837439</v>
      </c>
      <c r="K53" s="12">
        <f t="shared" si="5"/>
        <v>208.50358971493409</v>
      </c>
    </row>
    <row r="54" spans="2:11" x14ac:dyDescent="0.25">
      <c r="B54" s="10">
        <v>50</v>
      </c>
      <c r="C54" s="11">
        <v>43941</v>
      </c>
      <c r="D54" s="12">
        <f t="shared" si="0"/>
        <v>120594.00262925168</v>
      </c>
      <c r="E54" s="12">
        <f t="shared" si="1"/>
        <v>159301.75581617313</v>
      </c>
      <c r="F54" s="12">
        <f t="shared" ref="F54:G69" si="8">F53+J54</f>
        <v>26782.629476846636</v>
      </c>
      <c r="G54" s="12">
        <f t="shared" si="8"/>
        <v>1409.6120777287717</v>
      </c>
      <c r="H54" s="9"/>
      <c r="I54" s="12">
        <f t="shared" si="3"/>
        <v>21449.74952359459</v>
      </c>
      <c r="J54" s="12">
        <f t="shared" si="4"/>
        <v>4515.8415854465384</v>
      </c>
      <c r="K54" s="12">
        <f t="shared" si="5"/>
        <v>237.67587291823904</v>
      </c>
    </row>
    <row r="55" spans="2:11" x14ac:dyDescent="0.25">
      <c r="B55" s="10">
        <v>51</v>
      </c>
      <c r="C55" s="11">
        <v>43942</v>
      </c>
      <c r="D55" s="12">
        <f t="shared" si="0"/>
        <v>100235.47049004553</v>
      </c>
      <c r="E55" s="12">
        <f t="shared" si="1"/>
        <v>174350.22942817351</v>
      </c>
      <c r="F55" s="12">
        <f t="shared" si="8"/>
        <v>31827.18507769212</v>
      </c>
      <c r="G55" s="12">
        <f t="shared" si="8"/>
        <v>1675.1150040890604</v>
      </c>
      <c r="H55" s="9"/>
      <c r="I55" s="12">
        <f t="shared" si="3"/>
        <v>20358.532139206167</v>
      </c>
      <c r="J55" s="12">
        <f t="shared" si="4"/>
        <v>5044.5556008454823</v>
      </c>
      <c r="K55" s="12">
        <f t="shared" si="5"/>
        <v>265.50292636028877</v>
      </c>
    </row>
    <row r="56" spans="2:11" x14ac:dyDescent="0.25">
      <c r="B56" s="10">
        <v>52</v>
      </c>
      <c r="C56" s="11">
        <v>43943</v>
      </c>
      <c r="D56" s="12">
        <f t="shared" si="0"/>
        <v>81699.288126077998</v>
      </c>
      <c r="E56" s="12">
        <f t="shared" si="1"/>
        <v>187074.73747786859</v>
      </c>
      <c r="F56" s="12">
        <f t="shared" si="8"/>
        <v>37348.275676250945</v>
      </c>
      <c r="G56" s="12">
        <f t="shared" si="8"/>
        <v>1965.6987198026832</v>
      </c>
      <c r="H56" s="9"/>
      <c r="I56" s="12">
        <f t="shared" si="3"/>
        <v>18536.182363967524</v>
      </c>
      <c r="J56" s="12">
        <f t="shared" si="4"/>
        <v>5521.0905985588279</v>
      </c>
      <c r="K56" s="12">
        <f t="shared" si="5"/>
        <v>290.58371571362278</v>
      </c>
    </row>
    <row r="57" spans="2:11" x14ac:dyDescent="0.25">
      <c r="B57" s="10">
        <v>53</v>
      </c>
      <c r="C57" s="11">
        <v>43944</v>
      </c>
      <c r="D57" s="12">
        <f t="shared" si="0"/>
        <v>65472.901924617574</v>
      </c>
      <c r="E57" s="12">
        <f t="shared" si="1"/>
        <v>197065.29909673342</v>
      </c>
      <c r="F57" s="12">
        <f t="shared" si="8"/>
        <v>43272.30902971678</v>
      </c>
      <c r="G57" s="12">
        <f t="shared" si="8"/>
        <v>2277.4899489324644</v>
      </c>
      <c r="H57" s="9"/>
      <c r="I57" s="12">
        <f t="shared" si="3"/>
        <v>16226.386201460427</v>
      </c>
      <c r="J57" s="12">
        <f t="shared" si="4"/>
        <v>5924.0333534658384</v>
      </c>
      <c r="K57" s="12">
        <f t="shared" si="5"/>
        <v>311.7912291297813</v>
      </c>
    </row>
    <row r="58" spans="2:11" x14ac:dyDescent="0.25">
      <c r="B58" s="10">
        <v>54</v>
      </c>
      <c r="C58" s="11">
        <v>43945</v>
      </c>
      <c r="D58" s="12">
        <f t="shared" si="0"/>
        <v>51760.842046544181</v>
      </c>
      <c r="E58" s="12">
        <f t="shared" si="1"/>
        <v>204208.51567158237</v>
      </c>
      <c r="F58" s="12">
        <f t="shared" si="8"/>
        <v>49512.710167780002</v>
      </c>
      <c r="G58" s="12">
        <f t="shared" si="8"/>
        <v>2605.9321140936872</v>
      </c>
      <c r="H58" s="9"/>
      <c r="I58" s="12">
        <f t="shared" si="3"/>
        <v>13712.059878073391</v>
      </c>
      <c r="J58" s="12">
        <f t="shared" si="4"/>
        <v>6240.4011380632246</v>
      </c>
      <c r="K58" s="12">
        <f t="shared" si="5"/>
        <v>328.44216516122265</v>
      </c>
    </row>
    <row r="59" spans="2:11" x14ac:dyDescent="0.25">
      <c r="B59" s="10">
        <v>55</v>
      </c>
      <c r="C59" s="11">
        <v>43946</v>
      </c>
      <c r="D59" s="12">
        <f t="shared" si="0"/>
        <v>40515.496094978451</v>
      </c>
      <c r="E59" s="12">
        <f t="shared" si="1"/>
        <v>208646.91110076205</v>
      </c>
      <c r="F59" s="12">
        <f t="shared" si="8"/>
        <v>55979.313164046776</v>
      </c>
      <c r="G59" s="12">
        <f t="shared" si="8"/>
        <v>2946.2796402129916</v>
      </c>
      <c r="H59" s="9"/>
      <c r="I59" s="12">
        <f t="shared" si="3"/>
        <v>11245.345951565732</v>
      </c>
      <c r="J59" s="12">
        <f t="shared" si="4"/>
        <v>6466.6029962667753</v>
      </c>
      <c r="K59" s="12">
        <f t="shared" si="5"/>
        <v>340.34752611930423</v>
      </c>
    </row>
    <row r="60" spans="2:11" x14ac:dyDescent="0.25">
      <c r="B60" s="10">
        <v>56</v>
      </c>
      <c r="C60" s="11">
        <v>43947</v>
      </c>
      <c r="D60" s="12">
        <f t="shared" si="0"/>
        <v>31511.923072782047</v>
      </c>
      <c r="E60" s="12">
        <f t="shared" si="1"/>
        <v>210695.58708626637</v>
      </c>
      <c r="F60" s="12">
        <f t="shared" si="8"/>
        <v>62586.465348904239</v>
      </c>
      <c r="G60" s="12">
        <f t="shared" si="8"/>
        <v>3294.0244920475952</v>
      </c>
      <c r="H60" s="9"/>
      <c r="I60" s="12">
        <f t="shared" si="3"/>
        <v>9003.5730221964041</v>
      </c>
      <c r="J60" s="12">
        <f t="shared" si="4"/>
        <v>6607.1521848574648</v>
      </c>
      <c r="K60" s="12">
        <f t="shared" si="5"/>
        <v>347.74485183460371</v>
      </c>
    </row>
    <row r="61" spans="2:11" x14ac:dyDescent="0.25">
      <c r="B61" s="10">
        <v>57</v>
      </c>
      <c r="C61" s="11">
        <v>43948</v>
      </c>
      <c r="D61" s="12">
        <f t="shared" si="0"/>
        <v>24432.3457474233</v>
      </c>
      <c r="E61" s="12">
        <f t="shared" si="1"/>
        <v>210751.97817541624</v>
      </c>
      <c r="F61" s="12">
        <f t="shared" si="8"/>
        <v>69258.492273302676</v>
      </c>
      <c r="G61" s="12">
        <f t="shared" si="8"/>
        <v>3645.1838038580395</v>
      </c>
      <c r="H61" s="9"/>
      <c r="I61" s="12">
        <f t="shared" si="3"/>
        <v>7079.5773253587467</v>
      </c>
      <c r="J61" s="12">
        <f t="shared" si="4"/>
        <v>6672.0269243984349</v>
      </c>
      <c r="K61" s="12">
        <f t="shared" si="5"/>
        <v>351.15931181044431</v>
      </c>
    </row>
    <row r="62" spans="2:11" x14ac:dyDescent="0.25">
      <c r="B62" s="10">
        <v>58</v>
      </c>
      <c r="C62" s="11">
        <v>43949</v>
      </c>
      <c r="D62" s="12">
        <f t="shared" si="0"/>
        <v>18935.488537346228</v>
      </c>
      <c r="E62" s="12">
        <f t="shared" si="1"/>
        <v>209223.76944631277</v>
      </c>
      <c r="F62" s="12">
        <f t="shared" si="8"/>
        <v>75932.30491552419</v>
      </c>
      <c r="G62" s="12">
        <f t="shared" si="8"/>
        <v>3996.4371008170669</v>
      </c>
      <c r="H62" s="9"/>
      <c r="I62" s="12">
        <f t="shared" si="3"/>
        <v>5496.8572100770734</v>
      </c>
      <c r="J62" s="12">
        <f t="shared" si="4"/>
        <v>6673.8126422215137</v>
      </c>
      <c r="K62" s="12">
        <f t="shared" si="5"/>
        <v>351.25329695902741</v>
      </c>
    </row>
    <row r="63" spans="2:11" x14ac:dyDescent="0.25">
      <c r="B63" s="10">
        <v>59</v>
      </c>
      <c r="C63" s="11">
        <v>43950</v>
      </c>
      <c r="D63" s="12">
        <f t="shared" si="0"/>
        <v>14701.335733651184</v>
      </c>
      <c r="E63" s="12">
        <f t="shared" si="1"/>
        <v>206483.7966017974</v>
      </c>
      <c r="F63" s="12">
        <f t="shared" si="8"/>
        <v>82557.724281324088</v>
      </c>
      <c r="G63" s="12">
        <f t="shared" si="8"/>
        <v>4345.1433832275889</v>
      </c>
      <c r="H63" s="9"/>
      <c r="I63" s="12">
        <f t="shared" si="3"/>
        <v>4234.1528036950431</v>
      </c>
      <c r="J63" s="12">
        <f t="shared" si="4"/>
        <v>6625.419365799904</v>
      </c>
      <c r="K63" s="12">
        <f t="shared" si="5"/>
        <v>348.70628241052157</v>
      </c>
    </row>
    <row r="64" spans="2:11" x14ac:dyDescent="0.25">
      <c r="B64" s="10">
        <v>60</v>
      </c>
      <c r="C64" s="13">
        <v>43951</v>
      </c>
      <c r="D64" s="12">
        <f t="shared" si="0"/>
        <v>11453.305519395401</v>
      </c>
      <c r="E64" s="12">
        <f t="shared" si="1"/>
        <v>202849.03359599327</v>
      </c>
      <c r="F64" s="12">
        <f t="shared" si="8"/>
        <v>89096.377840380999</v>
      </c>
      <c r="G64" s="12">
        <f t="shared" si="8"/>
        <v>4689.2830442305849</v>
      </c>
      <c r="H64" s="9"/>
      <c r="I64" s="12">
        <f t="shared" si="3"/>
        <v>3248.0302142557834</v>
      </c>
      <c r="J64" s="12">
        <f t="shared" si="4"/>
        <v>6538.6535590569165</v>
      </c>
      <c r="K64" s="12">
        <f t="shared" si="5"/>
        <v>344.13966100299598</v>
      </c>
    </row>
    <row r="65" spans="2:11" x14ac:dyDescent="0.25">
      <c r="B65" s="10">
        <v>61</v>
      </c>
      <c r="C65" s="11">
        <v>43952</v>
      </c>
      <c r="D65" s="12">
        <f t="shared" si="0"/>
        <v>8964.600579225842</v>
      </c>
      <c r="E65" s="12">
        <f t="shared" si="1"/>
        <v>198576.10408296305</v>
      </c>
      <c r="F65" s="12">
        <f t="shared" si="8"/>
        <v>95519.930570920784</v>
      </c>
      <c r="G65" s="12">
        <f t="shared" si="8"/>
        <v>5027.3647668905742</v>
      </c>
      <c r="H65" s="9"/>
      <c r="I65" s="12">
        <f t="shared" si="3"/>
        <v>2488.7049401695581</v>
      </c>
      <c r="J65" s="12">
        <f t="shared" si="4"/>
        <v>6423.5527305397864</v>
      </c>
      <c r="K65" s="12">
        <f t="shared" si="5"/>
        <v>338.08172265998911</v>
      </c>
    </row>
    <row r="66" spans="2:11" x14ac:dyDescent="0.25">
      <c r="B66" s="10">
        <v>62</v>
      </c>
      <c r="C66" s="11">
        <v>43953</v>
      </c>
      <c r="D66" s="12">
        <f t="shared" si="0"/>
        <v>7055.5749372060072</v>
      </c>
      <c r="E66" s="12">
        <f t="shared" si="1"/>
        <v>193865.92625555079</v>
      </c>
      <c r="F66" s="12">
        <f t="shared" si="8"/>
        <v>101808.17386688128</v>
      </c>
      <c r="G66" s="12">
        <f t="shared" si="8"/>
        <v>5358.3249403621794</v>
      </c>
      <c r="H66" s="9"/>
      <c r="I66" s="12">
        <f t="shared" si="3"/>
        <v>1909.0256420198352</v>
      </c>
      <c r="J66" s="12">
        <f t="shared" si="4"/>
        <v>6288.2432959604957</v>
      </c>
      <c r="K66" s="12">
        <f t="shared" si="5"/>
        <v>330.96017347160534</v>
      </c>
    </row>
    <row r="67" spans="2:11" x14ac:dyDescent="0.25">
      <c r="B67" s="10">
        <v>63</v>
      </c>
      <c r="C67" s="11">
        <v>43954</v>
      </c>
      <c r="D67" s="12">
        <f t="shared" si="0"/>
        <v>5587.1144689213434</v>
      </c>
      <c r="E67" s="12">
        <f t="shared" si="1"/>
        <v>188872.18918198376</v>
      </c>
      <c r="F67" s="12">
        <f t="shared" si="8"/>
        <v>107947.26153164038</v>
      </c>
      <c r="G67" s="12">
        <f t="shared" si="8"/>
        <v>5681.434817454764</v>
      </c>
      <c r="H67" s="9"/>
      <c r="I67" s="12">
        <f t="shared" si="3"/>
        <v>1468.4604682846639</v>
      </c>
      <c r="J67" s="12">
        <f t="shared" si="4"/>
        <v>6139.0876647591076</v>
      </c>
      <c r="K67" s="12">
        <f t="shared" si="5"/>
        <v>323.1098770925849</v>
      </c>
    </row>
    <row r="68" spans="2:11" x14ac:dyDescent="0.25">
      <c r="B68" s="10">
        <v>64</v>
      </c>
      <c r="C68" s="11">
        <v>43955</v>
      </c>
      <c r="D68" s="12">
        <f t="shared" si="0"/>
        <v>4453.0239256042096</v>
      </c>
      <c r="E68" s="12">
        <f t="shared" si="1"/>
        <v>183710.54008590145</v>
      </c>
      <c r="F68" s="12">
        <f t="shared" si="8"/>
        <v>113928.21418906987</v>
      </c>
      <c r="G68" s="12">
        <f t="shared" si="8"/>
        <v>5996.2217994247376</v>
      </c>
      <c r="H68" s="9"/>
      <c r="I68" s="12">
        <f t="shared" si="3"/>
        <v>1134.0905433171333</v>
      </c>
      <c r="J68" s="12">
        <f t="shared" si="4"/>
        <v>5980.952657429486</v>
      </c>
      <c r="K68" s="12">
        <f t="shared" si="5"/>
        <v>314.78698196997323</v>
      </c>
    </row>
    <row r="69" spans="2:11" x14ac:dyDescent="0.25">
      <c r="B69" s="10">
        <v>65</v>
      </c>
      <c r="C69" s="11">
        <v>43956</v>
      </c>
      <c r="D69" s="12">
        <f t="shared" si="0"/>
        <v>3572.9208110479608</v>
      </c>
      <c r="E69" s="12">
        <f t="shared" si="1"/>
        <v>178466.95853092766</v>
      </c>
      <c r="F69" s="12">
        <f t="shared" si="8"/>
        <v>119745.71462512341</v>
      </c>
      <c r="G69" s="12">
        <f t="shared" si="8"/>
        <v>6302.40603290124</v>
      </c>
      <c r="H69" s="9"/>
      <c r="I69" s="12">
        <f t="shared" si="3"/>
        <v>880.1031145562489</v>
      </c>
      <c r="J69" s="12">
        <f t="shared" si="4"/>
        <v>5817.5004360535449</v>
      </c>
      <c r="K69" s="12">
        <f t="shared" si="5"/>
        <v>306.18423347650264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2886.2223570324313</v>
      </c>
      <c r="E70" s="12">
        <f t="shared" ref="E70:E133" si="10">E69+I70-J70-K70</f>
        <v>173204.75836724561</v>
      </c>
      <c r="F70" s="12">
        <f t="shared" ref="F70:G85" si="11">F69+J70</f>
        <v>125397.16831193611</v>
      </c>
      <c r="G70" s="12">
        <f t="shared" si="11"/>
        <v>6599.8509637861198</v>
      </c>
      <c r="H70" s="9"/>
      <c r="I70" s="12">
        <f t="shared" ref="I70:I133" si="12">E69*N$6*D69/SUM(D69:F69)*N$7</f>
        <v>686.69845401552936</v>
      </c>
      <c r="J70" s="12">
        <f t="shared" ref="J70:J133" si="13">E69*N$8/N$5</f>
        <v>5651.4536868127088</v>
      </c>
      <c r="K70" s="12">
        <f t="shared" ref="K70:K133" si="14">E69*N$9/N$5</f>
        <v>297.44493088487968</v>
      </c>
    </row>
    <row r="71" spans="2:11" x14ac:dyDescent="0.25">
      <c r="B71" s="10">
        <v>67</v>
      </c>
      <c r="C71" s="11">
        <v>43958</v>
      </c>
      <c r="D71" s="12">
        <f t="shared" si="9"/>
        <v>2347.3291353546983</v>
      </c>
      <c r="E71" s="12">
        <f t="shared" si="10"/>
        <v>167970.15964334851</v>
      </c>
      <c r="F71" s="12">
        <f t="shared" si="11"/>
        <v>130881.98566023223</v>
      </c>
      <c r="G71" s="12">
        <f t="shared" si="11"/>
        <v>6888.5255610648628</v>
      </c>
      <c r="H71" s="9"/>
      <c r="I71" s="12">
        <f t="shared" si="12"/>
        <v>538.8932216777331</v>
      </c>
      <c r="J71" s="12">
        <f t="shared" si="13"/>
        <v>5484.817348296111</v>
      </c>
      <c r="K71" s="12">
        <f t="shared" si="14"/>
        <v>288.67459727874297</v>
      </c>
    </row>
    <row r="72" spans="2:11" x14ac:dyDescent="0.25">
      <c r="B72" s="10">
        <v>68</v>
      </c>
      <c r="C72" s="11">
        <v>43959</v>
      </c>
      <c r="D72" s="12">
        <f t="shared" si="9"/>
        <v>1921.8921177137261</v>
      </c>
      <c r="E72" s="12">
        <f t="shared" si="10"/>
        <v>162796.59133954454</v>
      </c>
      <c r="F72" s="12">
        <f t="shared" si="11"/>
        <v>136201.04071560493</v>
      </c>
      <c r="G72" s="12">
        <f t="shared" si="11"/>
        <v>7168.4758271371102</v>
      </c>
      <c r="H72" s="9"/>
      <c r="I72" s="12">
        <f t="shared" si="12"/>
        <v>425.43701764097227</v>
      </c>
      <c r="J72" s="12">
        <f t="shared" si="13"/>
        <v>5319.0550553727026</v>
      </c>
      <c r="K72" s="12">
        <f t="shared" si="14"/>
        <v>279.95026607224776</v>
      </c>
    </row>
    <row r="73" spans="2:11" x14ac:dyDescent="0.25">
      <c r="B73" s="10">
        <v>69</v>
      </c>
      <c r="C73" s="11">
        <v>43960</v>
      </c>
      <c r="D73" s="12">
        <f t="shared" si="9"/>
        <v>1583.9772445346089</v>
      </c>
      <c r="E73" s="12">
        <f t="shared" si="10"/>
        <v>157707.95316807216</v>
      </c>
      <c r="F73" s="12">
        <f t="shared" si="11"/>
        <v>141356.26610802385</v>
      </c>
      <c r="G73" s="12">
        <f t="shared" si="11"/>
        <v>7439.8034793696843</v>
      </c>
      <c r="H73" s="9"/>
      <c r="I73" s="12">
        <f t="shared" si="12"/>
        <v>337.91487317911719</v>
      </c>
      <c r="J73" s="12">
        <f t="shared" si="13"/>
        <v>5155.2253924189108</v>
      </c>
      <c r="K73" s="12">
        <f t="shared" si="14"/>
        <v>271.32765223257445</v>
      </c>
    </row>
    <row r="74" spans="2:11" x14ac:dyDescent="0.25">
      <c r="B74" s="10">
        <v>70</v>
      </c>
      <c r="C74" s="11">
        <v>43961</v>
      </c>
      <c r="D74" s="12">
        <f t="shared" si="9"/>
        <v>1313.9377468852535</v>
      </c>
      <c r="E74" s="12">
        <f t="shared" si="10"/>
        <v>152721.06089345244</v>
      </c>
      <c r="F74" s="12">
        <f t="shared" si="11"/>
        <v>146350.35129167946</v>
      </c>
      <c r="G74" s="12">
        <f t="shared" si="11"/>
        <v>7702.6500679831379</v>
      </c>
      <c r="H74" s="9"/>
      <c r="I74" s="12">
        <f t="shared" si="12"/>
        <v>270.03949764935533</v>
      </c>
      <c r="J74" s="12">
        <f t="shared" si="13"/>
        <v>4994.0851836556185</v>
      </c>
      <c r="K74" s="12">
        <f t="shared" si="14"/>
        <v>262.84658861345383</v>
      </c>
    </row>
    <row r="75" spans="2:11" x14ac:dyDescent="0.25">
      <c r="B75" s="10">
        <v>71</v>
      </c>
      <c r="C75" s="11">
        <v>43962</v>
      </c>
      <c r="D75" s="12">
        <f t="shared" si="9"/>
        <v>1096.8284931325422</v>
      </c>
      <c r="E75" s="12">
        <f t="shared" si="10"/>
        <v>147847.46811742341</v>
      </c>
      <c r="F75" s="12">
        <f t="shared" si="11"/>
        <v>151186.51821997212</v>
      </c>
      <c r="G75" s="12">
        <f t="shared" si="11"/>
        <v>7957.1851694722254</v>
      </c>
      <c r="H75" s="9"/>
      <c r="I75" s="12">
        <f t="shared" si="12"/>
        <v>217.10925375271131</v>
      </c>
      <c r="J75" s="12">
        <f t="shared" si="13"/>
        <v>4836.1669282926605</v>
      </c>
      <c r="K75" s="12">
        <f t="shared" si="14"/>
        <v>254.53510148908762</v>
      </c>
    </row>
    <row r="76" spans="2:11" x14ac:dyDescent="0.25">
      <c r="B76" s="10">
        <v>72</v>
      </c>
      <c r="C76" s="11">
        <v>43963</v>
      </c>
      <c r="D76" s="12">
        <f t="shared" si="9"/>
        <v>921.22813826033348</v>
      </c>
      <c r="E76" s="12">
        <f t="shared" si="10"/>
        <v>143094.81953504815</v>
      </c>
      <c r="F76" s="12">
        <f t="shared" si="11"/>
        <v>155868.35471035721</v>
      </c>
      <c r="G76" s="12">
        <f t="shared" si="11"/>
        <v>8203.5976163345986</v>
      </c>
      <c r="H76" s="9"/>
      <c r="I76" s="12">
        <f t="shared" si="12"/>
        <v>175.60035487220881</v>
      </c>
      <c r="J76" s="12">
        <f t="shared" si="13"/>
        <v>4681.8364903850743</v>
      </c>
      <c r="K76" s="12">
        <f t="shared" si="14"/>
        <v>246.41244686237258</v>
      </c>
    </row>
    <row r="77" spans="2:11" x14ac:dyDescent="0.25">
      <c r="B77" s="10">
        <v>73</v>
      </c>
      <c r="C77" s="11">
        <v>43964</v>
      </c>
      <c r="D77" s="12">
        <f t="shared" si="9"/>
        <v>778.36486737052644</v>
      </c>
      <c r="E77" s="12">
        <f t="shared" si="10"/>
        <v>138467.85548810303</v>
      </c>
      <c r="F77" s="12">
        <f t="shared" si="11"/>
        <v>160399.69066230039</v>
      </c>
      <c r="G77" s="12">
        <f t="shared" si="11"/>
        <v>8442.0889822263453</v>
      </c>
      <c r="H77" s="9"/>
      <c r="I77" s="12">
        <f t="shared" si="12"/>
        <v>142.86327088980707</v>
      </c>
      <c r="J77" s="12">
        <f t="shared" si="13"/>
        <v>4531.3359519431915</v>
      </c>
      <c r="K77" s="12">
        <f t="shared" si="14"/>
        <v>238.49136589174714</v>
      </c>
    </row>
    <row r="78" spans="2:11" x14ac:dyDescent="0.25">
      <c r="B78" s="10">
        <v>74</v>
      </c>
      <c r="C78" s="11">
        <v>43965</v>
      </c>
      <c r="D78" s="12">
        <f t="shared" si="9"/>
        <v>661.46683621785769</v>
      </c>
      <c r="E78" s="12">
        <f t="shared" si="10"/>
        <v>133969.15833631894</v>
      </c>
      <c r="F78" s="12">
        <f t="shared" si="11"/>
        <v>164784.50608609032</v>
      </c>
      <c r="G78" s="12">
        <f t="shared" si="11"/>
        <v>8672.8687413731841</v>
      </c>
      <c r="H78" s="9"/>
      <c r="I78" s="12">
        <f t="shared" si="12"/>
        <v>116.89803115266875</v>
      </c>
      <c r="J78" s="12">
        <f t="shared" si="13"/>
        <v>4384.8154237899289</v>
      </c>
      <c r="K78" s="12">
        <f t="shared" si="14"/>
        <v>230.77975914683859</v>
      </c>
    </row>
    <row r="79" spans="2:11" x14ac:dyDescent="0.25">
      <c r="B79" s="10">
        <v>75</v>
      </c>
      <c r="C79" s="11">
        <v>43966</v>
      </c>
      <c r="D79" s="12">
        <f t="shared" si="9"/>
        <v>565.27847607563535</v>
      </c>
      <c r="E79" s="12">
        <f t="shared" si="10"/>
        <v>129599.70808525053</v>
      </c>
      <c r="F79" s="12">
        <f t="shared" si="11"/>
        <v>169026.86276674041</v>
      </c>
      <c r="G79" s="12">
        <f t="shared" si="11"/>
        <v>8896.1506719337158</v>
      </c>
      <c r="H79" s="9"/>
      <c r="I79" s="12">
        <f t="shared" si="12"/>
        <v>96.188360142222351</v>
      </c>
      <c r="J79" s="12">
        <f t="shared" si="13"/>
        <v>4242.3566806500994</v>
      </c>
      <c r="K79" s="12">
        <f t="shared" si="14"/>
        <v>223.28193056053178</v>
      </c>
    </row>
    <row r="80" spans="2:11" x14ac:dyDescent="0.25">
      <c r="B80" s="10">
        <v>76</v>
      </c>
      <c r="C80" s="11">
        <v>43967</v>
      </c>
      <c r="D80" s="12">
        <f t="shared" si="9"/>
        <v>485.69918326898897</v>
      </c>
      <c r="E80" s="12">
        <f t="shared" si="10"/>
        <v>125359.29710854884</v>
      </c>
      <c r="F80" s="12">
        <f t="shared" si="11"/>
        <v>173130.85352277334</v>
      </c>
      <c r="G80" s="12">
        <f t="shared" si="11"/>
        <v>9112.150185409133</v>
      </c>
      <c r="H80" s="9"/>
      <c r="I80" s="12">
        <f t="shared" si="12"/>
        <v>79.579292806646393</v>
      </c>
      <c r="J80" s="12">
        <f t="shared" si="13"/>
        <v>4103.9907560329329</v>
      </c>
      <c r="K80" s="12">
        <f t="shared" si="14"/>
        <v>215.99951347541773</v>
      </c>
    </row>
    <row r="81" spans="2:11" x14ac:dyDescent="0.25">
      <c r="B81" s="10">
        <v>77</v>
      </c>
      <c r="C81" s="11">
        <v>43968</v>
      </c>
      <c r="D81" s="12">
        <f t="shared" si="9"/>
        <v>419.5124153944916</v>
      </c>
      <c r="E81" s="12">
        <f t="shared" si="10"/>
        <v>121246.84063947172</v>
      </c>
      <c r="F81" s="12">
        <f t="shared" si="11"/>
        <v>177100.56459787738</v>
      </c>
      <c r="G81" s="12">
        <f t="shared" si="11"/>
        <v>9321.0823472567154</v>
      </c>
      <c r="H81" s="9"/>
      <c r="I81" s="12">
        <f t="shared" si="12"/>
        <v>66.186767874497392</v>
      </c>
      <c r="J81" s="12">
        <f t="shared" si="13"/>
        <v>3969.7110751040464</v>
      </c>
      <c r="K81" s="12">
        <f t="shared" si="14"/>
        <v>208.93216184758157</v>
      </c>
    </row>
    <row r="82" spans="2:11" x14ac:dyDescent="0.25">
      <c r="B82" s="10">
        <v>78</v>
      </c>
      <c r="C82" s="11">
        <v>43969</v>
      </c>
      <c r="D82" s="12">
        <f t="shared" si="9"/>
        <v>364.18172317143535</v>
      </c>
      <c r="E82" s="12">
        <f t="shared" si="10"/>
        <v>117260.60997704572</v>
      </c>
      <c r="F82" s="12">
        <f t="shared" si="11"/>
        <v>180940.04788479398</v>
      </c>
      <c r="G82" s="12">
        <f t="shared" si="11"/>
        <v>9523.1604149891682</v>
      </c>
      <c r="H82" s="9"/>
      <c r="I82" s="12">
        <f t="shared" si="12"/>
        <v>55.330692223056218</v>
      </c>
      <c r="J82" s="12">
        <f t="shared" si="13"/>
        <v>3839.4832869166044</v>
      </c>
      <c r="K82" s="12">
        <f t="shared" si="14"/>
        <v>202.07806773245304</v>
      </c>
    </row>
    <row r="83" spans="2:11" x14ac:dyDescent="0.25">
      <c r="B83" s="10">
        <v>79</v>
      </c>
      <c r="C83" s="11">
        <v>43970</v>
      </c>
      <c r="D83" s="12">
        <f t="shared" si="9"/>
        <v>317.69649204106366</v>
      </c>
      <c r="E83" s="12">
        <f t="shared" si="10"/>
        <v>113398.40820894124</v>
      </c>
      <c r="F83" s="12">
        <f t="shared" si="11"/>
        <v>184653.30053406709</v>
      </c>
      <c r="G83" s="12">
        <f t="shared" si="11"/>
        <v>9718.5947649509108</v>
      </c>
      <c r="H83" s="9"/>
      <c r="I83" s="12">
        <f t="shared" si="12"/>
        <v>46.485231130371709</v>
      </c>
      <c r="J83" s="12">
        <f t="shared" si="13"/>
        <v>3713.252649273114</v>
      </c>
      <c r="K83" s="12">
        <f t="shared" si="14"/>
        <v>195.43434996174304</v>
      </c>
    </row>
    <row r="84" spans="2:11" x14ac:dyDescent="0.25">
      <c r="B84" s="10">
        <v>80</v>
      </c>
      <c r="C84" s="11">
        <v>43971</v>
      </c>
      <c r="D84" s="12">
        <f t="shared" si="9"/>
        <v>278.45473449438043</v>
      </c>
      <c r="E84" s="12">
        <f t="shared" si="10"/>
        <v>109657.70302618989</v>
      </c>
      <c r="F84" s="12">
        <f t="shared" si="11"/>
        <v>188244.25012735024</v>
      </c>
      <c r="G84" s="12">
        <f t="shared" si="11"/>
        <v>9907.5921119658124</v>
      </c>
      <c r="H84" s="9"/>
      <c r="I84" s="12">
        <f t="shared" si="12"/>
        <v>39.241757546683246</v>
      </c>
      <c r="J84" s="12">
        <f t="shared" si="13"/>
        <v>3590.9495932831392</v>
      </c>
      <c r="K84" s="12">
        <f t="shared" si="14"/>
        <v>188.99734701490223</v>
      </c>
    </row>
    <row r="85" spans="2:11" x14ac:dyDescent="0.25">
      <c r="B85" s="10">
        <v>81</v>
      </c>
      <c r="C85" s="11">
        <v>43972</v>
      </c>
      <c r="D85" s="12">
        <f t="shared" si="9"/>
        <v>245.17360878511428</v>
      </c>
      <c r="E85" s="12">
        <f t="shared" si="10"/>
        <v>106035.7273843595</v>
      </c>
      <c r="F85" s="12">
        <f t="shared" si="11"/>
        <v>191716.74405651292</v>
      </c>
      <c r="G85" s="12">
        <f t="shared" si="11"/>
        <v>10090.354950342795</v>
      </c>
      <c r="H85" s="9"/>
      <c r="I85" s="12">
        <f t="shared" si="12"/>
        <v>33.281125709266149</v>
      </c>
      <c r="J85" s="12">
        <f t="shared" si="13"/>
        <v>3472.4939291626797</v>
      </c>
      <c r="K85" s="12">
        <f t="shared" si="14"/>
        <v>182.76283837698332</v>
      </c>
    </row>
    <row r="86" spans="2:11" x14ac:dyDescent="0.25">
      <c r="B86" s="10">
        <v>82</v>
      </c>
      <c r="C86" s="11">
        <v>43973</v>
      </c>
      <c r="D86" s="12">
        <f t="shared" si="9"/>
        <v>216.82077522476879</v>
      </c>
      <c r="E86" s="12">
        <f t="shared" si="10"/>
        <v>102529.55597177453</v>
      </c>
      <c r="F86" s="12">
        <f t="shared" ref="F86:G101" si="15">F85+J86</f>
        <v>195074.54209035097</v>
      </c>
      <c r="G86" s="12">
        <f t="shared" si="15"/>
        <v>10267.081162650062</v>
      </c>
      <c r="H86" s="9"/>
      <c r="I86" s="12">
        <f t="shared" si="12"/>
        <v>28.352833560345477</v>
      </c>
      <c r="J86" s="12">
        <f t="shared" si="13"/>
        <v>3357.7980338380507</v>
      </c>
      <c r="K86" s="12">
        <f t="shared" si="14"/>
        <v>176.726212307266</v>
      </c>
    </row>
    <row r="87" spans="2:11" x14ac:dyDescent="0.25">
      <c r="B87" s="10">
        <v>83</v>
      </c>
      <c r="C87" s="11">
        <v>43974</v>
      </c>
      <c r="D87" s="12">
        <f t="shared" si="9"/>
        <v>192.56148270693024</v>
      </c>
      <c r="E87" s="12">
        <f t="shared" si="10"/>
        <v>99136.163398566539</v>
      </c>
      <c r="F87" s="12">
        <f t="shared" si="15"/>
        <v>198321.3113627905</v>
      </c>
      <c r="G87" s="12">
        <f t="shared" si="15"/>
        <v>10437.963755936353</v>
      </c>
      <c r="H87" s="9"/>
      <c r="I87" s="12">
        <f t="shared" si="12"/>
        <v>24.259292517838546</v>
      </c>
      <c r="J87" s="12">
        <f t="shared" si="13"/>
        <v>3246.7692724395265</v>
      </c>
      <c r="K87" s="12">
        <f t="shared" si="14"/>
        <v>170.88259328629104</v>
      </c>
    </row>
    <row r="88" spans="2:11" x14ac:dyDescent="0.25">
      <c r="B88" s="10">
        <v>84</v>
      </c>
      <c r="C88" s="11">
        <v>43975</v>
      </c>
      <c r="D88" s="12">
        <f t="shared" si="9"/>
        <v>171.71758418836356</v>
      </c>
      <c r="E88" s="12">
        <f t="shared" si="10"/>
        <v>95852.468517132889</v>
      </c>
      <c r="F88" s="12">
        <f t="shared" si="15"/>
        <v>201460.62320374511</v>
      </c>
      <c r="G88" s="12">
        <f t="shared" si="15"/>
        <v>10603.190694933965</v>
      </c>
      <c r="H88" s="9"/>
      <c r="I88" s="12">
        <f t="shared" si="12"/>
        <v>20.843898518566665</v>
      </c>
      <c r="J88" s="12">
        <f t="shared" si="13"/>
        <v>3139.3118409546069</v>
      </c>
      <c r="K88" s="12">
        <f t="shared" si="14"/>
        <v>165.22693899761103</v>
      </c>
    </row>
    <row r="89" spans="2:11" x14ac:dyDescent="0.25">
      <c r="B89" s="10">
        <v>85</v>
      </c>
      <c r="C89" s="11">
        <v>43976</v>
      </c>
      <c r="D89" s="12">
        <f t="shared" si="9"/>
        <v>153.735640268341</v>
      </c>
      <c r="E89" s="12">
        <f t="shared" si="10"/>
        <v>92675.368177148484</v>
      </c>
      <c r="F89" s="12">
        <f t="shared" si="15"/>
        <v>204495.95137345433</v>
      </c>
      <c r="G89" s="12">
        <f t="shared" si="15"/>
        <v>10762.944809129187</v>
      </c>
      <c r="H89" s="9"/>
      <c r="I89" s="12">
        <f t="shared" si="12"/>
        <v>17.981943920022545</v>
      </c>
      <c r="J89" s="12">
        <f t="shared" si="13"/>
        <v>3035.3281697092079</v>
      </c>
      <c r="K89" s="12">
        <f t="shared" si="14"/>
        <v>159.7541141952216</v>
      </c>
    </row>
    <row r="90" spans="2:11" x14ac:dyDescent="0.25">
      <c r="B90" s="10">
        <v>86</v>
      </c>
      <c r="C90" s="11">
        <v>43977</v>
      </c>
      <c r="D90" s="12">
        <f t="shared" si="9"/>
        <v>138.16197866498794</v>
      </c>
      <c r="E90" s="12">
        <f t="shared" si="10"/>
        <v>89601.76289951356</v>
      </c>
      <c r="F90" s="12">
        <f t="shared" si="15"/>
        <v>207430.6713657307</v>
      </c>
      <c r="G90" s="12">
        <f t="shared" si="15"/>
        <v>10917.403756091102</v>
      </c>
      <c r="H90" s="9"/>
      <c r="I90" s="12">
        <f t="shared" si="12"/>
        <v>15.573661603353074</v>
      </c>
      <c r="J90" s="12">
        <f t="shared" si="13"/>
        <v>2934.7199922763684</v>
      </c>
      <c r="K90" s="12">
        <f t="shared" si="14"/>
        <v>154.45894696191428</v>
      </c>
    </row>
    <row r="91" spans="2:11" x14ac:dyDescent="0.25">
      <c r="B91" s="10">
        <v>87</v>
      </c>
      <c r="C91" s="11">
        <v>43978</v>
      </c>
      <c r="D91" s="12">
        <f t="shared" si="9"/>
        <v>124.62310224711445</v>
      </c>
      <c r="E91" s="12">
        <f t="shared" si="10"/>
        <v>86628.576345947644</v>
      </c>
      <c r="F91" s="12">
        <f t="shared" si="15"/>
        <v>210268.06052421528</v>
      </c>
      <c r="G91" s="12">
        <f t="shared" si="15"/>
        <v>11066.740027590291</v>
      </c>
      <c r="H91" s="9"/>
      <c r="I91" s="12">
        <f t="shared" si="12"/>
        <v>13.538876417873499</v>
      </c>
      <c r="J91" s="12">
        <f t="shared" si="13"/>
        <v>2837.389158484596</v>
      </c>
      <c r="K91" s="12">
        <f t="shared" si="14"/>
        <v>149.33627149918939</v>
      </c>
    </row>
    <row r="92" spans="2:11" x14ac:dyDescent="0.25">
      <c r="B92" s="10">
        <v>88</v>
      </c>
      <c r="C92" s="11">
        <v>43979</v>
      </c>
      <c r="D92" s="12">
        <f t="shared" si="9"/>
        <v>112.81022856003261</v>
      </c>
      <c r="E92" s="12">
        <f t="shared" si="10"/>
        <v>83752.770008103136</v>
      </c>
      <c r="F92" s="12">
        <f t="shared" si="15"/>
        <v>213011.29877517029</v>
      </c>
      <c r="G92" s="12">
        <f t="shared" si="15"/>
        <v>11211.120988166871</v>
      </c>
      <c r="H92" s="9"/>
      <c r="I92" s="12">
        <f t="shared" si="12"/>
        <v>11.812873687081829</v>
      </c>
      <c r="J92" s="12">
        <f t="shared" si="13"/>
        <v>2743.2382509550084</v>
      </c>
      <c r="K92" s="12">
        <f t="shared" si="14"/>
        <v>144.38096057657953</v>
      </c>
    </row>
    <row r="93" spans="2:11" x14ac:dyDescent="0.25">
      <c r="B93" s="10">
        <v>89</v>
      </c>
      <c r="C93" s="11">
        <v>43980</v>
      </c>
      <c r="D93" s="12">
        <f t="shared" si="9"/>
        <v>102.46703519130503</v>
      </c>
      <c r="E93" s="12">
        <f t="shared" si="10"/>
        <v>80971.354201201757</v>
      </c>
      <c r="F93" s="12">
        <f t="shared" si="15"/>
        <v>215663.4698254269</v>
      </c>
      <c r="G93" s="12">
        <f t="shared" si="15"/>
        <v>11350.708938180376</v>
      </c>
      <c r="H93" s="9"/>
      <c r="I93" s="12">
        <f t="shared" si="12"/>
        <v>10.343193368727587</v>
      </c>
      <c r="J93" s="12">
        <f t="shared" si="13"/>
        <v>2652.1710502565993</v>
      </c>
      <c r="K93" s="12">
        <f t="shared" si="14"/>
        <v>139.58795001350535</v>
      </c>
    </row>
    <row r="94" spans="2:11" x14ac:dyDescent="0.25">
      <c r="B94" s="10">
        <v>90</v>
      </c>
      <c r="C94" s="11">
        <v>43981</v>
      </c>
      <c r="D94" s="12">
        <f t="shared" si="9"/>
        <v>93.379903825077662</v>
      </c>
      <c r="E94" s="12">
        <f t="shared" si="10"/>
        <v>78281.396192527915</v>
      </c>
      <c r="F94" s="12">
        <f t="shared" si="15"/>
        <v>218227.56270846495</v>
      </c>
      <c r="G94" s="12">
        <f t="shared" si="15"/>
        <v>11485.66119518238</v>
      </c>
      <c r="H94" s="9"/>
      <c r="I94" s="12">
        <f t="shared" si="12"/>
        <v>9.0871313662273678</v>
      </c>
      <c r="J94" s="12">
        <f t="shared" si="13"/>
        <v>2564.0928830380558</v>
      </c>
      <c r="K94" s="12">
        <f t="shared" si="14"/>
        <v>134.95225700200305</v>
      </c>
    </row>
    <row r="95" spans="2:11" x14ac:dyDescent="0.25">
      <c r="B95" s="10">
        <v>91</v>
      </c>
      <c r="C95" s="13">
        <v>43982</v>
      </c>
      <c r="D95" s="12">
        <f t="shared" si="9"/>
        <v>85.370120371945617</v>
      </c>
      <c r="E95" s="12">
        <f t="shared" si="10"/>
        <v>75680.02610289678</v>
      </c>
      <c r="F95" s="12">
        <f t="shared" si="15"/>
        <v>220706.47358789499</v>
      </c>
      <c r="G95" s="12">
        <f t="shared" si="15"/>
        <v>11616.130188836592</v>
      </c>
      <c r="H95" s="9"/>
      <c r="I95" s="12">
        <f t="shared" si="12"/>
        <v>8.0097834531320427</v>
      </c>
      <c r="J95" s="12">
        <f t="shared" si="13"/>
        <v>2478.9108794300505</v>
      </c>
      <c r="K95" s="12">
        <f t="shared" si="14"/>
        <v>130.46899365421331</v>
      </c>
    </row>
    <row r="96" spans="2:11" x14ac:dyDescent="0.25">
      <c r="B96" s="10">
        <v>92</v>
      </c>
      <c r="C96" s="11">
        <v>43983</v>
      </c>
      <c r="D96" s="12">
        <f t="shared" si="9"/>
        <v>78.287612995315826</v>
      </c>
      <c r="E96" s="12">
        <f t="shared" si="10"/>
        <v>73164.441073510185</v>
      </c>
      <c r="F96" s="12">
        <f t="shared" si="15"/>
        <v>223103.00774782005</v>
      </c>
      <c r="G96" s="12">
        <f t="shared" si="15"/>
        <v>11742.263565674753</v>
      </c>
      <c r="H96" s="9"/>
      <c r="I96" s="12">
        <f t="shared" si="12"/>
        <v>7.0825073766297901</v>
      </c>
      <c r="J96" s="12">
        <f t="shared" si="13"/>
        <v>2396.5341599250646</v>
      </c>
      <c r="K96" s="12">
        <f t="shared" si="14"/>
        <v>126.13337683816141</v>
      </c>
    </row>
    <row r="97" spans="2:11" x14ac:dyDescent="0.25">
      <c r="B97" s="10">
        <v>93</v>
      </c>
      <c r="C97" s="11">
        <v>43984</v>
      </c>
      <c r="D97" s="12">
        <f t="shared" si="9"/>
        <v>72.005904363609048</v>
      </c>
      <c r="E97" s="12">
        <f t="shared" si="10"/>
        <v>70731.908079691551</v>
      </c>
      <c r="F97" s="12">
        <f t="shared" si="15"/>
        <v>225419.88171514787</v>
      </c>
      <c r="G97" s="12">
        <f t="shared" si="15"/>
        <v>11864.20430079727</v>
      </c>
      <c r="H97" s="9"/>
      <c r="I97" s="12">
        <f t="shared" si="12"/>
        <v>6.2817086317067838</v>
      </c>
      <c r="J97" s="12">
        <f t="shared" si="13"/>
        <v>2316.8739673278224</v>
      </c>
      <c r="K97" s="12">
        <f t="shared" si="14"/>
        <v>121.94073512251708</v>
      </c>
    </row>
    <row r="98" spans="2:11" x14ac:dyDescent="0.25">
      <c r="B98" s="10">
        <v>94</v>
      </c>
      <c r="C98" s="11">
        <v>43985</v>
      </c>
      <c r="D98" s="12">
        <f t="shared" si="9"/>
        <v>66.418026543390241</v>
      </c>
      <c r="E98" s="12">
        <f t="shared" si="10"/>
        <v>68379.765688188723</v>
      </c>
      <c r="F98" s="12">
        <f t="shared" si="15"/>
        <v>227659.72547100479</v>
      </c>
      <c r="G98" s="12">
        <f t="shared" si="15"/>
        <v>11982.090814263422</v>
      </c>
      <c r="H98" s="9"/>
      <c r="I98" s="12">
        <f t="shared" si="12"/>
        <v>5.5878778202188073</v>
      </c>
      <c r="J98" s="12">
        <f t="shared" si="13"/>
        <v>2239.843755856899</v>
      </c>
      <c r="K98" s="12">
        <f t="shared" si="14"/>
        <v>117.88651346615269</v>
      </c>
    </row>
    <row r="99" spans="2:11" x14ac:dyDescent="0.25">
      <c r="B99" s="10">
        <v>95</v>
      </c>
      <c r="C99" s="11">
        <v>43986</v>
      </c>
      <c r="D99" s="12">
        <f t="shared" si="9"/>
        <v>61.433202163747296</v>
      </c>
      <c r="E99" s="12">
        <f t="shared" si="10"/>
        <v>66105.424989628737</v>
      </c>
      <c r="F99" s="12">
        <f t="shared" si="15"/>
        <v>229825.08471779744</v>
      </c>
      <c r="G99" s="12">
        <f t="shared" si="15"/>
        <v>12096.057090410402</v>
      </c>
      <c r="H99" s="9"/>
      <c r="I99" s="12">
        <f t="shared" si="12"/>
        <v>4.9848243796429443</v>
      </c>
      <c r="J99" s="12">
        <f t="shared" si="13"/>
        <v>2165.3592467926428</v>
      </c>
      <c r="K99" s="12">
        <f t="shared" si="14"/>
        <v>113.9662761469813</v>
      </c>
    </row>
    <row r="100" spans="2:11" x14ac:dyDescent="0.25">
      <c r="B100" s="10">
        <v>96</v>
      </c>
      <c r="C100" s="11">
        <v>43987</v>
      </c>
      <c r="D100" s="12">
        <f t="shared" si="9"/>
        <v>56.974137951673995</v>
      </c>
      <c r="E100" s="12">
        <f t="shared" si="10"/>
        <v>63906.369887519853</v>
      </c>
      <c r="F100" s="12">
        <f t="shared" si="15"/>
        <v>231918.42317580234</v>
      </c>
      <c r="G100" s="12">
        <f t="shared" si="15"/>
        <v>12206.232798726451</v>
      </c>
      <c r="H100" s="9"/>
      <c r="I100" s="12">
        <f t="shared" si="12"/>
        <v>4.4590642120733026</v>
      </c>
      <c r="J100" s="12">
        <f t="shared" si="13"/>
        <v>2093.3384580049101</v>
      </c>
      <c r="K100" s="12">
        <f t="shared" si="14"/>
        <v>110.17570831604799</v>
      </c>
    </row>
    <row r="101" spans="2:11" x14ac:dyDescent="0.25">
      <c r="B101" s="10">
        <v>97</v>
      </c>
      <c r="C101" s="11">
        <v>43988</v>
      </c>
      <c r="D101" s="12">
        <f t="shared" si="9"/>
        <v>52.974809538400137</v>
      </c>
      <c r="E101" s="12">
        <f t="shared" si="10"/>
        <v>61780.156886349127</v>
      </c>
      <c r="F101" s="12">
        <f t="shared" si="15"/>
        <v>233942.12488890713</v>
      </c>
      <c r="G101" s="12">
        <f t="shared" si="15"/>
        <v>12312.74341520565</v>
      </c>
      <c r="H101" s="9"/>
      <c r="I101" s="12">
        <f t="shared" si="12"/>
        <v>3.9993284132738567</v>
      </c>
      <c r="J101" s="12">
        <f t="shared" si="13"/>
        <v>2023.7017131047951</v>
      </c>
      <c r="K101" s="12">
        <f t="shared" si="14"/>
        <v>106.51061647919985</v>
      </c>
    </row>
    <row r="102" spans="2:11" x14ac:dyDescent="0.25">
      <c r="B102" s="10">
        <v>98</v>
      </c>
      <c r="C102" s="11">
        <v>43989</v>
      </c>
      <c r="D102" s="12">
        <f t="shared" si="9"/>
        <v>49.378641871498687</v>
      </c>
      <c r="E102" s="12">
        <f t="shared" si="10"/>
        <v>59724.41449113773</v>
      </c>
      <c r="F102" s="12">
        <f t="shared" ref="F102:G117" si="16">F101+J102</f>
        <v>235898.49652364152</v>
      </c>
      <c r="G102" s="12">
        <f t="shared" si="16"/>
        <v>12415.710343349565</v>
      </c>
      <c r="H102" s="9"/>
      <c r="I102" s="12">
        <f t="shared" si="12"/>
        <v>3.5961676669014491</v>
      </c>
      <c r="J102" s="12">
        <f t="shared" si="13"/>
        <v>1956.3716347343891</v>
      </c>
      <c r="K102" s="12">
        <f t="shared" si="14"/>
        <v>102.9669281439153</v>
      </c>
    </row>
    <row r="103" spans="2:11" x14ac:dyDescent="0.25">
      <c r="B103" s="10">
        <v>99</v>
      </c>
      <c r="C103" s="11">
        <v>43990</v>
      </c>
      <c r="D103" s="12">
        <f t="shared" si="9"/>
        <v>46.137009369482911</v>
      </c>
      <c r="E103" s="12">
        <f t="shared" si="10"/>
        <v>57736.842307268489</v>
      </c>
      <c r="F103" s="12">
        <f t="shared" si="16"/>
        <v>237789.7696491942</v>
      </c>
      <c r="G103" s="12">
        <f t="shared" si="16"/>
        <v>12515.251034168128</v>
      </c>
      <c r="H103" s="9"/>
      <c r="I103" s="12">
        <f t="shared" si="12"/>
        <v>3.2416325020157775</v>
      </c>
      <c r="J103" s="12">
        <f t="shared" si="13"/>
        <v>1891.2731255526949</v>
      </c>
      <c r="K103" s="12">
        <f t="shared" si="14"/>
        <v>99.540690818562979</v>
      </c>
    </row>
    <row r="104" spans="2:11" x14ac:dyDescent="0.25">
      <c r="B104" s="10">
        <v>100</v>
      </c>
      <c r="C104" s="11">
        <v>43991</v>
      </c>
      <c r="D104" s="12">
        <f t="shared" si="9"/>
        <v>43.207995432170001</v>
      </c>
      <c r="E104" s="12">
        <f t="shared" si="10"/>
        <v>55815.209910963516</v>
      </c>
      <c r="F104" s="12">
        <f t="shared" si="16"/>
        <v>239618.10298892437</v>
      </c>
      <c r="G104" s="12">
        <f t="shared" si="16"/>
        <v>12611.479104680242</v>
      </c>
      <c r="H104" s="9"/>
      <c r="I104" s="12">
        <f t="shared" si="12"/>
        <v>2.9290139373129072</v>
      </c>
      <c r="J104" s="12">
        <f t="shared" si="13"/>
        <v>1828.3333397301687</v>
      </c>
      <c r="K104" s="12">
        <f t="shared" si="14"/>
        <v>96.228070512114243</v>
      </c>
    </row>
    <row r="105" spans="2:11" x14ac:dyDescent="0.25">
      <c r="B105" s="10">
        <v>101</v>
      </c>
      <c r="C105" s="11">
        <v>43992</v>
      </c>
      <c r="D105" s="12">
        <f t="shared" si="9"/>
        <v>40.555363062394683</v>
      </c>
      <c r="E105" s="12">
        <f t="shared" si="10"/>
        <v>53957.35554630118</v>
      </c>
      <c r="F105" s="12">
        <f t="shared" si="16"/>
        <v>241385.58463610488</v>
      </c>
      <c r="G105" s="12">
        <f t="shared" si="16"/>
        <v>12704.504454531849</v>
      </c>
      <c r="H105" s="9"/>
      <c r="I105" s="12">
        <f t="shared" si="12"/>
        <v>2.6526323697753207</v>
      </c>
      <c r="J105" s="12">
        <f t="shared" si="13"/>
        <v>1767.4816471805111</v>
      </c>
      <c r="K105" s="12">
        <f t="shared" si="14"/>
        <v>93.025349851605952</v>
      </c>
    </row>
    <row r="106" spans="2:11" x14ac:dyDescent="0.25">
      <c r="B106" s="10">
        <v>102</v>
      </c>
      <c r="C106" s="11">
        <v>43993</v>
      </c>
      <c r="D106" s="12">
        <f t="shared" si="9"/>
        <v>38.147697916755938</v>
      </c>
      <c r="E106" s="12">
        <f t="shared" si="10"/>
        <v>52161.184693236784</v>
      </c>
      <c r="F106" s="12">
        <f t="shared" si="16"/>
        <v>243094.23422840441</v>
      </c>
      <c r="G106" s="12">
        <f t="shared" si="16"/>
        <v>12794.433380442351</v>
      </c>
      <c r="H106" s="9"/>
      <c r="I106" s="12">
        <f t="shared" si="12"/>
        <v>2.4076651456387461</v>
      </c>
      <c r="J106" s="12">
        <f t="shared" si="13"/>
        <v>1708.6495922995373</v>
      </c>
      <c r="K106" s="12">
        <f t="shared" si="14"/>
        <v>89.928925910502045</v>
      </c>
    </row>
    <row r="107" spans="2:11" x14ac:dyDescent="0.25">
      <c r="B107" s="10">
        <v>103</v>
      </c>
      <c r="C107" s="11">
        <v>43994</v>
      </c>
      <c r="D107" s="12">
        <f t="shared" si="9"/>
        <v>35.957692660911924</v>
      </c>
      <c r="E107" s="12">
        <f t="shared" si="10"/>
        <v>50424.668542051404</v>
      </c>
      <c r="F107" s="12">
        <f t="shared" si="16"/>
        <v>244746.00507702358</v>
      </c>
      <c r="G107" s="12">
        <f t="shared" si="16"/>
        <v>12881.368688264412</v>
      </c>
      <c r="H107" s="9"/>
      <c r="I107" s="12">
        <f t="shared" si="12"/>
        <v>2.1900052558440133</v>
      </c>
      <c r="J107" s="12">
        <f t="shared" si="13"/>
        <v>1651.7708486191648</v>
      </c>
      <c r="K107" s="12">
        <f t="shared" si="14"/>
        <v>86.935307822061375</v>
      </c>
    </row>
    <row r="108" spans="2:11" x14ac:dyDescent="0.25">
      <c r="B108" s="10">
        <v>104</v>
      </c>
      <c r="C108" s="11">
        <v>43995</v>
      </c>
      <c r="D108" s="12">
        <f t="shared" si="9"/>
        <v>33.961547500081011</v>
      </c>
      <c r="E108" s="12">
        <f t="shared" si="10"/>
        <v>48745.842402477188</v>
      </c>
      <c r="F108" s="12">
        <f t="shared" si="16"/>
        <v>246342.78624752187</v>
      </c>
      <c r="G108" s="12">
        <f t="shared" si="16"/>
        <v>12965.409802501164</v>
      </c>
      <c r="H108" s="9"/>
      <c r="I108" s="12">
        <f t="shared" si="12"/>
        <v>1.9961451608309149</v>
      </c>
      <c r="J108" s="12">
        <f t="shared" si="13"/>
        <v>1596.7811704982944</v>
      </c>
      <c r="K108" s="12">
        <f t="shared" si="14"/>
        <v>84.041114236752421</v>
      </c>
    </row>
    <row r="109" spans="2:11" x14ac:dyDescent="0.25">
      <c r="B109" s="10">
        <v>105</v>
      </c>
      <c r="C109" s="11">
        <v>43996</v>
      </c>
      <c r="D109" s="12">
        <f t="shared" si="9"/>
        <v>32.138466527697702</v>
      </c>
      <c r="E109" s="12">
        <f t="shared" si="10"/>
        <v>47122.804070033664</v>
      </c>
      <c r="F109" s="12">
        <f t="shared" si="16"/>
        <v>247886.40459026699</v>
      </c>
      <c r="G109" s="12">
        <f t="shared" si="16"/>
        <v>13046.652873171959</v>
      </c>
      <c r="H109" s="9"/>
      <c r="I109" s="12">
        <f t="shared" si="12"/>
        <v>1.8230809723833092</v>
      </c>
      <c r="J109" s="12">
        <f t="shared" si="13"/>
        <v>1543.6183427451108</v>
      </c>
      <c r="K109" s="12">
        <f t="shared" si="14"/>
        <v>81.243070670795376</v>
      </c>
    </row>
    <row r="110" spans="2:11" x14ac:dyDescent="0.25">
      <c r="B110" s="10">
        <v>106</v>
      </c>
      <c r="C110" s="11">
        <v>43997</v>
      </c>
      <c r="D110" s="12">
        <f t="shared" si="9"/>
        <v>30.470233347113584</v>
      </c>
      <c r="E110" s="12">
        <f t="shared" si="10"/>
        <v>45553.712167546459</v>
      </c>
      <c r="F110" s="12">
        <f t="shared" si="16"/>
        <v>249378.62671915139</v>
      </c>
      <c r="G110" s="12">
        <f t="shared" si="16"/>
        <v>13125.190879955349</v>
      </c>
      <c r="H110" s="9"/>
      <c r="I110" s="12">
        <f t="shared" si="12"/>
        <v>1.6682331805841166</v>
      </c>
      <c r="J110" s="12">
        <f t="shared" si="13"/>
        <v>1492.2221288843991</v>
      </c>
      <c r="K110" s="12">
        <f t="shared" si="14"/>
        <v>78.53800678338952</v>
      </c>
    </row>
    <row r="111" spans="2:11" x14ac:dyDescent="0.25">
      <c r="B111" s="10">
        <v>107</v>
      </c>
      <c r="C111" s="11">
        <v>43998</v>
      </c>
      <c r="D111" s="12">
        <f t="shared" si="9"/>
        <v>28.940852476329187</v>
      </c>
      <c r="E111" s="12">
        <f t="shared" si="10"/>
        <v>44036.784476165696</v>
      </c>
      <c r="F111" s="12">
        <f t="shared" si="16"/>
        <v>250821.16093779035</v>
      </c>
      <c r="G111" s="12">
        <f t="shared" si="16"/>
        <v>13201.113733567927</v>
      </c>
      <c r="H111" s="9"/>
      <c r="I111" s="12">
        <f t="shared" si="12"/>
        <v>1.529380870784397</v>
      </c>
      <c r="J111" s="12">
        <f t="shared" si="13"/>
        <v>1442.5342186389712</v>
      </c>
      <c r="K111" s="12">
        <f t="shared" si="14"/>
        <v>75.922853612577498</v>
      </c>
    </row>
    <row r="112" spans="2:11" x14ac:dyDescent="0.25">
      <c r="B112" s="10">
        <v>108</v>
      </c>
      <c r="C112" s="11">
        <v>43999</v>
      </c>
      <c r="D112" s="12">
        <f t="shared" si="9"/>
        <v>27.536245502320966</v>
      </c>
      <c r="E112" s="12">
        <f t="shared" si="10"/>
        <v>42570.296267267513</v>
      </c>
      <c r="F112" s="12">
        <f t="shared" si="16"/>
        <v>252215.65911286892</v>
      </c>
      <c r="G112" s="12">
        <f t="shared" si="16"/>
        <v>13274.508374361536</v>
      </c>
      <c r="H112" s="9"/>
      <c r="I112" s="12">
        <f t="shared" si="12"/>
        <v>1.404606974008221</v>
      </c>
      <c r="J112" s="12">
        <f t="shared" si="13"/>
        <v>1394.4981750785803</v>
      </c>
      <c r="K112" s="12">
        <f t="shared" si="14"/>
        <v>73.394640793609568</v>
      </c>
    </row>
    <row r="113" spans="2:11" x14ac:dyDescent="0.25">
      <c r="B113" s="10">
        <v>109</v>
      </c>
      <c r="C113" s="11">
        <v>44000</v>
      </c>
      <c r="D113" s="12">
        <f t="shared" si="9"/>
        <v>26.243992933200335</v>
      </c>
      <c r="E113" s="12">
        <f t="shared" si="10"/>
        <v>41152.578644261048</v>
      </c>
      <c r="F113" s="12">
        <f t="shared" si="16"/>
        <v>253563.71849466572</v>
      </c>
      <c r="G113" s="12">
        <f t="shared" si="16"/>
        <v>13345.458868140315</v>
      </c>
      <c r="H113" s="9"/>
      <c r="I113" s="12">
        <f t="shared" si="12"/>
        <v>1.2922525691206315</v>
      </c>
      <c r="J113" s="12">
        <f t="shared" si="13"/>
        <v>1348.0593817968045</v>
      </c>
      <c r="K113" s="12">
        <f t="shared" si="14"/>
        <v>70.950493778779247</v>
      </c>
    </row>
    <row r="114" spans="2:11" x14ac:dyDescent="0.25">
      <c r="B114" s="10">
        <v>110</v>
      </c>
      <c r="C114" s="11">
        <v>44001</v>
      </c>
      <c r="D114" s="12">
        <f t="shared" si="9"/>
        <v>25.05311430004798</v>
      </c>
      <c r="E114" s="12">
        <f t="shared" si="10"/>
        <v>39782.016901418836</v>
      </c>
      <c r="F114" s="12">
        <f t="shared" si="16"/>
        <v>254866.88348506732</v>
      </c>
      <c r="G114" s="12">
        <f t="shared" si="16"/>
        <v>13414.046499214082</v>
      </c>
      <c r="H114" s="9"/>
      <c r="I114" s="12">
        <f t="shared" si="12"/>
        <v>1.1908786331523562</v>
      </c>
      <c r="J114" s="12">
        <f t="shared" si="13"/>
        <v>1303.1649904015999</v>
      </c>
      <c r="K114" s="12">
        <f t="shared" si="14"/>
        <v>68.587631073768478</v>
      </c>
    </row>
    <row r="115" spans="2:11" x14ac:dyDescent="0.25">
      <c r="B115" s="10">
        <v>111</v>
      </c>
      <c r="C115" s="11">
        <v>44002</v>
      </c>
      <c r="D115" s="12">
        <f t="shared" si="9"/>
        <v>23.953880361927339</v>
      </c>
      <c r="E115" s="12">
        <f t="shared" si="10"/>
        <v>38457.048905309661</v>
      </c>
      <c r="F115" s="12">
        <f t="shared" si="16"/>
        <v>256126.64735361224</v>
      </c>
      <c r="G115" s="12">
        <f t="shared" si="16"/>
        <v>13480.349860716447</v>
      </c>
      <c r="H115" s="9"/>
      <c r="I115" s="12">
        <f t="shared" si="12"/>
        <v>1.0992339381206424</v>
      </c>
      <c r="J115" s="12">
        <f t="shared" si="13"/>
        <v>1259.7638685449299</v>
      </c>
      <c r="K115" s="12">
        <f t="shared" si="14"/>
        <v>66.30336150236478</v>
      </c>
    </row>
    <row r="116" spans="2:11" x14ac:dyDescent="0.25">
      <c r="B116" s="10">
        <v>112</v>
      </c>
      <c r="C116" s="11">
        <v>44003</v>
      </c>
      <c r="D116" s="12">
        <f t="shared" si="9"/>
        <v>22.937652327328124</v>
      </c>
      <c r="E116" s="12">
        <f t="shared" si="10"/>
        <v>37176.16350316727</v>
      </c>
      <c r="F116" s="12">
        <f t="shared" si="16"/>
        <v>257344.45390228037</v>
      </c>
      <c r="G116" s="12">
        <f t="shared" si="16"/>
        <v>13544.444942225296</v>
      </c>
      <c r="H116" s="9"/>
      <c r="I116" s="12">
        <f t="shared" si="12"/>
        <v>1.0162280345992145</v>
      </c>
      <c r="J116" s="12">
        <f t="shared" si="13"/>
        <v>1217.8065486681394</v>
      </c>
      <c r="K116" s="12">
        <f t="shared" si="14"/>
        <v>64.095081508849489</v>
      </c>
    </row>
    <row r="117" spans="2:11" x14ac:dyDescent="0.25">
      <c r="B117" s="10">
        <v>113</v>
      </c>
      <c r="C117" s="11">
        <v>44004</v>
      </c>
      <c r="D117" s="12">
        <f t="shared" si="9"/>
        <v>21.996743870621287</v>
      </c>
      <c r="E117" s="12">
        <f t="shared" si="10"/>
        <v>35937.898961518404</v>
      </c>
      <c r="F117" s="12">
        <f t="shared" si="16"/>
        <v>258521.69907988067</v>
      </c>
      <c r="G117" s="12">
        <f t="shared" si="16"/>
        <v>13606.405214730576</v>
      </c>
      <c r="H117" s="9"/>
      <c r="I117" s="12">
        <f t="shared" si="12"/>
        <v>0.94090845670683487</v>
      </c>
      <c r="J117" s="12">
        <f t="shared" si="13"/>
        <v>1177.2451776002968</v>
      </c>
      <c r="K117" s="12">
        <f t="shared" si="14"/>
        <v>61.960272505278837</v>
      </c>
    </row>
    <row r="118" spans="2:11" x14ac:dyDescent="0.25">
      <c r="B118" s="10">
        <v>114</v>
      </c>
      <c r="C118" s="11">
        <v>44005</v>
      </c>
      <c r="D118" s="12">
        <f t="shared" si="9"/>
        <v>21.124302430719432</v>
      </c>
      <c r="E118" s="12">
        <f t="shared" si="10"/>
        <v>34740.84143757436</v>
      </c>
      <c r="F118" s="12">
        <f t="shared" ref="F118:G133" si="17">F117+J118</f>
        <v>259659.73254699542</v>
      </c>
      <c r="G118" s="12">
        <f t="shared" si="17"/>
        <v>13666.301712999773</v>
      </c>
      <c r="H118" s="9"/>
      <c r="I118" s="12">
        <f t="shared" si="12"/>
        <v>0.87244143990185707</v>
      </c>
      <c r="J118" s="12">
        <f t="shared" si="13"/>
        <v>1138.0334671147496</v>
      </c>
      <c r="K118" s="12">
        <f t="shared" si="14"/>
        <v>59.896498269197394</v>
      </c>
    </row>
    <row r="119" spans="2:11" x14ac:dyDescent="0.25">
      <c r="B119" s="10">
        <v>115</v>
      </c>
      <c r="C119" s="11">
        <v>44006</v>
      </c>
      <c r="D119" s="12">
        <f t="shared" si="9"/>
        <v>20.314206861045676</v>
      </c>
      <c r="E119" s="12">
        <f t="shared" si="10"/>
        <v>33583.623485224882</v>
      </c>
      <c r="F119" s="12">
        <f t="shared" si="17"/>
        <v>260759.8591925186</v>
      </c>
      <c r="G119" s="12">
        <f t="shared" si="17"/>
        <v>13724.20311539573</v>
      </c>
      <c r="H119" s="9"/>
      <c r="I119" s="12">
        <f t="shared" si="12"/>
        <v>0.81009556967375451</v>
      </c>
      <c r="J119" s="12">
        <f t="shared" si="13"/>
        <v>1100.126645523188</v>
      </c>
      <c r="K119" s="12">
        <f t="shared" si="14"/>
        <v>57.901402395957319</v>
      </c>
    </row>
    <row r="120" spans="2:11" x14ac:dyDescent="0.25">
      <c r="B120" s="10">
        <v>116</v>
      </c>
      <c r="C120" s="11">
        <v>44007</v>
      </c>
      <c r="D120" s="12">
        <f t="shared" si="9"/>
        <v>19.560978979088521</v>
      </c>
      <c r="E120" s="12">
        <f t="shared" si="10"/>
        <v>32464.922596932676</v>
      </c>
      <c r="F120" s="12">
        <f t="shared" si="17"/>
        <v>261823.34060288407</v>
      </c>
      <c r="G120" s="12">
        <f t="shared" si="17"/>
        <v>13780.175821204439</v>
      </c>
      <c r="H120" s="9"/>
      <c r="I120" s="12">
        <f t="shared" si="12"/>
        <v>0.75322788195715651</v>
      </c>
      <c r="J120" s="12">
        <f t="shared" si="13"/>
        <v>1063.4814103654546</v>
      </c>
      <c r="K120" s="12">
        <f t="shared" si="14"/>
        <v>55.972705808708184</v>
      </c>
    </row>
    <row r="121" spans="2:11" x14ac:dyDescent="0.25">
      <c r="B121" s="10">
        <v>117</v>
      </c>
      <c r="C121" s="11">
        <v>44008</v>
      </c>
      <c r="D121" s="12">
        <f t="shared" si="9"/>
        <v>18.859706959458403</v>
      </c>
      <c r="E121" s="12">
        <f t="shared" si="10"/>
        <v>31383.459782387883</v>
      </c>
      <c r="F121" s="12">
        <f t="shared" si="17"/>
        <v>262851.39648512029</v>
      </c>
      <c r="G121" s="12">
        <f t="shared" si="17"/>
        <v>13834.284025532659</v>
      </c>
      <c r="H121" s="9"/>
      <c r="I121" s="12">
        <f t="shared" si="12"/>
        <v>0.70127201963011621</v>
      </c>
      <c r="J121" s="12">
        <f t="shared" si="13"/>
        <v>1028.0558822362013</v>
      </c>
      <c r="K121" s="12">
        <f t="shared" si="14"/>
        <v>54.108204328221177</v>
      </c>
    </row>
    <row r="122" spans="2:11" x14ac:dyDescent="0.25">
      <c r="B122" s="10">
        <v>118</v>
      </c>
      <c r="C122" s="11">
        <v>44009</v>
      </c>
      <c r="D122" s="12">
        <f t="shared" si="9"/>
        <v>18.20597884188598</v>
      </c>
      <c r="E122" s="12">
        <f t="shared" si="10"/>
        <v>30337.998184425862</v>
      </c>
      <c r="F122" s="12">
        <f t="shared" si="17"/>
        <v>263845.20604489592</v>
      </c>
      <c r="G122" s="12">
        <f t="shared" si="17"/>
        <v>13886.589791836639</v>
      </c>
      <c r="H122" s="9"/>
      <c r="I122" s="12">
        <f t="shared" si="12"/>
        <v>0.6537281175724251</v>
      </c>
      <c r="J122" s="12">
        <f t="shared" si="13"/>
        <v>993.80955977561621</v>
      </c>
      <c r="K122" s="12">
        <f t="shared" si="14"/>
        <v>52.305766303979858</v>
      </c>
    </row>
    <row r="123" spans="2:11" x14ac:dyDescent="0.25">
      <c r="B123" s="10">
        <v>119</v>
      </c>
      <c r="C123" s="11">
        <v>44010</v>
      </c>
      <c r="D123" s="12">
        <f t="shared" si="9"/>
        <v>17.595824697436065</v>
      </c>
      <c r="E123" s="12">
        <f t="shared" si="10"/>
        <v>29327.341732422785</v>
      </c>
      <c r="F123" s="12">
        <f t="shared" si="17"/>
        <v>264805.90932073607</v>
      </c>
      <c r="G123" s="12">
        <f t="shared" si="17"/>
        <v>13937.153122144016</v>
      </c>
      <c r="H123" s="9"/>
      <c r="I123" s="12">
        <f t="shared" si="12"/>
        <v>0.61015414444991511</v>
      </c>
      <c r="J123" s="12">
        <f t="shared" si="13"/>
        <v>960.70327584015229</v>
      </c>
      <c r="K123" s="12">
        <f t="shared" si="14"/>
        <v>50.563330307376482</v>
      </c>
    </row>
    <row r="124" spans="2:11" x14ac:dyDescent="0.25">
      <c r="B124" s="10">
        <v>120</v>
      </c>
      <c r="C124" s="11">
        <v>44011</v>
      </c>
      <c r="D124" s="12">
        <f t="shared" si="9"/>
        <v>17.025666222392026</v>
      </c>
      <c r="E124" s="12">
        <f t="shared" si="10"/>
        <v>28350.333833150398</v>
      </c>
      <c r="F124" s="12">
        <f t="shared" si="17"/>
        <v>265734.60847559612</v>
      </c>
      <c r="G124" s="12">
        <f t="shared" si="17"/>
        <v>13986.032025031387</v>
      </c>
      <c r="H124" s="9"/>
      <c r="I124" s="12">
        <f t="shared" si="12"/>
        <v>0.57015847504404027</v>
      </c>
      <c r="J124" s="12">
        <f t="shared" si="13"/>
        <v>928.69915486005482</v>
      </c>
      <c r="K124" s="12">
        <f t="shared" si="14"/>
        <v>48.878902887371353</v>
      </c>
    </row>
    <row r="125" spans="2:11" x14ac:dyDescent="0.25">
      <c r="B125" s="10">
        <v>121</v>
      </c>
      <c r="C125" s="13">
        <v>44012</v>
      </c>
      <c r="D125" s="12">
        <f t="shared" si="9"/>
        <v>16.492272717923029</v>
      </c>
      <c r="E125" s="12">
        <f t="shared" si="10"/>
        <v>27405.856098883189</v>
      </c>
      <c r="F125" s="12">
        <f t="shared" si="17"/>
        <v>266632.36904697923</v>
      </c>
      <c r="G125" s="12">
        <f t="shared" si="17"/>
        <v>14033.282581419971</v>
      </c>
      <c r="H125" s="9"/>
      <c r="I125" s="12">
        <f t="shared" si="12"/>
        <v>0.53339350446899636</v>
      </c>
      <c r="J125" s="12">
        <f t="shared" si="13"/>
        <v>897.76057138309591</v>
      </c>
      <c r="K125" s="12">
        <f t="shared" si="14"/>
        <v>47.250556388584044</v>
      </c>
    </row>
    <row r="126" spans="2:11" x14ac:dyDescent="0.25">
      <c r="B126" s="10">
        <v>122</v>
      </c>
      <c r="C126" s="11">
        <v>44013</v>
      </c>
      <c r="D126" s="12">
        <f t="shared" si="9"/>
        <v>15.992722571385327</v>
      </c>
      <c r="E126" s="12">
        <f t="shared" si="10"/>
        <v>26492.827112400286</v>
      </c>
      <c r="F126" s="12">
        <f t="shared" si="17"/>
        <v>267500.22115677717</v>
      </c>
      <c r="G126" s="12">
        <f t="shared" si="17"/>
        <v>14078.959008251444</v>
      </c>
      <c r="H126" s="9"/>
      <c r="I126" s="12">
        <f t="shared" si="12"/>
        <v>0.49955014653770141</v>
      </c>
      <c r="J126" s="12">
        <f t="shared" si="13"/>
        <v>867.85210979796761</v>
      </c>
      <c r="K126" s="12">
        <f t="shared" si="14"/>
        <v>45.676426831472021</v>
      </c>
    </row>
    <row r="127" spans="2:11" x14ac:dyDescent="0.25">
      <c r="B127" s="10">
        <v>123</v>
      </c>
      <c r="C127" s="11">
        <v>44014</v>
      </c>
      <c r="D127" s="12">
        <f t="shared" si="9"/>
        <v>15.524369487306325</v>
      </c>
      <c r="E127" s="12">
        <f t="shared" si="10"/>
        <v>25610.201228404356</v>
      </c>
      <c r="F127" s="12">
        <f t="shared" si="17"/>
        <v>268339.16068200319</v>
      </c>
      <c r="G127" s="12">
        <f t="shared" si="17"/>
        <v>14123.113720105444</v>
      </c>
      <c r="H127" s="9"/>
      <c r="I127" s="12">
        <f t="shared" si="12"/>
        <v>0.46835308407900222</v>
      </c>
      <c r="J127" s="12">
        <f t="shared" si="13"/>
        <v>838.93952522600898</v>
      </c>
      <c r="K127" s="12">
        <f t="shared" si="14"/>
        <v>44.154711854000517</v>
      </c>
    </row>
    <row r="128" spans="2:11" x14ac:dyDescent="0.25">
      <c r="B128" s="10">
        <v>124</v>
      </c>
      <c r="C128" s="11">
        <v>44015</v>
      </c>
      <c r="D128" s="12">
        <f t="shared" si="9"/>
        <v>15.084812827147855</v>
      </c>
      <c r="E128" s="12">
        <f t="shared" si="10"/>
        <v>24756.967410784371</v>
      </c>
      <c r="F128" s="12">
        <f t="shared" si="17"/>
        <v>269150.15038756933</v>
      </c>
      <c r="G128" s="12">
        <f t="shared" si="17"/>
        <v>14165.797388819452</v>
      </c>
      <c r="H128" s="9"/>
      <c r="I128" s="12">
        <f t="shared" si="12"/>
        <v>0.43955666015847034</v>
      </c>
      <c r="J128" s="12">
        <f t="shared" si="13"/>
        <v>810.9897055661379</v>
      </c>
      <c r="K128" s="12">
        <f t="shared" si="14"/>
        <v>42.683668714007304</v>
      </c>
    </row>
    <row r="129" spans="2:11" x14ac:dyDescent="0.25">
      <c r="B129" s="10">
        <v>125</v>
      </c>
      <c r="C129" s="11">
        <v>44016</v>
      </c>
      <c r="D129" s="12">
        <f t="shared" si="9"/>
        <v>14.671871510436947</v>
      </c>
      <c r="E129" s="12">
        <f t="shared" si="10"/>
        <v>23932.148105074935</v>
      </c>
      <c r="F129" s="12">
        <f t="shared" si="17"/>
        <v>269934.12102224416</v>
      </c>
      <c r="G129" s="12">
        <f t="shared" si="17"/>
        <v>14207.059001170759</v>
      </c>
      <c r="H129" s="9"/>
      <c r="I129" s="12">
        <f t="shared" si="12"/>
        <v>0.41294131671090883</v>
      </c>
      <c r="J129" s="12">
        <f t="shared" si="13"/>
        <v>783.97063467483838</v>
      </c>
      <c r="K129" s="12">
        <f t="shared" si="14"/>
        <v>41.261612351307321</v>
      </c>
    </row>
    <row r="130" spans="2:11" x14ac:dyDescent="0.25">
      <c r="B130" s="10">
        <v>126</v>
      </c>
      <c r="C130" s="11">
        <v>44017</v>
      </c>
      <c r="D130" s="12">
        <f t="shared" si="9"/>
        <v>14.283561008737768</v>
      </c>
      <c r="E130" s="12">
        <f t="shared" si="10"/>
        <v>23134.798145407469</v>
      </c>
      <c r="F130" s="12">
        <f t="shared" si="17"/>
        <v>270691.97237890487</v>
      </c>
      <c r="G130" s="12">
        <f t="shared" si="17"/>
        <v>14246.945914679218</v>
      </c>
      <c r="H130" s="9"/>
      <c r="I130" s="12">
        <f t="shared" si="12"/>
        <v>0.38831050169917847</v>
      </c>
      <c r="J130" s="12">
        <f t="shared" si="13"/>
        <v>757.8513566607063</v>
      </c>
      <c r="K130" s="12">
        <f t="shared" si="14"/>
        <v>39.886913508458264</v>
      </c>
    </row>
    <row r="131" spans="2:11" x14ac:dyDescent="0.25">
      <c r="B131" s="10">
        <v>127</v>
      </c>
      <c r="C131" s="11">
        <v>44018</v>
      </c>
      <c r="D131" s="12">
        <f t="shared" si="9"/>
        <v>13.91807303064328</v>
      </c>
      <c r="E131" s="12">
        <f t="shared" si="10"/>
        <v>22364.003695205312</v>
      </c>
      <c r="F131" s="12">
        <f t="shared" si="17"/>
        <v>271424.57432017609</v>
      </c>
      <c r="G131" s="12">
        <f t="shared" si="17"/>
        <v>14285.50391158823</v>
      </c>
      <c r="H131" s="9"/>
      <c r="I131" s="12">
        <f t="shared" si="12"/>
        <v>0.36548797809448885</v>
      </c>
      <c r="J131" s="12">
        <f t="shared" si="13"/>
        <v>732.60194127123646</v>
      </c>
      <c r="K131" s="12">
        <f t="shared" si="14"/>
        <v>38.557996909012481</v>
      </c>
    </row>
    <row r="132" spans="2:11" x14ac:dyDescent="0.25">
      <c r="B132" s="10">
        <v>128</v>
      </c>
      <c r="C132" s="11">
        <v>44019</v>
      </c>
      <c r="D132" s="12">
        <f t="shared" si="9"/>
        <v>13.573757552489624</v>
      </c>
      <c r="E132" s="12">
        <f t="shared" si="10"/>
        <v>21618.881220843286</v>
      </c>
      <c r="F132" s="12">
        <f t="shared" si="17"/>
        <v>272132.76777052425</v>
      </c>
      <c r="G132" s="12">
        <f t="shared" si="17"/>
        <v>14322.777251080239</v>
      </c>
      <c r="H132" s="9"/>
      <c r="I132" s="12">
        <f t="shared" si="12"/>
        <v>0.34431547815365604</v>
      </c>
      <c r="J132" s="12">
        <f t="shared" si="13"/>
        <v>708.1934503481682</v>
      </c>
      <c r="K132" s="12">
        <f t="shared" si="14"/>
        <v>37.273339492008887</v>
      </c>
    </row>
    <row r="133" spans="2:11" x14ac:dyDescent="0.25">
      <c r="B133" s="10">
        <v>129</v>
      </c>
      <c r="C133" s="11">
        <v>44020</v>
      </c>
      <c r="D133" s="12">
        <f t="shared" si="9"/>
        <v>13.24910689749345</v>
      </c>
      <c r="E133" s="12">
        <f t="shared" si="10"/>
        <v>20898.576497470171</v>
      </c>
      <c r="F133" s="12">
        <f t="shared" si="17"/>
        <v>272817.36567585095</v>
      </c>
      <c r="G133" s="12">
        <f t="shared" si="17"/>
        <v>14358.808719781644</v>
      </c>
      <c r="H133" s="9"/>
      <c r="I133" s="12">
        <f t="shared" si="12"/>
        <v>0.32465065499617557</v>
      </c>
      <c r="J133" s="12">
        <f t="shared" si="13"/>
        <v>684.59790532670399</v>
      </c>
      <c r="K133" s="12">
        <f t="shared" si="14"/>
        <v>36.031468701405508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12.942741606851332</v>
      </c>
      <c r="E134" s="12">
        <f t="shared" ref="E134:E197" si="19">E133+I134-J134-K134</f>
        <v>20202.263646178475</v>
      </c>
      <c r="F134" s="12">
        <f t="shared" ref="F134:G149" si="20">F133+J134</f>
        <v>273479.15393160417</v>
      </c>
      <c r="G134" s="12">
        <f t="shared" si="20"/>
        <v>14393.63968061076</v>
      </c>
      <c r="H134" s="9"/>
      <c r="I134" s="12">
        <f t="shared" ref="I134:I197" si="21">E133*N$6*D133/SUM(D133:F133)*N$7</f>
        <v>0.3063652906421187</v>
      </c>
      <c r="J134" s="12">
        <f t="shared" ref="J134:J197" si="22">E133*N$8/N$5</f>
        <v>661.78825575322196</v>
      </c>
      <c r="K134" s="12">
        <f t="shared" ref="K134:K197" si="23">E133*N$9/N$5</f>
        <v>34.830960829116982</v>
      </c>
    </row>
    <row r="135" spans="2:11" x14ac:dyDescent="0.25">
      <c r="B135" s="10">
        <v>131</v>
      </c>
      <c r="C135" s="11">
        <v>44022</v>
      </c>
      <c r="D135" s="12">
        <f t="shared" si="18"/>
        <v>12.653397881157966</v>
      </c>
      <c r="E135" s="12">
        <f t="shared" si="19"/>
        <v>19529.144201698222</v>
      </c>
      <c r="F135" s="12">
        <f t="shared" si="20"/>
        <v>274118.8922803998</v>
      </c>
      <c r="G135" s="12">
        <f t="shared" si="20"/>
        <v>14427.310120021059</v>
      </c>
      <c r="H135" s="9"/>
      <c r="I135" s="12">
        <f t="shared" si="21"/>
        <v>0.28934372569336475</v>
      </c>
      <c r="J135" s="12">
        <f t="shared" si="22"/>
        <v>639.73834879565175</v>
      </c>
      <c r="K135" s="12">
        <f t="shared" si="23"/>
        <v>33.670439410297483</v>
      </c>
    </row>
    <row r="136" spans="2:11" x14ac:dyDescent="0.25">
      <c r="B136" s="10">
        <v>132</v>
      </c>
      <c r="C136" s="11">
        <v>44023</v>
      </c>
      <c r="D136" s="12">
        <f t="shared" si="18"/>
        <v>12.379916400241445</v>
      </c>
      <c r="E136" s="12">
        <f t="shared" si="19"/>
        <v>18878.446209789196</v>
      </c>
      <c r="F136" s="12">
        <f t="shared" si="20"/>
        <v>274737.31518012023</v>
      </c>
      <c r="G136" s="12">
        <f t="shared" si="20"/>
        <v>14459.858693690556</v>
      </c>
      <c r="H136" s="9"/>
      <c r="I136" s="12">
        <f t="shared" si="21"/>
        <v>0.27348148091652114</v>
      </c>
      <c r="J136" s="12">
        <f t="shared" si="22"/>
        <v>618.42289972044375</v>
      </c>
      <c r="K136" s="12">
        <f t="shared" si="23"/>
        <v>32.548573669497067</v>
      </c>
    </row>
    <row r="137" spans="2:11" x14ac:dyDescent="0.25">
      <c r="B137" s="10">
        <v>133</v>
      </c>
      <c r="C137" s="11">
        <v>44024</v>
      </c>
      <c r="D137" s="12">
        <f t="shared" si="18"/>
        <v>12.121232354968184</v>
      </c>
      <c r="E137" s="12">
        <f t="shared" si="19"/>
        <v>18249.423353508162</v>
      </c>
      <c r="F137" s="12">
        <f t="shared" si="20"/>
        <v>275335.1326434302</v>
      </c>
      <c r="G137" s="12">
        <f t="shared" si="20"/>
        <v>14491.322770706871</v>
      </c>
      <c r="H137" s="9"/>
      <c r="I137" s="12">
        <f t="shared" si="21"/>
        <v>0.25868404527326044</v>
      </c>
      <c r="J137" s="12">
        <f t="shared" si="22"/>
        <v>597.81746330999124</v>
      </c>
      <c r="K137" s="12">
        <f t="shared" si="23"/>
        <v>31.464077016315354</v>
      </c>
    </row>
    <row r="138" spans="2:11" x14ac:dyDescent="0.25">
      <c r="B138" s="10">
        <v>134</v>
      </c>
      <c r="C138" s="11">
        <v>44025</v>
      </c>
      <c r="D138" s="12">
        <f t="shared" si="18"/>
        <v>11.876366546395793</v>
      </c>
      <c r="E138" s="12">
        <f t="shared" si="19"/>
        <v>17641.35410753313</v>
      </c>
      <c r="F138" s="12">
        <f t="shared" si="20"/>
        <v>275913.03104962461</v>
      </c>
      <c r="G138" s="12">
        <f t="shared" si="20"/>
        <v>14521.738476296052</v>
      </c>
      <c r="H138" s="9"/>
      <c r="I138" s="12">
        <f t="shared" si="21"/>
        <v>0.24486580857239004</v>
      </c>
      <c r="J138" s="12">
        <f t="shared" si="22"/>
        <v>577.89840619442509</v>
      </c>
      <c r="K138" s="12">
        <f t="shared" si="23"/>
        <v>30.415705589180295</v>
      </c>
    </row>
    <row r="139" spans="2:11" x14ac:dyDescent="0.25">
      <c r="B139" s="10">
        <v>135</v>
      </c>
      <c r="C139" s="11">
        <v>44026</v>
      </c>
      <c r="D139" s="12">
        <f t="shared" si="18"/>
        <v>11.644417426400796</v>
      </c>
      <c r="E139" s="12">
        <f t="shared" si="19"/>
        <v>17053.540919735355</v>
      </c>
      <c r="F139" s="12">
        <f t="shared" si="20"/>
        <v>276471.6739296965</v>
      </c>
      <c r="G139" s="12">
        <f t="shared" si="20"/>
        <v>14551.14073314194</v>
      </c>
      <c r="H139" s="9"/>
      <c r="I139" s="12">
        <f t="shared" si="21"/>
        <v>0.2319491199949969</v>
      </c>
      <c r="J139" s="12">
        <f t="shared" si="22"/>
        <v>558.64288007188247</v>
      </c>
      <c r="K139" s="12">
        <f t="shared" si="23"/>
        <v>29.402256845888576</v>
      </c>
    </row>
    <row r="140" spans="2:11" x14ac:dyDescent="0.25">
      <c r="B140" s="10">
        <v>136</v>
      </c>
      <c r="C140" s="11">
        <v>44027</v>
      </c>
      <c r="D140" s="12">
        <f t="shared" si="18"/>
        <v>11.424553970042494</v>
      </c>
      <c r="E140" s="12">
        <f t="shared" si="19"/>
        <v>16485.309419200534</v>
      </c>
      <c r="F140" s="12">
        <f t="shared" si="20"/>
        <v>277011.70272548811</v>
      </c>
      <c r="G140" s="12">
        <f t="shared" si="20"/>
        <v>14579.563301341499</v>
      </c>
      <c r="H140" s="9"/>
      <c r="I140" s="12">
        <f t="shared" si="21"/>
        <v>0.21986345635830154</v>
      </c>
      <c r="J140" s="12">
        <f t="shared" si="22"/>
        <v>540.02879579161947</v>
      </c>
      <c r="K140" s="12">
        <f t="shared" si="23"/>
        <v>28.422568199558949</v>
      </c>
    </row>
    <row r="141" spans="2:11" x14ac:dyDescent="0.25">
      <c r="B141" s="10">
        <v>137</v>
      </c>
      <c r="C141" s="11">
        <v>44028</v>
      </c>
      <c r="D141" s="12">
        <f t="shared" si="18"/>
        <v>11.216009283833328</v>
      </c>
      <c r="E141" s="12">
        <f t="shared" si="19"/>
        <v>15936.007649913388</v>
      </c>
      <c r="F141" s="12">
        <f t="shared" si="20"/>
        <v>277533.7375237628</v>
      </c>
      <c r="G141" s="12">
        <f t="shared" si="20"/>
        <v>14607.038817040167</v>
      </c>
      <c r="H141" s="9"/>
      <c r="I141" s="12">
        <f t="shared" si="21"/>
        <v>0.20854468620916589</v>
      </c>
      <c r="J141" s="12">
        <f t="shared" si="22"/>
        <v>522.03479827468357</v>
      </c>
      <c r="K141" s="12">
        <f t="shared" si="23"/>
        <v>27.475515698667582</v>
      </c>
    </row>
    <row r="142" spans="2:11" x14ac:dyDescent="0.25">
      <c r="B142" s="10">
        <v>138</v>
      </c>
      <c r="C142" s="11">
        <v>44029</v>
      </c>
      <c r="D142" s="12">
        <f t="shared" si="18"/>
        <v>11.018074866097443</v>
      </c>
      <c r="E142" s="12">
        <f t="shared" si="19"/>
        <v>15405.005329334012</v>
      </c>
      <c r="F142" s="12">
        <f t="shared" si="20"/>
        <v>278038.37776601006</v>
      </c>
      <c r="G142" s="12">
        <f t="shared" si="20"/>
        <v>14633.598829790024</v>
      </c>
      <c r="H142" s="9"/>
      <c r="I142" s="12">
        <f t="shared" si="21"/>
        <v>0.19793441773588466</v>
      </c>
      <c r="J142" s="12">
        <f t="shared" si="22"/>
        <v>504.64024224725728</v>
      </c>
      <c r="K142" s="12">
        <f t="shared" si="23"/>
        <v>26.56001274985567</v>
      </c>
    </row>
    <row r="143" spans="2:11" x14ac:dyDescent="0.25">
      <c r="B143" s="10">
        <v>139</v>
      </c>
      <c r="C143" s="11">
        <v>44030</v>
      </c>
      <c r="D143" s="12">
        <f t="shared" si="18"/>
        <v>10.830095445989327</v>
      </c>
      <c r="E143" s="12">
        <f t="shared" si="19"/>
        <v>14891.693131109654</v>
      </c>
      <c r="F143" s="12">
        <f t="shared" si="20"/>
        <v>278526.2029347723</v>
      </c>
      <c r="G143" s="12">
        <f t="shared" si="20"/>
        <v>14659.273838672247</v>
      </c>
      <c r="H143" s="9"/>
      <c r="I143" s="12">
        <f t="shared" si="21"/>
        <v>0.18797942010811586</v>
      </c>
      <c r="J143" s="12">
        <f t="shared" si="22"/>
        <v>487.82516876224366</v>
      </c>
      <c r="K143" s="12">
        <f t="shared" si="23"/>
        <v>25.675008882223377</v>
      </c>
    </row>
    <row r="144" spans="2:11" x14ac:dyDescent="0.25">
      <c r="B144" s="10">
        <v>140</v>
      </c>
      <c r="C144" s="11">
        <v>44031</v>
      </c>
      <c r="D144" s="12">
        <f t="shared" si="18"/>
        <v>10.651464336747045</v>
      </c>
      <c r="E144" s="12">
        <f t="shared" si="19"/>
        <v>14395.481991181907</v>
      </c>
      <c r="F144" s="12">
        <f t="shared" si="20"/>
        <v>278997.77321725746</v>
      </c>
      <c r="G144" s="12">
        <f t="shared" si="20"/>
        <v>14684.093327224096</v>
      </c>
      <c r="H144" s="9"/>
      <c r="I144" s="12">
        <f t="shared" si="21"/>
        <v>0.17863110924228229</v>
      </c>
      <c r="J144" s="12">
        <f t="shared" si="22"/>
        <v>471.57028248513899</v>
      </c>
      <c r="K144" s="12">
        <f t="shared" si="23"/>
        <v>24.819488551849442</v>
      </c>
    </row>
    <row r="145" spans="2:11" x14ac:dyDescent="0.25">
      <c r="B145" s="10">
        <v>141</v>
      </c>
      <c r="C145" s="11">
        <v>44032</v>
      </c>
      <c r="D145" s="12">
        <f t="shared" si="18"/>
        <v>10.481619246567762</v>
      </c>
      <c r="E145" s="12">
        <f t="shared" si="19"/>
        <v>13915.802436566022</v>
      </c>
      <c r="F145" s="12">
        <f t="shared" si="20"/>
        <v>279453.63014697825</v>
      </c>
      <c r="G145" s="12">
        <f t="shared" si="20"/>
        <v>14708.0857972094</v>
      </c>
      <c r="H145" s="9"/>
      <c r="I145" s="12">
        <f t="shared" si="21"/>
        <v>0.16984509017928276</v>
      </c>
      <c r="J145" s="12">
        <f t="shared" si="22"/>
        <v>455.85692972076038</v>
      </c>
      <c r="K145" s="12">
        <f t="shared" si="23"/>
        <v>23.992469985303199</v>
      </c>
    </row>
    <row r="146" spans="2:11" x14ac:dyDescent="0.25">
      <c r="B146" s="10">
        <v>142</v>
      </c>
      <c r="C146" s="11">
        <v>44033</v>
      </c>
      <c r="D146" s="12">
        <f t="shared" si="18"/>
        <v>10.320038497284905</v>
      </c>
      <c r="E146" s="12">
        <f t="shared" si="19"/>
        <v>13452.103936096437</v>
      </c>
      <c r="F146" s="12">
        <f t="shared" si="20"/>
        <v>279894.29722413619</v>
      </c>
      <c r="G146" s="12">
        <f t="shared" si="20"/>
        <v>14731.278801270344</v>
      </c>
      <c r="H146" s="9"/>
      <c r="I146" s="12">
        <f t="shared" si="21"/>
        <v>0.16158074928285665</v>
      </c>
      <c r="J146" s="12">
        <f t="shared" si="22"/>
        <v>440.66707715792398</v>
      </c>
      <c r="K146" s="12">
        <f t="shared" si="23"/>
        <v>23.193004060943391</v>
      </c>
    </row>
    <row r="147" spans="2:11" x14ac:dyDescent="0.25">
      <c r="B147" s="10">
        <v>143</v>
      </c>
      <c r="C147" s="11">
        <v>44034</v>
      </c>
      <c r="D147" s="12">
        <f t="shared" si="18"/>
        <v>10.166237606939246</v>
      </c>
      <c r="E147" s="12">
        <f t="shared" si="19"/>
        <v>13003.854272450237</v>
      </c>
      <c r="F147" s="12">
        <f t="shared" si="20"/>
        <v>280320.28051544592</v>
      </c>
      <c r="G147" s="12">
        <f t="shared" si="20"/>
        <v>14753.698974497171</v>
      </c>
      <c r="H147" s="9"/>
      <c r="I147" s="12">
        <f t="shared" si="21"/>
        <v>0.15380089034565847</v>
      </c>
      <c r="J147" s="12">
        <f t="shared" si="22"/>
        <v>425.98329130972047</v>
      </c>
      <c r="K147" s="12">
        <f t="shared" si="23"/>
        <v>22.420173226827412</v>
      </c>
    </row>
    <row r="148" spans="2:11" x14ac:dyDescent="0.25">
      <c r="B148" s="10">
        <v>144</v>
      </c>
      <c r="C148" s="11">
        <v>44035</v>
      </c>
      <c r="D148" s="12">
        <f t="shared" si="18"/>
        <v>10.019766197492041</v>
      </c>
      <c r="E148" s="12">
        <f t="shared" si="19"/>
        <v>12570.538934778009</v>
      </c>
      <c r="F148" s="12">
        <f t="shared" si="20"/>
        <v>280732.06923407351</v>
      </c>
      <c r="G148" s="12">
        <f t="shared" si="20"/>
        <v>14775.372064951254</v>
      </c>
      <c r="H148" s="9"/>
      <c r="I148" s="12">
        <f t="shared" si="21"/>
        <v>0.14647140944720419</v>
      </c>
      <c r="J148" s="12">
        <f t="shared" si="22"/>
        <v>411.78871862759081</v>
      </c>
      <c r="K148" s="12">
        <f t="shared" si="23"/>
        <v>21.673090454083749</v>
      </c>
    </row>
    <row r="149" spans="2:11" x14ac:dyDescent="0.25">
      <c r="B149" s="10">
        <v>145</v>
      </c>
      <c r="C149" s="11">
        <v>44036</v>
      </c>
      <c r="D149" s="12">
        <f t="shared" si="18"/>
        <v>9.8802051934307968</v>
      </c>
      <c r="E149" s="12">
        <f t="shared" si="19"/>
        <v>12151.660531289472</v>
      </c>
      <c r="F149" s="12">
        <f t="shared" si="20"/>
        <v>281130.13630034146</v>
      </c>
      <c r="G149" s="12">
        <f t="shared" si="20"/>
        <v>14796.322963175884</v>
      </c>
      <c r="H149" s="9"/>
      <c r="I149" s="12">
        <f t="shared" si="21"/>
        <v>0.13956100406124414</v>
      </c>
      <c r="J149" s="12">
        <f t="shared" si="22"/>
        <v>398.06706626797029</v>
      </c>
      <c r="K149" s="12">
        <f t="shared" si="23"/>
        <v>20.950898224630034</v>
      </c>
    </row>
    <row r="150" spans="2:11" x14ac:dyDescent="0.25">
      <c r="B150" s="10">
        <v>146</v>
      </c>
      <c r="C150" s="11">
        <v>44037</v>
      </c>
      <c r="D150" s="12">
        <f t="shared" si="18"/>
        <v>9.7471642809559143</v>
      </c>
      <c r="E150" s="12">
        <f t="shared" si="19"/>
        <v>11746.738221158965</v>
      </c>
      <c r="F150" s="12">
        <f t="shared" ref="F150:G165" si="24">F149+J150</f>
        <v>281514.93888383231</v>
      </c>
      <c r="G150" s="12">
        <f t="shared" si="24"/>
        <v>14816.575730728033</v>
      </c>
      <c r="H150" s="9"/>
      <c r="I150" s="12">
        <f t="shared" si="21"/>
        <v>0.13304091247488251</v>
      </c>
      <c r="J150" s="12">
        <f t="shared" si="22"/>
        <v>384.80258349083323</v>
      </c>
      <c r="K150" s="12">
        <f t="shared" si="23"/>
        <v>20.252767552149137</v>
      </c>
    </row>
    <row r="151" spans="2:11" x14ac:dyDescent="0.25">
      <c r="B151" s="10">
        <v>147</v>
      </c>
      <c r="C151" s="11">
        <v>44038</v>
      </c>
      <c r="D151" s="12">
        <f t="shared" si="18"/>
        <v>9.620279600885226</v>
      </c>
      <c r="E151" s="12">
        <f t="shared" si="19"/>
        <v>11355.307165133736</v>
      </c>
      <c r="F151" s="12">
        <f t="shared" si="24"/>
        <v>281886.91892750235</v>
      </c>
      <c r="G151" s="12">
        <f t="shared" si="24"/>
        <v>14836.153627763299</v>
      </c>
      <c r="H151" s="9"/>
      <c r="I151" s="12">
        <f t="shared" si="21"/>
        <v>0.12688468007068798</v>
      </c>
      <c r="J151" s="12">
        <f t="shared" si="22"/>
        <v>371.98004367003392</v>
      </c>
      <c r="K151" s="12">
        <f t="shared" si="23"/>
        <v>19.577897035264961</v>
      </c>
    </row>
    <row r="152" spans="2:11" x14ac:dyDescent="0.25">
      <c r="B152" s="10">
        <v>148</v>
      </c>
      <c r="C152" s="11">
        <v>44039</v>
      </c>
      <c r="D152" s="12">
        <f t="shared" si="18"/>
        <v>9.499211651438273</v>
      </c>
      <c r="E152" s="12">
        <f t="shared" si="19"/>
        <v>10976.91799424539</v>
      </c>
      <c r="F152" s="12">
        <f t="shared" si="24"/>
        <v>282246.50365439826</v>
      </c>
      <c r="G152" s="12">
        <f t="shared" si="24"/>
        <v>14855.079139705189</v>
      </c>
      <c r="H152" s="9"/>
      <c r="I152" s="12">
        <f t="shared" si="21"/>
        <v>0.12106794944695311</v>
      </c>
      <c r="J152" s="12">
        <f t="shared" si="22"/>
        <v>359.58472689590161</v>
      </c>
      <c r="K152" s="12">
        <f t="shared" si="23"/>
        <v>18.925511941889575</v>
      </c>
    </row>
    <row r="153" spans="2:11" x14ac:dyDescent="0.25">
      <c r="B153" s="10">
        <v>149</v>
      </c>
      <c r="C153" s="11">
        <v>44040</v>
      </c>
      <c r="D153" s="12">
        <f t="shared" si="18"/>
        <v>9.383643379718924</v>
      </c>
      <c r="E153" s="12">
        <f t="shared" si="19"/>
        <v>10611.136296042263</v>
      </c>
      <c r="F153" s="12">
        <f t="shared" si="24"/>
        <v>282594.10605754936</v>
      </c>
      <c r="G153" s="12">
        <f t="shared" si="24"/>
        <v>14873.374003028932</v>
      </c>
      <c r="H153" s="9"/>
      <c r="I153" s="12">
        <f t="shared" si="21"/>
        <v>0.11556827171934902</v>
      </c>
      <c r="J153" s="12">
        <f t="shared" si="22"/>
        <v>347.602403151104</v>
      </c>
      <c r="K153" s="12">
        <f t="shared" si="23"/>
        <v>18.294863323742334</v>
      </c>
    </row>
    <row r="154" spans="2:11" x14ac:dyDescent="0.25">
      <c r="B154" s="10">
        <v>150</v>
      </c>
      <c r="C154" s="11">
        <v>44041</v>
      </c>
      <c r="D154" s="12">
        <f t="shared" si="18"/>
        <v>9.2732784430516055</v>
      </c>
      <c r="E154" s="12">
        <f t="shared" si="19"/>
        <v>10257.542117777521</v>
      </c>
      <c r="F154" s="12">
        <f t="shared" si="24"/>
        <v>282930.12537359068</v>
      </c>
      <c r="G154" s="12">
        <f t="shared" si="24"/>
        <v>14891.059230189003</v>
      </c>
      <c r="H154" s="9"/>
      <c r="I154" s="12">
        <f t="shared" si="21"/>
        <v>0.11036493666731764</v>
      </c>
      <c r="J154" s="12">
        <f t="shared" si="22"/>
        <v>336.0193160413383</v>
      </c>
      <c r="K154" s="12">
        <f t="shared" si="23"/>
        <v>17.685227160070454</v>
      </c>
    </row>
    <row r="155" spans="2:11" x14ac:dyDescent="0.25">
      <c r="B155" s="10">
        <v>151</v>
      </c>
      <c r="C155" s="11">
        <v>44042</v>
      </c>
      <c r="D155" s="12">
        <f t="shared" si="18"/>
        <v>9.1678396233843085</v>
      </c>
      <c r="E155" s="12">
        <f t="shared" si="19"/>
        <v>9915.729486004604</v>
      </c>
      <c r="F155" s="12">
        <f t="shared" si="24"/>
        <v>283254.94754065364</v>
      </c>
      <c r="G155" s="12">
        <f t="shared" si="24"/>
        <v>14908.155133718632</v>
      </c>
      <c r="H155" s="9"/>
      <c r="I155" s="12">
        <f t="shared" si="21"/>
        <v>0.10543881966729628</v>
      </c>
      <c r="J155" s="12">
        <f t="shared" si="22"/>
        <v>324.8221670629548</v>
      </c>
      <c r="K155" s="12">
        <f t="shared" si="23"/>
        <v>17.095903529629215</v>
      </c>
    </row>
    <row r="156" spans="2:11" x14ac:dyDescent="0.25">
      <c r="B156" s="10">
        <v>152</v>
      </c>
      <c r="C156" s="13">
        <v>44043</v>
      </c>
      <c r="D156" s="12">
        <f t="shared" si="18"/>
        <v>9.067067379786339</v>
      </c>
      <c r="E156" s="12">
        <f t="shared" si="19"/>
        <v>9585.3059420480477</v>
      </c>
      <c r="F156" s="12">
        <f t="shared" si="24"/>
        <v>283568.94564104377</v>
      </c>
      <c r="G156" s="12">
        <f t="shared" si="24"/>
        <v>14924.681349528641</v>
      </c>
      <c r="H156" s="9"/>
      <c r="I156" s="12">
        <f t="shared" si="21"/>
        <v>0.10077224359796931</v>
      </c>
      <c r="J156" s="12">
        <f t="shared" si="22"/>
        <v>313.99810039014579</v>
      </c>
      <c r="K156" s="12">
        <f t="shared" si="23"/>
        <v>16.526215810007688</v>
      </c>
    </row>
    <row r="157" spans="2:11" x14ac:dyDescent="0.25">
      <c r="B157" s="10">
        <v>153</v>
      </c>
      <c r="C157" s="21">
        <v>44044</v>
      </c>
      <c r="D157" s="12">
        <f t="shared" si="18"/>
        <v>8.9707185256713</v>
      </c>
      <c r="E157" s="12">
        <f t="shared" si="19"/>
        <v>9265.8920928338939</v>
      </c>
      <c r="F157" s="12">
        <f t="shared" si="24"/>
        <v>283872.4803292086</v>
      </c>
      <c r="G157" s="12">
        <f t="shared" si="24"/>
        <v>14940.656859432054</v>
      </c>
      <c r="H157" s="9"/>
      <c r="I157" s="12">
        <f t="shared" si="21"/>
        <v>9.6348854115039809E-2</v>
      </c>
      <c r="J157" s="12">
        <f t="shared" si="22"/>
        <v>303.5346881648548</v>
      </c>
      <c r="K157" s="12">
        <f t="shared" si="23"/>
        <v>15.975509903413428</v>
      </c>
    </row>
    <row r="158" spans="2:11" x14ac:dyDescent="0.25">
      <c r="B158" s="10">
        <v>154</v>
      </c>
      <c r="C158" s="21">
        <v>44045</v>
      </c>
      <c r="D158" s="12">
        <f t="shared" si="18"/>
        <v>8.8785650187926297</v>
      </c>
      <c r="E158" s="12">
        <f t="shared" si="19"/>
        <v>8957.1211765796434</v>
      </c>
      <c r="F158" s="12">
        <f t="shared" si="24"/>
        <v>284165.90024548169</v>
      </c>
      <c r="G158" s="12">
        <f t="shared" si="24"/>
        <v>14956.100012920111</v>
      </c>
      <c r="H158" s="9"/>
      <c r="I158" s="12">
        <f t="shared" si="21"/>
        <v>9.2153506878670341E-2</v>
      </c>
      <c r="J158" s="12">
        <f t="shared" si="22"/>
        <v>293.41991627307328</v>
      </c>
      <c r="K158" s="12">
        <f t="shared" si="23"/>
        <v>15.443153488056504</v>
      </c>
    </row>
    <row r="159" spans="2:11" x14ac:dyDescent="0.25">
      <c r="B159" s="10">
        <v>155</v>
      </c>
      <c r="C159" s="21">
        <v>44046</v>
      </c>
      <c r="D159" s="12">
        <f t="shared" si="18"/>
        <v>8.7903928533133158</v>
      </c>
      <c r="E159" s="12">
        <f t="shared" si="19"/>
        <v>8658.6386428591341</v>
      </c>
      <c r="F159" s="12">
        <f t="shared" si="24"/>
        <v>284449.54241607338</v>
      </c>
      <c r="G159" s="12">
        <f t="shared" si="24"/>
        <v>14971.02854821441</v>
      </c>
      <c r="H159" s="9"/>
      <c r="I159" s="12">
        <f t="shared" si="21"/>
        <v>8.8172165479314474E-2</v>
      </c>
      <c r="J159" s="12">
        <f t="shared" si="22"/>
        <v>283.64217059168874</v>
      </c>
      <c r="K159" s="12">
        <f t="shared" si="23"/>
        <v>14.928535294299419</v>
      </c>
    </row>
    <row r="160" spans="2:11" x14ac:dyDescent="0.25">
      <c r="B160" s="10">
        <v>156</v>
      </c>
      <c r="C160" s="21">
        <v>44047</v>
      </c>
      <c r="D160" s="12">
        <f t="shared" si="18"/>
        <v>8.706001044363104</v>
      </c>
      <c r="E160" s="12">
        <f t="shared" si="19"/>
        <v>8370.10174657278</v>
      </c>
      <c r="F160" s="12">
        <f t="shared" si="24"/>
        <v>284723.73263976391</v>
      </c>
      <c r="G160" s="12">
        <f t="shared" si="24"/>
        <v>14985.459612619175</v>
      </c>
      <c r="H160" s="9"/>
      <c r="I160" s="12">
        <f t="shared" si="21"/>
        <v>8.4391808950211575E-2</v>
      </c>
      <c r="J160" s="12">
        <f t="shared" si="22"/>
        <v>274.1902236905392</v>
      </c>
      <c r="K160" s="12">
        <f t="shared" si="23"/>
        <v>14.431064404765236</v>
      </c>
    </row>
    <row r="161" spans="2:11" x14ac:dyDescent="0.25">
      <c r="B161" s="10">
        <v>157</v>
      </c>
      <c r="C161" s="21">
        <v>44048</v>
      </c>
      <c r="D161" s="12">
        <f t="shared" si="18"/>
        <v>8.6252006964831338</v>
      </c>
      <c r="E161" s="12">
        <f t="shared" si="19"/>
        <v>8091.1791553682333</v>
      </c>
      <c r="F161" s="12">
        <f t="shared" si="24"/>
        <v>284988.78586173872</v>
      </c>
      <c r="G161" s="12">
        <f t="shared" si="24"/>
        <v>14999.409782196797</v>
      </c>
      <c r="H161" s="9"/>
      <c r="I161" s="12">
        <f t="shared" si="21"/>
        <v>8.0800347879970966E-2</v>
      </c>
      <c r="J161" s="12">
        <f t="shared" si="22"/>
        <v>265.05322197480467</v>
      </c>
      <c r="K161" s="12">
        <f t="shared" si="23"/>
        <v>13.950169577621313</v>
      </c>
    </row>
    <row r="162" spans="2:11" x14ac:dyDescent="0.25">
      <c r="B162" s="10">
        <v>158</v>
      </c>
      <c r="C162" s="21">
        <v>44049</v>
      </c>
      <c r="D162" s="12">
        <f t="shared" si="18"/>
        <v>8.5478141482344387</v>
      </c>
      <c r="E162" s="12">
        <f t="shared" si="19"/>
        <v>7821.5505700708736</v>
      </c>
      <c r="F162" s="12">
        <f t="shared" si="24"/>
        <v>285245.00653499208</v>
      </c>
      <c r="G162" s="12">
        <f t="shared" si="24"/>
        <v>15012.895080789078</v>
      </c>
      <c r="H162" s="9"/>
      <c r="I162" s="12">
        <f t="shared" si="21"/>
        <v>7.7386548248694426E-2</v>
      </c>
      <c r="J162" s="12">
        <f t="shared" si="22"/>
        <v>256.22067325332739</v>
      </c>
      <c r="K162" s="12">
        <f t="shared" si="23"/>
        <v>13.485298592280401</v>
      </c>
    </row>
    <row r="163" spans="2:11" x14ac:dyDescent="0.25">
      <c r="B163" s="10">
        <v>159</v>
      </c>
      <c r="C163" s="21">
        <v>44050</v>
      </c>
      <c r="D163" s="12">
        <f t="shared" si="18"/>
        <v>8.4736741860265123</v>
      </c>
      <c r="E163" s="12">
        <f t="shared" si="19"/>
        <v>7560.9063576973849</v>
      </c>
      <c r="F163" s="12">
        <f t="shared" si="24"/>
        <v>285492.68896971102</v>
      </c>
      <c r="G163" s="12">
        <f t="shared" si="24"/>
        <v>15025.930998405862</v>
      </c>
      <c r="H163" s="9"/>
      <c r="I163" s="12">
        <f t="shared" si="21"/>
        <v>7.4139962207926693E-2</v>
      </c>
      <c r="J163" s="12">
        <f t="shared" si="22"/>
        <v>247.68243471891097</v>
      </c>
      <c r="K163" s="12">
        <f t="shared" si="23"/>
        <v>13.035917616784802</v>
      </c>
    </row>
    <row r="164" spans="2:11" x14ac:dyDescent="0.25">
      <c r="B164" s="10">
        <v>160</v>
      </c>
      <c r="C164" s="21">
        <v>44051</v>
      </c>
      <c r="D164" s="12">
        <f t="shared" si="18"/>
        <v>8.4026233209164438</v>
      </c>
      <c r="E164" s="12">
        <f t="shared" si="19"/>
        <v>7308.9471966392484</v>
      </c>
      <c r="F164" s="12">
        <f t="shared" si="24"/>
        <v>285732.11767103808</v>
      </c>
      <c r="G164" s="12">
        <f t="shared" si="24"/>
        <v>15038.532509002023</v>
      </c>
      <c r="H164" s="9"/>
      <c r="I164" s="12">
        <f t="shared" si="21"/>
        <v>7.1050865110068362E-2</v>
      </c>
      <c r="J164" s="12">
        <f t="shared" si="22"/>
        <v>239.42870132708384</v>
      </c>
      <c r="K164" s="12">
        <f t="shared" si="23"/>
        <v>12.601510596162319</v>
      </c>
    </row>
    <row r="165" spans="2:11" x14ac:dyDescent="0.25">
      <c r="B165" s="10">
        <v>161</v>
      </c>
      <c r="C165" s="21">
        <v>44052</v>
      </c>
      <c r="D165" s="12">
        <f t="shared" si="18"/>
        <v>8.3345131227482554</v>
      </c>
      <c r="E165" s="12">
        <f t="shared" si="19"/>
        <v>7065.3837336161087</v>
      </c>
      <c r="F165" s="12">
        <f t="shared" si="24"/>
        <v>285963.5676655983</v>
      </c>
      <c r="G165" s="12">
        <f t="shared" si="24"/>
        <v>15050.714087663089</v>
      </c>
      <c r="H165" s="9"/>
      <c r="I165" s="12">
        <f t="shared" si="21"/>
        <v>6.811019816818864E-2</v>
      </c>
      <c r="J165" s="12">
        <f t="shared" si="22"/>
        <v>231.44999456024286</v>
      </c>
      <c r="K165" s="12">
        <f t="shared" si="23"/>
        <v>12.181578661065425</v>
      </c>
    </row>
    <row r="166" spans="2:11" x14ac:dyDescent="0.25">
      <c r="B166" s="10">
        <v>162</v>
      </c>
      <c r="C166" s="21">
        <v>44053</v>
      </c>
      <c r="D166" s="12">
        <f t="shared" si="18"/>
        <v>8.2692036065545551</v>
      </c>
      <c r="E166" s="12">
        <f t="shared" si="19"/>
        <v>6829.9362520117647</v>
      </c>
      <c r="F166" s="12">
        <f t="shared" ref="F166:G181" si="25">F165+J166</f>
        <v>286187.3048171628</v>
      </c>
      <c r="G166" s="12">
        <f t="shared" si="25"/>
        <v>15062.489727219116</v>
      </c>
      <c r="H166" s="9"/>
      <c r="I166" s="12">
        <f t="shared" si="21"/>
        <v>6.5309516193699568E-2</v>
      </c>
      <c r="J166" s="12">
        <f t="shared" si="22"/>
        <v>223.7371515645101</v>
      </c>
      <c r="K166" s="12">
        <f t="shared" si="23"/>
        <v>11.775639556026858</v>
      </c>
    </row>
    <row r="167" spans="2:11" x14ac:dyDescent="0.25">
      <c r="B167" s="10">
        <v>163</v>
      </c>
      <c r="C167" s="21">
        <v>44054</v>
      </c>
      <c r="D167" s="12">
        <f t="shared" si="18"/>
        <v>8.2065626666363656</v>
      </c>
      <c r="E167" s="12">
        <f t="shared" si="19"/>
        <v>6602.3343512179581</v>
      </c>
      <c r="F167" s="12">
        <f t="shared" si="25"/>
        <v>286403.58613180986</v>
      </c>
      <c r="G167" s="12">
        <f t="shared" si="25"/>
        <v>15073.872954305802</v>
      </c>
      <c r="H167" s="9"/>
      <c r="I167" s="12">
        <f t="shared" si="21"/>
        <v>6.2640939918188657E-2</v>
      </c>
      <c r="J167" s="12">
        <f t="shared" si="22"/>
        <v>216.28131464703921</v>
      </c>
      <c r="K167" s="12">
        <f t="shared" si="23"/>
        <v>11.383227086686285</v>
      </c>
    </row>
    <row r="168" spans="2:11" x14ac:dyDescent="0.25">
      <c r="B168" s="10">
        <v>164</v>
      </c>
      <c r="C168" s="21">
        <v>44055</v>
      </c>
      <c r="D168" s="12">
        <f t="shared" si="18"/>
        <v>8.14646555417856</v>
      </c>
      <c r="E168" s="12">
        <f t="shared" si="19"/>
        <v>6382.3166366231508</v>
      </c>
      <c r="F168" s="12">
        <f t="shared" si="25"/>
        <v>286612.66005293175</v>
      </c>
      <c r="G168" s="12">
        <f t="shared" si="25"/>
        <v>15084.876844891165</v>
      </c>
      <c r="H168" s="9"/>
      <c r="I168" s="12">
        <f t="shared" si="21"/>
        <v>6.0097112457805295E-2</v>
      </c>
      <c r="J168" s="12">
        <f t="shared" si="22"/>
        <v>209.073921121902</v>
      </c>
      <c r="K168" s="12">
        <f t="shared" si="23"/>
        <v>11.003890585363274</v>
      </c>
    </row>
    <row r="169" spans="2:11" x14ac:dyDescent="0.25">
      <c r="B169" s="10">
        <v>165</v>
      </c>
      <c r="C169" s="21">
        <v>44056</v>
      </c>
      <c r="D169" s="12">
        <f t="shared" si="18"/>
        <v>8.0887943946537835</v>
      </c>
      <c r="E169" s="12">
        <f t="shared" si="19"/>
        <v>6169.6304198952366</v>
      </c>
      <c r="F169" s="12">
        <f t="shared" si="25"/>
        <v>286814.76674642484</v>
      </c>
      <c r="G169" s="12">
        <f t="shared" si="25"/>
        <v>15095.514039285537</v>
      </c>
      <c r="H169" s="9"/>
      <c r="I169" s="12">
        <f t="shared" si="21"/>
        <v>5.7671159524776971E-2</v>
      </c>
      <c r="J169" s="12">
        <f t="shared" si="22"/>
        <v>202.10669349306642</v>
      </c>
      <c r="K169" s="12">
        <f t="shared" si="23"/>
        <v>10.637194394371928</v>
      </c>
    </row>
    <row r="170" spans="2:11" x14ac:dyDescent="0.25">
      <c r="B170" s="10">
        <v>166</v>
      </c>
      <c r="C170" s="21">
        <v>44057</v>
      </c>
      <c r="D170" s="12">
        <f t="shared" si="18"/>
        <v>8.0334377416221656</v>
      </c>
      <c r="E170" s="12">
        <f t="shared" si="19"/>
        <v>5964.0314292184275</v>
      </c>
      <c r="F170" s="12">
        <f t="shared" si="25"/>
        <v>287010.13837638817</v>
      </c>
      <c r="G170" s="12">
        <f t="shared" si="25"/>
        <v>15105.796756652029</v>
      </c>
      <c r="H170" s="9"/>
      <c r="I170" s="12">
        <f t="shared" si="21"/>
        <v>5.5356653031618276E-2</v>
      </c>
      <c r="J170" s="12">
        <f t="shared" si="22"/>
        <v>195.37162996334916</v>
      </c>
      <c r="K170" s="12">
        <f t="shared" si="23"/>
        <v>10.28271736649207</v>
      </c>
    </row>
    <row r="171" spans="2:11" x14ac:dyDescent="0.25">
      <c r="B171" s="10">
        <v>167</v>
      </c>
      <c r="C171" s="21">
        <v>44058</v>
      </c>
      <c r="D171" s="12">
        <f t="shared" si="18"/>
        <v>7.9802901638521586</v>
      </c>
      <c r="E171" s="12">
        <f t="shared" si="19"/>
        <v>5765.283529155583</v>
      </c>
      <c r="F171" s="12">
        <f t="shared" si="25"/>
        <v>287198.99937164679</v>
      </c>
      <c r="G171" s="12">
        <f t="shared" si="25"/>
        <v>15115.736809034061</v>
      </c>
      <c r="H171" s="9"/>
      <c r="I171" s="12">
        <f t="shared" si="21"/>
        <v>5.3147577770006976E-2</v>
      </c>
      <c r="J171" s="12">
        <f t="shared" si="22"/>
        <v>188.86099525858353</v>
      </c>
      <c r="K171" s="12">
        <f t="shared" si="23"/>
        <v>9.9400523820307214</v>
      </c>
    </row>
    <row r="172" spans="2:11" x14ac:dyDescent="0.25">
      <c r="B172" s="10">
        <v>168</v>
      </c>
      <c r="C172" s="21">
        <v>44059</v>
      </c>
      <c r="D172" s="12">
        <f t="shared" si="18"/>
        <v>7.9292518629734721</v>
      </c>
      <c r="E172" s="12">
        <f t="shared" si="19"/>
        <v>5573.1584498179418</v>
      </c>
      <c r="F172" s="12">
        <f t="shared" si="25"/>
        <v>287381.56668340339</v>
      </c>
      <c r="G172" s="12">
        <f t="shared" si="25"/>
        <v>15125.345614915987</v>
      </c>
      <c r="H172" s="9"/>
      <c r="I172" s="12">
        <f t="shared" si="21"/>
        <v>5.1038300878686403E-2</v>
      </c>
      <c r="J172" s="12">
        <f t="shared" si="22"/>
        <v>182.56731175659345</v>
      </c>
      <c r="K172" s="12">
        <f t="shared" si="23"/>
        <v>9.6088058819259796</v>
      </c>
    </row>
    <row r="173" spans="2:11" x14ac:dyDescent="0.25">
      <c r="B173" s="10">
        <v>169</v>
      </c>
      <c r="C173" s="21">
        <v>44060</v>
      </c>
      <c r="D173" s="12">
        <f t="shared" si="18"/>
        <v>7.8802283191298841</v>
      </c>
      <c r="E173" s="12">
        <f t="shared" si="19"/>
        <v>5387.4355250345216</v>
      </c>
      <c r="F173" s="12">
        <f t="shared" si="25"/>
        <v>287558.05003431428</v>
      </c>
      <c r="G173" s="12">
        <f t="shared" si="25"/>
        <v>15134.63421233235</v>
      </c>
      <c r="H173" s="9"/>
      <c r="I173" s="12">
        <f t="shared" si="21"/>
        <v>4.902354384358841E-2</v>
      </c>
      <c r="J173" s="12">
        <f t="shared" si="22"/>
        <v>176.48335091090149</v>
      </c>
      <c r="K173" s="12">
        <f t="shared" si="23"/>
        <v>9.2885974163632454</v>
      </c>
    </row>
    <row r="174" spans="2:11" x14ac:dyDescent="0.25">
      <c r="B174" s="10">
        <v>170</v>
      </c>
      <c r="C174" s="21">
        <v>44061</v>
      </c>
      <c r="D174" s="12">
        <f t="shared" si="18"/>
        <v>7.8331299623308155</v>
      </c>
      <c r="E174" s="12">
        <f t="shared" si="19"/>
        <v>5207.9014392235031</v>
      </c>
      <c r="F174" s="12">
        <f t="shared" si="25"/>
        <v>287728.65215927368</v>
      </c>
      <c r="G174" s="12">
        <f t="shared" si="25"/>
        <v>15143.61327154074</v>
      </c>
      <c r="H174" s="9"/>
      <c r="I174" s="12">
        <f t="shared" si="21"/>
        <v>4.7098356799068514E-2</v>
      </c>
      <c r="J174" s="12">
        <f t="shared" si="22"/>
        <v>170.6021249594265</v>
      </c>
      <c r="K174" s="12">
        <f t="shared" si="23"/>
        <v>8.9790592083908773</v>
      </c>
    </row>
    <row r="175" spans="2:11" x14ac:dyDescent="0.25">
      <c r="B175" s="10">
        <v>171</v>
      </c>
      <c r="C175" s="21">
        <v>44062</v>
      </c>
      <c r="D175" s="12">
        <f t="shared" si="18"/>
        <v>7.7878718674087413</v>
      </c>
      <c r="E175" s="12">
        <f t="shared" si="19"/>
        <v>5034.3499826776415</v>
      </c>
      <c r="F175" s="12">
        <f t="shared" si="25"/>
        <v>287893.56903818244</v>
      </c>
      <c r="G175" s="12">
        <f t="shared" si="25"/>
        <v>15152.293107272779</v>
      </c>
      <c r="H175" s="9"/>
      <c r="I175" s="12">
        <f t="shared" si="21"/>
        <v>4.5258094922074117E-2</v>
      </c>
      <c r="J175" s="12">
        <f t="shared" si="22"/>
        <v>164.91687890874425</v>
      </c>
      <c r="K175" s="12">
        <f t="shared" si="23"/>
        <v>8.6798357320391801</v>
      </c>
    </row>
    <row r="176" spans="2:11" x14ac:dyDescent="0.25">
      <c r="B176" s="10">
        <v>172</v>
      </c>
      <c r="C176" s="21">
        <v>44063</v>
      </c>
      <c r="D176" s="12">
        <f t="shared" si="18"/>
        <v>7.7443734706771972</v>
      </c>
      <c r="E176" s="12">
        <f t="shared" si="19"/>
        <v>4866.5818149851184</v>
      </c>
      <c r="F176" s="12">
        <f t="shared" si="25"/>
        <v>288052.99012096721</v>
      </c>
      <c r="G176" s="12">
        <f t="shared" si="25"/>
        <v>15160.683690577242</v>
      </c>
      <c r="H176" s="9"/>
      <c r="I176" s="12">
        <f t="shared" si="21"/>
        <v>4.349839673154382E-2</v>
      </c>
      <c r="J176" s="12">
        <f t="shared" si="22"/>
        <v>159.42108278479196</v>
      </c>
      <c r="K176" s="12">
        <f t="shared" si="23"/>
        <v>8.3905833044627425</v>
      </c>
    </row>
    <row r="177" spans="2:11" x14ac:dyDescent="0.25">
      <c r="B177" s="10">
        <v>173</v>
      </c>
      <c r="C177" s="21">
        <v>44064</v>
      </c>
      <c r="D177" s="12">
        <f t="shared" si="18"/>
        <v>7.7025583065535548</v>
      </c>
      <c r="E177" s="12">
        <f t="shared" si="19"/>
        <v>4704.4042363164044</v>
      </c>
      <c r="F177" s="12">
        <f t="shared" si="25"/>
        <v>288207.0985451084</v>
      </c>
      <c r="G177" s="12">
        <f t="shared" si="25"/>
        <v>15168.794660268883</v>
      </c>
      <c r="H177" s="9"/>
      <c r="I177" s="12">
        <f t="shared" si="21"/>
        <v>4.1815164123642029E-2</v>
      </c>
      <c r="J177" s="12">
        <f t="shared" si="22"/>
        <v>154.1084241411954</v>
      </c>
      <c r="K177" s="12">
        <f t="shared" si="23"/>
        <v>8.1109696916418716</v>
      </c>
    </row>
    <row r="178" spans="2:11" x14ac:dyDescent="0.25">
      <c r="B178" s="10">
        <v>174</v>
      </c>
      <c r="C178" s="21">
        <v>44065</v>
      </c>
      <c r="D178" s="12">
        <f t="shared" si="18"/>
        <v>7.6623537625637397</v>
      </c>
      <c r="E178" s="12">
        <f t="shared" si="19"/>
        <v>4547.6309663165139</v>
      </c>
      <c r="F178" s="12">
        <f t="shared" si="25"/>
        <v>288356.0713459251</v>
      </c>
      <c r="G178" s="12">
        <f t="shared" si="25"/>
        <v>15176.635333996077</v>
      </c>
      <c r="H178" s="9"/>
      <c r="I178" s="12">
        <f t="shared" si="21"/>
        <v>4.0204543989815461E-2</v>
      </c>
      <c r="J178" s="12">
        <f t="shared" si="22"/>
        <v>148.97280081668615</v>
      </c>
      <c r="K178" s="12">
        <f t="shared" si="23"/>
        <v>7.8406737271940141</v>
      </c>
    </row>
    <row r="179" spans="2:11" x14ac:dyDescent="0.25">
      <c r="B179" s="10">
        <v>175</v>
      </c>
      <c r="C179" s="21">
        <v>44066</v>
      </c>
      <c r="D179" s="12">
        <f t="shared" si="18"/>
        <v>7.6236908512844082</v>
      </c>
      <c r="E179" s="12">
        <f t="shared" si="19"/>
        <v>4396.0819303505759</v>
      </c>
      <c r="F179" s="12">
        <f t="shared" si="25"/>
        <v>288500.07965985843</v>
      </c>
      <c r="G179" s="12">
        <f t="shared" si="25"/>
        <v>15184.214718939938</v>
      </c>
      <c r="H179" s="9"/>
      <c r="I179" s="12">
        <f t="shared" si="21"/>
        <v>3.8662911279331684E-2</v>
      </c>
      <c r="J179" s="12">
        <f t="shared" si="22"/>
        <v>144.00831393335628</v>
      </c>
      <c r="K179" s="12">
        <f t="shared" si="23"/>
        <v>7.5793849438608634</v>
      </c>
    </row>
    <row r="180" spans="2:11" x14ac:dyDescent="0.25">
      <c r="B180" s="10">
        <v>176</v>
      </c>
      <c r="C180" s="21">
        <v>44067</v>
      </c>
      <c r="D180" s="12">
        <f t="shared" si="18"/>
        <v>7.5865039979032911</v>
      </c>
      <c r="E180" s="12">
        <f t="shared" si="19"/>
        <v>4249.5830528589377</v>
      </c>
      <c r="F180" s="12">
        <f t="shared" si="25"/>
        <v>288639.28892098618</v>
      </c>
      <c r="G180" s="12">
        <f t="shared" si="25"/>
        <v>15191.541522157189</v>
      </c>
      <c r="H180" s="9"/>
      <c r="I180" s="12">
        <f t="shared" si="21"/>
        <v>3.718685338111672E-2</v>
      </c>
      <c r="J180" s="12">
        <f t="shared" si="22"/>
        <v>139.20926112776823</v>
      </c>
      <c r="K180" s="12">
        <f t="shared" si="23"/>
        <v>7.3268032172509665</v>
      </c>
    </row>
    <row r="181" spans="2:11" x14ac:dyDescent="0.25">
      <c r="B181" s="10">
        <v>177</v>
      </c>
      <c r="C181" s="21">
        <v>44068</v>
      </c>
      <c r="D181" s="12">
        <f t="shared" si="18"/>
        <v>7.5507308421917756</v>
      </c>
      <c r="E181" s="12">
        <f t="shared" si="19"/>
        <v>4107.966057586018</v>
      </c>
      <c r="F181" s="12">
        <f t="shared" si="25"/>
        <v>288773.8590509934</v>
      </c>
      <c r="G181" s="12">
        <f t="shared" si="25"/>
        <v>15198.624160578622</v>
      </c>
      <c r="H181" s="9"/>
      <c r="I181" s="12">
        <f t="shared" si="21"/>
        <v>3.5773155711515577E-2</v>
      </c>
      <c r="J181" s="12">
        <f t="shared" si="22"/>
        <v>134.57013000719968</v>
      </c>
      <c r="K181" s="12">
        <f t="shared" si="23"/>
        <v>7.082638421431569</v>
      </c>
    </row>
    <row r="182" spans="2:11" x14ac:dyDescent="0.25">
      <c r="B182" s="10">
        <v>178</v>
      </c>
      <c r="C182" s="21">
        <v>44069</v>
      </c>
      <c r="D182" s="12">
        <f t="shared" si="18"/>
        <v>7.51631205378657</v>
      </c>
      <c r="E182" s="12">
        <f t="shared" si="19"/>
        <v>3971.068274454889</v>
      </c>
      <c r="F182" s="12">
        <f t="shared" ref="F182:G197" si="26">F181+J182</f>
        <v>288903.94464281696</v>
      </c>
      <c r="G182" s="12">
        <f t="shared" si="26"/>
        <v>15205.470770674598</v>
      </c>
      <c r="H182" s="9"/>
      <c r="I182" s="12">
        <f t="shared" si="21"/>
        <v>3.4418788405205659E-2</v>
      </c>
      <c r="J182" s="12">
        <f t="shared" si="22"/>
        <v>130.08559182355722</v>
      </c>
      <c r="K182" s="12">
        <f t="shared" si="23"/>
        <v>6.8466100959767022</v>
      </c>
    </row>
    <row r="183" spans="2:11" x14ac:dyDescent="0.25">
      <c r="B183" s="10">
        <v>179</v>
      </c>
      <c r="C183" s="21">
        <v>44070</v>
      </c>
      <c r="D183" s="12">
        <f t="shared" si="18"/>
        <v>7.4831911597705414</v>
      </c>
      <c r="E183" s="12">
        <f t="shared" si="19"/>
        <v>3838.7324528670756</v>
      </c>
      <c r="F183" s="12">
        <f t="shared" si="26"/>
        <v>289029.69513817469</v>
      </c>
      <c r="G183" s="12">
        <f t="shared" si="26"/>
        <v>15212.08921779869</v>
      </c>
      <c r="H183" s="9"/>
      <c r="I183" s="12">
        <f t="shared" si="21"/>
        <v>3.3120894016028232E-2</v>
      </c>
      <c r="J183" s="12">
        <f t="shared" si="22"/>
        <v>125.75049535773815</v>
      </c>
      <c r="K183" s="12">
        <f t="shared" si="23"/>
        <v>6.6184471240914879</v>
      </c>
    </row>
    <row r="184" spans="2:11" x14ac:dyDescent="0.25">
      <c r="B184" s="10">
        <v>180</v>
      </c>
      <c r="C184" s="21">
        <v>44071</v>
      </c>
      <c r="D184" s="12">
        <f t="shared" si="18"/>
        <v>7.4513143836274569</v>
      </c>
      <c r="E184" s="12">
        <f t="shared" si="19"/>
        <v>3710.8065812143163</v>
      </c>
      <c r="F184" s="12">
        <f t="shared" si="26"/>
        <v>289151.25499918213</v>
      </c>
      <c r="G184" s="12">
        <f t="shared" si="26"/>
        <v>15218.487105220134</v>
      </c>
      <c r="H184" s="9"/>
      <c r="I184" s="12">
        <f t="shared" si="21"/>
        <v>3.187677614308454E-2</v>
      </c>
      <c r="J184" s="12">
        <f t="shared" si="22"/>
        <v>121.55986100745739</v>
      </c>
      <c r="K184" s="12">
        <f t="shared" si="23"/>
        <v>6.397887421445132</v>
      </c>
    </row>
    <row r="185" spans="2:11" x14ac:dyDescent="0.25">
      <c r="B185" s="10">
        <v>181</v>
      </c>
      <c r="C185" s="21">
        <v>44072</v>
      </c>
      <c r="D185" s="12">
        <f t="shared" si="18"/>
        <v>7.4206304947222854</v>
      </c>
      <c r="E185" s="12">
        <f t="shared" si="19"/>
        <v>3587.1437123960773</v>
      </c>
      <c r="F185" s="12">
        <f t="shared" si="26"/>
        <v>289268.7638742539</v>
      </c>
      <c r="G185" s="12">
        <f t="shared" si="26"/>
        <v>15224.671782855492</v>
      </c>
      <c r="H185" s="9"/>
      <c r="I185" s="12">
        <f t="shared" si="21"/>
        <v>3.0683888905171233E-2</v>
      </c>
      <c r="J185" s="12">
        <f t="shared" si="22"/>
        <v>117.50887507178668</v>
      </c>
      <c r="K185" s="12">
        <f t="shared" si="23"/>
        <v>6.1846776353571995</v>
      </c>
    </row>
    <row r="186" spans="2:11" x14ac:dyDescent="0.25">
      <c r="B186" s="10">
        <v>182</v>
      </c>
      <c r="C186" s="21">
        <v>44073</v>
      </c>
      <c r="D186" s="12">
        <f t="shared" si="18"/>
        <v>7.3910906675286885</v>
      </c>
      <c r="E186" s="12">
        <f t="shared" si="19"/>
        <v>3467.6017951434014</v>
      </c>
      <c r="F186" s="12">
        <f t="shared" si="26"/>
        <v>289382.35675847979</v>
      </c>
      <c r="G186" s="12">
        <f t="shared" si="26"/>
        <v>15230.650355709486</v>
      </c>
      <c r="H186" s="9"/>
      <c r="I186" s="12">
        <f t="shared" si="21"/>
        <v>2.9539827193597348E-2</v>
      </c>
      <c r="J186" s="12">
        <f t="shared" si="22"/>
        <v>113.59288422587578</v>
      </c>
      <c r="K186" s="12">
        <f t="shared" si="23"/>
        <v>5.9785728539934677</v>
      </c>
    </row>
    <row r="187" spans="2:11" x14ac:dyDescent="0.25">
      <c r="B187" s="10">
        <v>183</v>
      </c>
      <c r="C187" s="13">
        <v>44074</v>
      </c>
      <c r="D187" s="12">
        <f t="shared" si="18"/>
        <v>7.3626483498889774</v>
      </c>
      <c r="E187" s="12">
        <f t="shared" si="19"/>
        <v>3352.0435109562613</v>
      </c>
      <c r="F187" s="12">
        <f t="shared" si="26"/>
        <v>289492.16414865933</v>
      </c>
      <c r="G187" s="12">
        <f t="shared" si="26"/>
        <v>15236.429692034724</v>
      </c>
      <c r="H187" s="9"/>
      <c r="I187" s="12">
        <f t="shared" si="21"/>
        <v>2.8442317639710904E-2</v>
      </c>
      <c r="J187" s="12">
        <f t="shared" si="22"/>
        <v>109.80739017954104</v>
      </c>
      <c r="K187" s="12">
        <f t="shared" si="23"/>
        <v>5.7793363252390071</v>
      </c>
    </row>
    <row r="188" spans="2:11" x14ac:dyDescent="0.25">
      <c r="B188" s="10">
        <v>184</v>
      </c>
      <c r="C188" s="21">
        <v>44075</v>
      </c>
      <c r="D188" s="12">
        <f t="shared" si="18"/>
        <v>7.3352591396498381</v>
      </c>
      <c r="E188" s="12">
        <f t="shared" si="19"/>
        <v>3240.3361164679586</v>
      </c>
      <c r="F188" s="12">
        <f t="shared" si="26"/>
        <v>289598.31219317293</v>
      </c>
      <c r="G188" s="12">
        <f t="shared" si="26"/>
        <v>15242.016431219652</v>
      </c>
      <c r="H188" s="9"/>
      <c r="I188" s="12">
        <f t="shared" si="21"/>
        <v>2.7389210239139157E-2</v>
      </c>
      <c r="J188" s="12">
        <f t="shared" si="22"/>
        <v>106.14804451361493</v>
      </c>
      <c r="K188" s="12">
        <f t="shared" si="23"/>
        <v>5.5867391849271071</v>
      </c>
    </row>
    <row r="189" spans="2:11" x14ac:dyDescent="0.25">
      <c r="B189" s="10">
        <v>185</v>
      </c>
      <c r="C189" s="21">
        <v>44076</v>
      </c>
      <c r="D189" s="12">
        <f t="shared" si="18"/>
        <v>7.3088806690699615</v>
      </c>
      <c r="E189" s="12">
        <f t="shared" si="19"/>
        <v>3132.3512910562731</v>
      </c>
      <c r="F189" s="12">
        <f t="shared" si="26"/>
        <v>289700.92283686105</v>
      </c>
      <c r="G189" s="12">
        <f t="shared" si="26"/>
        <v>15247.416991413766</v>
      </c>
      <c r="H189" s="9"/>
      <c r="I189" s="12">
        <f t="shared" si="21"/>
        <v>2.6378470579876918E-2</v>
      </c>
      <c r="J189" s="12">
        <f t="shared" si="22"/>
        <v>102.61064368815202</v>
      </c>
      <c r="K189" s="12">
        <f t="shared" si="23"/>
        <v>5.400560194113269</v>
      </c>
    </row>
    <row r="190" spans="2:11" x14ac:dyDescent="0.25">
      <c r="B190" s="10">
        <v>186</v>
      </c>
      <c r="C190" s="21">
        <v>44077</v>
      </c>
      <c r="D190" s="12">
        <f t="shared" si="18"/>
        <v>7.2834724964439648</v>
      </c>
      <c r="E190" s="12">
        <f t="shared" si="19"/>
        <v>3027.9649895270236</v>
      </c>
      <c r="F190" s="12">
        <f t="shared" si="26"/>
        <v>289800.11396107782</v>
      </c>
      <c r="G190" s="12">
        <f t="shared" si="26"/>
        <v>15252.63757689886</v>
      </c>
      <c r="H190" s="9"/>
      <c r="I190" s="12">
        <f t="shared" si="21"/>
        <v>2.5408172625996775E-2</v>
      </c>
      <c r="J190" s="12">
        <f t="shared" si="22"/>
        <v>99.191124216781972</v>
      </c>
      <c r="K190" s="12">
        <f t="shared" si="23"/>
        <v>5.2205854850937934</v>
      </c>
    </row>
    <row r="191" spans="2:11" x14ac:dyDescent="0.25">
      <c r="B191" s="10">
        <v>187</v>
      </c>
      <c r="C191" s="21">
        <v>44078</v>
      </c>
      <c r="D191" s="12">
        <f t="shared" si="18"/>
        <v>7.2589960044310091</v>
      </c>
      <c r="E191" s="12">
        <f t="shared" si="19"/>
        <v>2927.0572997014692</v>
      </c>
      <c r="F191" s="12">
        <f t="shared" si="26"/>
        <v>289895.99951907952</v>
      </c>
      <c r="G191" s="12">
        <f t="shared" si="26"/>
        <v>15257.684185214739</v>
      </c>
      <c r="H191" s="9"/>
      <c r="I191" s="12">
        <f t="shared" si="21"/>
        <v>2.4476492012955545E-2</v>
      </c>
      <c r="J191" s="12">
        <f t="shared" si="22"/>
        <v>95.885558001689077</v>
      </c>
      <c r="K191" s="12">
        <f t="shared" si="23"/>
        <v>5.0466083158783768</v>
      </c>
    </row>
    <row r="192" spans="2:11" x14ac:dyDescent="0.25">
      <c r="B192" s="10">
        <v>188</v>
      </c>
      <c r="C192" s="21">
        <v>44079</v>
      </c>
      <c r="D192" s="12">
        <f t="shared" si="18"/>
        <v>7.2354143046167332</v>
      </c>
      <c r="E192" s="12">
        <f t="shared" si="19"/>
        <v>2829.5123047445682</v>
      </c>
      <c r="F192" s="12">
        <f t="shared" si="26"/>
        <v>289988.6896669034</v>
      </c>
      <c r="G192" s="12">
        <f t="shared" si="26"/>
        <v>15262.562614047574</v>
      </c>
      <c r="H192" s="9"/>
      <c r="I192" s="12">
        <f t="shared" si="21"/>
        <v>2.3581699814276033E-2</v>
      </c>
      <c r="J192" s="12">
        <f t="shared" si="22"/>
        <v>92.690147823879855</v>
      </c>
      <c r="K192" s="12">
        <f t="shared" si="23"/>
        <v>4.8784288328357857</v>
      </c>
    </row>
    <row r="193" spans="2:11" x14ac:dyDescent="0.25">
      <c r="B193" s="10">
        <v>189</v>
      </c>
      <c r="C193" s="21">
        <v>44080</v>
      </c>
      <c r="D193" s="12">
        <f t="shared" si="18"/>
        <v>7.2126921478739003</v>
      </c>
      <c r="E193" s="12">
        <f t="shared" si="19"/>
        <v>2735.2179500764923</v>
      </c>
      <c r="F193" s="12">
        <f t="shared" si="26"/>
        <v>290078.29088988696</v>
      </c>
      <c r="G193" s="12">
        <f t="shared" si="26"/>
        <v>15267.278467888815</v>
      </c>
      <c r="H193" s="9"/>
      <c r="I193" s="12">
        <f t="shared" si="21"/>
        <v>2.2722156742833271E-2</v>
      </c>
      <c r="J193" s="12">
        <f t="shared" si="22"/>
        <v>89.601222983577998</v>
      </c>
      <c r="K193" s="12">
        <f t="shared" si="23"/>
        <v>4.7158538412409516</v>
      </c>
    </row>
    <row r="194" spans="2:11" x14ac:dyDescent="0.25">
      <c r="B194" s="10">
        <v>190</v>
      </c>
      <c r="C194" s="21">
        <v>44081</v>
      </c>
      <c r="D194" s="12">
        <f t="shared" si="18"/>
        <v>7.1907958401207956</v>
      </c>
      <c r="E194" s="12">
        <f t="shared" si="19"/>
        <v>2644.0659147150291</v>
      </c>
      <c r="F194" s="12">
        <f t="shared" si="26"/>
        <v>290164.90612497274</v>
      </c>
      <c r="G194" s="12">
        <f t="shared" si="26"/>
        <v>15271.837164472276</v>
      </c>
      <c r="H194" s="9"/>
      <c r="I194" s="12">
        <f t="shared" si="21"/>
        <v>2.189630775310426E-2</v>
      </c>
      <c r="J194" s="12">
        <f t="shared" si="22"/>
        <v>86.615235085755586</v>
      </c>
      <c r="K194" s="12">
        <f t="shared" si="23"/>
        <v>4.5586965834608248</v>
      </c>
    </row>
    <row r="195" spans="2:11" x14ac:dyDescent="0.25">
      <c r="B195" s="10">
        <v>191</v>
      </c>
      <c r="C195" s="21">
        <v>44082</v>
      </c>
      <c r="D195" s="12">
        <f t="shared" si="18"/>
        <v>7.1696931631072127</v>
      </c>
      <c r="E195" s="12">
        <f t="shared" si="19"/>
        <v>2555.9514869015416</v>
      </c>
      <c r="F195" s="12">
        <f t="shared" si="26"/>
        <v>290248.63487893873</v>
      </c>
      <c r="G195" s="12">
        <f t="shared" si="26"/>
        <v>15276.243940996801</v>
      </c>
      <c r="H195" s="9"/>
      <c r="I195" s="12">
        <f t="shared" si="21"/>
        <v>2.1102677013582954E-2</v>
      </c>
      <c r="J195" s="12">
        <f t="shared" si="22"/>
        <v>83.728753965975926</v>
      </c>
      <c r="K195" s="12">
        <f t="shared" si="23"/>
        <v>4.4067765245250525</v>
      </c>
    </row>
    <row r="196" spans="2:11" x14ac:dyDescent="0.25">
      <c r="B196" s="10">
        <v>192</v>
      </c>
      <c r="C196" s="21">
        <v>44083</v>
      </c>
      <c r="D196" s="12">
        <f t="shared" si="18"/>
        <v>7.1493532998860685</v>
      </c>
      <c r="E196" s="12">
        <f t="shared" si="19"/>
        <v>2470.773443868045</v>
      </c>
      <c r="F196" s="12">
        <f t="shared" si="26"/>
        <v>290329.57334269059</v>
      </c>
      <c r="G196" s="12">
        <f t="shared" si="26"/>
        <v>15280.503860141636</v>
      </c>
      <c r="H196" s="9"/>
      <c r="I196" s="12">
        <f t="shared" si="21"/>
        <v>2.0339863221144665E-2</v>
      </c>
      <c r="J196" s="12">
        <f t="shared" si="22"/>
        <v>80.938463751882153</v>
      </c>
      <c r="K196" s="12">
        <f t="shared" si="23"/>
        <v>4.2599191448359068</v>
      </c>
    </row>
    <row r="197" spans="2:11" x14ac:dyDescent="0.25">
      <c r="B197" s="10">
        <v>193</v>
      </c>
      <c r="C197" s="21">
        <v>44084</v>
      </c>
      <c r="D197" s="12">
        <f t="shared" si="18"/>
        <v>7.1297467646545751</v>
      </c>
      <c r="E197" s="12">
        <f t="shared" si="19"/>
        <v>2388.4339356076753</v>
      </c>
      <c r="F197" s="12">
        <f t="shared" si="26"/>
        <v>290407.81450174644</v>
      </c>
      <c r="G197" s="12">
        <f t="shared" si="26"/>
        <v>15284.621815881417</v>
      </c>
      <c r="H197" s="9"/>
      <c r="I197" s="12">
        <f t="shared" si="21"/>
        <v>1.9606535231493E-2</v>
      </c>
      <c r="J197" s="12">
        <f t="shared" si="22"/>
        <v>78.241159055821427</v>
      </c>
      <c r="K197" s="12">
        <f t="shared" si="23"/>
        <v>4.1179557397800783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7.1108453366726154</v>
      </c>
      <c r="E198" s="12">
        <f t="shared" ref="E198:E204" si="28">E197+I198-J198-K198</f>
        <v>2308.8383725154013</v>
      </c>
      <c r="F198" s="12">
        <f t="shared" ref="F198:G204" si="29">F197+J198</f>
        <v>290483.44824304071</v>
      </c>
      <c r="G198" s="12">
        <f t="shared" si="29"/>
        <v>15288.602539107431</v>
      </c>
      <c r="H198" s="9"/>
      <c r="I198" s="12">
        <f t="shared" ref="I198:I204" si="30">E197*N$6*D197/SUM(D197:F197)*N$7</f>
        <v>1.890142798196013E-2</v>
      </c>
      <c r="J198" s="12">
        <f t="shared" ref="J198:J204" si="31">E197*N$8/N$5</f>
        <v>75.633741294243038</v>
      </c>
      <c r="K198" s="12">
        <f t="shared" ref="K198:K204" si="32">E197*N$9/N$5</f>
        <v>3.9807232260127958</v>
      </c>
    </row>
    <row r="199" spans="2:11" x14ac:dyDescent="0.25">
      <c r="B199" s="10">
        <v>195</v>
      </c>
      <c r="C199" s="21">
        <v>44086</v>
      </c>
      <c r="D199" s="12">
        <f t="shared" si="27"/>
        <v>7.0926219979877381</v>
      </c>
      <c r="E199" s="12">
        <f t="shared" si="28"/>
        <v>2231.8953167702398</v>
      </c>
      <c r="F199" s="12">
        <f t="shared" si="29"/>
        <v>290556.56145817036</v>
      </c>
      <c r="G199" s="12">
        <f t="shared" si="29"/>
        <v>15292.450603061623</v>
      </c>
      <c r="H199" s="9"/>
      <c r="I199" s="12">
        <f t="shared" si="30"/>
        <v>1.82233386848774E-2</v>
      </c>
      <c r="J199" s="12">
        <f t="shared" si="31"/>
        <v>73.113215129654378</v>
      </c>
      <c r="K199" s="12">
        <f t="shared" si="32"/>
        <v>3.8480639541923392</v>
      </c>
    </row>
    <row r="200" spans="2:11" x14ac:dyDescent="0.25">
      <c r="B200" s="10">
        <v>196</v>
      </c>
      <c r="C200" s="21">
        <v>44087</v>
      </c>
      <c r="D200" s="12">
        <f t="shared" si="27"/>
        <v>7.0750508747162302</v>
      </c>
      <c r="E200" s="12">
        <f t="shared" si="28"/>
        <v>2157.516377334503</v>
      </c>
      <c r="F200" s="12">
        <f t="shared" si="29"/>
        <v>290627.23814320139</v>
      </c>
      <c r="G200" s="12">
        <f t="shared" si="29"/>
        <v>15296.170428589574</v>
      </c>
      <c r="H200" s="9"/>
      <c r="I200" s="12">
        <f t="shared" si="30"/>
        <v>1.7571123271507554E-2</v>
      </c>
      <c r="J200" s="12">
        <f t="shared" si="31"/>
        <v>70.676685031057588</v>
      </c>
      <c r="K200" s="12">
        <f t="shared" si="32"/>
        <v>3.7198255279504031</v>
      </c>
    </row>
    <row r="201" spans="2:11" x14ac:dyDescent="0.25">
      <c r="B201" s="10">
        <v>197</v>
      </c>
      <c r="C201" s="21">
        <v>44088</v>
      </c>
      <c r="D201" s="12">
        <f t="shared" si="27"/>
        <v>7.058107181648082</v>
      </c>
      <c r="E201" s="12">
        <f t="shared" si="28"/>
        <v>2085.6161084497544</v>
      </c>
      <c r="F201" s="12">
        <f t="shared" si="29"/>
        <v>290695.55949515034</v>
      </c>
      <c r="G201" s="12">
        <f t="shared" si="29"/>
        <v>15299.766289218465</v>
      </c>
      <c r="H201" s="9"/>
      <c r="I201" s="12">
        <f t="shared" si="30"/>
        <v>1.6943693068147723E-2</v>
      </c>
      <c r="J201" s="12">
        <f t="shared" si="31"/>
        <v>68.321351948925923</v>
      </c>
      <c r="K201" s="12">
        <f t="shared" si="32"/>
        <v>3.5958606288908412</v>
      </c>
    </row>
    <row r="202" spans="2:11" x14ac:dyDescent="0.25">
      <c r="B202" s="10">
        <v>198</v>
      </c>
      <c r="C202" s="21">
        <v>44089</v>
      </c>
      <c r="D202" s="12">
        <f t="shared" si="27"/>
        <v>7.0417671699605933</v>
      </c>
      <c r="E202" s="12">
        <f t="shared" si="28"/>
        <v>2016.1119115131169</v>
      </c>
      <c r="F202" s="12">
        <f t="shared" si="29"/>
        <v>290761.60400525125</v>
      </c>
      <c r="G202" s="12">
        <f t="shared" si="29"/>
        <v>15303.242316065882</v>
      </c>
      <c r="H202" s="9"/>
      <c r="I202" s="12">
        <f t="shared" si="30"/>
        <v>1.6340011687488529E-2</v>
      </c>
      <c r="J202" s="12">
        <f t="shared" si="31"/>
        <v>66.04451010090888</v>
      </c>
      <c r="K202" s="12">
        <f t="shared" si="32"/>
        <v>3.4760268474162603</v>
      </c>
    </row>
    <row r="203" spans="2:11" x14ac:dyDescent="0.25">
      <c r="B203" s="10">
        <v>199</v>
      </c>
      <c r="C203" s="21">
        <v>44090</v>
      </c>
      <c r="D203" s="12">
        <f t="shared" si="27"/>
        <v>7.0260080778409302</v>
      </c>
      <c r="E203" s="12">
        <f t="shared" si="28"/>
        <v>1948.923940221466</v>
      </c>
      <c r="F203" s="12">
        <f t="shared" si="29"/>
        <v>290825.44754911581</v>
      </c>
      <c r="G203" s="12">
        <f t="shared" si="29"/>
        <v>15306.60250258507</v>
      </c>
      <c r="H203" s="9"/>
      <c r="I203" s="12">
        <f t="shared" si="30"/>
        <v>1.5759092119663101E-2</v>
      </c>
      <c r="J203" s="12">
        <f t="shared" si="31"/>
        <v>63.843543864582031</v>
      </c>
      <c r="K203" s="12">
        <f t="shared" si="32"/>
        <v>3.360186519188531</v>
      </c>
    </row>
    <row r="204" spans="2:11" x14ac:dyDescent="0.25">
      <c r="B204" s="20">
        <v>200</v>
      </c>
      <c r="C204" s="21">
        <v>44091</v>
      </c>
      <c r="D204" s="12">
        <f t="shared" si="27"/>
        <v>7.0108080838322779</v>
      </c>
      <c r="E204" s="12">
        <f t="shared" si="28"/>
        <v>1883.9750088747592</v>
      </c>
      <c r="F204" s="12">
        <f t="shared" si="29"/>
        <v>290887.16347388946</v>
      </c>
      <c r="G204" s="12">
        <f t="shared" si="29"/>
        <v>15309.850709152106</v>
      </c>
      <c r="H204" s="9"/>
      <c r="I204" s="12">
        <f t="shared" si="30"/>
        <v>1.5199994008651831E-2</v>
      </c>
      <c r="J204" s="12">
        <f t="shared" si="31"/>
        <v>61.715924773679752</v>
      </c>
      <c r="K204" s="12">
        <f t="shared" si="32"/>
        <v>3.2482065670357794</v>
      </c>
    </row>
    <row r="205" spans="2:11" x14ac:dyDescent="0.25">
      <c r="B205" s="19"/>
      <c r="C205" s="1"/>
      <c r="E205" s="12">
        <f>MAX(E4:E204)</f>
        <v>210751.97817541624</v>
      </c>
      <c r="I205" s="12">
        <f>MAX(I4:I204)</f>
        <v>21673.44171628165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sheetProtection algorithmName="SHA-512" hashValue="wv97tL5/OtijE6h5ZK5cneX6Eio6Bl8dnUrhABGRuJt2Hok17Exu9fRmJr4iry4y8JyiWic7Y0E/8ZX/Yg9d1w==" saltValue="NxjtW3FWlGgDnIdpxR0THQ==" spinCount="100000" sheet="1" objects="1" scenarios="1"/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34479-420D-4E16-8CDD-F2DEAD094651}">
  <sheetPr codeName="Hoja11"/>
  <dimension ref="B2:N762"/>
  <sheetViews>
    <sheetView showGridLines="0" workbookViewId="0">
      <selection activeCell="I4" sqref="I4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7" t="s">
        <v>26</v>
      </c>
      <c r="E2" s="38"/>
      <c r="F2" s="38"/>
      <c r="G2" s="39"/>
      <c r="I2" s="37" t="s">
        <v>27</v>
      </c>
      <c r="J2" s="38"/>
      <c r="K2" s="39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161645</v>
      </c>
    </row>
    <row r="4" spans="2:14" x14ac:dyDescent="0.25">
      <c r="B4" s="10">
        <v>0</v>
      </c>
      <c r="C4" s="11">
        <v>43891</v>
      </c>
      <c r="D4" s="12">
        <f>N3</f>
        <v>161645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161644.67500201057</v>
      </c>
      <c r="E5" s="12">
        <f>E4+I5-J5-K5</f>
        <v>1.2916646561003675</v>
      </c>
      <c r="F5" s="12">
        <f>F4+J5</f>
        <v>3.1666666666666662E-2</v>
      </c>
      <c r="G5" s="12">
        <f>G4+K5</f>
        <v>1.6666666666666681E-3</v>
      </c>
      <c r="H5" s="9"/>
      <c r="I5" s="12">
        <f>E4*N$6*D4/SUM(D4:F4)*N$7</f>
        <v>0.32499798943370101</v>
      </c>
      <c r="J5" s="12">
        <f>E4*N$8/N$5</f>
        <v>3.1666666666666662E-2</v>
      </c>
      <c r="K5" s="12">
        <f>E4*N$9/N$5</f>
        <v>1.6666666666666681E-3</v>
      </c>
      <c r="M5" s="2" t="s">
        <v>7</v>
      </c>
      <c r="N5" s="18">
        <f>Datos!H3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161644.255214434</v>
      </c>
      <c r="E6" s="12">
        <f t="shared" ref="E6:E69" si="1">E5+I6-J6-K6</f>
        <v>1.6683967441346985</v>
      </c>
      <c r="F6" s="12">
        <f t="shared" ref="F6:G21" si="2">F5+J6</f>
        <v>7.2569380776511622E-2</v>
      </c>
      <c r="G6" s="12">
        <f t="shared" si="2"/>
        <v>3.8194410935006159E-3</v>
      </c>
      <c r="H6" s="9"/>
      <c r="I6" s="12">
        <f t="shared" ref="I6:I69" si="3">E5*N$6*D5/SUM(D5:F5)*N$7</f>
        <v>0.41978757657100996</v>
      </c>
      <c r="J6" s="12">
        <f t="shared" ref="J6:J69" si="4">E5*N$8/N$5</f>
        <v>4.0902714109844966E-2</v>
      </c>
      <c r="K6" s="12">
        <f t="shared" ref="K6:K69" si="5">E5*N$9/N$5</f>
        <v>2.1527744268339476E-3</v>
      </c>
      <c r="M6" s="2" t="s">
        <v>8</v>
      </c>
      <c r="N6" s="3">
        <f>Datos!H4</f>
        <v>5</v>
      </c>
    </row>
    <row r="7" spans="2:14" x14ac:dyDescent="0.25">
      <c r="B7" s="10">
        <v>3</v>
      </c>
      <c r="C7" s="11">
        <v>43894</v>
      </c>
      <c r="D7" s="12">
        <f t="shared" si="0"/>
        <v>161643.71299133208</v>
      </c>
      <c r="E7" s="12">
        <f t="shared" si="1"/>
        <v>2.1550066212383117</v>
      </c>
      <c r="F7" s="12">
        <f t="shared" si="2"/>
        <v>0.12540194434077706</v>
      </c>
      <c r="G7" s="12">
        <f t="shared" si="2"/>
        <v>6.6001023337251153E-3</v>
      </c>
      <c r="H7" s="9"/>
      <c r="I7" s="12">
        <f t="shared" si="3"/>
        <v>0.54222310190810308</v>
      </c>
      <c r="J7" s="12">
        <f t="shared" si="4"/>
        <v>5.2832563564265453E-2</v>
      </c>
      <c r="K7" s="12">
        <f t="shared" si="5"/>
        <v>2.7806612402244998E-3</v>
      </c>
      <c r="M7" s="2" t="s">
        <v>9</v>
      </c>
      <c r="N7" s="4">
        <f>Datos!H5</f>
        <v>6.500000000000003E-2</v>
      </c>
    </row>
    <row r="8" spans="2:14" x14ac:dyDescent="0.25">
      <c r="B8" s="10">
        <v>4</v>
      </c>
      <c r="C8" s="11">
        <v>43895</v>
      </c>
      <c r="D8" s="12">
        <f t="shared" si="0"/>
        <v>161643.01262406071</v>
      </c>
      <c r="E8" s="12">
        <f t="shared" si="1"/>
        <v>2.7835403385820494</v>
      </c>
      <c r="F8" s="12">
        <f t="shared" si="2"/>
        <v>0.19364382067999025</v>
      </c>
      <c r="G8" s="12">
        <f t="shared" si="2"/>
        <v>1.019178003578897E-2</v>
      </c>
      <c r="H8" s="9"/>
      <c r="I8" s="12">
        <f t="shared" si="3"/>
        <v>0.70036727138501498</v>
      </c>
      <c r="J8" s="12">
        <f t="shared" si="4"/>
        <v>6.8241876339213192E-2</v>
      </c>
      <c r="K8" s="12">
        <f t="shared" si="5"/>
        <v>3.5916777020638556E-3</v>
      </c>
      <c r="M8" s="2" t="s">
        <v>10</v>
      </c>
      <c r="N8" s="5">
        <f>Datos!H6</f>
        <v>0.95</v>
      </c>
    </row>
    <row r="9" spans="2:14" x14ac:dyDescent="0.25">
      <c r="B9" s="10">
        <v>5</v>
      </c>
      <c r="C9" s="11">
        <v>43896</v>
      </c>
      <c r="D9" s="12">
        <f t="shared" si="0"/>
        <v>161642.10799011245</v>
      </c>
      <c r="E9" s="12">
        <f t="shared" si="1"/>
        <v>3.5953896088789179</v>
      </c>
      <c r="F9" s="12">
        <f t="shared" si="2"/>
        <v>0.28178926473508847</v>
      </c>
      <c r="G9" s="12">
        <f t="shared" si="2"/>
        <v>1.4831013933425723E-2</v>
      </c>
      <c r="H9" s="9"/>
      <c r="I9" s="12">
        <f t="shared" si="3"/>
        <v>0.90463394824960364</v>
      </c>
      <c r="J9" s="12">
        <f t="shared" si="4"/>
        <v>8.8145444055098221E-2</v>
      </c>
      <c r="K9" s="12">
        <f t="shared" si="5"/>
        <v>4.6392338976367527E-3</v>
      </c>
      <c r="M9" s="2" t="s">
        <v>11</v>
      </c>
      <c r="N9" s="5">
        <f>Datos!H7</f>
        <v>5.0000000000000044E-2</v>
      </c>
    </row>
    <row r="10" spans="2:14" x14ac:dyDescent="0.25">
      <c r="B10" s="10">
        <v>6</v>
      </c>
      <c r="C10" s="11">
        <v>43897</v>
      </c>
      <c r="D10" s="12">
        <f t="shared" si="0"/>
        <v>161640.93951651678</v>
      </c>
      <c r="E10" s="12">
        <f t="shared" si="1"/>
        <v>4.6440168842348841</v>
      </c>
      <c r="F10" s="12">
        <f t="shared" si="2"/>
        <v>0.39564326901625418</v>
      </c>
      <c r="G10" s="12">
        <f t="shared" si="2"/>
        <v>2.0823329948223925E-2</v>
      </c>
      <c r="H10" s="9"/>
      <c r="I10" s="12">
        <f t="shared" si="3"/>
        <v>1.1684735956519299</v>
      </c>
      <c r="J10" s="12">
        <f t="shared" si="4"/>
        <v>0.11385400428116572</v>
      </c>
      <c r="K10" s="12">
        <f t="shared" si="5"/>
        <v>5.9923160147982019E-3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161639.43025808525</v>
      </c>
      <c r="E11" s="12">
        <f t="shared" si="1"/>
        <v>5.9984747529671596</v>
      </c>
      <c r="F11" s="12">
        <f t="shared" si="2"/>
        <v>0.5427038036836922</v>
      </c>
      <c r="G11" s="12">
        <f t="shared" si="2"/>
        <v>2.8563358088615404E-2</v>
      </c>
      <c r="H11" s="9"/>
      <c r="I11" s="12">
        <f t="shared" si="3"/>
        <v>1.5092584315401054</v>
      </c>
      <c r="J11" s="12">
        <f t="shared" si="4"/>
        <v>0.14706053466743799</v>
      </c>
      <c r="K11" s="12">
        <f t="shared" si="5"/>
        <v>7.7400281403914809E-3</v>
      </c>
      <c r="M11" s="2" t="s">
        <v>12</v>
      </c>
      <c r="N11" s="7">
        <v>231480</v>
      </c>
    </row>
    <row r="12" spans="2:14" x14ac:dyDescent="0.25">
      <c r="B12" s="10">
        <v>8</v>
      </c>
      <c r="C12" s="11">
        <v>43899</v>
      </c>
      <c r="D12" s="12">
        <f t="shared" si="0"/>
        <v>161637.48083267934</v>
      </c>
      <c r="E12" s="12">
        <f t="shared" si="1"/>
        <v>7.7479510004555756</v>
      </c>
      <c r="F12" s="12">
        <f t="shared" si="2"/>
        <v>0.73265550419431891</v>
      </c>
      <c r="G12" s="12">
        <f t="shared" si="2"/>
        <v>3.8560816010227345E-2</v>
      </c>
      <c r="H12" s="9"/>
      <c r="I12" s="12">
        <f t="shared" si="3"/>
        <v>1.9494254059206551</v>
      </c>
      <c r="J12" s="12">
        <f t="shared" si="4"/>
        <v>0.18995170051062671</v>
      </c>
      <c r="K12" s="12">
        <f t="shared" si="5"/>
        <v>9.9974579216119408E-3</v>
      </c>
      <c r="M12" s="2" t="s">
        <v>13</v>
      </c>
      <c r="N12" s="7">
        <f>SUM(J5:J204)</f>
        <v>152698.05231326265</v>
      </c>
    </row>
    <row r="13" spans="2:14" x14ac:dyDescent="0.25">
      <c r="B13" s="10">
        <v>9</v>
      </c>
      <c r="C13" s="11">
        <v>43900</v>
      </c>
      <c r="D13" s="12">
        <f t="shared" si="0"/>
        <v>161634.96288071317</v>
      </c>
      <c r="E13" s="12">
        <f t="shared" si="1"/>
        <v>10.00763793329306</v>
      </c>
      <c r="F13" s="12">
        <f t="shared" si="2"/>
        <v>0.97800728587541208</v>
      </c>
      <c r="G13" s="12">
        <f t="shared" si="2"/>
        <v>5.1474067677653314E-2</v>
      </c>
      <c r="H13" s="9"/>
      <c r="I13" s="12">
        <f t="shared" si="3"/>
        <v>2.5179519661860028</v>
      </c>
      <c r="J13" s="12">
        <f t="shared" si="4"/>
        <v>0.2453517816810932</v>
      </c>
      <c r="K13" s="12">
        <f t="shared" si="5"/>
        <v>1.2913251667425971E-2</v>
      </c>
      <c r="M13" s="2" t="s">
        <v>14</v>
      </c>
      <c r="N13" s="7">
        <f>SUM(K5:K204)</f>
        <v>8036.739595434894</v>
      </c>
    </row>
    <row r="14" spans="2:14" x14ac:dyDescent="0.25">
      <c r="B14" s="10">
        <v>10</v>
      </c>
      <c r="C14" s="11">
        <v>43901</v>
      </c>
      <c r="D14" s="12">
        <f t="shared" si="0"/>
        <v>161631.71061942729</v>
      </c>
      <c r="E14" s="12">
        <f t="shared" si="1"/>
        <v>12.92631128805078</v>
      </c>
      <c r="F14" s="12">
        <f t="shared" si="2"/>
        <v>1.2949158204296922</v>
      </c>
      <c r="G14" s="12">
        <f t="shared" si="2"/>
        <v>6.8153464233141753E-2</v>
      </c>
      <c r="H14" s="9"/>
      <c r="I14" s="12">
        <f t="shared" si="3"/>
        <v>3.2522612858674878</v>
      </c>
      <c r="J14" s="12">
        <f t="shared" si="4"/>
        <v>0.31690853455428025</v>
      </c>
      <c r="K14" s="12">
        <f t="shared" si="5"/>
        <v>1.6679396555488446E-2</v>
      </c>
      <c r="M14" s="2" t="s">
        <v>15</v>
      </c>
      <c r="N14" s="7">
        <f>SUM(D4:G4)-N11</f>
        <v>-69834</v>
      </c>
    </row>
    <row r="15" spans="2:14" x14ac:dyDescent="0.25">
      <c r="B15" s="10">
        <v>11</v>
      </c>
      <c r="C15" s="11">
        <v>43902</v>
      </c>
      <c r="D15" s="12">
        <f t="shared" si="0"/>
        <v>161627.50993785722</v>
      </c>
      <c r="E15" s="12">
        <f t="shared" si="1"/>
        <v>16.696115815177684</v>
      </c>
      <c r="F15" s="12">
        <f t="shared" si="2"/>
        <v>1.7042490112179669</v>
      </c>
      <c r="G15" s="12">
        <f t="shared" si="2"/>
        <v>8.9697316379893074E-2</v>
      </c>
      <c r="H15" s="9"/>
      <c r="I15" s="12">
        <f t="shared" si="3"/>
        <v>4.2006815700619313</v>
      </c>
      <c r="J15" s="12">
        <f t="shared" si="4"/>
        <v>0.40933319078827463</v>
      </c>
      <c r="K15" s="12">
        <f t="shared" si="5"/>
        <v>2.1543852146751318E-2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161622.08431789299</v>
      </c>
      <c r="E16" s="12">
        <f t="shared" si="1"/>
        <v>21.565198585562445</v>
      </c>
      <c r="F16" s="12">
        <f t="shared" si="2"/>
        <v>2.2329593453652601</v>
      </c>
      <c r="G16" s="12">
        <f t="shared" si="2"/>
        <v>0.1175241760718559</v>
      </c>
      <c r="H16" s="9"/>
      <c r="I16" s="12">
        <f t="shared" si="3"/>
        <v>5.4256199642240208</v>
      </c>
      <c r="J16" s="12">
        <f t="shared" si="4"/>
        <v>0.52871033414729329</v>
      </c>
      <c r="K16" s="12">
        <f t="shared" si="5"/>
        <v>2.7826859691962833E-2</v>
      </c>
      <c r="M16" s="2" t="s">
        <v>16</v>
      </c>
      <c r="N16" s="7">
        <f>MAX(E4:E204)</f>
        <v>110678.79917522898</v>
      </c>
    </row>
    <row r="17" spans="2:14" x14ac:dyDescent="0.25">
      <c r="B17" s="10">
        <v>13</v>
      </c>
      <c r="C17" s="11">
        <v>43904</v>
      </c>
      <c r="D17" s="12">
        <f t="shared" si="0"/>
        <v>161615.0766602002</v>
      </c>
      <c r="E17" s="12">
        <f t="shared" si="1"/>
        <v>27.854016325512898</v>
      </c>
      <c r="F17" s="12">
        <f t="shared" si="2"/>
        <v>2.9158573005747375</v>
      </c>
      <c r="G17" s="12">
        <f t="shared" si="2"/>
        <v>0.15346617371446</v>
      </c>
      <c r="H17" s="9"/>
      <c r="I17" s="12">
        <f t="shared" si="3"/>
        <v>7.0076576928025327</v>
      </c>
      <c r="J17" s="12">
        <f t="shared" si="4"/>
        <v>0.68289795520947749</v>
      </c>
      <c r="K17" s="12">
        <f t="shared" si="5"/>
        <v>3.5941997642604105E-2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161606.02582808115</v>
      </c>
      <c r="E18" s="12">
        <f t="shared" si="1"/>
        <v>35.976381233692948</v>
      </c>
      <c r="F18" s="12">
        <f t="shared" si="2"/>
        <v>3.7979011508826459</v>
      </c>
      <c r="G18" s="12">
        <f t="shared" si="2"/>
        <v>0.19988953425698153</v>
      </c>
      <c r="H18" s="9"/>
      <c r="I18" s="12">
        <f t="shared" si="3"/>
        <v>9.0508321190304795</v>
      </c>
      <c r="J18" s="12">
        <f t="shared" si="4"/>
        <v>0.88204385030790844</v>
      </c>
      <c r="K18" s="12">
        <f t="shared" si="5"/>
        <v>4.6423360542521538E-2</v>
      </c>
      <c r="M18" s="2" t="s">
        <v>17</v>
      </c>
      <c r="N18" s="7">
        <f>MAX(I5:I204)</f>
        <v>11368.883188956492</v>
      </c>
    </row>
    <row r="19" spans="2:14" x14ac:dyDescent="0.25">
      <c r="B19" s="10">
        <v>15</v>
      </c>
      <c r="C19" s="11">
        <v>43906</v>
      </c>
      <c r="D19" s="12">
        <f t="shared" si="0"/>
        <v>161594.33638117294</v>
      </c>
      <c r="E19" s="12">
        <f t="shared" si="1"/>
        <v>46.466615434118353</v>
      </c>
      <c r="F19" s="12">
        <f t="shared" si="2"/>
        <v>4.9371532232829223</v>
      </c>
      <c r="G19" s="12">
        <f t="shared" si="2"/>
        <v>0.25985016964646984</v>
      </c>
      <c r="H19" s="9"/>
      <c r="I19" s="12">
        <f t="shared" si="3"/>
        <v>11.689446908215169</v>
      </c>
      <c r="J19" s="12">
        <f t="shared" si="4"/>
        <v>1.1392520724002766</v>
      </c>
      <c r="K19" s="12">
        <f t="shared" si="5"/>
        <v>5.9960635389488294E-2</v>
      </c>
      <c r="M19" s="2" t="s">
        <v>18</v>
      </c>
      <c r="N19" s="7">
        <f>MAX(J5:J204)</f>
        <v>3504.8286405489175</v>
      </c>
    </row>
    <row r="20" spans="2:14" x14ac:dyDescent="0.25">
      <c r="B20" s="10">
        <v>16</v>
      </c>
      <c r="C20" s="11">
        <v>43907</v>
      </c>
      <c r="D20" s="12">
        <f t="shared" si="0"/>
        <v>161579.23953352109</v>
      </c>
      <c r="E20" s="12">
        <f t="shared" si="1"/>
        <v>60.014575904818855</v>
      </c>
      <c r="F20" s="12">
        <f t="shared" si="2"/>
        <v>6.4085960453633373</v>
      </c>
      <c r="G20" s="12">
        <f t="shared" si="2"/>
        <v>0.33729452870333382</v>
      </c>
      <c r="H20" s="9"/>
      <c r="I20" s="12">
        <f t="shared" si="3"/>
        <v>15.096847651837781</v>
      </c>
      <c r="J20" s="12">
        <f t="shared" si="4"/>
        <v>1.4714428220804145</v>
      </c>
      <c r="K20" s="12">
        <f t="shared" si="5"/>
        <v>7.744435905686399E-2</v>
      </c>
      <c r="M20" s="2" t="s">
        <v>19</v>
      </c>
      <c r="N20" s="7">
        <f>MAX(K5:K204)</f>
        <v>184.46466529204847</v>
      </c>
    </row>
    <row r="21" spans="2:14" x14ac:dyDescent="0.25">
      <c r="B21" s="10">
        <v>17</v>
      </c>
      <c r="C21" s="11">
        <v>43908</v>
      </c>
      <c r="D21" s="12">
        <f t="shared" si="0"/>
        <v>161559.74281120679</v>
      </c>
      <c r="E21" s="12">
        <f t="shared" si="1"/>
        <v>77.510812355620786</v>
      </c>
      <c r="F21" s="12">
        <f t="shared" si="2"/>
        <v>8.309057615682601</v>
      </c>
      <c r="G21" s="12">
        <f t="shared" si="2"/>
        <v>0.437318821878032</v>
      </c>
      <c r="H21" s="9"/>
      <c r="I21" s="12">
        <f t="shared" si="3"/>
        <v>19.496722314295894</v>
      </c>
      <c r="J21" s="12">
        <f t="shared" si="4"/>
        <v>1.9004615703192635</v>
      </c>
      <c r="K21" s="12">
        <f t="shared" si="5"/>
        <v>0.10002429317469819</v>
      </c>
    </row>
    <row r="22" spans="2:14" x14ac:dyDescent="0.25">
      <c r="B22" s="10">
        <v>18</v>
      </c>
      <c r="C22" s="11">
        <v>43909</v>
      </c>
      <c r="D22" s="12">
        <f t="shared" si="0"/>
        <v>161534.56517144974</v>
      </c>
      <c r="E22" s="12">
        <f t="shared" si="1"/>
        <v>100.10475836746946</v>
      </c>
      <c r="F22" s="12">
        <f t="shared" ref="F22:G37" si="6">F21+J22</f>
        <v>10.763566673610592</v>
      </c>
      <c r="G22" s="12">
        <f t="shared" si="6"/>
        <v>0.56650350913740011</v>
      </c>
      <c r="H22" s="9"/>
      <c r="I22" s="12">
        <f t="shared" si="3"/>
        <v>25.17763975703603</v>
      </c>
      <c r="J22" s="12">
        <f t="shared" si="4"/>
        <v>2.4545090579279916</v>
      </c>
      <c r="K22" s="12">
        <f t="shared" si="5"/>
        <v>0.1291846872593681</v>
      </c>
    </row>
    <row r="23" spans="2:14" x14ac:dyDescent="0.25">
      <c r="B23" s="10">
        <v>19</v>
      </c>
      <c r="C23" s="11">
        <v>43910</v>
      </c>
      <c r="D23" s="12">
        <f t="shared" si="0"/>
        <v>161502.05343922181</v>
      </c>
      <c r="E23" s="12">
        <f t="shared" si="1"/>
        <v>129.27966531649093</v>
      </c>
      <c r="F23" s="12">
        <f t="shared" si="6"/>
        <v>13.933550688580457</v>
      </c>
      <c r="G23" s="12">
        <f t="shared" si="6"/>
        <v>0.73334477308318269</v>
      </c>
      <c r="H23" s="9"/>
      <c r="I23" s="12">
        <f t="shared" si="3"/>
        <v>32.511732227937109</v>
      </c>
      <c r="J23" s="12">
        <f t="shared" si="4"/>
        <v>3.1699840149698657</v>
      </c>
      <c r="K23" s="12">
        <f t="shared" si="5"/>
        <v>0.16684126394578255</v>
      </c>
    </row>
    <row r="24" spans="2:14" x14ac:dyDescent="0.25">
      <c r="B24" s="10">
        <v>20</v>
      </c>
      <c r="C24" s="11">
        <v>43911</v>
      </c>
      <c r="D24" s="12">
        <f t="shared" si="0"/>
        <v>161460.07477290643</v>
      </c>
      <c r="E24" s="12">
        <f t="shared" si="1"/>
        <v>166.9490094546417</v>
      </c>
      <c r="F24" s="12">
        <f t="shared" si="6"/>
        <v>18.027406756936003</v>
      </c>
      <c r="G24" s="12">
        <f t="shared" si="6"/>
        <v>0.94881088194400109</v>
      </c>
      <c r="H24" s="9"/>
      <c r="I24" s="12">
        <f t="shared" si="3"/>
        <v>41.978666315367114</v>
      </c>
      <c r="J24" s="12">
        <f t="shared" si="4"/>
        <v>4.0938560683555458</v>
      </c>
      <c r="K24" s="12">
        <f t="shared" si="5"/>
        <v>0.21546610886081841</v>
      </c>
    </row>
    <row r="25" spans="2:14" x14ac:dyDescent="0.25">
      <c r="B25" s="10">
        <v>21</v>
      </c>
      <c r="C25" s="11">
        <v>43912</v>
      </c>
      <c r="D25" s="12">
        <f t="shared" si="0"/>
        <v>161405.87843476157</v>
      </c>
      <c r="E25" s="12">
        <f t="shared" si="1"/>
        <v>215.5803806176761</v>
      </c>
      <c r="F25" s="12">
        <f t="shared" si="6"/>
        <v>23.314125389666323</v>
      </c>
      <c r="G25" s="12">
        <f t="shared" si="6"/>
        <v>1.2270592310350708</v>
      </c>
      <c r="H25" s="9"/>
      <c r="I25" s="12">
        <f t="shared" si="3"/>
        <v>54.196338144855801</v>
      </c>
      <c r="J25" s="12">
        <f t="shared" si="4"/>
        <v>5.2867186327303193</v>
      </c>
      <c r="K25" s="12">
        <f t="shared" si="5"/>
        <v>0.27824834909106971</v>
      </c>
    </row>
    <row r="26" spans="2:14" x14ac:dyDescent="0.25">
      <c r="B26" s="10">
        <v>22</v>
      </c>
      <c r="C26" s="11">
        <v>43913</v>
      </c>
      <c r="D26" s="12">
        <f t="shared" si="0"/>
        <v>161335.91835795855</v>
      </c>
      <c r="E26" s="12">
        <f t="shared" si="1"/>
        <v>278.35444473343011</v>
      </c>
      <c r="F26" s="12">
        <f t="shared" si="6"/>
        <v>30.140837442559398</v>
      </c>
      <c r="G26" s="12">
        <f t="shared" si="6"/>
        <v>1.5863598653978646</v>
      </c>
      <c r="H26" s="9"/>
      <c r="I26" s="12">
        <f t="shared" si="3"/>
        <v>69.960076803009898</v>
      </c>
      <c r="J26" s="12">
        <f t="shared" si="4"/>
        <v>6.8267120528930763</v>
      </c>
      <c r="K26" s="12">
        <f t="shared" si="5"/>
        <v>0.3593006343627938</v>
      </c>
    </row>
    <row r="27" spans="2:14" x14ac:dyDescent="0.25">
      <c r="B27" s="10">
        <v>23</v>
      </c>
      <c r="C27" s="11">
        <v>43914</v>
      </c>
      <c r="D27" s="12">
        <f t="shared" si="0"/>
        <v>161245.62581451953</v>
      </c>
      <c r="E27" s="12">
        <f t="shared" si="1"/>
        <v>359.36850668134628</v>
      </c>
      <c r="F27" s="12">
        <f t="shared" si="6"/>
        <v>38.955394859118016</v>
      </c>
      <c r="G27" s="12">
        <f t="shared" si="6"/>
        <v>2.0502839399535819</v>
      </c>
      <c r="H27" s="9"/>
      <c r="I27" s="12">
        <f t="shared" si="3"/>
        <v>90.292543439030524</v>
      </c>
      <c r="J27" s="12">
        <f t="shared" si="4"/>
        <v>8.8145574165586194</v>
      </c>
      <c r="K27" s="12">
        <f t="shared" si="5"/>
        <v>0.46392407455571727</v>
      </c>
    </row>
    <row r="28" spans="2:14" x14ac:dyDescent="0.25">
      <c r="B28" s="10">
        <v>24</v>
      </c>
      <c r="C28" s="11">
        <v>43915</v>
      </c>
      <c r="D28" s="12">
        <f t="shared" si="0"/>
        <v>161129.1188561435</v>
      </c>
      <c r="E28" s="12">
        <f t="shared" si="1"/>
        <v>463.89651483466105</v>
      </c>
      <c r="F28" s="12">
        <f t="shared" si="6"/>
        <v>50.335397570693985</v>
      </c>
      <c r="G28" s="12">
        <f t="shared" si="6"/>
        <v>2.6492314510891597</v>
      </c>
      <c r="H28" s="9"/>
      <c r="I28" s="12">
        <f t="shared" si="3"/>
        <v>116.50695837602633</v>
      </c>
      <c r="J28" s="12">
        <f t="shared" si="4"/>
        <v>11.380002711575965</v>
      </c>
      <c r="K28" s="12">
        <f t="shared" si="5"/>
        <v>0.59894751113557765</v>
      </c>
    </row>
    <row r="29" spans="2:14" x14ac:dyDescent="0.25">
      <c r="B29" s="10">
        <v>25</v>
      </c>
      <c r="C29" s="11">
        <v>43916</v>
      </c>
      <c r="D29" s="12">
        <f t="shared" si="0"/>
        <v>160978.83211806169</v>
      </c>
      <c r="E29" s="12">
        <f t="shared" si="1"/>
        <v>598.72003575530368</v>
      </c>
      <c r="F29" s="12">
        <f t="shared" si="6"/>
        <v>65.025453873791577</v>
      </c>
      <c r="G29" s="12">
        <f t="shared" si="6"/>
        <v>3.4223923091469288</v>
      </c>
      <c r="H29" s="9"/>
      <c r="I29" s="12">
        <f t="shared" si="3"/>
        <v>150.28673808179786</v>
      </c>
      <c r="J29" s="12">
        <f t="shared" si="4"/>
        <v>14.690056303097599</v>
      </c>
      <c r="K29" s="12">
        <f t="shared" si="5"/>
        <v>0.77316085805776913</v>
      </c>
    </row>
    <row r="30" spans="2:14" x14ac:dyDescent="0.25">
      <c r="B30" s="10">
        <v>26</v>
      </c>
      <c r="C30" s="11">
        <v>43917</v>
      </c>
      <c r="D30" s="12">
        <f t="shared" si="0"/>
        <v>160785.04711782781</v>
      </c>
      <c r="E30" s="12">
        <f t="shared" si="1"/>
        <v>772.5477014640062</v>
      </c>
      <c r="F30" s="12">
        <f t="shared" si="6"/>
        <v>83.984921672709532</v>
      </c>
      <c r="G30" s="12">
        <f t="shared" si="6"/>
        <v>4.4202590354057687</v>
      </c>
      <c r="H30" s="9"/>
      <c r="I30" s="12">
        <f t="shared" si="3"/>
        <v>193.78500023387929</v>
      </c>
      <c r="J30" s="12">
        <f t="shared" si="4"/>
        <v>18.959467798917949</v>
      </c>
      <c r="K30" s="12">
        <f t="shared" si="5"/>
        <v>0.99786672625884032</v>
      </c>
    </row>
    <row r="31" spans="2:14" x14ac:dyDescent="0.25">
      <c r="B31" s="10">
        <v>27</v>
      </c>
      <c r="C31" s="11">
        <v>43918</v>
      </c>
      <c r="D31" s="12">
        <f t="shared" si="0"/>
        <v>160535.29956770234</v>
      </c>
      <c r="E31" s="12">
        <f t="shared" si="1"/>
        <v>996.54366154066213</v>
      </c>
      <c r="F31" s="12">
        <f t="shared" si="6"/>
        <v>108.44893221906973</v>
      </c>
      <c r="G31" s="12">
        <f t="shared" si="6"/>
        <v>5.7078385378457801</v>
      </c>
      <c r="H31" s="9"/>
      <c r="I31" s="12">
        <f t="shared" si="3"/>
        <v>249.7475501254562</v>
      </c>
      <c r="J31" s="12">
        <f t="shared" si="4"/>
        <v>24.464010546360196</v>
      </c>
      <c r="K31" s="12">
        <f t="shared" si="5"/>
        <v>1.2875795024400114</v>
      </c>
    </row>
    <row r="32" spans="2:14" x14ac:dyDescent="0.25">
      <c r="B32" s="10">
        <v>28</v>
      </c>
      <c r="C32" s="11">
        <v>43919</v>
      </c>
      <c r="D32" s="12">
        <f t="shared" si="0"/>
        <v>160213.63693793968</v>
      </c>
      <c r="E32" s="12">
        <f t="shared" si="1"/>
        <v>1284.9881692519675</v>
      </c>
      <c r="F32" s="12">
        <f t="shared" si="6"/>
        <v>140.00614816785736</v>
      </c>
      <c r="G32" s="12">
        <f t="shared" si="6"/>
        <v>7.3687446404135519</v>
      </c>
      <c r="H32" s="9"/>
      <c r="I32" s="12">
        <f t="shared" si="3"/>
        <v>321.66262976266086</v>
      </c>
      <c r="J32" s="12">
        <f t="shared" si="4"/>
        <v>31.557215948787633</v>
      </c>
      <c r="K32" s="12">
        <f t="shared" si="5"/>
        <v>1.6609061025677716</v>
      </c>
    </row>
    <row r="33" spans="2:11" x14ac:dyDescent="0.25">
      <c r="B33" s="10">
        <v>29</v>
      </c>
      <c r="C33" s="11">
        <v>43920</v>
      </c>
      <c r="D33" s="12">
        <f t="shared" si="0"/>
        <v>159799.69750040403</v>
      </c>
      <c r="E33" s="12">
        <f t="shared" si="1"/>
        <v>1656.0946678125579</v>
      </c>
      <c r="F33" s="12">
        <f t="shared" si="6"/>
        <v>180.69744019416967</v>
      </c>
      <c r="G33" s="12">
        <f t="shared" si="6"/>
        <v>9.5103915891668329</v>
      </c>
      <c r="H33" s="9"/>
      <c r="I33" s="12">
        <f t="shared" si="3"/>
        <v>413.93943753565611</v>
      </c>
      <c r="J33" s="12">
        <f t="shared" si="4"/>
        <v>40.691292026312304</v>
      </c>
      <c r="K33" s="12">
        <f t="shared" si="5"/>
        <v>2.1416469487532814</v>
      </c>
    </row>
    <row r="34" spans="2:11" x14ac:dyDescent="0.25">
      <c r="B34" s="10">
        <v>30</v>
      </c>
      <c r="C34" s="13">
        <v>43921</v>
      </c>
      <c r="D34" s="12">
        <f t="shared" si="0"/>
        <v>159267.58303809032</v>
      </c>
      <c r="E34" s="12">
        <f t="shared" si="1"/>
        <v>2133.0059745325198</v>
      </c>
      <c r="F34" s="12">
        <f t="shared" si="6"/>
        <v>233.14043800823401</v>
      </c>
      <c r="G34" s="12">
        <f t="shared" si="6"/>
        <v>12.270549368854432</v>
      </c>
      <c r="H34" s="9"/>
      <c r="I34" s="12">
        <f t="shared" si="3"/>
        <v>532.11446231371372</v>
      </c>
      <c r="J34" s="12">
        <f t="shared" si="4"/>
        <v>52.442997814064334</v>
      </c>
      <c r="K34" s="12">
        <f t="shared" si="5"/>
        <v>2.7601577796875989</v>
      </c>
    </row>
    <row r="35" spans="2:11" x14ac:dyDescent="0.25">
      <c r="B35" s="10">
        <v>31</v>
      </c>
      <c r="C35" s="11">
        <v>43922</v>
      </c>
      <c r="D35" s="12">
        <f t="shared" si="0"/>
        <v>158584.50420373821</v>
      </c>
      <c r="E35" s="12">
        <f t="shared" si="1"/>
        <v>2744.9846097335389</v>
      </c>
      <c r="F35" s="12">
        <f t="shared" si="6"/>
        <v>300.68562720176379</v>
      </c>
      <c r="G35" s="12">
        <f t="shared" si="6"/>
        <v>15.825559326408635</v>
      </c>
      <c r="H35" s="9"/>
      <c r="I35" s="12">
        <f t="shared" si="3"/>
        <v>683.07883435210351</v>
      </c>
      <c r="J35" s="12">
        <f t="shared" si="4"/>
        <v>67.545189193529794</v>
      </c>
      <c r="K35" s="12">
        <f t="shared" si="5"/>
        <v>3.5550099575542027</v>
      </c>
    </row>
    <row r="36" spans="2:11" x14ac:dyDescent="0.25">
      <c r="B36" s="10">
        <v>32</v>
      </c>
      <c r="C36" s="11">
        <v>43923</v>
      </c>
      <c r="D36" s="12">
        <f t="shared" si="0"/>
        <v>157709.1948248517</v>
      </c>
      <c r="E36" s="12">
        <f t="shared" si="1"/>
        <v>3528.7945016289218</v>
      </c>
      <c r="F36" s="12">
        <f t="shared" si="6"/>
        <v>387.6101398433259</v>
      </c>
      <c r="G36" s="12">
        <f t="shared" si="6"/>
        <v>20.400533675964539</v>
      </c>
      <c r="H36" s="9"/>
      <c r="I36" s="12">
        <f t="shared" si="3"/>
        <v>875.30937888650078</v>
      </c>
      <c r="J36" s="12">
        <f t="shared" si="4"/>
        <v>86.924512641562075</v>
      </c>
      <c r="K36" s="12">
        <f t="shared" si="5"/>
        <v>4.5749743495559025</v>
      </c>
    </row>
    <row r="37" spans="2:11" x14ac:dyDescent="0.25">
      <c r="B37" s="10">
        <v>33</v>
      </c>
      <c r="C37" s="11">
        <v>43924</v>
      </c>
      <c r="D37" s="12">
        <f t="shared" si="0"/>
        <v>156590.12652161042</v>
      </c>
      <c r="E37" s="12">
        <f t="shared" si="1"/>
        <v>4530.2363214825782</v>
      </c>
      <c r="F37" s="12">
        <f t="shared" si="6"/>
        <v>499.35529906157507</v>
      </c>
      <c r="G37" s="12">
        <f t="shared" si="6"/>
        <v>26.281857845346082</v>
      </c>
      <c r="H37" s="9"/>
      <c r="I37" s="12">
        <f t="shared" si="3"/>
        <v>1119.0683032412865</v>
      </c>
      <c r="J37" s="12">
        <f t="shared" si="4"/>
        <v>111.74515921824919</v>
      </c>
      <c r="K37" s="12">
        <f t="shared" si="5"/>
        <v>5.8813241693815419</v>
      </c>
    </row>
    <row r="38" spans="2:11" x14ac:dyDescent="0.25">
      <c r="B38" s="10">
        <v>34</v>
      </c>
      <c r="C38" s="11">
        <v>43925</v>
      </c>
      <c r="D38" s="12">
        <f t="shared" si="0"/>
        <v>155163.61839967332</v>
      </c>
      <c r="E38" s="12">
        <f t="shared" si="1"/>
        <v>5805.7365660369333</v>
      </c>
      <c r="F38" s="12">
        <f t="shared" ref="F38:G53" si="7">F37+J38</f>
        <v>642.81278257519</v>
      </c>
      <c r="G38" s="12">
        <f t="shared" si="7"/>
        <v>33.832251714483718</v>
      </c>
      <c r="H38" s="9"/>
      <c r="I38" s="12">
        <f t="shared" si="3"/>
        <v>1426.5081219371068</v>
      </c>
      <c r="J38" s="12">
        <f t="shared" si="4"/>
        <v>143.45748351361496</v>
      </c>
      <c r="K38" s="12">
        <f t="shared" si="5"/>
        <v>7.5503938691376371</v>
      </c>
    </row>
    <row r="39" spans="2:11" x14ac:dyDescent="0.25">
      <c r="B39" s="10">
        <v>35</v>
      </c>
      <c r="C39" s="11">
        <v>43926</v>
      </c>
      <c r="D39" s="12">
        <f t="shared" si="0"/>
        <v>153352.04251820248</v>
      </c>
      <c r="E39" s="12">
        <f t="shared" si="1"/>
        <v>7423.7878953065519</v>
      </c>
      <c r="F39" s="12">
        <f t="shared" si="7"/>
        <v>826.66110716635956</v>
      </c>
      <c r="G39" s="12">
        <f t="shared" si="7"/>
        <v>43.508479324545284</v>
      </c>
      <c r="H39" s="9"/>
      <c r="I39" s="12">
        <f t="shared" si="3"/>
        <v>1811.5758814708499</v>
      </c>
      <c r="J39" s="12">
        <f t="shared" si="4"/>
        <v>183.84832459116953</v>
      </c>
      <c r="K39" s="12">
        <f t="shared" si="5"/>
        <v>9.6762276100615647</v>
      </c>
    </row>
    <row r="40" spans="2:11" x14ac:dyDescent="0.25">
      <c r="B40" s="10">
        <v>36</v>
      </c>
      <c r="C40" s="11">
        <v>43927</v>
      </c>
      <c r="D40" s="12">
        <f t="shared" si="0"/>
        <v>151062.49095539757</v>
      </c>
      <c r="E40" s="12">
        <f t="shared" si="1"/>
        <v>9465.8798616012427</v>
      </c>
      <c r="F40" s="12">
        <f t="shared" si="7"/>
        <v>1061.7477238510671</v>
      </c>
      <c r="G40" s="12">
        <f t="shared" si="7"/>
        <v>55.881459150056216</v>
      </c>
      <c r="H40" s="9"/>
      <c r="I40" s="12">
        <f t="shared" si="3"/>
        <v>2289.5515628049102</v>
      </c>
      <c r="J40" s="12">
        <f t="shared" si="4"/>
        <v>235.08661668470748</v>
      </c>
      <c r="K40" s="12">
        <f t="shared" si="5"/>
        <v>12.37297982551093</v>
      </c>
    </row>
    <row r="41" spans="2:11" x14ac:dyDescent="0.25">
      <c r="B41" s="10">
        <v>37</v>
      </c>
      <c r="C41" s="11">
        <v>43928</v>
      </c>
      <c r="D41" s="12">
        <f t="shared" si="0"/>
        <v>148186.50877118763</v>
      </c>
      <c r="E41" s="12">
        <f t="shared" si="1"/>
        <v>12026.332717091138</v>
      </c>
      <c r="F41" s="12">
        <f t="shared" si="7"/>
        <v>1361.5005861351065</v>
      </c>
      <c r="G41" s="12">
        <f t="shared" si="7"/>
        <v>71.657925586058298</v>
      </c>
      <c r="H41" s="9"/>
      <c r="I41" s="12">
        <f t="shared" si="3"/>
        <v>2875.9821842099368</v>
      </c>
      <c r="J41" s="12">
        <f t="shared" si="4"/>
        <v>299.75286228403934</v>
      </c>
      <c r="K41" s="12">
        <f t="shared" si="5"/>
        <v>15.776466436002085</v>
      </c>
    </row>
    <row r="42" spans="2:11" x14ac:dyDescent="0.25">
      <c r="B42" s="10">
        <v>38</v>
      </c>
      <c r="C42" s="11">
        <v>43929</v>
      </c>
      <c r="D42" s="12">
        <f t="shared" si="0"/>
        <v>144601.80852342278</v>
      </c>
      <c r="E42" s="12">
        <f t="shared" si="1"/>
        <v>15210.155207619624</v>
      </c>
      <c r="F42" s="12">
        <f t="shared" si="7"/>
        <v>1742.3344555096592</v>
      </c>
      <c r="G42" s="12">
        <f t="shared" si="7"/>
        <v>91.701813447876873</v>
      </c>
      <c r="H42" s="9"/>
      <c r="I42" s="12">
        <f t="shared" si="3"/>
        <v>3584.7002477648584</v>
      </c>
      <c r="J42" s="12">
        <f t="shared" si="4"/>
        <v>380.83386937455271</v>
      </c>
      <c r="K42" s="12">
        <f t="shared" si="5"/>
        <v>20.043887861818579</v>
      </c>
    </row>
    <row r="43" spans="2:11" x14ac:dyDescent="0.25">
      <c r="B43" s="10">
        <v>39</v>
      </c>
      <c r="C43" s="11">
        <v>43930</v>
      </c>
      <c r="D43" s="12">
        <f t="shared" si="0"/>
        <v>140177.22686833548</v>
      </c>
      <c r="E43" s="12">
        <f t="shared" si="1"/>
        <v>19127.731689119595</v>
      </c>
      <c r="F43" s="12">
        <f t="shared" si="7"/>
        <v>2223.9893704176138</v>
      </c>
      <c r="G43" s="12">
        <f t="shared" si="7"/>
        <v>117.05207212724294</v>
      </c>
      <c r="H43" s="9"/>
      <c r="I43" s="12">
        <f t="shared" si="3"/>
        <v>4424.5816550872923</v>
      </c>
      <c r="J43" s="12">
        <f t="shared" si="4"/>
        <v>481.65491490795472</v>
      </c>
      <c r="K43" s="12">
        <f t="shared" si="5"/>
        <v>25.35025867936606</v>
      </c>
    </row>
    <row r="44" spans="2:11" x14ac:dyDescent="0.25">
      <c r="B44" s="10">
        <v>40</v>
      </c>
      <c r="C44" s="11">
        <v>43931</v>
      </c>
      <c r="D44" s="12">
        <f t="shared" si="0"/>
        <v>134782.44447094513</v>
      </c>
      <c r="E44" s="12">
        <f t="shared" si="1"/>
        <v>23884.923030205959</v>
      </c>
      <c r="F44" s="12">
        <f t="shared" si="7"/>
        <v>2829.7008739064008</v>
      </c>
      <c r="G44" s="12">
        <f t="shared" si="7"/>
        <v>148.93162494244228</v>
      </c>
      <c r="H44" s="9"/>
      <c r="I44" s="12">
        <f t="shared" si="3"/>
        <v>5394.7823973903487</v>
      </c>
      <c r="J44" s="12">
        <f t="shared" si="4"/>
        <v>605.71150348878712</v>
      </c>
      <c r="K44" s="12">
        <f t="shared" si="5"/>
        <v>31.879552815199354</v>
      </c>
    </row>
    <row r="45" spans="2:11" x14ac:dyDescent="0.25">
      <c r="B45" s="10">
        <v>41</v>
      </c>
      <c r="C45" s="11">
        <v>43932</v>
      </c>
      <c r="D45" s="12">
        <f t="shared" si="0"/>
        <v>128303.9231458773</v>
      </c>
      <c r="E45" s="12">
        <f t="shared" si="1"/>
        <v>29567.280254266931</v>
      </c>
      <c r="F45" s="12">
        <f t="shared" si="7"/>
        <v>3586.0567698629229</v>
      </c>
      <c r="G45" s="12">
        <f t="shared" si="7"/>
        <v>188.73982999278559</v>
      </c>
      <c r="H45" s="9"/>
      <c r="I45" s="12">
        <f t="shared" si="3"/>
        <v>6478.521325067838</v>
      </c>
      <c r="J45" s="12">
        <f t="shared" si="4"/>
        <v>756.35589595652198</v>
      </c>
      <c r="K45" s="12">
        <f t="shared" si="5"/>
        <v>39.808205050343297</v>
      </c>
    </row>
    <row r="46" spans="2:11" x14ac:dyDescent="0.25">
      <c r="B46" s="10">
        <v>42</v>
      </c>
      <c r="C46" s="11">
        <v>43933</v>
      </c>
      <c r="D46" s="12">
        <f t="shared" si="0"/>
        <v>120667.72663140023</v>
      </c>
      <c r="E46" s="12">
        <f t="shared" si="1"/>
        <v>36217.900760268436</v>
      </c>
      <c r="F46" s="12">
        <f t="shared" si="7"/>
        <v>4522.3539779147086</v>
      </c>
      <c r="G46" s="12">
        <f t="shared" si="7"/>
        <v>238.01863041656384</v>
      </c>
      <c r="H46" s="9"/>
      <c r="I46" s="12">
        <f t="shared" si="3"/>
        <v>7636.196514477072</v>
      </c>
      <c r="J46" s="12">
        <f t="shared" si="4"/>
        <v>936.29720805178613</v>
      </c>
      <c r="K46" s="12">
        <f t="shared" si="5"/>
        <v>49.278800423778264</v>
      </c>
    </row>
    <row r="47" spans="2:11" x14ac:dyDescent="0.25">
      <c r="B47" s="10">
        <v>43</v>
      </c>
      <c r="C47" s="11">
        <v>43934</v>
      </c>
      <c r="D47" s="12">
        <f t="shared" si="0"/>
        <v>111867.92747598363</v>
      </c>
      <c r="E47" s="12">
        <f t="shared" si="1"/>
        <v>43810.436557009423</v>
      </c>
      <c r="F47" s="12">
        <f t="shared" si="7"/>
        <v>5669.2541686565419</v>
      </c>
      <c r="G47" s="12">
        <f t="shared" si="7"/>
        <v>298.38179835034464</v>
      </c>
      <c r="H47" s="9"/>
      <c r="I47" s="12">
        <f t="shared" si="3"/>
        <v>8799.7991554166038</v>
      </c>
      <c r="J47" s="12">
        <f t="shared" si="4"/>
        <v>1146.9001907418337</v>
      </c>
      <c r="K47" s="12">
        <f t="shared" si="5"/>
        <v>60.36316793378078</v>
      </c>
    </row>
    <row r="48" spans="2:11" x14ac:dyDescent="0.25">
      <c r="B48" s="10">
        <v>44</v>
      </c>
      <c r="C48" s="11">
        <v>43935</v>
      </c>
      <c r="D48" s="12">
        <f t="shared" si="0"/>
        <v>101995.9541052283</v>
      </c>
      <c r="E48" s="12">
        <f t="shared" si="1"/>
        <v>52222.062042531099</v>
      </c>
      <c r="F48" s="12">
        <f t="shared" si="7"/>
        <v>7056.5846596285064</v>
      </c>
      <c r="G48" s="12">
        <f t="shared" si="7"/>
        <v>371.39919261202709</v>
      </c>
      <c r="H48" s="9"/>
      <c r="I48" s="12">
        <f t="shared" si="3"/>
        <v>9871.9733707553278</v>
      </c>
      <c r="J48" s="12">
        <f t="shared" si="4"/>
        <v>1387.330490971965</v>
      </c>
      <c r="K48" s="12">
        <f t="shared" si="5"/>
        <v>73.017394261682441</v>
      </c>
    </row>
    <row r="49" spans="2:11" x14ac:dyDescent="0.25">
      <c r="B49" s="10">
        <v>45</v>
      </c>
      <c r="C49" s="11">
        <v>43936</v>
      </c>
      <c r="D49" s="12">
        <f t="shared" si="0"/>
        <v>91262.133153702031</v>
      </c>
      <c r="E49" s="12">
        <f t="shared" si="1"/>
        <v>61215.147592639667</v>
      </c>
      <c r="F49" s="12">
        <f t="shared" si="7"/>
        <v>8710.2832909753251</v>
      </c>
      <c r="G49" s="12">
        <f t="shared" si="7"/>
        <v>458.4359626829123</v>
      </c>
      <c r="H49" s="9"/>
      <c r="I49" s="12">
        <f t="shared" si="3"/>
        <v>10733.820951526273</v>
      </c>
      <c r="J49" s="12">
        <f t="shared" si="4"/>
        <v>1653.698631346818</v>
      </c>
      <c r="K49" s="12">
        <f t="shared" si="5"/>
        <v>87.03677007088524</v>
      </c>
    </row>
    <row r="50" spans="2:11" x14ac:dyDescent="0.25">
      <c r="B50" s="10">
        <v>46</v>
      </c>
      <c r="C50" s="11">
        <v>43937</v>
      </c>
      <c r="D50" s="12">
        <f t="shared" si="0"/>
        <v>79997.907406533777</v>
      </c>
      <c r="E50" s="12">
        <f t="shared" si="1"/>
        <v>70438.868420053259</v>
      </c>
      <c r="F50" s="12">
        <f t="shared" si="7"/>
        <v>10648.762964742247</v>
      </c>
      <c r="G50" s="12">
        <f t="shared" si="7"/>
        <v>560.46120867064519</v>
      </c>
      <c r="H50" s="9"/>
      <c r="I50" s="12">
        <f t="shared" si="3"/>
        <v>11264.225747168248</v>
      </c>
      <c r="J50" s="12">
        <f t="shared" si="4"/>
        <v>1938.4796737669228</v>
      </c>
      <c r="K50" s="12">
        <f t="shared" si="5"/>
        <v>102.02524598773287</v>
      </c>
    </row>
    <row r="51" spans="2:11" x14ac:dyDescent="0.25">
      <c r="B51" s="10">
        <v>47</v>
      </c>
      <c r="C51" s="11">
        <v>43938</v>
      </c>
      <c r="D51" s="12">
        <f t="shared" si="0"/>
        <v>68629.024217577287</v>
      </c>
      <c r="E51" s="12">
        <f t="shared" si="1"/>
        <v>79459.789328341314</v>
      </c>
      <c r="F51" s="12">
        <f t="shared" si="7"/>
        <v>12879.327131377268</v>
      </c>
      <c r="G51" s="12">
        <f t="shared" si="7"/>
        <v>677.85932270406738</v>
      </c>
      <c r="H51" s="9"/>
      <c r="I51" s="12">
        <f t="shared" si="3"/>
        <v>11368.883188956492</v>
      </c>
      <c r="J51" s="12">
        <f t="shared" si="4"/>
        <v>2230.5641666350198</v>
      </c>
      <c r="K51" s="12">
        <f t="shared" si="5"/>
        <v>117.3981140334222</v>
      </c>
    </row>
    <row r="52" spans="2:11" x14ac:dyDescent="0.25">
      <c r="B52" s="10">
        <v>48</v>
      </c>
      <c r="C52" s="11">
        <v>43939</v>
      </c>
      <c r="D52" s="12">
        <f t="shared" si="0"/>
        <v>57618.736532463117</v>
      </c>
      <c r="E52" s="12">
        <f t="shared" si="1"/>
        <v>87821.417369177449</v>
      </c>
      <c r="F52" s="12">
        <f t="shared" si="7"/>
        <v>15395.55379344141</v>
      </c>
      <c r="G52" s="12">
        <f t="shared" si="7"/>
        <v>810.29230491796966</v>
      </c>
      <c r="H52" s="9"/>
      <c r="I52" s="12">
        <f t="shared" si="3"/>
        <v>11010.287685114172</v>
      </c>
      <c r="J52" s="12">
        <f t="shared" si="4"/>
        <v>2516.2266620641412</v>
      </c>
      <c r="K52" s="12">
        <f t="shared" si="5"/>
        <v>132.43298221390231</v>
      </c>
    </row>
    <row r="53" spans="2:11" x14ac:dyDescent="0.25">
      <c r="B53" s="10">
        <v>49</v>
      </c>
      <c r="C53" s="11">
        <v>43940</v>
      </c>
      <c r="D53" s="12">
        <f t="shared" si="0"/>
        <v>47393.695500896996</v>
      </c>
      <c r="E53" s="12">
        <f t="shared" si="1"/>
        <v>95119.077821771003</v>
      </c>
      <c r="F53" s="12">
        <f t="shared" si="7"/>
        <v>18176.565343465361</v>
      </c>
      <c r="G53" s="12">
        <f t="shared" si="7"/>
        <v>956.66133386659885</v>
      </c>
      <c r="H53" s="9"/>
      <c r="I53" s="12">
        <f t="shared" si="3"/>
        <v>10225.041031566123</v>
      </c>
      <c r="J53" s="12">
        <f t="shared" si="4"/>
        <v>2781.0115500239526</v>
      </c>
      <c r="K53" s="12">
        <f t="shared" si="5"/>
        <v>146.36902894862922</v>
      </c>
    </row>
    <row r="54" spans="2:11" x14ac:dyDescent="0.25">
      <c r="B54" s="10">
        <v>50</v>
      </c>
      <c r="C54" s="11">
        <v>43941</v>
      </c>
      <c r="D54" s="12">
        <f t="shared" si="0"/>
        <v>38276.012208337612</v>
      </c>
      <c r="E54" s="12">
        <f t="shared" si="1"/>
        <v>101066.12518693804</v>
      </c>
      <c r="F54" s="12">
        <f t="shared" ref="F54:G69" si="8">F53+J54</f>
        <v>21188.66947448811</v>
      </c>
      <c r="G54" s="12">
        <f t="shared" si="8"/>
        <v>1115.1931302362173</v>
      </c>
      <c r="H54" s="9"/>
      <c r="I54" s="12">
        <f t="shared" si="3"/>
        <v>9117.6832925593862</v>
      </c>
      <c r="J54" s="12">
        <f t="shared" si="4"/>
        <v>3012.1041310227479</v>
      </c>
      <c r="K54" s="12">
        <f t="shared" si="5"/>
        <v>158.53179636961846</v>
      </c>
    </row>
    <row r="55" spans="2:11" x14ac:dyDescent="0.25">
      <c r="B55" s="10">
        <v>51</v>
      </c>
      <c r="C55" s="11">
        <v>43942</v>
      </c>
      <c r="D55" s="12">
        <f t="shared" si="0"/>
        <v>30444.290042330093</v>
      </c>
      <c r="E55" s="12">
        <f t="shared" si="1"/>
        <v>105528.97651338096</v>
      </c>
      <c r="F55" s="12">
        <f t="shared" si="8"/>
        <v>24389.096772074481</v>
      </c>
      <c r="G55" s="12">
        <f t="shared" si="8"/>
        <v>1283.6366722144476</v>
      </c>
      <c r="H55" s="9"/>
      <c r="I55" s="12">
        <f t="shared" si="3"/>
        <v>7831.7221660075202</v>
      </c>
      <c r="J55" s="12">
        <f t="shared" si="4"/>
        <v>3200.427297586371</v>
      </c>
      <c r="K55" s="12">
        <f t="shared" si="5"/>
        <v>168.44354197823023</v>
      </c>
    </row>
    <row r="56" spans="2:11" x14ac:dyDescent="0.25">
      <c r="B56" s="10">
        <v>52</v>
      </c>
      <c r="C56" s="11">
        <v>43943</v>
      </c>
      <c r="D56" s="12">
        <f t="shared" si="0"/>
        <v>23933.128207305817</v>
      </c>
      <c r="E56" s="12">
        <f t="shared" si="1"/>
        <v>108522.50579795919</v>
      </c>
      <c r="F56" s="12">
        <f t="shared" si="8"/>
        <v>27730.84769499821</v>
      </c>
      <c r="G56" s="12">
        <f t="shared" si="8"/>
        <v>1459.5182997367492</v>
      </c>
      <c r="H56" s="9"/>
      <c r="I56" s="12">
        <f t="shared" si="3"/>
        <v>6511.161835024277</v>
      </c>
      <c r="J56" s="12">
        <f t="shared" si="4"/>
        <v>3341.7509229237303</v>
      </c>
      <c r="K56" s="12">
        <f t="shared" si="5"/>
        <v>175.88162752230176</v>
      </c>
    </row>
    <row r="57" spans="2:11" x14ac:dyDescent="0.25">
      <c r="B57" s="10">
        <v>53</v>
      </c>
      <c r="C57" s="11">
        <v>43944</v>
      </c>
      <c r="D57" s="12">
        <f t="shared" si="0"/>
        <v>18663.53878534885</v>
      </c>
      <c r="E57" s="12">
        <f t="shared" si="1"/>
        <v>110174.6783599842</v>
      </c>
      <c r="F57" s="12">
        <f t="shared" si="8"/>
        <v>31167.393711933586</v>
      </c>
      <c r="G57" s="12">
        <f t="shared" si="8"/>
        <v>1640.3891427333481</v>
      </c>
      <c r="H57" s="9"/>
      <c r="I57" s="12">
        <f t="shared" si="3"/>
        <v>5269.5894219569682</v>
      </c>
      <c r="J57" s="12">
        <f t="shared" si="4"/>
        <v>3436.5460169353746</v>
      </c>
      <c r="K57" s="12">
        <f t="shared" si="5"/>
        <v>180.87084299659881</v>
      </c>
    </row>
    <row r="58" spans="2:11" x14ac:dyDescent="0.25">
      <c r="B58" s="10">
        <v>54</v>
      </c>
      <c r="C58" s="11">
        <v>43945</v>
      </c>
      <c r="D58" s="12">
        <f t="shared" si="0"/>
        <v>14486.92869143793</v>
      </c>
      <c r="E58" s="12">
        <f t="shared" si="1"/>
        <v>110678.79917522898</v>
      </c>
      <c r="F58" s="12">
        <f t="shared" si="8"/>
        <v>34656.258526666417</v>
      </c>
      <c r="G58" s="12">
        <f t="shared" si="8"/>
        <v>1824.0136066666553</v>
      </c>
      <c r="H58" s="9"/>
      <c r="I58" s="12">
        <f t="shared" si="3"/>
        <v>4176.610093910921</v>
      </c>
      <c r="J58" s="12">
        <f t="shared" si="4"/>
        <v>3488.8648147328331</v>
      </c>
      <c r="K58" s="12">
        <f t="shared" si="5"/>
        <v>183.62446393330717</v>
      </c>
    </row>
    <row r="59" spans="2:11" x14ac:dyDescent="0.25">
      <c r="B59" s="10">
        <v>55</v>
      </c>
      <c r="C59" s="11">
        <v>43946</v>
      </c>
      <c r="D59" s="12">
        <f t="shared" si="0"/>
        <v>11226.403215976618</v>
      </c>
      <c r="E59" s="12">
        <f t="shared" si="1"/>
        <v>110250.03134484933</v>
      </c>
      <c r="F59" s="12">
        <f t="shared" si="8"/>
        <v>38161.087167215337</v>
      </c>
      <c r="G59" s="12">
        <f t="shared" si="8"/>
        <v>2008.4782719587038</v>
      </c>
      <c r="H59" s="9"/>
      <c r="I59" s="12">
        <f t="shared" si="3"/>
        <v>3260.5254754613129</v>
      </c>
      <c r="J59" s="12">
        <f t="shared" si="4"/>
        <v>3504.8286405489175</v>
      </c>
      <c r="K59" s="12">
        <f t="shared" si="5"/>
        <v>184.46466529204847</v>
      </c>
    </row>
    <row r="60" spans="2:11" x14ac:dyDescent="0.25">
      <c r="B60" s="10">
        <v>56</v>
      </c>
      <c r="C60" s="11">
        <v>43947</v>
      </c>
      <c r="D60" s="12">
        <f t="shared" si="0"/>
        <v>8706.5935231027215</v>
      </c>
      <c r="E60" s="12">
        <f t="shared" si="1"/>
        <v>109094.83999289491</v>
      </c>
      <c r="F60" s="12">
        <f t="shared" si="8"/>
        <v>41652.338159802232</v>
      </c>
      <c r="G60" s="12">
        <f t="shared" si="8"/>
        <v>2192.2283242001195</v>
      </c>
      <c r="H60" s="9"/>
      <c r="I60" s="12">
        <f t="shared" si="3"/>
        <v>2519.8096928738951</v>
      </c>
      <c r="J60" s="12">
        <f t="shared" si="4"/>
        <v>3491.2509925868949</v>
      </c>
      <c r="K60" s="12">
        <f t="shared" si="5"/>
        <v>183.75005224141572</v>
      </c>
    </row>
    <row r="61" spans="2:11" x14ac:dyDescent="0.25">
      <c r="B61" s="10">
        <v>57</v>
      </c>
      <c r="C61" s="11">
        <v>43948</v>
      </c>
      <c r="D61" s="12">
        <f t="shared" si="0"/>
        <v>6770.6127330363879</v>
      </c>
      <c r="E61" s="12">
        <f t="shared" si="1"/>
        <v>107394.3261165314</v>
      </c>
      <c r="F61" s="12">
        <f t="shared" si="8"/>
        <v>45107.008092910568</v>
      </c>
      <c r="G61" s="12">
        <f t="shared" si="8"/>
        <v>2374.0530575216112</v>
      </c>
      <c r="H61" s="9"/>
      <c r="I61" s="12">
        <f t="shared" si="3"/>
        <v>1935.9807900663338</v>
      </c>
      <c r="J61" s="12">
        <f t="shared" si="4"/>
        <v>3454.6699331083382</v>
      </c>
      <c r="K61" s="12">
        <f t="shared" si="5"/>
        <v>181.82473332149169</v>
      </c>
    </row>
    <row r="62" spans="2:11" x14ac:dyDescent="0.25">
      <c r="B62" s="10">
        <v>58</v>
      </c>
      <c r="C62" s="11">
        <v>43949</v>
      </c>
      <c r="D62" s="12">
        <f t="shared" si="0"/>
        <v>5286.8878405417126</v>
      </c>
      <c r="E62" s="12">
        <f t="shared" si="1"/>
        <v>105298.24013847503</v>
      </c>
      <c r="F62" s="12">
        <f t="shared" si="8"/>
        <v>48507.828419934063</v>
      </c>
      <c r="G62" s="12">
        <f t="shared" si="8"/>
        <v>2553.0436010491635</v>
      </c>
      <c r="H62" s="9"/>
      <c r="I62" s="12">
        <f t="shared" si="3"/>
        <v>1483.7248924946753</v>
      </c>
      <c r="J62" s="12">
        <f t="shared" si="4"/>
        <v>3400.8203270234944</v>
      </c>
      <c r="K62" s="12">
        <f t="shared" si="5"/>
        <v>178.99054352755249</v>
      </c>
    </row>
    <row r="63" spans="2:11" x14ac:dyDescent="0.25">
      <c r="B63" s="10">
        <v>59</v>
      </c>
      <c r="C63" s="11">
        <v>43950</v>
      </c>
      <c r="D63" s="12">
        <f t="shared" si="0"/>
        <v>4149.6439338578566</v>
      </c>
      <c r="E63" s="12">
        <f t="shared" si="1"/>
        <v>102925.54270720972</v>
      </c>
      <c r="F63" s="12">
        <f t="shared" si="8"/>
        <v>51842.272690985774</v>
      </c>
      <c r="G63" s="12">
        <f t="shared" si="8"/>
        <v>2728.5406679466219</v>
      </c>
      <c r="H63" s="9"/>
      <c r="I63" s="12">
        <f t="shared" si="3"/>
        <v>1137.2439066838563</v>
      </c>
      <c r="J63" s="12">
        <f t="shared" si="4"/>
        <v>3334.4442710517092</v>
      </c>
      <c r="K63" s="12">
        <f t="shared" si="5"/>
        <v>175.49706689745852</v>
      </c>
    </row>
    <row r="64" spans="2:11" x14ac:dyDescent="0.25">
      <c r="B64" s="10">
        <v>60</v>
      </c>
      <c r="C64" s="13">
        <v>43951</v>
      </c>
      <c r="D64" s="12">
        <f t="shared" si="0"/>
        <v>3276.178453022846</v>
      </c>
      <c r="E64" s="12">
        <f t="shared" si="1"/>
        <v>100368.15676447109</v>
      </c>
      <c r="F64" s="12">
        <f t="shared" si="8"/>
        <v>55101.581543380751</v>
      </c>
      <c r="G64" s="12">
        <f t="shared" si="8"/>
        <v>2900.0832391253048</v>
      </c>
      <c r="H64" s="9"/>
      <c r="I64" s="12">
        <f t="shared" si="3"/>
        <v>873.46548083501068</v>
      </c>
      <c r="J64" s="12">
        <f t="shared" si="4"/>
        <v>3259.3088523949746</v>
      </c>
      <c r="K64" s="12">
        <f t="shared" si="5"/>
        <v>171.542571178683</v>
      </c>
    </row>
    <row r="65" spans="2:11" x14ac:dyDescent="0.25">
      <c r="B65" s="10">
        <v>61</v>
      </c>
      <c r="C65" s="11">
        <v>43952</v>
      </c>
      <c r="D65" s="12">
        <f t="shared" si="0"/>
        <v>2602.9781606120018</v>
      </c>
      <c r="E65" s="12">
        <f t="shared" si="1"/>
        <v>97695.751831399553</v>
      </c>
      <c r="F65" s="12">
        <f t="shared" si="8"/>
        <v>58279.906507589003</v>
      </c>
      <c r="G65" s="12">
        <f t="shared" si="8"/>
        <v>3067.3635003994236</v>
      </c>
      <c r="H65" s="9"/>
      <c r="I65" s="12">
        <f t="shared" si="3"/>
        <v>673.2002924108441</v>
      </c>
      <c r="J65" s="12">
        <f t="shared" si="4"/>
        <v>3178.324964208251</v>
      </c>
      <c r="K65" s="12">
        <f t="shared" si="5"/>
        <v>167.28026127411866</v>
      </c>
    </row>
    <row r="66" spans="2:11" x14ac:dyDescent="0.25">
      <c r="B66" s="10">
        <v>62</v>
      </c>
      <c r="C66" s="11">
        <v>43953</v>
      </c>
      <c r="D66" s="12">
        <f t="shared" si="0"/>
        <v>2081.8015881878741</v>
      </c>
      <c r="E66" s="12">
        <f t="shared" si="1"/>
        <v>94960.403342777019</v>
      </c>
      <c r="F66" s="12">
        <f t="shared" si="8"/>
        <v>61373.605315583321</v>
      </c>
      <c r="G66" s="12">
        <f t="shared" si="8"/>
        <v>3230.1897534517566</v>
      </c>
      <c r="H66" s="9"/>
      <c r="I66" s="12">
        <f t="shared" si="3"/>
        <v>521.17657242412781</v>
      </c>
      <c r="J66" s="12">
        <f t="shared" si="4"/>
        <v>3093.6988079943189</v>
      </c>
      <c r="K66" s="12">
        <f t="shared" si="5"/>
        <v>162.82625305233276</v>
      </c>
    </row>
    <row r="67" spans="2:11" x14ac:dyDescent="0.25">
      <c r="B67" s="10">
        <v>63</v>
      </c>
      <c r="C67" s="11">
        <v>43954</v>
      </c>
      <c r="D67" s="12">
        <f t="shared" si="0"/>
        <v>1676.2307464231385</v>
      </c>
      <c r="E67" s="12">
        <f t="shared" si="1"/>
        <v>92200.627406449188</v>
      </c>
      <c r="F67" s="12">
        <f t="shared" si="8"/>
        <v>64380.68475477126</v>
      </c>
      <c r="G67" s="12">
        <f t="shared" si="8"/>
        <v>3388.4570923563851</v>
      </c>
      <c r="H67" s="9"/>
      <c r="I67" s="12">
        <f t="shared" si="3"/>
        <v>405.57084176473558</v>
      </c>
      <c r="J67" s="12">
        <f t="shared" si="4"/>
        <v>3007.079439187939</v>
      </c>
      <c r="K67" s="12">
        <f t="shared" si="5"/>
        <v>158.2673389046285</v>
      </c>
    </row>
    <row r="68" spans="2:11" x14ac:dyDescent="0.25">
      <c r="B68" s="10">
        <v>64</v>
      </c>
      <c r="C68" s="11">
        <v>43955</v>
      </c>
      <c r="D68" s="12">
        <f t="shared" si="0"/>
        <v>1358.845583042802</v>
      </c>
      <c r="E68" s="12">
        <f t="shared" si="1"/>
        <v>89444.6583229479</v>
      </c>
      <c r="F68" s="12">
        <f t="shared" si="8"/>
        <v>67300.371289308823</v>
      </c>
      <c r="G68" s="12">
        <f t="shared" si="8"/>
        <v>3542.1248047004674</v>
      </c>
      <c r="H68" s="9"/>
      <c r="I68" s="12">
        <f t="shared" si="3"/>
        <v>317.38516338033645</v>
      </c>
      <c r="J68" s="12">
        <f t="shared" si="4"/>
        <v>2919.6865345375572</v>
      </c>
      <c r="K68" s="12">
        <f t="shared" si="5"/>
        <v>153.66771234408213</v>
      </c>
    </row>
    <row r="69" spans="2:11" x14ac:dyDescent="0.25">
      <c r="B69" s="10">
        <v>65</v>
      </c>
      <c r="C69" s="11">
        <v>43956</v>
      </c>
      <c r="D69" s="12">
        <f t="shared" si="0"/>
        <v>1109.0036320463328</v>
      </c>
      <c r="E69" s="12">
        <f t="shared" si="1"/>
        <v>86713.011663179452</v>
      </c>
      <c r="F69" s="12">
        <f t="shared" si="8"/>
        <v>70132.785469535505</v>
      </c>
      <c r="G69" s="12">
        <f t="shared" si="8"/>
        <v>3691.1992352387142</v>
      </c>
      <c r="H69" s="9"/>
      <c r="I69" s="12">
        <f t="shared" si="3"/>
        <v>249.84195099646911</v>
      </c>
      <c r="J69" s="12">
        <f t="shared" si="4"/>
        <v>2832.4141802266831</v>
      </c>
      <c r="K69" s="12">
        <f t="shared" si="5"/>
        <v>149.07443053824665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911.13918326271175</v>
      </c>
      <c r="E70" s="12">
        <f t="shared" ref="E70:E133" si="10">E69+I70-J70-K70</f>
        <v>84020.442389857097</v>
      </c>
      <c r="F70" s="12">
        <f t="shared" ref="F70:G85" si="11">F69+J70</f>
        <v>72878.697505536184</v>
      </c>
      <c r="G70" s="12">
        <f t="shared" si="11"/>
        <v>3835.7209213440133</v>
      </c>
      <c r="H70" s="9"/>
      <c r="I70" s="12">
        <f t="shared" ref="I70:I133" si="12">E69*N$6*D69/SUM(D69:F69)*N$7</f>
        <v>197.86444878362101</v>
      </c>
      <c r="J70" s="12">
        <f t="shared" ref="J70:J133" si="13">E69*N$8/N$5</f>
        <v>2745.9120360006827</v>
      </c>
      <c r="K70" s="12">
        <f t="shared" ref="K70:K133" si="14">E69*N$9/N$5</f>
        <v>144.52168610529921</v>
      </c>
    </row>
    <row r="71" spans="2:11" x14ac:dyDescent="0.25">
      <c r="B71" s="10">
        <v>67</v>
      </c>
      <c r="C71" s="11">
        <v>43958</v>
      </c>
      <c r="D71" s="12">
        <f t="shared" si="9"/>
        <v>753.48054877065374</v>
      </c>
      <c r="E71" s="12">
        <f t="shared" si="10"/>
        <v>81377.419611353922</v>
      </c>
      <c r="F71" s="12">
        <f t="shared" si="11"/>
        <v>75539.344847881657</v>
      </c>
      <c r="G71" s="12">
        <f t="shared" si="11"/>
        <v>3975.7549919937751</v>
      </c>
      <c r="H71" s="9"/>
      <c r="I71" s="12">
        <f t="shared" si="12"/>
        <v>157.65863449205804</v>
      </c>
      <c r="J71" s="12">
        <f t="shared" si="13"/>
        <v>2660.6473423454745</v>
      </c>
      <c r="K71" s="12">
        <f t="shared" si="14"/>
        <v>140.03407064976196</v>
      </c>
    </row>
    <row r="72" spans="2:11" x14ac:dyDescent="0.25">
      <c r="B72" s="10">
        <v>68</v>
      </c>
      <c r="C72" s="11">
        <v>43959</v>
      </c>
      <c r="D72" s="12">
        <f t="shared" si="9"/>
        <v>627.09146118766375</v>
      </c>
      <c r="E72" s="12">
        <f t="shared" si="10"/>
        <v>78791.228045225114</v>
      </c>
      <c r="F72" s="12">
        <f t="shared" si="11"/>
        <v>78116.296468907865</v>
      </c>
      <c r="G72" s="12">
        <f t="shared" si="11"/>
        <v>4111.3840246793652</v>
      </c>
      <c r="H72" s="9"/>
      <c r="I72" s="12">
        <f t="shared" si="12"/>
        <v>126.38908758298999</v>
      </c>
      <c r="J72" s="12">
        <f t="shared" si="13"/>
        <v>2576.9516210262072</v>
      </c>
      <c r="K72" s="12">
        <f t="shared" si="14"/>
        <v>135.62903268559</v>
      </c>
    </row>
    <row r="73" spans="2:11" x14ac:dyDescent="0.25">
      <c r="B73" s="10">
        <v>69</v>
      </c>
      <c r="C73" s="11">
        <v>43960</v>
      </c>
      <c r="D73" s="12">
        <f t="shared" si="9"/>
        <v>525.15815303333329</v>
      </c>
      <c r="E73" s="12">
        <f t="shared" si="10"/>
        <v>76266.787085205273</v>
      </c>
      <c r="F73" s="12">
        <f t="shared" si="11"/>
        <v>80611.352023673331</v>
      </c>
      <c r="G73" s="12">
        <f t="shared" si="11"/>
        <v>4242.7027380880736</v>
      </c>
      <c r="H73" s="9"/>
      <c r="I73" s="12">
        <f t="shared" si="12"/>
        <v>101.93330815433046</v>
      </c>
      <c r="J73" s="12">
        <f t="shared" si="13"/>
        <v>2495.0555547654617</v>
      </c>
      <c r="K73" s="12">
        <f t="shared" si="14"/>
        <v>131.31871340870865</v>
      </c>
    </row>
    <row r="74" spans="2:11" x14ac:dyDescent="0.25">
      <c r="B74" s="10">
        <v>70</v>
      </c>
      <c r="C74" s="11">
        <v>43961</v>
      </c>
      <c r="D74" s="12">
        <f t="shared" si="9"/>
        <v>442.4601354850567</v>
      </c>
      <c r="E74" s="12">
        <f t="shared" si="10"/>
        <v>73807.258866580029</v>
      </c>
      <c r="F74" s="12">
        <f t="shared" si="11"/>
        <v>83026.466948038171</v>
      </c>
      <c r="G74" s="12">
        <f t="shared" si="11"/>
        <v>4369.8140498967496</v>
      </c>
      <c r="H74" s="9"/>
      <c r="I74" s="12">
        <f t="shared" si="12"/>
        <v>82.698017548276596</v>
      </c>
      <c r="J74" s="12">
        <f t="shared" si="13"/>
        <v>2415.1149243648333</v>
      </c>
      <c r="K74" s="12">
        <f t="shared" si="14"/>
        <v>127.11131180867557</v>
      </c>
    </row>
    <row r="75" spans="2:11" x14ac:dyDescent="0.25">
      <c r="B75" s="10">
        <v>71</v>
      </c>
      <c r="C75" s="11">
        <v>43962</v>
      </c>
      <c r="D75" s="12">
        <f t="shared" si="9"/>
        <v>374.97725428980272</v>
      </c>
      <c r="E75" s="12">
        <f t="shared" si="10"/>
        <v>71414.499785555963</v>
      </c>
      <c r="F75" s="12">
        <f t="shared" si="11"/>
        <v>85363.696812146532</v>
      </c>
      <c r="G75" s="12">
        <f t="shared" si="11"/>
        <v>4492.8261480077163</v>
      </c>
      <c r="H75" s="9"/>
      <c r="I75" s="12">
        <f t="shared" si="12"/>
        <v>67.482881195253967</v>
      </c>
      <c r="J75" s="12">
        <f t="shared" si="13"/>
        <v>2337.2298641083676</v>
      </c>
      <c r="K75" s="12">
        <f t="shared" si="14"/>
        <v>123.01209811096683</v>
      </c>
    </row>
    <row r="76" spans="2:11" x14ac:dyDescent="0.25">
      <c r="B76" s="10">
        <v>72</v>
      </c>
      <c r="C76" s="11">
        <v>43963</v>
      </c>
      <c r="D76" s="12">
        <f t="shared" si="9"/>
        <v>319.59743581939387</v>
      </c>
      <c r="E76" s="12">
        <f t="shared" si="10"/>
        <v>69089.396277841166</v>
      </c>
      <c r="F76" s="12">
        <f t="shared" si="11"/>
        <v>87625.155972022476</v>
      </c>
      <c r="G76" s="12">
        <f t="shared" si="11"/>
        <v>4611.8503143169764</v>
      </c>
      <c r="H76" s="9"/>
      <c r="I76" s="12">
        <f t="shared" si="12"/>
        <v>55.379818470408843</v>
      </c>
      <c r="J76" s="12">
        <f t="shared" si="13"/>
        <v>2261.4591598759384</v>
      </c>
      <c r="K76" s="12">
        <f t="shared" si="14"/>
        <v>119.02416630926004</v>
      </c>
    </row>
    <row r="77" spans="2:11" x14ac:dyDescent="0.25">
      <c r="B77" s="10">
        <v>73</v>
      </c>
      <c r="C77" s="11">
        <v>43964</v>
      </c>
      <c r="D77" s="12">
        <f t="shared" si="9"/>
        <v>273.89872614704558</v>
      </c>
      <c r="E77" s="12">
        <f t="shared" si="10"/>
        <v>66832.115111585474</v>
      </c>
      <c r="F77" s="12">
        <f t="shared" si="11"/>
        <v>89812.986854154107</v>
      </c>
      <c r="G77" s="12">
        <f t="shared" si="11"/>
        <v>4726.9993081133789</v>
      </c>
      <c r="H77" s="9"/>
      <c r="I77" s="12">
        <f t="shared" si="12"/>
        <v>45.698709672348265</v>
      </c>
      <c r="J77" s="12">
        <f t="shared" si="13"/>
        <v>2187.8308821316368</v>
      </c>
      <c r="K77" s="12">
        <f t="shared" si="14"/>
        <v>115.14899379640204</v>
      </c>
    </row>
    <row r="78" spans="2:11" x14ac:dyDescent="0.25">
      <c r="B78" s="10">
        <v>74</v>
      </c>
      <c r="C78" s="11">
        <v>43965</v>
      </c>
      <c r="D78" s="12">
        <f t="shared" si="9"/>
        <v>235.9861718223876</v>
      </c>
      <c r="E78" s="12">
        <f t="shared" si="10"/>
        <v>64642.29049552395</v>
      </c>
      <c r="F78" s="12">
        <f t="shared" si="11"/>
        <v>91929.337166020981</v>
      </c>
      <c r="G78" s="12">
        <f t="shared" si="11"/>
        <v>4838.3861666326884</v>
      </c>
      <c r="H78" s="9"/>
      <c r="I78" s="12">
        <f t="shared" si="12"/>
        <v>37.912554324657975</v>
      </c>
      <c r="J78" s="12">
        <f t="shared" si="13"/>
        <v>2116.3503118668732</v>
      </c>
      <c r="K78" s="12">
        <f t="shared" si="14"/>
        <v>111.38685851930923</v>
      </c>
    </row>
    <row r="79" spans="2:11" x14ac:dyDescent="0.25">
      <c r="B79" s="10">
        <v>75</v>
      </c>
      <c r="C79" s="11">
        <v>43966</v>
      </c>
      <c r="D79" s="12">
        <f t="shared" si="9"/>
        <v>204.36925573548143</v>
      </c>
      <c r="E79" s="12">
        <f t="shared" si="10"/>
        <v>62519.164395093387</v>
      </c>
      <c r="F79" s="12">
        <f t="shared" si="11"/>
        <v>93976.343031712575</v>
      </c>
      <c r="G79" s="12">
        <f t="shared" si="11"/>
        <v>4946.1233174585614</v>
      </c>
      <c r="H79" s="9"/>
      <c r="I79" s="12">
        <f t="shared" si="12"/>
        <v>31.616916086906159</v>
      </c>
      <c r="J79" s="12">
        <f t="shared" si="13"/>
        <v>2047.0058656915915</v>
      </c>
      <c r="K79" s="12">
        <f t="shared" si="14"/>
        <v>107.73715082587336</v>
      </c>
    </row>
    <row r="80" spans="2:11" x14ac:dyDescent="0.25">
      <c r="B80" s="10">
        <v>76</v>
      </c>
      <c r="C80" s="11">
        <v>43967</v>
      </c>
      <c r="D80" s="12">
        <f t="shared" si="9"/>
        <v>177.86940459126404</v>
      </c>
      <c r="E80" s="12">
        <f t="shared" si="10"/>
        <v>60461.692099734493</v>
      </c>
      <c r="F80" s="12">
        <f t="shared" si="11"/>
        <v>95956.116570890532</v>
      </c>
      <c r="G80" s="12">
        <f t="shared" si="11"/>
        <v>5050.3219247837169</v>
      </c>
      <c r="H80" s="9"/>
      <c r="I80" s="12">
        <f t="shared" si="12"/>
        <v>26.499851144217399</v>
      </c>
      <c r="J80" s="12">
        <f t="shared" si="13"/>
        <v>1979.7735391779572</v>
      </c>
      <c r="K80" s="12">
        <f t="shared" si="14"/>
        <v>104.19860732515573</v>
      </c>
    </row>
    <row r="81" spans="2:11" x14ac:dyDescent="0.25">
      <c r="B81" s="10">
        <v>77</v>
      </c>
      <c r="C81" s="11">
        <v>43968</v>
      </c>
      <c r="D81" s="12">
        <f t="shared" si="9"/>
        <v>155.54986982103722</v>
      </c>
      <c r="E81" s="12">
        <f t="shared" si="10"/>
        <v>58468.621897846904</v>
      </c>
      <c r="F81" s="12">
        <f t="shared" si="11"/>
        <v>97870.73682071545</v>
      </c>
      <c r="G81" s="12">
        <f t="shared" si="11"/>
        <v>5151.0914116166077</v>
      </c>
      <c r="H81" s="9"/>
      <c r="I81" s="12">
        <f t="shared" si="12"/>
        <v>22.319534770226824</v>
      </c>
      <c r="J81" s="12">
        <f t="shared" si="13"/>
        <v>1914.6202498249256</v>
      </c>
      <c r="K81" s="12">
        <f t="shared" si="14"/>
        <v>100.76948683289091</v>
      </c>
    </row>
    <row r="82" spans="2:11" x14ac:dyDescent="0.25">
      <c r="B82" s="10">
        <v>78</v>
      </c>
      <c r="C82" s="11">
        <v>43969</v>
      </c>
      <c r="D82" s="12">
        <f t="shared" si="9"/>
        <v>136.66231848003653</v>
      </c>
      <c r="E82" s="12">
        <f t="shared" si="10"/>
        <v>56538.555385926338</v>
      </c>
      <c r="F82" s="12">
        <f t="shared" si="11"/>
        <v>99722.243180813937</v>
      </c>
      <c r="G82" s="12">
        <f t="shared" si="11"/>
        <v>5248.5391147796863</v>
      </c>
      <c r="H82" s="9"/>
      <c r="I82" s="12">
        <f t="shared" si="12"/>
        <v>18.887551341000677</v>
      </c>
      <c r="J82" s="12">
        <f t="shared" si="13"/>
        <v>1851.5063600984854</v>
      </c>
      <c r="K82" s="12">
        <f t="shared" si="14"/>
        <v>97.447703163078273</v>
      </c>
    </row>
    <row r="83" spans="2:11" x14ac:dyDescent="0.25">
      <c r="B83" s="10">
        <v>79</v>
      </c>
      <c r="C83" s="11">
        <v>43970</v>
      </c>
      <c r="D83" s="12">
        <f t="shared" si="9"/>
        <v>120.60595633632784</v>
      </c>
      <c r="E83" s="12">
        <f t="shared" si="10"/>
        <v>54669.993235205839</v>
      </c>
      <c r="F83" s="12">
        <f t="shared" si="11"/>
        <v>101512.63076803494</v>
      </c>
      <c r="G83" s="12">
        <f t="shared" si="11"/>
        <v>5342.7700404228972</v>
      </c>
      <c r="H83" s="9"/>
      <c r="I83" s="12">
        <f t="shared" si="12"/>
        <v>16.056362143708693</v>
      </c>
      <c r="J83" s="12">
        <f t="shared" si="13"/>
        <v>1790.3875872210006</v>
      </c>
      <c r="K83" s="12">
        <f t="shared" si="14"/>
        <v>94.230925643210654</v>
      </c>
    </row>
    <row r="84" spans="2:11" x14ac:dyDescent="0.25">
      <c r="B84" s="10">
        <v>80</v>
      </c>
      <c r="C84" s="11">
        <v>43971</v>
      </c>
      <c r="D84" s="12">
        <f t="shared" si="9"/>
        <v>106.89609112055604</v>
      </c>
      <c r="E84" s="12">
        <f t="shared" si="10"/>
        <v>52861.369992581414</v>
      </c>
      <c r="F84" s="12">
        <f t="shared" si="11"/>
        <v>103243.84722048312</v>
      </c>
      <c r="G84" s="12">
        <f t="shared" si="11"/>
        <v>5433.8866958149074</v>
      </c>
      <c r="H84" s="9"/>
      <c r="I84" s="12">
        <f t="shared" si="12"/>
        <v>13.709865215771803</v>
      </c>
      <c r="J84" s="12">
        <f t="shared" si="13"/>
        <v>1731.2164524481848</v>
      </c>
      <c r="K84" s="12">
        <f t="shared" si="14"/>
        <v>91.116655392009804</v>
      </c>
    </row>
    <row r="85" spans="2:11" x14ac:dyDescent="0.25">
      <c r="B85" s="10">
        <v>81</v>
      </c>
      <c r="C85" s="11">
        <v>43972</v>
      </c>
      <c r="D85" s="12">
        <f t="shared" si="9"/>
        <v>95.139838972194426</v>
      </c>
      <c r="E85" s="12">
        <f t="shared" si="10"/>
        <v>51111.080578310393</v>
      </c>
      <c r="F85" s="12">
        <f t="shared" si="11"/>
        <v>104917.79060358152</v>
      </c>
      <c r="G85" s="12">
        <f t="shared" si="11"/>
        <v>5521.9889791358764</v>
      </c>
      <c r="H85" s="9"/>
      <c r="I85" s="12">
        <f t="shared" si="12"/>
        <v>11.756252148361614</v>
      </c>
      <c r="J85" s="12">
        <f t="shared" si="13"/>
        <v>1673.9433830984115</v>
      </c>
      <c r="K85" s="12">
        <f t="shared" si="14"/>
        <v>88.102283320969093</v>
      </c>
    </row>
    <row r="86" spans="2:11" x14ac:dyDescent="0.25">
      <c r="B86" s="10">
        <v>82</v>
      </c>
      <c r="C86" s="11">
        <v>43973</v>
      </c>
      <c r="D86" s="12">
        <f t="shared" si="9"/>
        <v>85.017260889305717</v>
      </c>
      <c r="E86" s="12">
        <f t="shared" si="10"/>
        <v>49417.500470449602</v>
      </c>
      <c r="F86" s="12">
        <f t="shared" ref="F86:G101" si="15">F85+J86</f>
        <v>106536.30815522802</v>
      </c>
      <c r="G86" s="12">
        <f t="shared" si="15"/>
        <v>5607.1741134330605</v>
      </c>
      <c r="H86" s="9"/>
      <c r="I86" s="12">
        <f t="shared" si="12"/>
        <v>10.12257808288871</v>
      </c>
      <c r="J86" s="12">
        <f t="shared" si="13"/>
        <v>1618.5175516464956</v>
      </c>
      <c r="K86" s="12">
        <f t="shared" si="14"/>
        <v>85.185134297184064</v>
      </c>
    </row>
    <row r="87" spans="2:11" x14ac:dyDescent="0.25">
      <c r="B87" s="10">
        <v>83</v>
      </c>
      <c r="C87" s="11">
        <v>43974</v>
      </c>
      <c r="D87" s="12">
        <f t="shared" si="9"/>
        <v>76.266646005542555</v>
      </c>
      <c r="E87" s="12">
        <f t="shared" si="10"/>
        <v>47779.001069651713</v>
      </c>
      <c r="F87" s="12">
        <f t="shared" si="15"/>
        <v>108101.19567012558</v>
      </c>
      <c r="G87" s="12">
        <f t="shared" si="15"/>
        <v>5689.5366142171433</v>
      </c>
      <c r="H87" s="9"/>
      <c r="I87" s="12">
        <f t="shared" si="12"/>
        <v>8.7506148837631628</v>
      </c>
      <c r="J87" s="12">
        <f t="shared" si="13"/>
        <v>1564.8875148975708</v>
      </c>
      <c r="K87" s="12">
        <f t="shared" si="14"/>
        <v>82.362500784082755</v>
      </c>
    </row>
    <row r="88" spans="2:11" x14ac:dyDescent="0.25">
      <c r="B88" s="10">
        <v>84</v>
      </c>
      <c r="C88" s="11">
        <v>43975</v>
      </c>
      <c r="D88" s="12">
        <f t="shared" si="9"/>
        <v>68.672976422123611</v>
      </c>
      <c r="E88" s="12">
        <f t="shared" si="10"/>
        <v>46193.961370246732</v>
      </c>
      <c r="F88" s="12">
        <f t="shared" si="15"/>
        <v>109614.19737066455</v>
      </c>
      <c r="G88" s="12">
        <f t="shared" si="15"/>
        <v>5769.1682826665628</v>
      </c>
      <c r="H88" s="9"/>
      <c r="I88" s="12">
        <f t="shared" si="12"/>
        <v>7.5936695834189454</v>
      </c>
      <c r="J88" s="12">
        <f t="shared" si="13"/>
        <v>1513.0017005389709</v>
      </c>
      <c r="K88" s="12">
        <f t="shared" si="14"/>
        <v>79.631668449419593</v>
      </c>
    </row>
    <row r="89" spans="2:11" x14ac:dyDescent="0.25">
      <c r="B89" s="10">
        <v>85</v>
      </c>
      <c r="C89" s="11">
        <v>43976</v>
      </c>
      <c r="D89" s="12">
        <f t="shared" si="9"/>
        <v>62.058844256689213</v>
      </c>
      <c r="E89" s="12">
        <f t="shared" si="10"/>
        <v>44660.776790070609</v>
      </c>
      <c r="F89" s="12">
        <f t="shared" si="15"/>
        <v>111077.00614738904</v>
      </c>
      <c r="G89" s="12">
        <f t="shared" si="15"/>
        <v>5846.158218283641</v>
      </c>
      <c r="H89" s="9"/>
      <c r="I89" s="12">
        <f t="shared" si="12"/>
        <v>6.6141321654343956</v>
      </c>
      <c r="J89" s="12">
        <f t="shared" si="13"/>
        <v>1462.8087767244797</v>
      </c>
      <c r="K89" s="12">
        <f t="shared" si="14"/>
        <v>76.989935617077947</v>
      </c>
    </row>
    <row r="90" spans="2:11" x14ac:dyDescent="0.25">
      <c r="B90" s="10">
        <v>86</v>
      </c>
      <c r="C90" s="11">
        <v>43977</v>
      </c>
      <c r="D90" s="12">
        <f t="shared" si="9"/>
        <v>56.277267383194733</v>
      </c>
      <c r="E90" s="12">
        <f t="shared" si="10"/>
        <v>43177.865807275084</v>
      </c>
      <c r="F90" s="12">
        <f t="shared" si="15"/>
        <v>112491.26407907461</v>
      </c>
      <c r="G90" s="12">
        <f t="shared" si="15"/>
        <v>5920.5928462670918</v>
      </c>
      <c r="H90" s="9"/>
      <c r="I90" s="12">
        <f t="shared" si="12"/>
        <v>5.7815768734944779</v>
      </c>
      <c r="J90" s="12">
        <f t="shared" si="13"/>
        <v>1414.2579316855692</v>
      </c>
      <c r="K90" s="12">
        <f t="shared" si="14"/>
        <v>74.43462798345108</v>
      </c>
    </row>
    <row r="91" spans="2:11" x14ac:dyDescent="0.25">
      <c r="B91" s="10">
        <v>87</v>
      </c>
      <c r="C91" s="11">
        <v>43978</v>
      </c>
      <c r="D91" s="12">
        <f t="shared" si="9"/>
        <v>51.205981896564495</v>
      </c>
      <c r="E91" s="12">
        <f t="shared" si="10"/>
        <v>41743.674899185877</v>
      </c>
      <c r="F91" s="12">
        <f t="shared" si="15"/>
        <v>113858.56316297165</v>
      </c>
      <c r="G91" s="12">
        <f t="shared" si="15"/>
        <v>5992.5559559458834</v>
      </c>
      <c r="H91" s="9"/>
      <c r="I91" s="12">
        <f t="shared" si="12"/>
        <v>5.0712854866302353</v>
      </c>
      <c r="J91" s="12">
        <f t="shared" si="13"/>
        <v>1367.2990838970443</v>
      </c>
      <c r="K91" s="12">
        <f t="shared" si="14"/>
        <v>71.963109678791866</v>
      </c>
    </row>
    <row r="92" spans="2:11" x14ac:dyDescent="0.25">
      <c r="B92" s="10">
        <v>88</v>
      </c>
      <c r="C92" s="11">
        <v>43979</v>
      </c>
      <c r="D92" s="12">
        <f t="shared" si="9"/>
        <v>46.742888200493667</v>
      </c>
      <c r="E92" s="12">
        <f t="shared" si="10"/>
        <v>40356.682162909085</v>
      </c>
      <c r="F92" s="12">
        <f t="shared" si="15"/>
        <v>115180.44620144587</v>
      </c>
      <c r="G92" s="12">
        <f t="shared" si="15"/>
        <v>6062.1287474445262</v>
      </c>
      <c r="H92" s="9"/>
      <c r="I92" s="12">
        <f t="shared" si="12"/>
        <v>4.4630936960708256</v>
      </c>
      <c r="J92" s="12">
        <f t="shared" si="13"/>
        <v>1321.8830384742193</v>
      </c>
      <c r="K92" s="12">
        <f t="shared" si="14"/>
        <v>69.572791498643198</v>
      </c>
    </row>
    <row r="93" spans="2:11" x14ac:dyDescent="0.25">
      <c r="B93" s="10">
        <v>89</v>
      </c>
      <c r="C93" s="11">
        <v>43980</v>
      </c>
      <c r="D93" s="12">
        <f t="shared" si="9"/>
        <v>42.802402230633611</v>
      </c>
      <c r="E93" s="12">
        <f t="shared" si="10"/>
        <v>39015.399910115309</v>
      </c>
      <c r="F93" s="12">
        <f t="shared" si="15"/>
        <v>116458.40780327133</v>
      </c>
      <c r="G93" s="12">
        <f t="shared" si="15"/>
        <v>6129.3898843827083</v>
      </c>
      <c r="H93" s="9"/>
      <c r="I93" s="12">
        <f t="shared" si="12"/>
        <v>3.9404859698600561</v>
      </c>
      <c r="J93" s="12">
        <f t="shared" si="13"/>
        <v>1277.9616018254542</v>
      </c>
      <c r="K93" s="12">
        <f t="shared" si="14"/>
        <v>67.261136938181863</v>
      </c>
    </row>
    <row r="94" spans="2:11" x14ac:dyDescent="0.25">
      <c r="B94" s="10">
        <v>90</v>
      </c>
      <c r="C94" s="11">
        <v>43981</v>
      </c>
      <c r="D94" s="12">
        <f t="shared" si="9"/>
        <v>39.312519878886178</v>
      </c>
      <c r="E94" s="12">
        <f t="shared" si="10"/>
        <v>37718.376462129883</v>
      </c>
      <c r="F94" s="12">
        <f t="shared" si="15"/>
        <v>117693.89546709164</v>
      </c>
      <c r="G94" s="12">
        <f t="shared" si="15"/>
        <v>6194.4155508995673</v>
      </c>
      <c r="H94" s="9"/>
      <c r="I94" s="12">
        <f t="shared" si="12"/>
        <v>3.4898823517474353</v>
      </c>
      <c r="J94" s="12">
        <f t="shared" si="13"/>
        <v>1235.4876638203179</v>
      </c>
      <c r="K94" s="12">
        <f t="shared" si="14"/>
        <v>65.025666516858905</v>
      </c>
    </row>
    <row r="95" spans="2:11" x14ac:dyDescent="0.25">
      <c r="B95" s="10">
        <v>91</v>
      </c>
      <c r="C95" s="13">
        <v>43982</v>
      </c>
      <c r="D95" s="12">
        <f t="shared" si="9"/>
        <v>36.212445732588229</v>
      </c>
      <c r="E95" s="12">
        <f t="shared" si="10"/>
        <v>36464.197320871855</v>
      </c>
      <c r="F95" s="12">
        <f t="shared" si="15"/>
        <v>118888.31072172575</v>
      </c>
      <c r="G95" s="12">
        <f t="shared" si="15"/>
        <v>6257.2795116697835</v>
      </c>
      <c r="H95" s="9"/>
      <c r="I95" s="12">
        <f t="shared" si="12"/>
        <v>3.100074146297946</v>
      </c>
      <c r="J95" s="12">
        <f t="shared" si="13"/>
        <v>1194.4152546341129</v>
      </c>
      <c r="K95" s="12">
        <f t="shared" si="14"/>
        <v>62.863960770216529</v>
      </c>
    </row>
    <row r="96" spans="2:11" x14ac:dyDescent="0.25">
      <c r="B96" s="10">
        <v>92</v>
      </c>
      <c r="C96" s="11">
        <v>43983</v>
      </c>
      <c r="D96" s="12">
        <f t="shared" si="9"/>
        <v>33.450670149281464</v>
      </c>
      <c r="E96" s="12">
        <f t="shared" si="10"/>
        <v>35251.485852426093</v>
      </c>
      <c r="F96" s="12">
        <f t="shared" si="15"/>
        <v>120043.01030355335</v>
      </c>
      <c r="G96" s="12">
        <f t="shared" si="15"/>
        <v>6318.053173871237</v>
      </c>
      <c r="H96" s="9"/>
      <c r="I96" s="12">
        <f t="shared" si="12"/>
        <v>2.7617755833067652</v>
      </c>
      <c r="J96" s="12">
        <f t="shared" si="13"/>
        <v>1154.6995818276087</v>
      </c>
      <c r="K96" s="12">
        <f t="shared" si="14"/>
        <v>60.773662201453149</v>
      </c>
    </row>
    <row r="97" spans="2:11" x14ac:dyDescent="0.25">
      <c r="B97" s="10">
        <v>93</v>
      </c>
      <c r="C97" s="11">
        <v>43984</v>
      </c>
      <c r="D97" s="12">
        <f t="shared" si="9"/>
        <v>30.983403948154784</v>
      </c>
      <c r="E97" s="12">
        <f t="shared" si="10"/>
        <v>34078.90359021302</v>
      </c>
      <c r="F97" s="12">
        <f t="shared" si="15"/>
        <v>121159.30735554684</v>
      </c>
      <c r="G97" s="12">
        <f t="shared" si="15"/>
        <v>6376.8056502919471</v>
      </c>
      <c r="H97" s="9"/>
      <c r="I97" s="12">
        <f t="shared" si="12"/>
        <v>2.4672662011266802</v>
      </c>
      <c r="J97" s="12">
        <f t="shared" si="13"/>
        <v>1116.2970519934929</v>
      </c>
      <c r="K97" s="12">
        <f t="shared" si="14"/>
        <v>58.752476420710202</v>
      </c>
    </row>
    <row r="98" spans="2:11" x14ac:dyDescent="0.25">
      <c r="B98" s="10">
        <v>94</v>
      </c>
      <c r="C98" s="11">
        <v>43985</v>
      </c>
      <c r="D98" s="12">
        <f t="shared" si="9"/>
        <v>28.773299470237603</v>
      </c>
      <c r="E98" s="12">
        <f t="shared" si="10"/>
        <v>32945.150241683834</v>
      </c>
      <c r="F98" s="12">
        <f t="shared" si="15"/>
        <v>122238.47263590358</v>
      </c>
      <c r="G98" s="12">
        <f t="shared" si="15"/>
        <v>6433.603822942302</v>
      </c>
      <c r="H98" s="9"/>
      <c r="I98" s="12">
        <f t="shared" si="12"/>
        <v>2.2101044779171803</v>
      </c>
      <c r="J98" s="12">
        <f t="shared" si="13"/>
        <v>1079.1652803567456</v>
      </c>
      <c r="K98" s="12">
        <f t="shared" si="14"/>
        <v>56.798172650355085</v>
      </c>
    </row>
    <row r="99" spans="2:11" x14ac:dyDescent="0.25">
      <c r="B99" s="10">
        <v>95</v>
      </c>
      <c r="C99" s="11">
        <v>43986</v>
      </c>
      <c r="D99" s="12">
        <f t="shared" si="9"/>
        <v>26.788401829090184</v>
      </c>
      <c r="E99" s="12">
        <f t="shared" si="10"/>
        <v>31848.963464602188</v>
      </c>
      <c r="F99" s="12">
        <f t="shared" si="15"/>
        <v>123281.73572689024</v>
      </c>
      <c r="G99" s="12">
        <f t="shared" si="15"/>
        <v>6488.5124066784419</v>
      </c>
      <c r="H99" s="9"/>
      <c r="I99" s="12">
        <f t="shared" si="12"/>
        <v>1.98489764114742</v>
      </c>
      <c r="J99" s="12">
        <f t="shared" si="13"/>
        <v>1043.2630909866546</v>
      </c>
      <c r="K99" s="12">
        <f t="shared" si="14"/>
        <v>54.908583736139775</v>
      </c>
    </row>
    <row r="100" spans="2:11" x14ac:dyDescent="0.25">
      <c r="B100" s="10">
        <v>96</v>
      </c>
      <c r="C100" s="11">
        <v>43987</v>
      </c>
      <c r="D100" s="12">
        <f t="shared" si="9"/>
        <v>25.001285883748512</v>
      </c>
      <c r="E100" s="12">
        <f t="shared" si="10"/>
        <v>30789.11846506079</v>
      </c>
      <c r="F100" s="12">
        <f t="shared" si="15"/>
        <v>124290.28623660264</v>
      </c>
      <c r="G100" s="12">
        <f t="shared" si="15"/>
        <v>6541.5940124527788</v>
      </c>
      <c r="H100" s="9"/>
      <c r="I100" s="12">
        <f t="shared" si="12"/>
        <v>1.7871159453416705</v>
      </c>
      <c r="J100" s="12">
        <f t="shared" si="13"/>
        <v>1008.5505097124026</v>
      </c>
      <c r="K100" s="12">
        <f t="shared" si="14"/>
        <v>53.081605774337028</v>
      </c>
    </row>
    <row r="101" spans="2:11" x14ac:dyDescent="0.25">
      <c r="B101" s="10">
        <v>97</v>
      </c>
      <c r="C101" s="11">
        <v>43988</v>
      </c>
      <c r="D101" s="12">
        <f t="shared" si="9"/>
        <v>23.388343600874222</v>
      </c>
      <c r="E101" s="12">
        <f t="shared" si="10"/>
        <v>29764.427458508308</v>
      </c>
      <c r="F101" s="12">
        <f t="shared" si="15"/>
        <v>125265.27498799624</v>
      </c>
      <c r="G101" s="12">
        <f t="shared" si="15"/>
        <v>6592.9092098945466</v>
      </c>
      <c r="H101" s="9"/>
      <c r="I101" s="12">
        <f t="shared" si="12"/>
        <v>1.612942282874291</v>
      </c>
      <c r="J101" s="12">
        <f t="shared" si="13"/>
        <v>974.98875139359166</v>
      </c>
      <c r="K101" s="12">
        <f t="shared" si="14"/>
        <v>51.315197441768035</v>
      </c>
    </row>
    <row r="102" spans="2:11" x14ac:dyDescent="0.25">
      <c r="B102" s="10">
        <v>98</v>
      </c>
      <c r="C102" s="11">
        <v>43989</v>
      </c>
      <c r="D102" s="12">
        <f t="shared" si="9"/>
        <v>21.929193627119709</v>
      </c>
      <c r="E102" s="12">
        <f t="shared" si="10"/>
        <v>28773.739026531784</v>
      </c>
      <c r="F102" s="12">
        <f t="shared" ref="F102:G117" si="16">F101+J102</f>
        <v>126207.815190849</v>
      </c>
      <c r="G102" s="12">
        <f t="shared" si="16"/>
        <v>6642.5165889920609</v>
      </c>
      <c r="H102" s="9"/>
      <c r="I102" s="12">
        <f t="shared" si="12"/>
        <v>1.4591499737545142</v>
      </c>
      <c r="J102" s="12">
        <f t="shared" si="13"/>
        <v>942.54020285276295</v>
      </c>
      <c r="K102" s="12">
        <f t="shared" si="14"/>
        <v>49.607379097513892</v>
      </c>
    </row>
    <row r="103" spans="2:11" x14ac:dyDescent="0.25">
      <c r="B103" s="10">
        <v>99</v>
      </c>
      <c r="C103" s="11">
        <v>43990</v>
      </c>
      <c r="D103" s="12">
        <f t="shared" si="9"/>
        <v>20.606190516504647</v>
      </c>
      <c r="E103" s="12">
        <f t="shared" si="10"/>
        <v>27815.937395424673</v>
      </c>
      <c r="F103" s="12">
        <f t="shared" si="16"/>
        <v>127118.98359335584</v>
      </c>
      <c r="G103" s="12">
        <f t="shared" si="16"/>
        <v>6690.4728207029475</v>
      </c>
      <c r="H103" s="9"/>
      <c r="I103" s="12">
        <f t="shared" si="12"/>
        <v>1.3230031106150626</v>
      </c>
      <c r="J103" s="12">
        <f t="shared" si="13"/>
        <v>911.1684025068397</v>
      </c>
      <c r="K103" s="12">
        <f t="shared" si="14"/>
        <v>47.95623171088635</v>
      </c>
    </row>
    <row r="104" spans="2:11" x14ac:dyDescent="0.25">
      <c r="B104" s="10">
        <v>100</v>
      </c>
      <c r="C104" s="11">
        <v>43991</v>
      </c>
      <c r="D104" s="12">
        <f t="shared" si="9"/>
        <v>19.40401549484071</v>
      </c>
      <c r="E104" s="12">
        <f t="shared" si="10"/>
        <v>26889.941657265514</v>
      </c>
      <c r="F104" s="12">
        <f t="shared" si="16"/>
        <v>127999.82161087761</v>
      </c>
      <c r="G104" s="12">
        <f t="shared" si="16"/>
        <v>6736.8327163619888</v>
      </c>
      <c r="H104" s="9"/>
      <c r="I104" s="12">
        <f t="shared" si="12"/>
        <v>1.2021750216639382</v>
      </c>
      <c r="J104" s="12">
        <f t="shared" si="13"/>
        <v>880.83801752178124</v>
      </c>
      <c r="K104" s="12">
        <f t="shared" si="14"/>
        <v>46.359895659041165</v>
      </c>
    </row>
    <row r="105" spans="2:11" x14ac:dyDescent="0.25">
      <c r="B105" s="10">
        <v>101</v>
      </c>
      <c r="C105" s="11">
        <v>43992</v>
      </c>
      <c r="D105" s="12">
        <f t="shared" si="9"/>
        <v>18.309334156997654</v>
      </c>
      <c r="E105" s="12">
        <f t="shared" si="10"/>
        <v>25994.704950027841</v>
      </c>
      <c r="F105" s="12">
        <f t="shared" si="16"/>
        <v>128851.33643002436</v>
      </c>
      <c r="G105" s="12">
        <f t="shared" si="16"/>
        <v>6781.6492857907651</v>
      </c>
      <c r="H105" s="9"/>
      <c r="I105" s="12">
        <f t="shared" si="12"/>
        <v>1.0946813378430553</v>
      </c>
      <c r="J105" s="12">
        <f t="shared" si="13"/>
        <v>851.51481914674127</v>
      </c>
      <c r="K105" s="12">
        <f t="shared" si="14"/>
        <v>44.816569428775892</v>
      </c>
    </row>
    <row r="106" spans="2:11" x14ac:dyDescent="0.25">
      <c r="B106" s="10">
        <v>102</v>
      </c>
      <c r="C106" s="11">
        <v>43993</v>
      </c>
      <c r="D106" s="12">
        <f t="shared" si="9"/>
        <v>17.31050928516316</v>
      </c>
      <c r="E106" s="12">
        <f t="shared" si="10"/>
        <v>25129.213609898747</v>
      </c>
      <c r="F106" s="12">
        <f t="shared" si="16"/>
        <v>129674.50208677523</v>
      </c>
      <c r="G106" s="12">
        <f t="shared" si="16"/>
        <v>6824.9737940408113</v>
      </c>
      <c r="H106" s="9"/>
      <c r="I106" s="12">
        <f t="shared" si="12"/>
        <v>0.99882487183449198</v>
      </c>
      <c r="J106" s="12">
        <f t="shared" si="13"/>
        <v>823.16565675088157</v>
      </c>
      <c r="K106" s="12">
        <f t="shared" si="14"/>
        <v>43.324508250046435</v>
      </c>
    </row>
    <row r="107" spans="2:11" x14ac:dyDescent="0.25">
      <c r="B107" s="10">
        <v>103</v>
      </c>
      <c r="C107" s="11">
        <v>43994</v>
      </c>
      <c r="D107" s="12">
        <f t="shared" si="9"/>
        <v>16.39735920303605</v>
      </c>
      <c r="E107" s="12">
        <f t="shared" si="10"/>
        <v>24292.486306317584</v>
      </c>
      <c r="F107" s="12">
        <f t="shared" si="16"/>
        <v>130470.26051775536</v>
      </c>
      <c r="G107" s="12">
        <f t="shared" si="16"/>
        <v>6866.8558167239762</v>
      </c>
      <c r="H107" s="9"/>
      <c r="I107" s="12">
        <f t="shared" si="12"/>
        <v>0.91315008212711157</v>
      </c>
      <c r="J107" s="12">
        <f t="shared" si="13"/>
        <v>795.75843098012695</v>
      </c>
      <c r="K107" s="12">
        <f t="shared" si="14"/>
        <v>41.882022683164614</v>
      </c>
    </row>
    <row r="108" spans="2:11" x14ac:dyDescent="0.25">
      <c r="B108" s="10">
        <v>104</v>
      </c>
      <c r="C108" s="11">
        <v>43995</v>
      </c>
      <c r="D108" s="12">
        <f t="shared" si="9"/>
        <v>15.560953862701229</v>
      </c>
      <c r="E108" s="12">
        <f t="shared" si="10"/>
        <v>23483.573168113999</v>
      </c>
      <c r="F108" s="12">
        <f t="shared" si="16"/>
        <v>131239.52258412208</v>
      </c>
      <c r="G108" s="12">
        <f t="shared" si="16"/>
        <v>6907.3432939011718</v>
      </c>
      <c r="H108" s="9"/>
      <c r="I108" s="12">
        <f t="shared" si="12"/>
        <v>0.83640534033482128</v>
      </c>
      <c r="J108" s="12">
        <f t="shared" si="13"/>
        <v>769.2620663667235</v>
      </c>
      <c r="K108" s="12">
        <f t="shared" si="14"/>
        <v>40.487477177196006</v>
      </c>
    </row>
    <row r="109" spans="2:11" x14ac:dyDescent="0.25">
      <c r="B109" s="10">
        <v>105</v>
      </c>
      <c r="C109" s="11">
        <v>43996</v>
      </c>
      <c r="D109" s="12">
        <f t="shared" si="9"/>
        <v>14.793442291428516</v>
      </c>
      <c r="E109" s="12">
        <f t="shared" si="10"/>
        <v>22701.554907414808</v>
      </c>
      <c r="F109" s="12">
        <f t="shared" si="16"/>
        <v>131983.16906777903</v>
      </c>
      <c r="G109" s="12">
        <f t="shared" si="16"/>
        <v>6946.4825825146954</v>
      </c>
      <c r="H109" s="9"/>
      <c r="I109" s="12">
        <f t="shared" si="12"/>
        <v>0.76751157127271386</v>
      </c>
      <c r="J109" s="12">
        <f t="shared" si="13"/>
        <v>743.64648365694325</v>
      </c>
      <c r="K109" s="12">
        <f t="shared" si="14"/>
        <v>39.13928861352337</v>
      </c>
    </row>
    <row r="110" spans="2:11" x14ac:dyDescent="0.25">
      <c r="B110" s="10">
        <v>106</v>
      </c>
      <c r="C110" s="11">
        <v>43997</v>
      </c>
      <c r="D110" s="12">
        <f t="shared" si="9"/>
        <v>14.087906177820459</v>
      </c>
      <c r="E110" s="12">
        <f t="shared" si="10"/>
        <v>21945.54194661459</v>
      </c>
      <c r="F110" s="12">
        <f t="shared" si="16"/>
        <v>132702.05163984717</v>
      </c>
      <c r="G110" s="12">
        <f t="shared" si="16"/>
        <v>6984.3185073603872</v>
      </c>
      <c r="H110" s="9"/>
      <c r="I110" s="12">
        <f t="shared" si="12"/>
        <v>0.70553611360805712</v>
      </c>
      <c r="J110" s="12">
        <f t="shared" si="13"/>
        <v>718.88257206813557</v>
      </c>
      <c r="K110" s="12">
        <f t="shared" si="14"/>
        <v>37.83592484569138</v>
      </c>
    </row>
    <row r="111" spans="2:11" x14ac:dyDescent="0.25">
      <c r="B111" s="10">
        <v>107</v>
      </c>
      <c r="C111" s="11">
        <v>43998</v>
      </c>
      <c r="D111" s="12">
        <f t="shared" si="9"/>
        <v>13.438235307705718</v>
      </c>
      <c r="E111" s="12">
        <f t="shared" si="10"/>
        <v>21214.673552597556</v>
      </c>
      <c r="F111" s="12">
        <f t="shared" si="16"/>
        <v>133396.99380148997</v>
      </c>
      <c r="G111" s="12">
        <f t="shared" si="16"/>
        <v>7020.8944106047447</v>
      </c>
      <c r="H111" s="9"/>
      <c r="I111" s="12">
        <f t="shared" si="12"/>
        <v>0.64967087011474178</v>
      </c>
      <c r="J111" s="12">
        <f t="shared" si="13"/>
        <v>694.94216164279533</v>
      </c>
      <c r="K111" s="12">
        <f t="shared" si="14"/>
        <v>36.575903244357683</v>
      </c>
    </row>
    <row r="112" spans="2:11" x14ac:dyDescent="0.25">
      <c r="B112" s="10">
        <v>108</v>
      </c>
      <c r="C112" s="11">
        <v>43999</v>
      </c>
      <c r="D112" s="12">
        <f t="shared" si="9"/>
        <v>12.839021314745031</v>
      </c>
      <c r="E112" s="12">
        <f t="shared" si="10"/>
        <v>20508.116981503932</v>
      </c>
      <c r="F112" s="12">
        <f t="shared" si="16"/>
        <v>134068.79179732222</v>
      </c>
      <c r="G112" s="12">
        <f t="shared" si="16"/>
        <v>7056.2521998590737</v>
      </c>
      <c r="H112" s="9"/>
      <c r="I112" s="12">
        <f t="shared" si="12"/>
        <v>0.59921399296068711</v>
      </c>
      <c r="J112" s="12">
        <f t="shared" si="13"/>
        <v>671.79799583225588</v>
      </c>
      <c r="K112" s="12">
        <f t="shared" si="14"/>
        <v>35.35778925432929</v>
      </c>
    </row>
    <row r="113" spans="2:11" x14ac:dyDescent="0.25">
      <c r="B113" s="10">
        <v>109</v>
      </c>
      <c r="C113" s="11">
        <v>44000</v>
      </c>
      <c r="D113" s="12">
        <f t="shared" si="9"/>
        <v>12.285466824170744</v>
      </c>
      <c r="E113" s="12">
        <f t="shared" si="10"/>
        <v>19825.066636611045</v>
      </c>
      <c r="F113" s="12">
        <f t="shared" si="16"/>
        <v>134718.2155017365</v>
      </c>
      <c r="G113" s="12">
        <f t="shared" si="16"/>
        <v>7090.4323948282472</v>
      </c>
      <c r="H113" s="9"/>
      <c r="I113" s="12">
        <f t="shared" si="12"/>
        <v>0.55355449057428652</v>
      </c>
      <c r="J113" s="12">
        <f t="shared" si="13"/>
        <v>649.42370441429125</v>
      </c>
      <c r="K113" s="12">
        <f t="shared" si="14"/>
        <v>34.18019496917325</v>
      </c>
    </row>
    <row r="114" spans="2:11" x14ac:dyDescent="0.25">
      <c r="B114" s="10">
        <v>110</v>
      </c>
      <c r="C114" s="11">
        <v>44001</v>
      </c>
      <c r="D114" s="12">
        <f t="shared" si="9"/>
        <v>11.773307568291917</v>
      </c>
      <c r="E114" s="12">
        <f t="shared" si="10"/>
        <v>19164.743241313223</v>
      </c>
      <c r="F114" s="12">
        <f t="shared" si="16"/>
        <v>135346.00927856253</v>
      </c>
      <c r="G114" s="12">
        <f t="shared" si="16"/>
        <v>7123.4741725559325</v>
      </c>
      <c r="H114" s="9"/>
      <c r="I114" s="12">
        <f t="shared" si="12"/>
        <v>0.51215925587882583</v>
      </c>
      <c r="J114" s="12">
        <f t="shared" si="13"/>
        <v>627.79377682601637</v>
      </c>
      <c r="K114" s="12">
        <f t="shared" si="14"/>
        <v>33.041777727685108</v>
      </c>
    </row>
    <row r="115" spans="2:11" x14ac:dyDescent="0.25">
      <c r="B115" s="10">
        <v>111</v>
      </c>
      <c r="C115" s="11">
        <v>44002</v>
      </c>
      <c r="D115" s="12">
        <f t="shared" si="9"/>
        <v>11.298745461455345</v>
      </c>
      <c r="E115" s="12">
        <f t="shared" si="10"/>
        <v>18526.393028709619</v>
      </c>
      <c r="F115" s="12">
        <f t="shared" si="16"/>
        <v>135952.89281453745</v>
      </c>
      <c r="G115" s="12">
        <f t="shared" si="16"/>
        <v>7155.4154112914548</v>
      </c>
      <c r="H115" s="9"/>
      <c r="I115" s="12">
        <f t="shared" si="12"/>
        <v>0.47456210683657196</v>
      </c>
      <c r="J115" s="12">
        <f t="shared" si="13"/>
        <v>606.88353597491869</v>
      </c>
      <c r="K115" s="12">
        <f t="shared" si="14"/>
        <v>31.941238735522067</v>
      </c>
    </row>
    <row r="116" spans="2:11" x14ac:dyDescent="0.25">
      <c r="B116" s="10">
        <v>112</v>
      </c>
      <c r="C116" s="11">
        <v>44003</v>
      </c>
      <c r="D116" s="12">
        <f t="shared" si="9"/>
        <v>10.85839095761971</v>
      </c>
      <c r="E116" s="12">
        <f t="shared" si="10"/>
        <v>17909.286948923134</v>
      </c>
      <c r="F116" s="12">
        <f t="shared" si="16"/>
        <v>136539.56192711325</v>
      </c>
      <c r="G116" s="12">
        <f t="shared" si="16"/>
        <v>7186.2927330059711</v>
      </c>
      <c r="H116" s="9"/>
      <c r="I116" s="12">
        <f t="shared" si="12"/>
        <v>0.44035450383563551</v>
      </c>
      <c r="J116" s="12">
        <f t="shared" si="13"/>
        <v>586.66911257580455</v>
      </c>
      <c r="K116" s="12">
        <f t="shared" si="14"/>
        <v>30.877321714516061</v>
      </c>
    </row>
    <row r="117" spans="2:11" x14ac:dyDescent="0.25">
      <c r="B117" s="10">
        <v>113</v>
      </c>
      <c r="C117" s="11">
        <v>44004</v>
      </c>
      <c r="D117" s="12">
        <f t="shared" si="9"/>
        <v>10.44921328957957</v>
      </c>
      <c r="E117" s="12">
        <f t="shared" si="10"/>
        <v>17312.719894960403</v>
      </c>
      <c r="F117" s="12">
        <f t="shared" si="16"/>
        <v>137106.68934716246</v>
      </c>
      <c r="G117" s="12">
        <f t="shared" si="16"/>
        <v>7216.14154458751</v>
      </c>
      <c r="H117" s="9"/>
      <c r="I117" s="12">
        <f t="shared" si="12"/>
        <v>0.40917766804013966</v>
      </c>
      <c r="J117" s="12">
        <f t="shared" si="13"/>
        <v>567.12742004923246</v>
      </c>
      <c r="K117" s="12">
        <f t="shared" si="14"/>
        <v>29.848811581538584</v>
      </c>
    </row>
    <row r="118" spans="2:11" x14ac:dyDescent="0.25">
      <c r="B118" s="10">
        <v>114</v>
      </c>
      <c r="C118" s="11">
        <v>44005</v>
      </c>
      <c r="D118" s="12">
        <f t="shared" si="9"/>
        <v>10.068497416368681</v>
      </c>
      <c r="E118" s="12">
        <f t="shared" si="10"/>
        <v>16736.009947668266</v>
      </c>
      <c r="F118" s="12">
        <f t="shared" ref="F118:G133" si="17">F117+J118</f>
        <v>137654.92547716954</v>
      </c>
      <c r="G118" s="12">
        <f t="shared" si="17"/>
        <v>7244.9960777457773</v>
      </c>
      <c r="H118" s="9"/>
      <c r="I118" s="12">
        <f t="shared" si="12"/>
        <v>0.38071587321088945</v>
      </c>
      <c r="J118" s="12">
        <f t="shared" si="13"/>
        <v>548.2361300070794</v>
      </c>
      <c r="K118" s="12">
        <f t="shared" si="14"/>
        <v>28.854533158267365</v>
      </c>
    </row>
    <row r="119" spans="2:11" x14ac:dyDescent="0.25">
      <c r="B119" s="10">
        <v>115</v>
      </c>
      <c r="C119" s="11">
        <v>44006</v>
      </c>
      <c r="D119" s="12">
        <f t="shared" si="9"/>
        <v>9.7138066934633969</v>
      </c>
      <c r="E119" s="12">
        <f t="shared" si="10"/>
        <v>16178.497640135565</v>
      </c>
      <c r="F119" s="12">
        <f t="shared" si="17"/>
        <v>138184.89912551237</v>
      </c>
      <c r="G119" s="12">
        <f t="shared" si="17"/>
        <v>7272.8894276585579</v>
      </c>
      <c r="H119" s="9"/>
      <c r="I119" s="12">
        <f t="shared" si="12"/>
        <v>0.35469072290528469</v>
      </c>
      <c r="J119" s="12">
        <f t="shared" si="13"/>
        <v>529.97364834282837</v>
      </c>
      <c r="K119" s="12">
        <f t="shared" si="14"/>
        <v>27.893349912780469</v>
      </c>
    </row>
    <row r="120" spans="2:11" x14ac:dyDescent="0.25">
      <c r="B120" s="10">
        <v>116</v>
      </c>
      <c r="C120" s="11">
        <v>44007</v>
      </c>
      <c r="D120" s="12">
        <f t="shared" si="9"/>
        <v>9.3829504363251566</v>
      </c>
      <c r="E120" s="12">
        <f t="shared" si="10"/>
        <v>15639.545241721518</v>
      </c>
      <c r="F120" s="12">
        <f t="shared" si="17"/>
        <v>138697.21821744999</v>
      </c>
      <c r="G120" s="12">
        <f t="shared" si="17"/>
        <v>7299.8535903921174</v>
      </c>
      <c r="H120" s="9"/>
      <c r="I120" s="12">
        <f t="shared" si="12"/>
        <v>0.33085625713823957</v>
      </c>
      <c r="J120" s="12">
        <f t="shared" si="13"/>
        <v>512.31909193762624</v>
      </c>
      <c r="K120" s="12">
        <f t="shared" si="14"/>
        <v>26.964162733559299</v>
      </c>
    </row>
    <row r="121" spans="2:11" x14ac:dyDescent="0.25">
      <c r="B121" s="10">
        <v>117</v>
      </c>
      <c r="C121" s="11">
        <v>44008</v>
      </c>
      <c r="D121" s="12">
        <f t="shared" si="9"/>
        <v>9.0739556773980485</v>
      </c>
      <c r="E121" s="12">
        <f t="shared" si="10"/>
        <v>15118.536061756395</v>
      </c>
      <c r="F121" s="12">
        <f t="shared" si="17"/>
        <v>139192.47048343785</v>
      </c>
      <c r="G121" s="12">
        <f t="shared" si="17"/>
        <v>7325.9194991283202</v>
      </c>
      <c r="H121" s="9"/>
      <c r="I121" s="12">
        <f t="shared" si="12"/>
        <v>0.30899475892710782</v>
      </c>
      <c r="J121" s="12">
        <f t="shared" si="13"/>
        <v>495.25226598784803</v>
      </c>
      <c r="K121" s="12">
        <f t="shared" si="14"/>
        <v>26.065908736202555</v>
      </c>
    </row>
    <row r="122" spans="2:11" x14ac:dyDescent="0.25">
      <c r="B122" s="10">
        <v>118</v>
      </c>
      <c r="C122" s="11">
        <v>44009</v>
      </c>
      <c r="D122" s="12">
        <f t="shared" si="9"/>
        <v>8.7850425246311747</v>
      </c>
      <c r="E122" s="12">
        <f t="shared" si="10"/>
        <v>14614.873772850613</v>
      </c>
      <c r="F122" s="12">
        <f t="shared" si="17"/>
        <v>139671.22412539346</v>
      </c>
      <c r="G122" s="12">
        <f t="shared" si="17"/>
        <v>7351.1170592312474</v>
      </c>
      <c r="H122" s="9"/>
      <c r="I122" s="12">
        <f t="shared" si="12"/>
        <v>0.28891315276687335</v>
      </c>
      <c r="J122" s="12">
        <f t="shared" si="13"/>
        <v>478.75364195561912</v>
      </c>
      <c r="K122" s="12">
        <f t="shared" si="14"/>
        <v>25.197560102927348</v>
      </c>
    </row>
    <row r="123" spans="2:11" x14ac:dyDescent="0.25">
      <c r="B123" s="10">
        <v>119</v>
      </c>
      <c r="C123" s="11">
        <v>44010</v>
      </c>
      <c r="D123" s="12">
        <f t="shared" si="9"/>
        <v>8.5146026197532763</v>
      </c>
      <c r="E123" s="12">
        <f t="shared" si="10"/>
        <v>14127.981753660471</v>
      </c>
      <c r="F123" s="12">
        <f t="shared" si="17"/>
        <v>140134.02846153374</v>
      </c>
      <c r="G123" s="12">
        <f t="shared" si="17"/>
        <v>7375.4751821859982</v>
      </c>
      <c r="H123" s="9"/>
      <c r="I123" s="12">
        <f t="shared" si="12"/>
        <v>0.27043990487789937</v>
      </c>
      <c r="J123" s="12">
        <f t="shared" si="13"/>
        <v>462.80433614026941</v>
      </c>
      <c r="K123" s="12">
        <f t="shared" si="14"/>
        <v>24.358122954751042</v>
      </c>
    </row>
    <row r="124" spans="2:11" x14ac:dyDescent="0.25">
      <c r="B124" s="10">
        <v>120</v>
      </c>
      <c r="C124" s="11">
        <v>44011</v>
      </c>
      <c r="D124" s="12">
        <f t="shared" si="9"/>
        <v>8.2611802700016188</v>
      </c>
      <c r="E124" s="12">
        <f t="shared" si="10"/>
        <v>13657.302450888208</v>
      </c>
      <c r="F124" s="12">
        <f t="shared" si="17"/>
        <v>140581.41455039967</v>
      </c>
      <c r="G124" s="12">
        <f t="shared" si="17"/>
        <v>7399.0218184420992</v>
      </c>
      <c r="H124" s="9"/>
      <c r="I124" s="12">
        <f t="shared" si="12"/>
        <v>0.25342234975165739</v>
      </c>
      <c r="J124" s="12">
        <f t="shared" si="13"/>
        <v>447.38608886591487</v>
      </c>
      <c r="K124" s="12">
        <f t="shared" si="14"/>
        <v>23.546636256100804</v>
      </c>
    </row>
    <row r="125" spans="2:11" x14ac:dyDescent="0.25">
      <c r="B125" s="10">
        <v>121</v>
      </c>
      <c r="C125" s="13">
        <v>44012</v>
      </c>
      <c r="D125" s="12">
        <f t="shared" si="9"/>
        <v>8.0234558903371163</v>
      </c>
      <c r="E125" s="12">
        <f t="shared" si="10"/>
        <v>13202.296760238265</v>
      </c>
      <c r="F125" s="12">
        <f t="shared" si="17"/>
        <v>141013.89579467781</v>
      </c>
      <c r="G125" s="12">
        <f t="shared" si="17"/>
        <v>7421.7839891935791</v>
      </c>
      <c r="H125" s="9"/>
      <c r="I125" s="12">
        <f t="shared" si="12"/>
        <v>0.23772437966450188</v>
      </c>
      <c r="J125" s="12">
        <f t="shared" si="13"/>
        <v>432.48124427812655</v>
      </c>
      <c r="K125" s="12">
        <f t="shared" si="14"/>
        <v>22.762170751480369</v>
      </c>
    </row>
    <row r="126" spans="2:11" x14ac:dyDescent="0.25">
      <c r="B126" s="10">
        <v>122</v>
      </c>
      <c r="C126" s="11">
        <v>44013</v>
      </c>
      <c r="D126" s="12">
        <f t="shared" si="9"/>
        <v>7.8002314464382785</v>
      </c>
      <c r="E126" s="12">
        <f t="shared" si="10"/>
        <v>12762.443426007554</v>
      </c>
      <c r="F126" s="12">
        <f t="shared" si="17"/>
        <v>141431.96852541869</v>
      </c>
      <c r="G126" s="12">
        <f t="shared" si="17"/>
        <v>7443.7878171273096</v>
      </c>
      <c r="H126" s="9"/>
      <c r="I126" s="12">
        <f t="shared" si="12"/>
        <v>0.223224443898838</v>
      </c>
      <c r="J126" s="12">
        <f t="shared" si="13"/>
        <v>418.0727307408784</v>
      </c>
      <c r="K126" s="12">
        <f t="shared" si="14"/>
        <v>22.003827933730463</v>
      </c>
    </row>
    <row r="127" spans="2:11" x14ac:dyDescent="0.25">
      <c r="B127" s="10">
        <v>123</v>
      </c>
      <c r="C127" s="11">
        <v>44014</v>
      </c>
      <c r="D127" s="12">
        <f t="shared" si="9"/>
        <v>7.5904176336588991</v>
      </c>
      <c r="E127" s="12">
        <f t="shared" si="10"/>
        <v>12337.238458953414</v>
      </c>
      <c r="F127" s="12">
        <f t="shared" si="17"/>
        <v>141836.11256724226</v>
      </c>
      <c r="G127" s="12">
        <f t="shared" si="17"/>
        <v>7465.0585561706557</v>
      </c>
      <c r="H127" s="9"/>
      <c r="I127" s="12">
        <f t="shared" si="12"/>
        <v>0.20981381277937969</v>
      </c>
      <c r="J127" s="12">
        <f t="shared" si="13"/>
        <v>404.14404182357254</v>
      </c>
      <c r="K127" s="12">
        <f t="shared" si="14"/>
        <v>21.270739043345941</v>
      </c>
    </row>
    <row r="128" spans="2:11" x14ac:dyDescent="0.25">
      <c r="B128" s="10">
        <v>124</v>
      </c>
      <c r="C128" s="11">
        <v>44015</v>
      </c>
      <c r="D128" s="12">
        <f t="shared" si="9"/>
        <v>7.3930225650558601</v>
      </c>
      <c r="E128" s="12">
        <f t="shared" si="10"/>
        <v>11926.194572056902</v>
      </c>
      <c r="F128" s="12">
        <f t="shared" si="17"/>
        <v>142226.79178510912</v>
      </c>
      <c r="G128" s="12">
        <f t="shared" si="17"/>
        <v>7485.6206202689118</v>
      </c>
      <c r="H128" s="9"/>
      <c r="I128" s="12">
        <f t="shared" si="12"/>
        <v>0.19739506860303885</v>
      </c>
      <c r="J128" s="12">
        <f t="shared" si="13"/>
        <v>390.6792178668581</v>
      </c>
      <c r="K128" s="12">
        <f t="shared" si="14"/>
        <v>20.562064098255707</v>
      </c>
    </row>
    <row r="129" spans="2:11" x14ac:dyDescent="0.25">
      <c r="B129" s="10">
        <v>125</v>
      </c>
      <c r="C129" s="11">
        <v>44016</v>
      </c>
      <c r="D129" s="12">
        <f t="shared" si="9"/>
        <v>7.2071417736949623</v>
      </c>
      <c r="E129" s="12">
        <f t="shared" si="10"/>
        <v>11528.840633779701</v>
      </c>
      <c r="F129" s="12">
        <f t="shared" si="17"/>
        <v>142604.45461322425</v>
      </c>
      <c r="G129" s="12">
        <f t="shared" si="17"/>
        <v>7505.4976112223403</v>
      </c>
      <c r="H129" s="9"/>
      <c r="I129" s="12">
        <f t="shared" si="12"/>
        <v>0.18588079136089761</v>
      </c>
      <c r="J129" s="12">
        <f t="shared" si="13"/>
        <v>377.6628281151352</v>
      </c>
      <c r="K129" s="12">
        <f t="shared" si="14"/>
        <v>19.876990953428187</v>
      </c>
    </row>
    <row r="130" spans="2:11" x14ac:dyDescent="0.25">
      <c r="B130" s="10">
        <v>126</v>
      </c>
      <c r="C130" s="11">
        <v>44017</v>
      </c>
      <c r="D130" s="12">
        <f t="shared" si="9"/>
        <v>7.031949361674438</v>
      </c>
      <c r="E130" s="12">
        <f t="shared" si="10"/>
        <v>11144.721138399065</v>
      </c>
      <c r="F130" s="12">
        <f t="shared" si="17"/>
        <v>142969.53456662729</v>
      </c>
      <c r="G130" s="12">
        <f t="shared" si="17"/>
        <v>7524.7123456119734</v>
      </c>
      <c r="H130" s="9"/>
      <c r="I130" s="12">
        <f t="shared" si="12"/>
        <v>0.17519241202052419</v>
      </c>
      <c r="J130" s="12">
        <f t="shared" si="13"/>
        <v>365.07995340302381</v>
      </c>
      <c r="K130" s="12">
        <f t="shared" si="14"/>
        <v>19.214734389632852</v>
      </c>
    </row>
    <row r="131" spans="2:11" x14ac:dyDescent="0.25">
      <c r="B131" s="10">
        <v>127</v>
      </c>
      <c r="C131" s="11">
        <v>44018</v>
      </c>
      <c r="D131" s="12">
        <f t="shared" si="9"/>
        <v>6.8666901514538665</v>
      </c>
      <c r="E131" s="12">
        <f t="shared" si="10"/>
        <v>10773.395692995982</v>
      </c>
      <c r="F131" s="12">
        <f t="shared" si="17"/>
        <v>143322.45073600992</v>
      </c>
      <c r="G131" s="12">
        <f t="shared" si="17"/>
        <v>7543.2868808426383</v>
      </c>
      <c r="H131" s="9"/>
      <c r="I131" s="12">
        <f t="shared" si="12"/>
        <v>0.16525921022057105</v>
      </c>
      <c r="J131" s="12">
        <f t="shared" si="13"/>
        <v>352.91616938263707</v>
      </c>
      <c r="K131" s="12">
        <f t="shared" si="14"/>
        <v>18.574535230665123</v>
      </c>
    </row>
    <row r="132" spans="2:11" x14ac:dyDescent="0.25">
      <c r="B132" s="10">
        <v>128</v>
      </c>
      <c r="C132" s="11">
        <v>44019</v>
      </c>
      <c r="D132" s="12">
        <f t="shared" si="9"/>
        <v>6.7106727147924952</v>
      </c>
      <c r="E132" s="12">
        <f t="shared" si="10"/>
        <v>10414.43852066611</v>
      </c>
      <c r="F132" s="12">
        <f t="shared" si="17"/>
        <v>143663.60826628812</v>
      </c>
      <c r="G132" s="12">
        <f t="shared" si="17"/>
        <v>7561.2425403309653</v>
      </c>
      <c r="H132" s="9"/>
      <c r="I132" s="12">
        <f t="shared" si="12"/>
        <v>0.15601743666137122</v>
      </c>
      <c r="J132" s="12">
        <f t="shared" si="13"/>
        <v>341.15753027820608</v>
      </c>
      <c r="K132" s="12">
        <f t="shared" si="14"/>
        <v>17.955659488326653</v>
      </c>
    </row>
    <row r="133" spans="2:11" x14ac:dyDescent="0.25">
      <c r="B133" s="10">
        <v>129</v>
      </c>
      <c r="C133" s="11">
        <v>44020</v>
      </c>
      <c r="D133" s="12">
        <f t="shared" si="9"/>
        <v>6.5632631714272893</v>
      </c>
      <c r="E133" s="12">
        <f t="shared" si="10"/>
        <v>10067.437979520604</v>
      </c>
      <c r="F133" s="12">
        <f t="shared" si="17"/>
        <v>143993.39881944255</v>
      </c>
      <c r="G133" s="12">
        <f t="shared" si="17"/>
        <v>7578.5999378654087</v>
      </c>
      <c r="H133" s="9"/>
      <c r="I133" s="12">
        <f t="shared" si="12"/>
        <v>0.14740954336520617</v>
      </c>
      <c r="J133" s="12">
        <f t="shared" si="13"/>
        <v>329.79055315442679</v>
      </c>
      <c r="K133" s="12">
        <f t="shared" si="14"/>
        <v>17.357397534443532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6.4238796640086875</v>
      </c>
      <c r="E134" s="12">
        <f t="shared" ref="E134:E197" si="19">E133+I134-J134-K134</f>
        <v>9731.9960970440006</v>
      </c>
      <c r="F134" s="12">
        <f t="shared" ref="F134:G149" si="20">F133+J134</f>
        <v>144312.20102212735</v>
      </c>
      <c r="G134" s="12">
        <f t="shared" si="20"/>
        <v>7595.3790011646097</v>
      </c>
      <c r="H134" s="9"/>
      <c r="I134" s="12">
        <f t="shared" ref="I134:I197" si="21">E133*N$6*D133/SUM(D133:F133)*N$7</f>
        <v>0.13938350741860156</v>
      </c>
      <c r="J134" s="12">
        <f t="shared" ref="J134:J197" si="22">E133*N$8/N$5</f>
        <v>318.80220268481912</v>
      </c>
      <c r="K134" s="12">
        <f t="shared" ref="K134:K197" si="23">E133*N$9/N$5</f>
        <v>16.77906329920102</v>
      </c>
    </row>
    <row r="135" spans="2:11" x14ac:dyDescent="0.25">
      <c r="B135" s="10">
        <v>131</v>
      </c>
      <c r="C135" s="11">
        <v>44022</v>
      </c>
      <c r="D135" s="12">
        <f t="shared" si="18"/>
        <v>6.2919874281376762</v>
      </c>
      <c r="E135" s="12">
        <f t="shared" si="19"/>
        <v>9407.7281193784056</v>
      </c>
      <c r="F135" s="12">
        <f t="shared" si="20"/>
        <v>144620.38089853374</v>
      </c>
      <c r="G135" s="12">
        <f t="shared" si="20"/>
        <v>7611.5989946596828</v>
      </c>
      <c r="H135" s="9"/>
      <c r="I135" s="12">
        <f t="shared" si="21"/>
        <v>0.13189223587101154</v>
      </c>
      <c r="J135" s="12">
        <f t="shared" si="22"/>
        <v>308.17987640639336</v>
      </c>
      <c r="K135" s="12">
        <f t="shared" si="23"/>
        <v>16.21999349507335</v>
      </c>
    </row>
    <row r="136" spans="2:11" x14ac:dyDescent="0.25">
      <c r="B136" s="10">
        <v>132</v>
      </c>
      <c r="C136" s="11">
        <v>44023</v>
      </c>
      <c r="D136" s="12">
        <f t="shared" si="18"/>
        <v>6.1670943869264825</v>
      </c>
      <c r="E136" s="12">
        <f t="shared" si="19"/>
        <v>9094.2620751070026</v>
      </c>
      <c r="F136" s="12">
        <f t="shared" si="20"/>
        <v>144918.29228898071</v>
      </c>
      <c r="G136" s="12">
        <f t="shared" si="20"/>
        <v>7627.2785415253138</v>
      </c>
      <c r="H136" s="9"/>
      <c r="I136" s="12">
        <f t="shared" si="21"/>
        <v>0.12489304121119392</v>
      </c>
      <c r="J136" s="12">
        <f t="shared" si="22"/>
        <v>297.91139044698286</v>
      </c>
      <c r="K136" s="12">
        <f t="shared" si="23"/>
        <v>15.679546865630691</v>
      </c>
    </row>
    <row r="137" spans="2:11" x14ac:dyDescent="0.25">
      <c r="B137" s="10">
        <v>133</v>
      </c>
      <c r="C137" s="11">
        <v>44024</v>
      </c>
      <c r="D137" s="12">
        <f t="shared" si="18"/>
        <v>6.048747208601025</v>
      </c>
      <c r="E137" s="12">
        <f t="shared" si="19"/>
        <v>8791.2383531150954</v>
      </c>
      <c r="F137" s="12">
        <f t="shared" si="20"/>
        <v>145206.27725469242</v>
      </c>
      <c r="G137" s="12">
        <f t="shared" si="20"/>
        <v>7642.4356449838251</v>
      </c>
      <c r="H137" s="9"/>
      <c r="I137" s="12">
        <f t="shared" si="21"/>
        <v>0.11834717832545716</v>
      </c>
      <c r="J137" s="12">
        <f t="shared" si="22"/>
        <v>287.98496571172177</v>
      </c>
      <c r="K137" s="12">
        <f t="shared" si="23"/>
        <v>15.157103458511683</v>
      </c>
    </row>
    <row r="138" spans="2:11" x14ac:dyDescent="0.25">
      <c r="B138" s="10">
        <v>134</v>
      </c>
      <c r="C138" s="11">
        <v>44025</v>
      </c>
      <c r="D138" s="12">
        <f t="shared" si="18"/>
        <v>5.9365277734979554</v>
      </c>
      <c r="E138" s="12">
        <f t="shared" si="19"/>
        <v>8498.309294113029</v>
      </c>
      <c r="F138" s="12">
        <f t="shared" si="20"/>
        <v>145484.66646920773</v>
      </c>
      <c r="G138" s="12">
        <f t="shared" si="20"/>
        <v>7657.0877089056839</v>
      </c>
      <c r="H138" s="9"/>
      <c r="I138" s="12">
        <f t="shared" si="21"/>
        <v>0.11221943510306968</v>
      </c>
      <c r="J138" s="12">
        <f t="shared" si="22"/>
        <v>278.38921451531132</v>
      </c>
      <c r="K138" s="12">
        <f t="shared" si="23"/>
        <v>14.652063921858506</v>
      </c>
    </row>
    <row r="139" spans="2:11" x14ac:dyDescent="0.25">
      <c r="B139" s="10">
        <v>135</v>
      </c>
      <c r="C139" s="11">
        <v>44026</v>
      </c>
      <c r="D139" s="12">
        <f t="shared" si="18"/>
        <v>5.8300500035693306</v>
      </c>
      <c r="E139" s="12">
        <f t="shared" si="19"/>
        <v>8215.1387954125221</v>
      </c>
      <c r="F139" s="12">
        <f t="shared" si="20"/>
        <v>145753.77959685464</v>
      </c>
      <c r="G139" s="12">
        <f t="shared" si="20"/>
        <v>7671.2515577292061</v>
      </c>
      <c r="H139" s="9"/>
      <c r="I139" s="12">
        <f t="shared" si="21"/>
        <v>0.10647776992862464</v>
      </c>
      <c r="J139" s="12">
        <f t="shared" si="22"/>
        <v>269.11312764691257</v>
      </c>
      <c r="K139" s="12">
        <f t="shared" si="23"/>
        <v>14.163848823521727</v>
      </c>
    </row>
    <row r="140" spans="2:11" x14ac:dyDescent="0.25">
      <c r="B140" s="10">
        <v>136</v>
      </c>
      <c r="C140" s="11">
        <v>44027</v>
      </c>
      <c r="D140" s="12">
        <f t="shared" si="18"/>
        <v>5.7289570133510077</v>
      </c>
      <c r="E140" s="12">
        <f t="shared" si="19"/>
        <v>7941.4019285556569</v>
      </c>
      <c r="F140" s="12">
        <f t="shared" si="20"/>
        <v>146013.92565870937</v>
      </c>
      <c r="G140" s="12">
        <f t="shared" si="20"/>
        <v>7684.94345572156</v>
      </c>
      <c r="H140" s="9"/>
      <c r="I140" s="12">
        <f t="shared" si="21"/>
        <v>0.10109299021832246</v>
      </c>
      <c r="J140" s="12">
        <f t="shared" si="22"/>
        <v>260.14606185472985</v>
      </c>
      <c r="K140" s="12">
        <f t="shared" si="23"/>
        <v>13.691897992354216</v>
      </c>
    </row>
    <row r="141" spans="2:11" x14ac:dyDescent="0.25">
      <c r="B141" s="10">
        <v>137</v>
      </c>
      <c r="C141" s="11">
        <v>44028</v>
      </c>
      <c r="D141" s="12">
        <f t="shared" si="18"/>
        <v>5.6329185464095968</v>
      </c>
      <c r="E141" s="12">
        <f t="shared" si="19"/>
        <v>7676.7845694040761</v>
      </c>
      <c r="F141" s="12">
        <f t="shared" si="20"/>
        <v>146265.40338644697</v>
      </c>
      <c r="G141" s="12">
        <f t="shared" si="20"/>
        <v>7698.1791256024862</v>
      </c>
      <c r="H141" s="9"/>
      <c r="I141" s="12">
        <f t="shared" si="21"/>
        <v>9.6038466941411105E-2</v>
      </c>
      <c r="J141" s="12">
        <f t="shared" si="22"/>
        <v>251.47772773759579</v>
      </c>
      <c r="K141" s="12">
        <f t="shared" si="23"/>
        <v>13.235669880926107</v>
      </c>
    </row>
    <row r="142" spans="2:11" x14ac:dyDescent="0.25">
      <c r="B142" s="10">
        <v>138</v>
      </c>
      <c r="C142" s="11">
        <v>44029</v>
      </c>
      <c r="D142" s="12">
        <f t="shared" si="18"/>
        <v>5.541628665669764</v>
      </c>
      <c r="E142" s="12">
        <f t="shared" si="19"/>
        <v>7420.9830403046799</v>
      </c>
      <c r="F142" s="12">
        <f t="shared" si="20"/>
        <v>146508.50156447809</v>
      </c>
      <c r="G142" s="12">
        <f t="shared" si="20"/>
        <v>7710.9737665514931</v>
      </c>
      <c r="H142" s="9"/>
      <c r="I142" s="12">
        <f t="shared" si="21"/>
        <v>9.1289880739832616E-2</v>
      </c>
      <c r="J142" s="12">
        <f t="shared" si="22"/>
        <v>243.09817803112907</v>
      </c>
      <c r="K142" s="12">
        <f t="shared" si="23"/>
        <v>12.794640949006805</v>
      </c>
    </row>
    <row r="143" spans="2:11" x14ac:dyDescent="0.25">
      <c r="B143" s="10">
        <v>139</v>
      </c>
      <c r="C143" s="11">
        <v>44030</v>
      </c>
      <c r="D143" s="12">
        <f t="shared" si="18"/>
        <v>5.4548036698341749</v>
      </c>
      <c r="E143" s="12">
        <f t="shared" si="19"/>
        <v>7173.7037639570262</v>
      </c>
      <c r="F143" s="12">
        <f t="shared" si="20"/>
        <v>146743.49936075442</v>
      </c>
      <c r="G143" s="12">
        <f t="shared" si="20"/>
        <v>7723.3420716186674</v>
      </c>
      <c r="H143" s="9"/>
      <c r="I143" s="12">
        <f t="shared" si="21"/>
        <v>8.6824995835589461E-2</v>
      </c>
      <c r="J143" s="12">
        <f t="shared" si="22"/>
        <v>234.99779627631486</v>
      </c>
      <c r="K143" s="12">
        <f t="shared" si="23"/>
        <v>12.368305067174477</v>
      </c>
    </row>
    <row r="144" spans="2:11" x14ac:dyDescent="0.25">
      <c r="B144" s="10">
        <v>140</v>
      </c>
      <c r="C144" s="11">
        <v>44031</v>
      </c>
      <c r="D144" s="12">
        <f t="shared" si="18"/>
        <v>5.3721802114233501</v>
      </c>
      <c r="E144" s="12">
        <f t="shared" si="19"/>
        <v>6934.66292861687</v>
      </c>
      <c r="F144" s="12">
        <f t="shared" si="20"/>
        <v>146970.66664661307</v>
      </c>
      <c r="G144" s="12">
        <f t="shared" si="20"/>
        <v>7735.2982445585958</v>
      </c>
      <c r="H144" s="9"/>
      <c r="I144" s="12">
        <f t="shared" si="21"/>
        <v>8.2623458410824732E-2</v>
      </c>
      <c r="J144" s="12">
        <f t="shared" si="22"/>
        <v>227.16728585863913</v>
      </c>
      <c r="K144" s="12">
        <f t="shared" si="23"/>
        <v>11.956172939928388</v>
      </c>
    </row>
    <row r="145" spans="2:11" x14ac:dyDescent="0.25">
      <c r="B145" s="10">
        <v>141</v>
      </c>
      <c r="C145" s="11">
        <v>44032</v>
      </c>
      <c r="D145" s="12">
        <f t="shared" si="18"/>
        <v>5.2935135948511594</v>
      </c>
      <c r="E145" s="12">
        <f t="shared" si="19"/>
        <v>6703.5861642795462</v>
      </c>
      <c r="F145" s="12">
        <f t="shared" si="20"/>
        <v>147190.26430601926</v>
      </c>
      <c r="G145" s="12">
        <f t="shared" si="20"/>
        <v>7746.8560161062906</v>
      </c>
      <c r="H145" s="9"/>
      <c r="I145" s="12">
        <f t="shared" si="21"/>
        <v>7.8666616572191081E-2</v>
      </c>
      <c r="J145" s="12">
        <f t="shared" si="22"/>
        <v>219.59765940620088</v>
      </c>
      <c r="K145" s="12">
        <f t="shared" si="23"/>
        <v>11.557771547694793</v>
      </c>
    </row>
    <row r="146" spans="2:11" x14ac:dyDescent="0.25">
      <c r="B146" s="10">
        <v>142</v>
      </c>
      <c r="C146" s="11">
        <v>44033</v>
      </c>
      <c r="D146" s="12">
        <f t="shared" si="18"/>
        <v>5.2185762354722165</v>
      </c>
      <c r="E146" s="12">
        <f t="shared" si="19"/>
        <v>6480.2082294962738</v>
      </c>
      <c r="F146" s="12">
        <f t="shared" si="20"/>
        <v>147402.54453455479</v>
      </c>
      <c r="G146" s="12">
        <f t="shared" si="20"/>
        <v>7758.0286597134227</v>
      </c>
      <c r="H146" s="9"/>
      <c r="I146" s="12">
        <f t="shared" si="21"/>
        <v>7.4937359378942983E-2</v>
      </c>
      <c r="J146" s="12">
        <f t="shared" si="22"/>
        <v>212.28022853551894</v>
      </c>
      <c r="K146" s="12">
        <f t="shared" si="23"/>
        <v>11.172643607132587</v>
      </c>
    </row>
    <row r="147" spans="2:11" x14ac:dyDescent="0.25">
      <c r="B147" s="10">
        <v>143</v>
      </c>
      <c r="C147" s="11">
        <v>44034</v>
      </c>
      <c r="D147" s="12">
        <f t="shared" si="18"/>
        <v>5.1471562627403067</v>
      </c>
      <c r="E147" s="12">
        <f t="shared" si="19"/>
        <v>6264.2727084857961</v>
      </c>
      <c r="F147" s="12">
        <f t="shared" si="20"/>
        <v>147607.75112848883</v>
      </c>
      <c r="G147" s="12">
        <f t="shared" si="20"/>
        <v>7768.829006762583</v>
      </c>
      <c r="H147" s="9"/>
      <c r="I147" s="12">
        <f t="shared" si="21"/>
        <v>7.1419972731910225E-2</v>
      </c>
      <c r="J147" s="12">
        <f t="shared" si="22"/>
        <v>205.20659393404867</v>
      </c>
      <c r="K147" s="12">
        <f t="shared" si="23"/>
        <v>10.800347049160466</v>
      </c>
    </row>
    <row r="148" spans="2:11" x14ac:dyDescent="0.25">
      <c r="B148" s="10">
        <v>144</v>
      </c>
      <c r="C148" s="11">
        <v>44035</v>
      </c>
      <c r="D148" s="12">
        <f t="shared" si="18"/>
        <v>5.0790562525449401</v>
      </c>
      <c r="E148" s="12">
        <f t="shared" si="19"/>
        <v>6055.5317182131312</v>
      </c>
      <c r="F148" s="12">
        <f t="shared" si="20"/>
        <v>147806.11976425754</v>
      </c>
      <c r="G148" s="12">
        <f t="shared" si="20"/>
        <v>7779.2694612767264</v>
      </c>
      <c r="H148" s="9"/>
      <c r="I148" s="12">
        <f t="shared" si="21"/>
        <v>6.8100010195366739E-2</v>
      </c>
      <c r="J148" s="12">
        <f t="shared" si="22"/>
        <v>198.36863576871687</v>
      </c>
      <c r="K148" s="12">
        <f t="shared" si="23"/>
        <v>10.440454514143003</v>
      </c>
    </row>
    <row r="149" spans="2:11" x14ac:dyDescent="0.25">
      <c r="B149" s="10">
        <v>145</v>
      </c>
      <c r="C149" s="11">
        <v>44036</v>
      </c>
      <c r="D149" s="12">
        <f t="shared" si="18"/>
        <v>5.014092075483001</v>
      </c>
      <c r="E149" s="12">
        <f t="shared" si="19"/>
        <v>5853.7456251164222</v>
      </c>
      <c r="F149" s="12">
        <f t="shared" si="20"/>
        <v>147997.87826866761</v>
      </c>
      <c r="G149" s="12">
        <f t="shared" si="20"/>
        <v>7789.3620141404153</v>
      </c>
      <c r="H149" s="9"/>
      <c r="I149" s="12">
        <f t="shared" si="21"/>
        <v>6.4964177061938883E-2</v>
      </c>
      <c r="J149" s="12">
        <f t="shared" si="22"/>
        <v>191.75850441008248</v>
      </c>
      <c r="K149" s="12">
        <f t="shared" si="23"/>
        <v>10.09255286368856</v>
      </c>
    </row>
    <row r="150" spans="2:11" x14ac:dyDescent="0.25">
      <c r="B150" s="10">
        <v>146</v>
      </c>
      <c r="C150" s="11">
        <v>44037</v>
      </c>
      <c r="D150" s="12">
        <f t="shared" si="18"/>
        <v>4.9520918493056723</v>
      </c>
      <c r="E150" s="12">
        <f t="shared" si="19"/>
        <v>5658.6827711720516</v>
      </c>
      <c r="F150" s="12">
        <f t="shared" ref="F150:G165" si="24">F149+J150</f>
        <v>148183.24688012962</v>
      </c>
      <c r="G150" s="12">
        <f t="shared" si="24"/>
        <v>7799.118256848943</v>
      </c>
      <c r="H150" s="9"/>
      <c r="I150" s="12">
        <f t="shared" si="21"/>
        <v>6.2000226177328255E-2</v>
      </c>
      <c r="J150" s="12">
        <f t="shared" si="22"/>
        <v>185.36861146202003</v>
      </c>
      <c r="K150" s="12">
        <f t="shared" si="23"/>
        <v>9.7562427085273775</v>
      </c>
    </row>
    <row r="151" spans="2:11" x14ac:dyDescent="0.25">
      <c r="B151" s="10">
        <v>147</v>
      </c>
      <c r="C151" s="11">
        <v>44038</v>
      </c>
      <c r="D151" s="12">
        <f t="shared" si="18"/>
        <v>4.8928949850844905</v>
      </c>
      <c r="E151" s="12">
        <f t="shared" si="19"/>
        <v>5470.1192089972046</v>
      </c>
      <c r="F151" s="12">
        <f t="shared" si="24"/>
        <v>148362.43850121673</v>
      </c>
      <c r="G151" s="12">
        <f t="shared" si="24"/>
        <v>7808.5493948008962</v>
      </c>
      <c r="H151" s="9"/>
      <c r="I151" s="12">
        <f t="shared" si="21"/>
        <v>5.9196864221181388E-2</v>
      </c>
      <c r="J151" s="12">
        <f t="shared" si="22"/>
        <v>179.19162108711495</v>
      </c>
      <c r="K151" s="12">
        <f t="shared" si="23"/>
        <v>9.4311379519534277</v>
      </c>
    </row>
    <row r="152" spans="2:11" x14ac:dyDescent="0.25">
      <c r="B152" s="10">
        <v>148</v>
      </c>
      <c r="C152" s="11">
        <v>44039</v>
      </c>
      <c r="D152" s="12">
        <f t="shared" si="18"/>
        <v>4.8363513177877904</v>
      </c>
      <c r="E152" s="12">
        <f t="shared" si="19"/>
        <v>5287.8384456979284</v>
      </c>
      <c r="F152" s="12">
        <f t="shared" si="24"/>
        <v>148535.65894283497</v>
      </c>
      <c r="G152" s="12">
        <f t="shared" si="24"/>
        <v>7817.6662601492244</v>
      </c>
      <c r="H152" s="9"/>
      <c r="I152" s="12">
        <f t="shared" si="21"/>
        <v>5.6543667296700378E-2</v>
      </c>
      <c r="J152" s="12">
        <f t="shared" si="22"/>
        <v>173.22044161824482</v>
      </c>
      <c r="K152" s="12">
        <f t="shared" si="23"/>
        <v>9.1168653483286821</v>
      </c>
    </row>
    <row r="153" spans="2:11" x14ac:dyDescent="0.25">
      <c r="B153" s="10">
        <v>149</v>
      </c>
      <c r="C153" s="11">
        <v>44040</v>
      </c>
      <c r="D153" s="12">
        <f t="shared" si="18"/>
        <v>4.7823203129700191</v>
      </c>
      <c r="E153" s="12">
        <f t="shared" si="19"/>
        <v>5111.6311951794823</v>
      </c>
      <c r="F153" s="12">
        <f t="shared" si="24"/>
        <v>148703.10716028206</v>
      </c>
      <c r="G153" s="12">
        <f t="shared" si="24"/>
        <v>7826.4793242253872</v>
      </c>
      <c r="H153" s="9"/>
      <c r="I153" s="12">
        <f t="shared" si="21"/>
        <v>5.40310048177709E-2</v>
      </c>
      <c r="J153" s="12">
        <f t="shared" si="22"/>
        <v>167.44821744710106</v>
      </c>
      <c r="K153" s="12">
        <f t="shared" si="23"/>
        <v>8.8130640761632222</v>
      </c>
    </row>
    <row r="154" spans="2:11" x14ac:dyDescent="0.25">
      <c r="B154" s="10">
        <v>150</v>
      </c>
      <c r="C154" s="11">
        <v>44041</v>
      </c>
      <c r="D154" s="12">
        <f t="shared" si="18"/>
        <v>4.7306703421687866</v>
      </c>
      <c r="E154" s="12">
        <f t="shared" si="19"/>
        <v>4941.2951386443001</v>
      </c>
      <c r="F154" s="12">
        <f t="shared" si="24"/>
        <v>148864.97548146275</v>
      </c>
      <c r="G154" s="12">
        <f t="shared" si="24"/>
        <v>7834.9987095506867</v>
      </c>
      <c r="H154" s="9"/>
      <c r="I154" s="12">
        <f t="shared" si="21"/>
        <v>5.164997080123275E-2</v>
      </c>
      <c r="J154" s="12">
        <f t="shared" si="22"/>
        <v>161.86832118068361</v>
      </c>
      <c r="K154" s="12">
        <f t="shared" si="23"/>
        <v>8.5193853252991456</v>
      </c>
    </row>
    <row r="155" spans="2:11" x14ac:dyDescent="0.25">
      <c r="B155" s="10">
        <v>151</v>
      </c>
      <c r="C155" s="11">
        <v>44042</v>
      </c>
      <c r="D155" s="12">
        <f t="shared" si="18"/>
        <v>4.6812780203930027</v>
      </c>
      <c r="E155" s="12">
        <f t="shared" si="19"/>
        <v>4776.634693011265</v>
      </c>
      <c r="F155" s="12">
        <f t="shared" si="24"/>
        <v>149021.44982751983</v>
      </c>
      <c r="G155" s="12">
        <f t="shared" si="24"/>
        <v>7843.2342014484275</v>
      </c>
      <c r="H155" s="9"/>
      <c r="I155" s="12">
        <f t="shared" si="21"/>
        <v>4.9392321775784065E-2</v>
      </c>
      <c r="J155" s="12">
        <f t="shared" si="22"/>
        <v>156.47434605706948</v>
      </c>
      <c r="K155" s="12">
        <f t="shared" si="23"/>
        <v>8.2354918977405074</v>
      </c>
    </row>
    <row r="156" spans="2:11" x14ac:dyDescent="0.25">
      <c r="B156" s="10">
        <v>152</v>
      </c>
      <c r="C156" s="13">
        <v>44043</v>
      </c>
      <c r="D156" s="12">
        <f t="shared" si="18"/>
        <v>4.6340275997830984</v>
      </c>
      <c r="E156" s="12">
        <f t="shared" si="19"/>
        <v>4617.4607869981664</v>
      </c>
      <c r="F156" s="12">
        <f t="shared" si="24"/>
        <v>149172.70992613185</v>
      </c>
      <c r="G156" s="12">
        <f t="shared" si="24"/>
        <v>7851.1952592701127</v>
      </c>
      <c r="H156" s="9"/>
      <c r="I156" s="12">
        <f t="shared" si="21"/>
        <v>4.7250420609903927E-2</v>
      </c>
      <c r="J156" s="12">
        <f t="shared" si="22"/>
        <v>151.26009861202337</v>
      </c>
      <c r="K156" s="12">
        <f t="shared" si="23"/>
        <v>7.961057821685448</v>
      </c>
    </row>
    <row r="157" spans="2:11" x14ac:dyDescent="0.25">
      <c r="B157" s="10">
        <v>153</v>
      </c>
      <c r="C157" s="21">
        <v>44044</v>
      </c>
      <c r="D157" s="12">
        <f t="shared" si="18"/>
        <v>4.5888104141422712</v>
      </c>
      <c r="E157" s="12">
        <f t="shared" si="19"/>
        <v>4463.5906446172021</v>
      </c>
      <c r="F157" s="12">
        <f t="shared" si="24"/>
        <v>149318.92951772013</v>
      </c>
      <c r="G157" s="12">
        <f t="shared" si="24"/>
        <v>7858.8910272484427</v>
      </c>
      <c r="H157" s="9"/>
      <c r="I157" s="12">
        <f t="shared" si="21"/>
        <v>4.5217185640827211E-2</v>
      </c>
      <c r="J157" s="12">
        <f t="shared" si="22"/>
        <v>146.21959158827528</v>
      </c>
      <c r="K157" s="12">
        <f t="shared" si="23"/>
        <v>7.6957679783302844</v>
      </c>
    </row>
    <row r="158" spans="2:11" x14ac:dyDescent="0.25">
      <c r="B158" s="10">
        <v>154</v>
      </c>
      <c r="C158" s="21">
        <v>44045</v>
      </c>
      <c r="D158" s="12">
        <f t="shared" si="18"/>
        <v>4.5455243695857801</v>
      </c>
      <c r="E158" s="12">
        <f t="shared" si="19"/>
        <v>4314.8475758411851</v>
      </c>
      <c r="F158" s="12">
        <f t="shared" si="24"/>
        <v>149460.27655479967</v>
      </c>
      <c r="G158" s="12">
        <f t="shared" si="24"/>
        <v>7866.3303449894711</v>
      </c>
      <c r="H158" s="9"/>
      <c r="I158" s="12">
        <f t="shared" si="21"/>
        <v>4.3286044556490745E-2</v>
      </c>
      <c r="J158" s="12">
        <f t="shared" si="22"/>
        <v>141.34703707954475</v>
      </c>
      <c r="K158" s="12">
        <f t="shared" si="23"/>
        <v>7.4393177410286766</v>
      </c>
    </row>
    <row r="159" spans="2:11" x14ac:dyDescent="0.25">
      <c r="B159" s="10">
        <v>155</v>
      </c>
      <c r="C159" s="21">
        <v>44046</v>
      </c>
      <c r="D159" s="12">
        <f t="shared" si="18"/>
        <v>4.5040734770420112</v>
      </c>
      <c r="E159" s="12">
        <f t="shared" si="19"/>
        <v>4171.06077420569</v>
      </c>
      <c r="F159" s="12">
        <f t="shared" si="24"/>
        <v>149596.91339470132</v>
      </c>
      <c r="G159" s="12">
        <f t="shared" si="24"/>
        <v>7873.521757615873</v>
      </c>
      <c r="H159" s="9"/>
      <c r="I159" s="12">
        <f t="shared" si="21"/>
        <v>4.145089254376897E-2</v>
      </c>
      <c r="J159" s="12">
        <f t="shared" si="22"/>
        <v>136.6368399016375</v>
      </c>
      <c r="K159" s="12">
        <f t="shared" si="23"/>
        <v>7.1914126264019815</v>
      </c>
    </row>
    <row r="160" spans="2:11" x14ac:dyDescent="0.25">
      <c r="B160" s="10">
        <v>156</v>
      </c>
      <c r="C160" s="21">
        <v>44047</v>
      </c>
      <c r="D160" s="12">
        <f t="shared" si="18"/>
        <v>4.4643674227716836</v>
      </c>
      <c r="E160" s="12">
        <f t="shared" si="19"/>
        <v>4032.0651211197705</v>
      </c>
      <c r="F160" s="12">
        <f t="shared" si="24"/>
        <v>149728.9969858845</v>
      </c>
      <c r="G160" s="12">
        <f t="shared" si="24"/>
        <v>7880.4735255728829</v>
      </c>
      <c r="H160" s="9"/>
      <c r="I160" s="12">
        <f t="shared" si="21"/>
        <v>3.9706054270327182E-2</v>
      </c>
      <c r="J160" s="12">
        <f t="shared" si="22"/>
        <v>132.08359118318018</v>
      </c>
      <c r="K160" s="12">
        <f t="shared" si="23"/>
        <v>6.9517679570094897</v>
      </c>
    </row>
    <row r="161" spans="2:11" x14ac:dyDescent="0.25">
      <c r="B161" s="10">
        <v>157</v>
      </c>
      <c r="C161" s="21">
        <v>44048</v>
      </c>
      <c r="D161" s="12">
        <f t="shared" si="18"/>
        <v>4.4263211734566932</v>
      </c>
      <c r="E161" s="12">
        <f t="shared" si="19"/>
        <v>3897.7009966650935</v>
      </c>
      <c r="F161" s="12">
        <f t="shared" si="24"/>
        <v>149856.67904805328</v>
      </c>
      <c r="G161" s="12">
        <f t="shared" si="24"/>
        <v>7887.1936341080827</v>
      </c>
      <c r="H161" s="9"/>
      <c r="I161" s="12">
        <f t="shared" si="21"/>
        <v>3.804624931499067E-2</v>
      </c>
      <c r="J161" s="12">
        <f t="shared" si="22"/>
        <v>127.68206216879273</v>
      </c>
      <c r="K161" s="12">
        <f t="shared" si="23"/>
        <v>6.7201085351996239</v>
      </c>
    </row>
    <row r="162" spans="2:11" x14ac:dyDescent="0.25">
      <c r="B162" s="10">
        <v>158</v>
      </c>
      <c r="C162" s="21">
        <v>44049</v>
      </c>
      <c r="D162" s="12">
        <f t="shared" si="18"/>
        <v>4.389854612753215</v>
      </c>
      <c r="E162" s="12">
        <f t="shared" si="19"/>
        <v>3767.814096670294</v>
      </c>
      <c r="F162" s="12">
        <f t="shared" si="24"/>
        <v>149980.10624628101</v>
      </c>
      <c r="G162" s="12">
        <f t="shared" si="24"/>
        <v>7893.6898024358579</v>
      </c>
      <c r="H162" s="9"/>
      <c r="I162" s="12">
        <f t="shared" si="21"/>
        <v>3.6466560703478167E-2</v>
      </c>
      <c r="J162" s="12">
        <f t="shared" si="22"/>
        <v>123.42719822772796</v>
      </c>
      <c r="K162" s="12">
        <f t="shared" si="23"/>
        <v>6.4961683277751616</v>
      </c>
    </row>
    <row r="163" spans="2:11" x14ac:dyDescent="0.25">
      <c r="B163" s="10">
        <v>159</v>
      </c>
      <c r="C163" s="21">
        <v>44050</v>
      </c>
      <c r="D163" s="12">
        <f t="shared" si="18"/>
        <v>4.354892206509831</v>
      </c>
      <c r="E163" s="12">
        <f t="shared" si="19"/>
        <v>3642.2552558541938</v>
      </c>
      <c r="F163" s="12">
        <f t="shared" si="24"/>
        <v>150099.42035934224</v>
      </c>
      <c r="G163" s="12">
        <f t="shared" si="24"/>
        <v>7899.9694925969752</v>
      </c>
      <c r="H163" s="9"/>
      <c r="I163" s="12">
        <f t="shared" si="21"/>
        <v>3.4962406243383981E-2</v>
      </c>
      <c r="J163" s="12">
        <f t="shared" si="22"/>
        <v>119.31411306122597</v>
      </c>
      <c r="K163" s="12">
        <f t="shared" si="23"/>
        <v>6.2796901611171618</v>
      </c>
    </row>
    <row r="164" spans="2:11" x14ac:dyDescent="0.25">
      <c r="B164" s="10">
        <v>160</v>
      </c>
      <c r="C164" s="21">
        <v>44051</v>
      </c>
      <c r="D164" s="12">
        <f t="shared" si="18"/>
        <v>4.3213626941247982</v>
      </c>
      <c r="E164" s="12">
        <f t="shared" si="19"/>
        <v>3520.8802768381056</v>
      </c>
      <c r="F164" s="12">
        <f t="shared" si="24"/>
        <v>150214.75844244429</v>
      </c>
      <c r="G164" s="12">
        <f t="shared" si="24"/>
        <v>7906.039918023399</v>
      </c>
      <c r="H164" s="9"/>
      <c r="I164" s="12">
        <f t="shared" si="21"/>
        <v>3.3529512385033107E-2</v>
      </c>
      <c r="J164" s="12">
        <f t="shared" si="22"/>
        <v>115.33808310204947</v>
      </c>
      <c r="K164" s="12">
        <f t="shared" si="23"/>
        <v>6.0704254264236619</v>
      </c>
    </row>
    <row r="165" spans="2:11" x14ac:dyDescent="0.25">
      <c r="B165" s="10">
        <v>161</v>
      </c>
      <c r="C165" s="21">
        <v>44052</v>
      </c>
      <c r="D165" s="12">
        <f t="shared" si="18"/>
        <v>4.2891988037609927</v>
      </c>
      <c r="E165" s="12">
        <f t="shared" si="19"/>
        <v>3403.549764833866</v>
      </c>
      <c r="F165" s="12">
        <f t="shared" si="24"/>
        <v>150326.25298454417</v>
      </c>
      <c r="G165" s="12">
        <f t="shared" si="24"/>
        <v>7911.908051818129</v>
      </c>
      <c r="H165" s="9"/>
      <c r="I165" s="12">
        <f t="shared" si="21"/>
        <v>3.2163890363805958E-2</v>
      </c>
      <c r="J165" s="12">
        <f t="shared" si="22"/>
        <v>111.49454209987334</v>
      </c>
      <c r="K165" s="12">
        <f t="shared" si="23"/>
        <v>5.8681337947301815</v>
      </c>
    </row>
    <row r="166" spans="2:11" x14ac:dyDescent="0.25">
      <c r="B166" s="10">
        <v>162</v>
      </c>
      <c r="C166" s="21">
        <v>44053</v>
      </c>
      <c r="D166" s="12">
        <f t="shared" si="18"/>
        <v>4.2583369893557936</v>
      </c>
      <c r="E166" s="12">
        <f t="shared" si="19"/>
        <v>3290.1289678204757</v>
      </c>
      <c r="F166" s="12">
        <f t="shared" ref="F166:G181" si="25">F165+J166</f>
        <v>150434.03206043059</v>
      </c>
      <c r="G166" s="12">
        <f t="shared" si="25"/>
        <v>7917.5806347595189</v>
      </c>
      <c r="H166" s="9"/>
      <c r="I166" s="12">
        <f t="shared" si="21"/>
        <v>3.0861814405199035E-2</v>
      </c>
      <c r="J166" s="12">
        <f t="shared" si="22"/>
        <v>107.77907588640575</v>
      </c>
      <c r="K166" s="12">
        <f t="shared" si="23"/>
        <v>5.6725829413897815</v>
      </c>
    </row>
    <row r="167" spans="2:11" x14ac:dyDescent="0.25">
      <c r="B167" s="10">
        <v>163</v>
      </c>
      <c r="C167" s="21">
        <v>44054</v>
      </c>
      <c r="D167" s="12">
        <f t="shared" si="18"/>
        <v>4.2287171875591367</v>
      </c>
      <c r="E167" s="12">
        <f t="shared" si="19"/>
        <v>3180.4876220282567</v>
      </c>
      <c r="F167" s="12">
        <f t="shared" si="25"/>
        <v>150538.21947774489</v>
      </c>
      <c r="G167" s="12">
        <f t="shared" si="25"/>
        <v>7923.0641830392196</v>
      </c>
      <c r="H167" s="9"/>
      <c r="I167" s="12">
        <f t="shared" si="21"/>
        <v>2.9619801796657106E-2</v>
      </c>
      <c r="J167" s="12">
        <f t="shared" si="22"/>
        <v>104.18741731431506</v>
      </c>
      <c r="K167" s="12">
        <f t="shared" si="23"/>
        <v>5.4835482797007975</v>
      </c>
    </row>
    <row r="168" spans="2:11" x14ac:dyDescent="0.25">
      <c r="B168" s="10">
        <v>164</v>
      </c>
      <c r="C168" s="21">
        <v>44055</v>
      </c>
      <c r="D168" s="12">
        <f t="shared" si="18"/>
        <v>4.2002825929087075</v>
      </c>
      <c r="E168" s="12">
        <f t="shared" si="19"/>
        <v>3074.4998025552982</v>
      </c>
      <c r="F168" s="12">
        <f t="shared" si="25"/>
        <v>150638.93491910913</v>
      </c>
      <c r="G168" s="12">
        <f t="shared" si="25"/>
        <v>7928.3649957426005</v>
      </c>
      <c r="H168" s="9"/>
      <c r="I168" s="12">
        <f t="shared" si="21"/>
        <v>2.8434594650429346E-2</v>
      </c>
      <c r="J168" s="12">
        <f t="shared" si="22"/>
        <v>100.71544136422813</v>
      </c>
      <c r="K168" s="12">
        <f t="shared" si="23"/>
        <v>5.3008127033804326</v>
      </c>
    </row>
    <row r="169" spans="2:11" x14ac:dyDescent="0.25">
      <c r="B169" s="10">
        <v>165</v>
      </c>
      <c r="C169" s="21">
        <v>44056</v>
      </c>
      <c r="D169" s="12">
        <f t="shared" si="18"/>
        <v>4.1729794497090325</v>
      </c>
      <c r="E169" s="12">
        <f t="shared" si="19"/>
        <v>2972.0437789466546</v>
      </c>
      <c r="F169" s="12">
        <f t="shared" si="25"/>
        <v>150736.29407952339</v>
      </c>
      <c r="G169" s="12">
        <f t="shared" si="25"/>
        <v>7933.4891620801927</v>
      </c>
      <c r="H169" s="9"/>
      <c r="I169" s="12">
        <f t="shared" si="21"/>
        <v>2.7303143199675188E-2</v>
      </c>
      <c r="J169" s="12">
        <f t="shared" si="22"/>
        <v>97.359160414251107</v>
      </c>
      <c r="K169" s="12">
        <f t="shared" si="23"/>
        <v>5.1241663375921682</v>
      </c>
    </row>
    <row r="170" spans="2:11" x14ac:dyDescent="0.25">
      <c r="B170" s="10">
        <v>166</v>
      </c>
      <c r="C170" s="21">
        <v>44057</v>
      </c>
      <c r="D170" s="12">
        <f t="shared" si="18"/>
        <v>4.146756859222994</v>
      </c>
      <c r="E170" s="12">
        <f t="shared" si="19"/>
        <v>2873.0018755722526</v>
      </c>
      <c r="F170" s="12">
        <f t="shared" si="25"/>
        <v>150830.40879919005</v>
      </c>
      <c r="G170" s="12">
        <f t="shared" si="25"/>
        <v>7938.4425683784375</v>
      </c>
      <c r="H170" s="9"/>
      <c r="I170" s="12">
        <f t="shared" si="21"/>
        <v>2.6222590486038276E-2</v>
      </c>
      <c r="J170" s="12">
        <f t="shared" si="22"/>
        <v>94.114719666644064</v>
      </c>
      <c r="K170" s="12">
        <f t="shared" si="23"/>
        <v>4.9534062982444285</v>
      </c>
    </row>
    <row r="171" spans="2:11" x14ac:dyDescent="0.25">
      <c r="B171" s="10">
        <v>167</v>
      </c>
      <c r="C171" s="21">
        <v>44058</v>
      </c>
      <c r="D171" s="12">
        <f t="shared" si="18"/>
        <v>4.121566600911839</v>
      </c>
      <c r="E171" s="12">
        <f t="shared" si="19"/>
        <v>2777.260336644822</v>
      </c>
      <c r="F171" s="12">
        <f t="shared" si="25"/>
        <v>150921.3871919165</v>
      </c>
      <c r="G171" s="12">
        <f t="shared" si="25"/>
        <v>7943.2309048377247</v>
      </c>
      <c r="H171" s="9"/>
      <c r="I171" s="12">
        <f t="shared" si="21"/>
        <v>2.5190258311154588E-2</v>
      </c>
      <c r="J171" s="12">
        <f t="shared" si="22"/>
        <v>90.978392726454658</v>
      </c>
      <c r="K171" s="12">
        <f t="shared" si="23"/>
        <v>4.7883364592870921</v>
      </c>
    </row>
    <row r="172" spans="2:11" x14ac:dyDescent="0.25">
      <c r="B172" s="10">
        <v>168</v>
      </c>
      <c r="C172" s="21">
        <v>44059</v>
      </c>
      <c r="D172" s="12">
        <f t="shared" si="18"/>
        <v>4.0973629665745728</v>
      </c>
      <c r="E172" s="12">
        <f t="shared" si="19"/>
        <v>2684.7091957243324</v>
      </c>
      <c r="F172" s="12">
        <f t="shared" si="25"/>
        <v>151009.33376924359</v>
      </c>
      <c r="G172" s="12">
        <f t="shared" si="25"/>
        <v>7947.8596720654659</v>
      </c>
      <c r="H172" s="9"/>
      <c r="I172" s="12">
        <f t="shared" si="21"/>
        <v>2.4203634337266119E-2</v>
      </c>
      <c r="J172" s="12">
        <f t="shared" si="22"/>
        <v>87.946577327086032</v>
      </c>
      <c r="K172" s="12">
        <f t="shared" si="23"/>
        <v>4.6287672277413741</v>
      </c>
    </row>
    <row r="173" spans="2:11" x14ac:dyDescent="0.25">
      <c r="B173" s="10">
        <v>169</v>
      </c>
      <c r="C173" s="21">
        <v>44060</v>
      </c>
      <c r="D173" s="12">
        <f t="shared" si="18"/>
        <v>4.0741026063411203</v>
      </c>
      <c r="E173" s="12">
        <f t="shared" si="19"/>
        <v>2595.2421495604212</v>
      </c>
      <c r="F173" s="12">
        <f t="shared" si="25"/>
        <v>151094.34956044154</v>
      </c>
      <c r="G173" s="12">
        <f t="shared" si="25"/>
        <v>7952.3341873916734</v>
      </c>
      <c r="H173" s="9"/>
      <c r="I173" s="12">
        <f t="shared" si="21"/>
        <v>2.3260360233452598E-2</v>
      </c>
      <c r="J173" s="12">
        <f t="shared" si="22"/>
        <v>85.01579119793719</v>
      </c>
      <c r="K173" s="12">
        <f t="shared" si="23"/>
        <v>4.474515326207225</v>
      </c>
    </row>
    <row r="174" spans="2:11" x14ac:dyDescent="0.25">
      <c r="B174" s="10">
        <v>170</v>
      </c>
      <c r="C174" s="21">
        <v>44061</v>
      </c>
      <c r="D174" s="12">
        <f t="shared" si="18"/>
        <v>4.0517443855669919</v>
      </c>
      <c r="E174" s="12">
        <f t="shared" si="19"/>
        <v>2508.7564361291811</v>
      </c>
      <c r="F174" s="12">
        <f t="shared" si="25"/>
        <v>151176.53222851094</v>
      </c>
      <c r="G174" s="12">
        <f t="shared" si="25"/>
        <v>7956.6595909742737</v>
      </c>
      <c r="H174" s="9"/>
      <c r="I174" s="12">
        <f t="shared" si="21"/>
        <v>2.2358220774128329E-2</v>
      </c>
      <c r="J174" s="12">
        <f t="shared" si="22"/>
        <v>82.182668069413324</v>
      </c>
      <c r="K174" s="12">
        <f t="shared" si="23"/>
        <v>4.3254035826007051</v>
      </c>
    </row>
    <row r="175" spans="2:11" x14ac:dyDescent="0.25">
      <c r="B175" s="10">
        <v>171</v>
      </c>
      <c r="C175" s="21">
        <v>44062</v>
      </c>
      <c r="D175" s="12">
        <f t="shared" si="18"/>
        <v>4.0302492517614761</v>
      </c>
      <c r="E175" s="12">
        <f t="shared" si="19"/>
        <v>2425.1527167253475</v>
      </c>
      <c r="F175" s="12">
        <f t="shared" si="25"/>
        <v>151255.9761823217</v>
      </c>
      <c r="G175" s="12">
        <f t="shared" si="25"/>
        <v>7960.8408517011558</v>
      </c>
      <c r="H175" s="9"/>
      <c r="I175" s="12">
        <f t="shared" si="21"/>
        <v>2.1495133805515824E-2</v>
      </c>
      <c r="J175" s="12">
        <f t="shared" si="22"/>
        <v>79.443953810757407</v>
      </c>
      <c r="K175" s="12">
        <f t="shared" si="23"/>
        <v>4.1812607268819724</v>
      </c>
    </row>
    <row r="176" spans="2:11" x14ac:dyDescent="0.25">
      <c r="B176" s="10">
        <v>172</v>
      </c>
      <c r="C176" s="21">
        <v>44063</v>
      </c>
      <c r="D176" s="12">
        <f t="shared" si="18"/>
        <v>4.0095801107575522</v>
      </c>
      <c r="E176" s="12">
        <f t="shared" si="19"/>
        <v>2344.3349619755068</v>
      </c>
      <c r="F176" s="12">
        <f t="shared" si="25"/>
        <v>151332.77268501799</v>
      </c>
      <c r="G176" s="12">
        <f t="shared" si="25"/>
        <v>7964.8827728956976</v>
      </c>
      <c r="H176" s="9"/>
      <c r="I176" s="12">
        <f t="shared" si="21"/>
        <v>2.0669141003923655E-2</v>
      </c>
      <c r="J176" s="12">
        <f t="shared" si="22"/>
        <v>76.796502696302667</v>
      </c>
      <c r="K176" s="12">
        <f t="shared" si="23"/>
        <v>4.0419211945422493</v>
      </c>
    </row>
    <row r="177" spans="2:11" x14ac:dyDescent="0.25">
      <c r="B177" s="10">
        <v>173</v>
      </c>
      <c r="C177" s="21">
        <v>44064</v>
      </c>
      <c r="D177" s="12">
        <f t="shared" si="18"/>
        <v>3.989701711400623</v>
      </c>
      <c r="E177" s="12">
        <f t="shared" si="19"/>
        <v>2266.2103416423465</v>
      </c>
      <c r="F177" s="12">
        <f t="shared" si="25"/>
        <v>151407.00995881387</v>
      </c>
      <c r="G177" s="12">
        <f t="shared" si="25"/>
        <v>7968.789997832323</v>
      </c>
      <c r="H177" s="9"/>
      <c r="I177" s="12">
        <f t="shared" si="21"/>
        <v>1.9878399356929206E-2</v>
      </c>
      <c r="J177" s="12">
        <f t="shared" si="22"/>
        <v>74.237273795891042</v>
      </c>
      <c r="K177" s="12">
        <f t="shared" si="23"/>
        <v>3.9072249366258478</v>
      </c>
    </row>
    <row r="178" spans="2:11" x14ac:dyDescent="0.25">
      <c r="B178" s="10">
        <v>174</v>
      </c>
      <c r="C178" s="21">
        <v>44065</v>
      </c>
      <c r="D178" s="12">
        <f t="shared" si="18"/>
        <v>3.9705805380955317</v>
      </c>
      <c r="E178" s="12">
        <f t="shared" si="19"/>
        <v>2190.6891180942398</v>
      </c>
      <c r="F178" s="12">
        <f t="shared" si="25"/>
        <v>151478.7732862992</v>
      </c>
      <c r="G178" s="12">
        <f t="shared" si="25"/>
        <v>7972.5670150683936</v>
      </c>
      <c r="H178" s="9"/>
      <c r="I178" s="12">
        <f t="shared" si="21"/>
        <v>1.9121173305091489E-2</v>
      </c>
      <c r="J178" s="12">
        <f t="shared" si="22"/>
        <v>71.76332748534098</v>
      </c>
      <c r="K178" s="12">
        <f t="shared" si="23"/>
        <v>3.7770172360705812</v>
      </c>
    </row>
    <row r="179" spans="2:11" x14ac:dyDescent="0.25">
      <c r="B179" s="10">
        <v>175</v>
      </c>
      <c r="C179" s="21">
        <v>44066</v>
      </c>
      <c r="D179" s="12">
        <f t="shared" si="18"/>
        <v>3.9521847106078547</v>
      </c>
      <c r="E179" s="12">
        <f t="shared" si="19"/>
        <v>2117.6845433185863</v>
      </c>
      <c r="F179" s="12">
        <f t="shared" si="25"/>
        <v>151548.14510837218</v>
      </c>
      <c r="G179" s="12">
        <f t="shared" si="25"/>
        <v>7976.2181635985507</v>
      </c>
      <c r="H179" s="9"/>
      <c r="I179" s="12">
        <f t="shared" si="21"/>
        <v>1.8395827487676809E-2</v>
      </c>
      <c r="J179" s="12">
        <f t="shared" si="22"/>
        <v>69.371822072984259</v>
      </c>
      <c r="K179" s="12">
        <f t="shared" si="23"/>
        <v>3.6511485301570699</v>
      </c>
    </row>
    <row r="180" spans="2:11" x14ac:dyDescent="0.25">
      <c r="B180" s="10">
        <v>176</v>
      </c>
      <c r="C180" s="21">
        <v>44067</v>
      </c>
      <c r="D180" s="12">
        <f t="shared" si="18"/>
        <v>3.9344838905667099</v>
      </c>
      <c r="E180" s="12">
        <f t="shared" si="19"/>
        <v>2047.1127593613412</v>
      </c>
      <c r="F180" s="12">
        <f t="shared" si="25"/>
        <v>151615.20511891058</v>
      </c>
      <c r="G180" s="12">
        <f t="shared" si="25"/>
        <v>7979.7476378374149</v>
      </c>
      <c r="H180" s="9"/>
      <c r="I180" s="12">
        <f t="shared" si="21"/>
        <v>1.7700820041144958E-2</v>
      </c>
      <c r="J180" s="12">
        <f t="shared" si="22"/>
        <v>67.060010538421892</v>
      </c>
      <c r="K180" s="12">
        <f t="shared" si="23"/>
        <v>3.5294742388643132</v>
      </c>
    </row>
    <row r="181" spans="2:11" x14ac:dyDescent="0.25">
      <c r="B181" s="10">
        <v>177</v>
      </c>
      <c r="C181" s="21">
        <v>44068</v>
      </c>
      <c r="D181" s="12">
        <f t="shared" si="18"/>
        <v>3.9174491941628311</v>
      </c>
      <c r="E181" s="12">
        <f t="shared" si="19"/>
        <v>1978.8927020790336</v>
      </c>
      <c r="F181" s="12">
        <f t="shared" si="25"/>
        <v>151680.03035629037</v>
      </c>
      <c r="G181" s="12">
        <f t="shared" si="25"/>
        <v>7983.1594924363508</v>
      </c>
      <c r="H181" s="9"/>
      <c r="I181" s="12">
        <f t="shared" si="21"/>
        <v>1.7034696403878721E-2</v>
      </c>
      <c r="J181" s="12">
        <f t="shared" si="22"/>
        <v>64.8252373797758</v>
      </c>
      <c r="K181" s="12">
        <f t="shared" si="23"/>
        <v>3.4118545989355717</v>
      </c>
    </row>
    <row r="182" spans="2:11" x14ac:dyDescent="0.25">
      <c r="B182" s="10">
        <v>178</v>
      </c>
      <c r="C182" s="21">
        <v>44069</v>
      </c>
      <c r="D182" s="12">
        <f t="shared" si="18"/>
        <v>3.9010531105779283</v>
      </c>
      <c r="E182" s="12">
        <f t="shared" si="19"/>
        <v>1912.9460080933175</v>
      </c>
      <c r="F182" s="12">
        <f t="shared" ref="F182:G197" si="26">F181+J182</f>
        <v>151742.69529185622</v>
      </c>
      <c r="G182" s="12">
        <f t="shared" si="26"/>
        <v>7986.4576469398162</v>
      </c>
      <c r="H182" s="9"/>
      <c r="I182" s="12">
        <f t="shared" si="21"/>
        <v>1.6396083584902937E-2</v>
      </c>
      <c r="J182" s="12">
        <f t="shared" si="22"/>
        <v>62.664935565836068</v>
      </c>
      <c r="K182" s="12">
        <f t="shared" si="23"/>
        <v>3.2981545034650588</v>
      </c>
    </row>
    <row r="183" spans="2:11" x14ac:dyDescent="0.25">
      <c r="B183" s="10">
        <v>179</v>
      </c>
      <c r="C183" s="21">
        <v>44070</v>
      </c>
      <c r="D183" s="12">
        <f t="shared" si="18"/>
        <v>3.8852694257197471</v>
      </c>
      <c r="E183" s="12">
        <f t="shared" si="19"/>
        <v>1849.1969248417317</v>
      </c>
      <c r="F183" s="12">
        <f t="shared" si="26"/>
        <v>151803.27191544583</v>
      </c>
      <c r="G183" s="12">
        <f t="shared" si="26"/>
        <v>7989.645890286638</v>
      </c>
      <c r="H183" s="9"/>
      <c r="I183" s="12">
        <f t="shared" si="21"/>
        <v>1.5783684858181039E-2</v>
      </c>
      <c r="J183" s="12">
        <f t="shared" si="22"/>
        <v>60.576623589621718</v>
      </c>
      <c r="K183" s="12">
        <f t="shared" si="23"/>
        <v>3.1882433468221985</v>
      </c>
    </row>
    <row r="184" spans="2:11" x14ac:dyDescent="0.25">
      <c r="B184" s="10">
        <v>180</v>
      </c>
      <c r="C184" s="21">
        <v>44071</v>
      </c>
      <c r="D184" s="12">
        <f t="shared" si="18"/>
        <v>3.8700731508722059</v>
      </c>
      <c r="E184" s="12">
        <f t="shared" si="19"/>
        <v>1787.5722236218548</v>
      </c>
      <c r="F184" s="12">
        <f t="shared" si="26"/>
        <v>151861.82981806583</v>
      </c>
      <c r="G184" s="12">
        <f t="shared" si="26"/>
        <v>7992.7278851613746</v>
      </c>
      <c r="H184" s="9"/>
      <c r="I184" s="12">
        <f t="shared" si="21"/>
        <v>1.5196274847541281E-2</v>
      </c>
      <c r="J184" s="12">
        <f t="shared" si="22"/>
        <v>58.557902619988162</v>
      </c>
      <c r="K184" s="12">
        <f t="shared" si="23"/>
        <v>3.0819948747362225</v>
      </c>
    </row>
    <row r="185" spans="2:11" x14ac:dyDescent="0.25">
      <c r="B185" s="10">
        <v>181</v>
      </c>
      <c r="C185" s="21">
        <v>44072</v>
      </c>
      <c r="D185" s="12">
        <f t="shared" si="18"/>
        <v>3.8554404559017934</v>
      </c>
      <c r="E185" s="12">
        <f t="shared" si="19"/>
        <v>1728.0011155294301</v>
      </c>
      <c r="F185" s="12">
        <f t="shared" si="26"/>
        <v>151918.43627181384</v>
      </c>
      <c r="G185" s="12">
        <f t="shared" si="26"/>
        <v>7995.707172200744</v>
      </c>
      <c r="H185" s="9"/>
      <c r="I185" s="12">
        <f t="shared" si="21"/>
        <v>1.463269497041274E-2</v>
      </c>
      <c r="J185" s="12">
        <f t="shared" si="22"/>
        <v>56.606453748025402</v>
      </c>
      <c r="K185" s="12">
        <f t="shared" si="23"/>
        <v>2.9792870393697606</v>
      </c>
    </row>
    <row r="186" spans="2:11" x14ac:dyDescent="0.25">
      <c r="B186" s="10">
        <v>182</v>
      </c>
      <c r="C186" s="21">
        <v>44073</v>
      </c>
      <c r="D186" s="12">
        <f t="shared" si="18"/>
        <v>3.8413486066904179</v>
      </c>
      <c r="E186" s="12">
        <f t="shared" si="19"/>
        <v>1670.4151701943269</v>
      </c>
      <c r="F186" s="12">
        <f t="shared" si="26"/>
        <v>151973.15630713894</v>
      </c>
      <c r="G186" s="12">
        <f t="shared" si="26"/>
        <v>7998.5871740599596</v>
      </c>
      <c r="H186" s="9"/>
      <c r="I186" s="12">
        <f t="shared" si="21"/>
        <v>1.4091849211375712E-2</v>
      </c>
      <c r="J186" s="12">
        <f t="shared" si="22"/>
        <v>54.720035325098614</v>
      </c>
      <c r="K186" s="12">
        <f t="shared" si="23"/>
        <v>2.8800018592157191</v>
      </c>
    </row>
    <row r="187" spans="2:11" x14ac:dyDescent="0.25">
      <c r="B187" s="10">
        <v>183</v>
      </c>
      <c r="C187" s="13">
        <v>44074</v>
      </c>
      <c r="D187" s="12">
        <f t="shared" si="18"/>
        <v>3.8277759064913321</v>
      </c>
      <c r="E187" s="12">
        <f t="shared" si="19"/>
        <v>1614.7482372213817</v>
      </c>
      <c r="F187" s="12">
        <f t="shared" si="26"/>
        <v>152026.05278752843</v>
      </c>
      <c r="G187" s="12">
        <f t="shared" si="26"/>
        <v>8001.3711993436164</v>
      </c>
      <c r="H187" s="9"/>
      <c r="I187" s="12">
        <f t="shared" si="21"/>
        <v>1.3572700199085897E-2</v>
      </c>
      <c r="J187" s="12">
        <f t="shared" si="22"/>
        <v>52.896480389487017</v>
      </c>
      <c r="K187" s="12">
        <f t="shared" si="23"/>
        <v>2.7840252836572139</v>
      </c>
    </row>
    <row r="188" spans="2:11" x14ac:dyDescent="0.25">
      <c r="B188" s="10">
        <v>184</v>
      </c>
      <c r="C188" s="21">
        <v>44075</v>
      </c>
      <c r="D188" s="12">
        <f t="shared" si="18"/>
        <v>3.8147016409288894</v>
      </c>
      <c r="E188" s="12">
        <f t="shared" si="19"/>
        <v>1560.9363702462313</v>
      </c>
      <c r="F188" s="12">
        <f t="shared" si="26"/>
        <v>152077.18648170712</v>
      </c>
      <c r="G188" s="12">
        <f t="shared" si="26"/>
        <v>8004.0624464056518</v>
      </c>
      <c r="H188" s="9"/>
      <c r="I188" s="12">
        <f t="shared" si="21"/>
        <v>1.3074265562442889E-2</v>
      </c>
      <c r="J188" s="12">
        <f t="shared" si="22"/>
        <v>51.133694178677082</v>
      </c>
      <c r="K188" s="12">
        <f t="shared" si="23"/>
        <v>2.6912470620356386</v>
      </c>
    </row>
    <row r="189" spans="2:11" x14ac:dyDescent="0.25">
      <c r="B189" s="10">
        <v>185</v>
      </c>
      <c r="C189" s="21">
        <v>44076</v>
      </c>
      <c r="D189" s="12">
        <f t="shared" si="18"/>
        <v>3.8021060263849229</v>
      </c>
      <c r="E189" s="12">
        <f t="shared" si="19"/>
        <v>1508.9177535192341</v>
      </c>
      <c r="F189" s="12">
        <f t="shared" si="26"/>
        <v>152126.61613343158</v>
      </c>
      <c r="G189" s="12">
        <f t="shared" si="26"/>
        <v>8006.6640070227286</v>
      </c>
      <c r="H189" s="9"/>
      <c r="I189" s="12">
        <f t="shared" si="21"/>
        <v>1.2595614543966618E-2</v>
      </c>
      <c r="J189" s="12">
        <f t="shared" si="22"/>
        <v>49.429651724463987</v>
      </c>
      <c r="K189" s="12">
        <f t="shared" si="23"/>
        <v>2.6015606170770544</v>
      </c>
    </row>
    <row r="190" spans="2:11" x14ac:dyDescent="0.25">
      <c r="B190" s="10">
        <v>186</v>
      </c>
      <c r="C190" s="21">
        <v>44077</v>
      </c>
      <c r="D190" s="12">
        <f t="shared" si="18"/>
        <v>3.7899701615346806</v>
      </c>
      <c r="E190" s="12">
        <f t="shared" si="19"/>
        <v>1458.6326309334434</v>
      </c>
      <c r="F190" s="12">
        <f t="shared" si="26"/>
        <v>152174.39852895969</v>
      </c>
      <c r="G190" s="12">
        <f t="shared" si="26"/>
        <v>8009.1788699452609</v>
      </c>
      <c r="H190" s="9"/>
      <c r="I190" s="12">
        <f t="shared" si="21"/>
        <v>1.2135864850242513E-2</v>
      </c>
      <c r="J190" s="12">
        <f t="shared" si="22"/>
        <v>47.782395528109078</v>
      </c>
      <c r="K190" s="12">
        <f t="shared" si="23"/>
        <v>2.5148629225320591</v>
      </c>
    </row>
    <row r="191" spans="2:11" x14ac:dyDescent="0.25">
      <c r="B191" s="10">
        <v>187</v>
      </c>
      <c r="C191" s="21">
        <v>44078</v>
      </c>
      <c r="D191" s="12">
        <f t="shared" si="18"/>
        <v>3.778275981813664</v>
      </c>
      <c r="E191" s="12">
        <f t="shared" si="19"/>
        <v>1410.0232374153829</v>
      </c>
      <c r="F191" s="12">
        <f t="shared" si="26"/>
        <v>152220.58856227258</v>
      </c>
      <c r="G191" s="12">
        <f t="shared" si="26"/>
        <v>8011.6099243301496</v>
      </c>
      <c r="H191" s="9"/>
      <c r="I191" s="12">
        <f t="shared" si="21"/>
        <v>1.1694179721016594E-2</v>
      </c>
      <c r="J191" s="12">
        <f t="shared" si="22"/>
        <v>46.190033312892375</v>
      </c>
      <c r="K191" s="12">
        <f t="shared" si="23"/>
        <v>2.4310543848890744</v>
      </c>
    </row>
    <row r="192" spans="2:11" x14ac:dyDescent="0.25">
      <c r="B192" s="10">
        <v>188</v>
      </c>
      <c r="C192" s="21">
        <v>44079</v>
      </c>
      <c r="D192" s="12">
        <f t="shared" si="18"/>
        <v>3.7670062166135803</v>
      </c>
      <c r="E192" s="12">
        <f t="shared" si="19"/>
        <v>1363.0337326000704</v>
      </c>
      <c r="F192" s="12">
        <f t="shared" si="26"/>
        <v>152265.23929812407</v>
      </c>
      <c r="G192" s="12">
        <f t="shared" si="26"/>
        <v>8013.9599630591756</v>
      </c>
      <c r="H192" s="9"/>
      <c r="I192" s="12">
        <f t="shared" si="21"/>
        <v>1.1269765200083579E-2</v>
      </c>
      <c r="J192" s="12">
        <f t="shared" si="22"/>
        <v>44.65073585148712</v>
      </c>
      <c r="K192" s="12">
        <f t="shared" si="23"/>
        <v>2.3500387290256404</v>
      </c>
    </row>
    <row r="193" spans="2:11" x14ac:dyDescent="0.25">
      <c r="B193" s="10">
        <v>189</v>
      </c>
      <c r="C193" s="21">
        <v>44080</v>
      </c>
      <c r="D193" s="12">
        <f t="shared" si="18"/>
        <v>3.7561443490210502</v>
      </c>
      <c r="E193" s="12">
        <f t="shared" si="19"/>
        <v>1317.6101367143272</v>
      </c>
      <c r="F193" s="12">
        <f t="shared" si="26"/>
        <v>152308.40203298975</v>
      </c>
      <c r="G193" s="12">
        <f t="shared" si="26"/>
        <v>8016.2316859468428</v>
      </c>
      <c r="H193" s="9"/>
      <c r="I193" s="12">
        <f t="shared" si="21"/>
        <v>1.086186759252992E-2</v>
      </c>
      <c r="J193" s="12">
        <f t="shared" si="22"/>
        <v>43.162734865668895</v>
      </c>
      <c r="K193" s="12">
        <f t="shared" si="23"/>
        <v>2.2717228876667859</v>
      </c>
    </row>
    <row r="194" spans="2:11" x14ac:dyDescent="0.25">
      <c r="B194" s="10">
        <v>190</v>
      </c>
      <c r="C194" s="21">
        <v>44081</v>
      </c>
      <c r="D194" s="12">
        <f t="shared" si="18"/>
        <v>3.745674577926867</v>
      </c>
      <c r="E194" s="12">
        <f t="shared" si="19"/>
        <v>1273.7002685949437</v>
      </c>
      <c r="F194" s="12">
        <f t="shared" si="26"/>
        <v>152350.12635398569</v>
      </c>
      <c r="G194" s="12">
        <f t="shared" si="26"/>
        <v>8018.4277028413671</v>
      </c>
      <c r="H194" s="9"/>
      <c r="I194" s="12">
        <f t="shared" si="21"/>
        <v>1.0469771094183115E-2</v>
      </c>
      <c r="J194" s="12">
        <f t="shared" si="22"/>
        <v>41.72432099595369</v>
      </c>
      <c r="K194" s="12">
        <f t="shared" si="23"/>
        <v>2.1960168945238805</v>
      </c>
    </row>
    <row r="195" spans="2:11" x14ac:dyDescent="0.25">
      <c r="B195" s="10">
        <v>191</v>
      </c>
      <c r="C195" s="21">
        <v>44082</v>
      </c>
      <c r="D195" s="12">
        <f t="shared" si="18"/>
        <v>3.7355817823465749</v>
      </c>
      <c r="E195" s="12">
        <f t="shared" si="19"/>
        <v>1231.2536857706925</v>
      </c>
      <c r="F195" s="12">
        <f t="shared" si="26"/>
        <v>152390.46019582453</v>
      </c>
      <c r="G195" s="12">
        <f t="shared" si="26"/>
        <v>8020.5505366223588</v>
      </c>
      <c r="H195" s="9"/>
      <c r="I195" s="12">
        <f t="shared" si="21"/>
        <v>1.0092795580292179E-2</v>
      </c>
      <c r="J195" s="12">
        <f t="shared" si="22"/>
        <v>40.333841838839888</v>
      </c>
      <c r="K195" s="12">
        <f t="shared" si="23"/>
        <v>2.1228337809915749</v>
      </c>
    </row>
    <row r="196" spans="2:11" x14ac:dyDescent="0.25">
      <c r="B196" s="10">
        <v>192</v>
      </c>
      <c r="C196" s="21">
        <v>44083</v>
      </c>
      <c r="D196" s="12">
        <f t="shared" si="18"/>
        <v>3.7258514878050426</v>
      </c>
      <c r="E196" s="12">
        <f t="shared" si="19"/>
        <v>1190.2216265395443</v>
      </c>
      <c r="F196" s="12">
        <f t="shared" si="26"/>
        <v>152429.44989587393</v>
      </c>
      <c r="G196" s="12">
        <f t="shared" si="26"/>
        <v>8022.6026260986437</v>
      </c>
      <c r="H196" s="9"/>
      <c r="I196" s="12">
        <f t="shared" si="21"/>
        <v>9.7302945415321408E-3</v>
      </c>
      <c r="J196" s="12">
        <f t="shared" si="22"/>
        <v>38.989700049405265</v>
      </c>
      <c r="K196" s="12">
        <f t="shared" si="23"/>
        <v>2.0520894762844892</v>
      </c>
    </row>
    <row r="197" spans="2:11" x14ac:dyDescent="0.25">
      <c r="B197" s="10">
        <v>193</v>
      </c>
      <c r="C197" s="21">
        <v>44084</v>
      </c>
      <c r="D197" s="12">
        <f t="shared" si="18"/>
        <v>3.716469834648644</v>
      </c>
      <c r="E197" s="12">
        <f t="shared" si="19"/>
        <v>1150.556953974716</v>
      </c>
      <c r="F197" s="12">
        <f t="shared" si="26"/>
        <v>152467.140247381</v>
      </c>
      <c r="G197" s="12">
        <f t="shared" si="26"/>
        <v>8024.5863288095425</v>
      </c>
      <c r="H197" s="9"/>
      <c r="I197" s="12">
        <f t="shared" si="21"/>
        <v>9.3816531563985714E-3</v>
      </c>
      <c r="J197" s="12">
        <f t="shared" si="22"/>
        <v>37.690351507085566</v>
      </c>
      <c r="K197" s="12">
        <f t="shared" si="23"/>
        <v>1.9837027108992422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3.7074235481586988</v>
      </c>
      <c r="E198" s="12">
        <f t="shared" ref="E198:E204" si="28">E197+I198-J198-K198</f>
        <v>1112.214101795382</v>
      </c>
      <c r="F198" s="12">
        <f t="shared" ref="F198:G204" si="29">F197+J198</f>
        <v>152503.57455092354</v>
      </c>
      <c r="G198" s="12">
        <f t="shared" si="29"/>
        <v>8026.5039237328338</v>
      </c>
      <c r="H198" s="9"/>
      <c r="I198" s="12">
        <f t="shared" ref="I198:I204" si="30">E197*N$6*D197/SUM(D197:F197)*N$7</f>
        <v>9.0462864899452829E-3</v>
      </c>
      <c r="J198" s="12">
        <f t="shared" ref="J198:J204" si="31">E197*N$8/N$5</f>
        <v>36.434303542532675</v>
      </c>
      <c r="K198" s="12">
        <f t="shared" ref="K198:K204" si="32">E197*N$9/N$5</f>
        <v>1.9175949232911949</v>
      </c>
    </row>
    <row r="199" spans="2:11" x14ac:dyDescent="0.25">
      <c r="B199" s="10">
        <v>195</v>
      </c>
      <c r="C199" s="21">
        <v>44086</v>
      </c>
      <c r="D199" s="12">
        <f t="shared" si="27"/>
        <v>3.6986999103490712</v>
      </c>
      <c r="E199" s="12">
        <f t="shared" si="28"/>
        <v>1075.1490220400124</v>
      </c>
      <c r="F199" s="12">
        <f t="shared" si="29"/>
        <v>152538.79466414705</v>
      </c>
      <c r="G199" s="12">
        <f t="shared" si="29"/>
        <v>8028.3576139024926</v>
      </c>
      <c r="H199" s="9"/>
      <c r="I199" s="12">
        <f t="shared" si="30"/>
        <v>8.7236378096276681E-3</v>
      </c>
      <c r="J199" s="12">
        <f t="shared" si="31"/>
        <v>35.220113223520428</v>
      </c>
      <c r="K199" s="12">
        <f t="shared" si="32"/>
        <v>1.8536901696589716</v>
      </c>
    </row>
    <row r="200" spans="2:11" x14ac:dyDescent="0.25">
      <c r="B200" s="10">
        <v>196</v>
      </c>
      <c r="C200" s="21">
        <v>44087</v>
      </c>
      <c r="D200" s="12">
        <f t="shared" si="27"/>
        <v>3.6902867333393181</v>
      </c>
      <c r="E200" s="12">
        <f t="shared" si="28"/>
        <v>1039.3191344823549</v>
      </c>
      <c r="F200" s="12">
        <f t="shared" si="29"/>
        <v>152572.84104984498</v>
      </c>
      <c r="G200" s="12">
        <f t="shared" si="29"/>
        <v>8030.149528939226</v>
      </c>
      <c r="H200" s="9"/>
      <c r="I200" s="12">
        <f t="shared" si="30"/>
        <v>8.4131770097529718E-3</v>
      </c>
      <c r="J200" s="12">
        <f t="shared" si="31"/>
        <v>34.046385697933722</v>
      </c>
      <c r="K200" s="12">
        <f t="shared" si="32"/>
        <v>1.7919150367333556</v>
      </c>
    </row>
    <row r="201" spans="2:11" x14ac:dyDescent="0.25">
      <c r="B201" s="10">
        <v>197</v>
      </c>
      <c r="C201" s="21">
        <v>44088</v>
      </c>
      <c r="D201" s="12">
        <f t="shared" si="27"/>
        <v>3.6821723342026043</v>
      </c>
      <c r="E201" s="12">
        <f t="shared" si="28"/>
        <v>1004.6832777320798</v>
      </c>
      <c r="F201" s="12">
        <f t="shared" si="29"/>
        <v>152605.75282243692</v>
      </c>
      <c r="G201" s="12">
        <f t="shared" si="29"/>
        <v>8031.8817274966968</v>
      </c>
      <c r="H201" s="9"/>
      <c r="I201" s="12">
        <f t="shared" si="30"/>
        <v>8.1143991367137961E-3</v>
      </c>
      <c r="J201" s="12">
        <f t="shared" si="31"/>
        <v>32.911772591941236</v>
      </c>
      <c r="K201" s="12">
        <f t="shared" si="32"/>
        <v>1.7321985574705929</v>
      </c>
    </row>
    <row r="202" spans="2:11" x14ac:dyDescent="0.25">
      <c r="B202" s="10">
        <v>198</v>
      </c>
      <c r="C202" s="21">
        <v>44089</v>
      </c>
      <c r="D202" s="12">
        <f t="shared" si="27"/>
        <v>3.6743455111948062</v>
      </c>
      <c r="E202" s="12">
        <f t="shared" si="28"/>
        <v>971.20166196401829</v>
      </c>
      <c r="F202" s="12">
        <f t="shared" si="29"/>
        <v>152637.56779289842</v>
      </c>
      <c r="G202" s="12">
        <f t="shared" si="29"/>
        <v>8033.5561996262504</v>
      </c>
      <c r="H202" s="9"/>
      <c r="I202" s="12">
        <f t="shared" si="30"/>
        <v>7.82682300779808E-3</v>
      </c>
      <c r="J202" s="12">
        <f t="shared" si="31"/>
        <v>31.814970461515859</v>
      </c>
      <c r="K202" s="12">
        <f t="shared" si="32"/>
        <v>1.6744721295534677</v>
      </c>
    </row>
    <row r="203" spans="2:11" x14ac:dyDescent="0.25">
      <c r="B203" s="10">
        <v>199</v>
      </c>
      <c r="C203" s="21">
        <v>44090</v>
      </c>
      <c r="D203" s="12">
        <f t="shared" si="27"/>
        <v>3.6667955212778729</v>
      </c>
      <c r="E203" s="12">
        <f t="shared" si="28"/>
        <v>938.83582322180121</v>
      </c>
      <c r="F203" s="12">
        <f t="shared" si="29"/>
        <v>152668.32251219396</v>
      </c>
      <c r="G203" s="12">
        <f t="shared" si="29"/>
        <v>8035.1748690628574</v>
      </c>
      <c r="H203" s="9"/>
      <c r="I203" s="12">
        <f t="shared" si="30"/>
        <v>7.5499899169332012E-3</v>
      </c>
      <c r="J203" s="12">
        <f t="shared" si="31"/>
        <v>30.754719295527245</v>
      </c>
      <c r="K203" s="12">
        <f t="shared" si="32"/>
        <v>1.6186694366066985</v>
      </c>
    </row>
    <row r="204" spans="2:11" x14ac:dyDescent="0.25">
      <c r="B204" s="20">
        <v>200</v>
      </c>
      <c r="C204" s="21">
        <v>44091</v>
      </c>
      <c r="D204" s="12">
        <f t="shared" si="27"/>
        <v>3.6595120588566346</v>
      </c>
      <c r="E204" s="12">
        <f t="shared" si="28"/>
        <v>907.54857924349574</v>
      </c>
      <c r="F204" s="12">
        <f t="shared" si="29"/>
        <v>152698.05231326265</v>
      </c>
      <c r="G204" s="12">
        <f t="shared" si="29"/>
        <v>8036.739595434894</v>
      </c>
      <c r="H204" s="9"/>
      <c r="I204" s="12">
        <f t="shared" si="30"/>
        <v>7.283462421238388E-3</v>
      </c>
      <c r="J204" s="12">
        <f t="shared" si="31"/>
        <v>29.729801068690371</v>
      </c>
      <c r="K204" s="12">
        <f t="shared" si="32"/>
        <v>1.5647263720363367</v>
      </c>
    </row>
    <row r="205" spans="2:11" x14ac:dyDescent="0.25">
      <c r="B205" s="19"/>
      <c r="C205" s="1"/>
      <c r="E205" s="12">
        <f>MAX(E4:E204)</f>
        <v>110678.79917522898</v>
      </c>
      <c r="I205" s="12">
        <f>MAX(I4:I204)</f>
        <v>11368.883188956492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sheetProtection algorithmName="SHA-512" hashValue="Y1ARXBNpsNnqGdjD5zj7W63sBBV+DShQ0grZIXzihk07LSObW/TPzBDwsP7339I0qoOBhO50GNHkgiZ4mqfBXw==" saltValue="KMH3a3wuBrOuRogFVgrgcA==" spinCount="100000" sheet="1" objects="1" scenarios="1"/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9043B-72F5-49B5-8320-84D0774D2024}">
  <sheetPr codeName="Hoja12"/>
  <dimension ref="B2:N762"/>
  <sheetViews>
    <sheetView showGridLines="0" workbookViewId="0">
      <selection activeCell="I4" sqref="I4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7" t="s">
        <v>26</v>
      </c>
      <c r="E2" s="38"/>
      <c r="F2" s="38"/>
      <c r="G2" s="39"/>
      <c r="I2" s="37" t="s">
        <v>27</v>
      </c>
      <c r="J2" s="38"/>
      <c r="K2" s="39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344235</v>
      </c>
    </row>
    <row r="4" spans="2:14" x14ac:dyDescent="0.25">
      <c r="B4" s="10">
        <v>0</v>
      </c>
      <c r="C4" s="11">
        <v>43891</v>
      </c>
      <c r="D4" s="12">
        <f>N3</f>
        <v>344235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344234.67500094412</v>
      </c>
      <c r="E5" s="12">
        <f>E4+I5-J5-K5</f>
        <v>1.291665722546935</v>
      </c>
      <c r="F5" s="12">
        <f>F4+J5</f>
        <v>3.1666666666666662E-2</v>
      </c>
      <c r="G5" s="12">
        <f>G4+K5</f>
        <v>1.6666666666666681E-3</v>
      </c>
      <c r="H5" s="9"/>
      <c r="I5" s="12">
        <f>E4*N$6*D4/SUM(D4:F4)*N$7</f>
        <v>0.32499905588026834</v>
      </c>
      <c r="J5" s="12">
        <f>E4*N$8/N$5</f>
        <v>3.1666666666666662E-2</v>
      </c>
      <c r="K5" s="12">
        <f>E4*N$9/N$5</f>
        <v>1.6666666666666681E-3</v>
      </c>
      <c r="M5" s="2" t="s">
        <v>7</v>
      </c>
      <c r="N5" s="18">
        <f>Datos!H3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344234.25521119806</v>
      </c>
      <c r="E6" s="12">
        <f t="shared" ref="E6:E69" si="1">E5+I6-J6-K6</f>
        <v>1.6683999445030118</v>
      </c>
      <c r="F6" s="12">
        <f t="shared" ref="F6:G21" si="2">F5+J6</f>
        <v>7.2569414547319605E-2</v>
      </c>
      <c r="G6" s="12">
        <f t="shared" si="2"/>
        <v>3.8194428709115618E-3</v>
      </c>
      <c r="H6" s="9"/>
      <c r="I6" s="12">
        <f t="shared" ref="I6:I69" si="3">E5*N$6*D5/SUM(D5:F5)*N$7</f>
        <v>0.41978974604097447</v>
      </c>
      <c r="J6" s="12">
        <f t="shared" ref="J6:J69" si="4">E5*N$8/N$5</f>
        <v>4.0902747880652943E-2</v>
      </c>
      <c r="K6" s="12">
        <f t="shared" ref="K6:K69" si="5">E5*N$9/N$5</f>
        <v>2.1527762042448935E-3</v>
      </c>
      <c r="M6" s="2" t="s">
        <v>8</v>
      </c>
      <c r="N6" s="3">
        <f>Datos!H4</f>
        <v>5</v>
      </c>
    </row>
    <row r="7" spans="2:14" x14ac:dyDescent="0.25">
      <c r="B7" s="10">
        <v>3</v>
      </c>
      <c r="C7" s="11">
        <v>43894</v>
      </c>
      <c r="D7" s="12">
        <f t="shared" si="0"/>
        <v>344233.71298395842</v>
      </c>
      <c r="E7" s="12">
        <f t="shared" si="1"/>
        <v>2.1550138526615257</v>
      </c>
      <c r="F7" s="12">
        <f t="shared" si="2"/>
        <v>0.12540207945658166</v>
      </c>
      <c r="G7" s="12">
        <f t="shared" si="2"/>
        <v>6.6001094450832505E-3</v>
      </c>
      <c r="H7" s="9"/>
      <c r="I7" s="12">
        <f t="shared" si="3"/>
        <v>0.54222723964194774</v>
      </c>
      <c r="J7" s="12">
        <f t="shared" si="4"/>
        <v>5.2832664909262042E-2</v>
      </c>
      <c r="K7" s="12">
        <f t="shared" si="5"/>
        <v>2.7806665741716887E-3</v>
      </c>
      <c r="M7" s="2" t="s">
        <v>9</v>
      </c>
      <c r="N7" s="4">
        <f>Datos!H5</f>
        <v>6.500000000000003E-2</v>
      </c>
    </row>
    <row r="8" spans="2:14" x14ac:dyDescent="0.25">
      <c r="B8" s="10">
        <v>4</v>
      </c>
      <c r="C8" s="11">
        <v>43895</v>
      </c>
      <c r="D8" s="12">
        <f t="shared" si="0"/>
        <v>344233.01260909601</v>
      </c>
      <c r="E8" s="12">
        <f t="shared" si="1"/>
        <v>2.7835549199737546</v>
      </c>
      <c r="F8" s="12">
        <f t="shared" si="2"/>
        <v>0.19364418479086332</v>
      </c>
      <c r="G8" s="12">
        <f t="shared" si="2"/>
        <v>1.019179919951913E-2</v>
      </c>
      <c r="H8" s="9"/>
      <c r="I8" s="12">
        <f t="shared" si="3"/>
        <v>0.70037486240094604</v>
      </c>
      <c r="J8" s="12">
        <f t="shared" si="4"/>
        <v>6.8242105334281641E-2</v>
      </c>
      <c r="K8" s="12">
        <f t="shared" si="5"/>
        <v>3.5916897544358791E-3</v>
      </c>
      <c r="M8" s="2" t="s">
        <v>10</v>
      </c>
      <c r="N8" s="5">
        <f>Datos!H6</f>
        <v>0.95</v>
      </c>
    </row>
    <row r="9" spans="2:14" x14ac:dyDescent="0.25">
      <c r="B9" s="10">
        <v>5</v>
      </c>
      <c r="C9" s="11">
        <v>43896</v>
      </c>
      <c r="D9" s="12">
        <f t="shared" si="0"/>
        <v>344232.10796157114</v>
      </c>
      <c r="E9" s="12">
        <f t="shared" si="1"/>
        <v>3.5954172808594556</v>
      </c>
      <c r="F9" s="12">
        <f t="shared" si="2"/>
        <v>0.28179009059003224</v>
      </c>
      <c r="G9" s="12">
        <f t="shared" si="2"/>
        <v>1.4831057399475392E-2</v>
      </c>
      <c r="H9" s="9"/>
      <c r="I9" s="12">
        <f t="shared" si="3"/>
        <v>0.90464752488482603</v>
      </c>
      <c r="J9" s="12">
        <f t="shared" si="4"/>
        <v>8.8145905799168894E-2</v>
      </c>
      <c r="K9" s="12">
        <f t="shared" si="5"/>
        <v>4.6392581999562619E-3</v>
      </c>
      <c r="M9" s="2" t="s">
        <v>11</v>
      </c>
      <c r="N9" s="5">
        <f>Datos!H7</f>
        <v>5.0000000000000044E-2</v>
      </c>
    </row>
    <row r="10" spans="2:14" x14ac:dyDescent="0.25">
      <c r="B10" s="10">
        <v>6</v>
      </c>
      <c r="C10" s="11">
        <v>43897</v>
      </c>
      <c r="D10" s="12">
        <f t="shared" si="0"/>
        <v>344230.93946411606</v>
      </c>
      <c r="E10" s="12">
        <f t="shared" si="1"/>
        <v>4.6440674932454185</v>
      </c>
      <c r="F10" s="12">
        <f t="shared" si="2"/>
        <v>0.39564497115058167</v>
      </c>
      <c r="G10" s="12">
        <f t="shared" si="2"/>
        <v>2.0823419534241158E-2</v>
      </c>
      <c r="H10" s="9"/>
      <c r="I10" s="12">
        <f t="shared" si="3"/>
        <v>1.1684974550812786</v>
      </c>
      <c r="J10" s="12">
        <f t="shared" si="4"/>
        <v>0.11385488056054942</v>
      </c>
      <c r="K10" s="12">
        <f t="shared" si="5"/>
        <v>5.9923621347657647E-3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344229.43016427767</v>
      </c>
      <c r="E11" s="12">
        <f t="shared" si="1"/>
        <v>5.9985650818737009</v>
      </c>
      <c r="F11" s="12">
        <f t="shared" si="2"/>
        <v>0.54270710843668657</v>
      </c>
      <c r="G11" s="12">
        <f t="shared" si="2"/>
        <v>2.8563532022983527E-2</v>
      </c>
      <c r="H11" s="9"/>
      <c r="I11" s="12">
        <f t="shared" si="3"/>
        <v>1.5092998384031295</v>
      </c>
      <c r="J11" s="12">
        <f t="shared" si="4"/>
        <v>0.1470621372861049</v>
      </c>
      <c r="K11" s="12">
        <f t="shared" si="5"/>
        <v>7.7401124887423707E-3</v>
      </c>
      <c r="M11" s="2" t="s">
        <v>12</v>
      </c>
      <c r="N11" s="7">
        <v>231480</v>
      </c>
    </row>
    <row r="12" spans="2:14" x14ac:dyDescent="0.25">
      <c r="B12" s="10">
        <v>8</v>
      </c>
      <c r="C12" s="11">
        <v>43899</v>
      </c>
      <c r="D12" s="12">
        <f t="shared" si="0"/>
        <v>344227.48066767165</v>
      </c>
      <c r="E12" s="12">
        <f t="shared" si="1"/>
        <v>7.748109518480601</v>
      </c>
      <c r="F12" s="12">
        <f t="shared" si="2"/>
        <v>0.73266166936268706</v>
      </c>
      <c r="G12" s="12">
        <f t="shared" si="2"/>
        <v>3.8561140492773038E-2</v>
      </c>
      <c r="H12" s="9"/>
      <c r="I12" s="12">
        <f t="shared" si="3"/>
        <v>1.949496606002691</v>
      </c>
      <c r="J12" s="12">
        <f t="shared" si="4"/>
        <v>0.18995456092600052</v>
      </c>
      <c r="K12" s="12">
        <f t="shared" si="5"/>
        <v>9.9976084697895092E-3</v>
      </c>
      <c r="M12" s="2" t="s">
        <v>13</v>
      </c>
      <c r="N12" s="7">
        <f>SUM(J5:J204)</f>
        <v>324987.38249659206</v>
      </c>
    </row>
    <row r="13" spans="2:14" x14ac:dyDescent="0.25">
      <c r="B13" s="10">
        <v>9</v>
      </c>
      <c r="C13" s="11">
        <v>43900</v>
      </c>
      <c r="D13" s="12">
        <f t="shared" si="0"/>
        <v>344224.96259411622</v>
      </c>
      <c r="E13" s="12">
        <f t="shared" si="1"/>
        <v>10.007912756642488</v>
      </c>
      <c r="F13" s="12">
        <f t="shared" si="2"/>
        <v>0.97801847078123938</v>
      </c>
      <c r="G13" s="12">
        <f t="shared" si="2"/>
        <v>5.1474656356907386E-2</v>
      </c>
      <c r="H13" s="9"/>
      <c r="I13" s="12">
        <f t="shared" si="3"/>
        <v>2.5180735554445737</v>
      </c>
      <c r="J13" s="12">
        <f t="shared" si="4"/>
        <v>0.24535680141855237</v>
      </c>
      <c r="K13" s="12">
        <f t="shared" si="5"/>
        <v>1.2913515864134346E-2</v>
      </c>
      <c r="M13" s="2" t="s">
        <v>14</v>
      </c>
      <c r="N13" s="7">
        <f>SUM(K5:K204)</f>
        <v>17104.599078768009</v>
      </c>
    </row>
    <row r="14" spans="2:14" x14ac:dyDescent="0.25">
      <c r="B14" s="10">
        <v>10</v>
      </c>
      <c r="C14" s="11">
        <v>43901</v>
      </c>
      <c r="D14" s="12">
        <f t="shared" si="0"/>
        <v>344221.71012627275</v>
      </c>
      <c r="E14" s="12">
        <f t="shared" si="1"/>
        <v>12.926783508231869</v>
      </c>
      <c r="F14" s="12">
        <f t="shared" si="2"/>
        <v>1.2949357080749182</v>
      </c>
      <c r="G14" s="12">
        <f t="shared" si="2"/>
        <v>6.8154510951311545E-2</v>
      </c>
      <c r="H14" s="9"/>
      <c r="I14" s="12">
        <f t="shared" si="3"/>
        <v>3.2524678434774623</v>
      </c>
      <c r="J14" s="12">
        <f t="shared" si="4"/>
        <v>0.31691723729367882</v>
      </c>
      <c r="K14" s="12">
        <f t="shared" si="5"/>
        <v>1.6679854594404162E-2</v>
      </c>
      <c r="M14" s="2" t="s">
        <v>15</v>
      </c>
      <c r="N14" s="7">
        <f>SUM(D4:G4)-N11</f>
        <v>112756</v>
      </c>
    </row>
    <row r="15" spans="2:14" x14ac:dyDescent="0.25">
      <c r="B15" s="10">
        <v>11</v>
      </c>
      <c r="C15" s="11">
        <v>43902</v>
      </c>
      <c r="D15" s="12">
        <f t="shared" si="0"/>
        <v>344217.50909520063</v>
      </c>
      <c r="E15" s="12">
        <f t="shared" si="1"/>
        <v>16.696921796768869</v>
      </c>
      <c r="F15" s="12">
        <f t="shared" si="2"/>
        <v>1.7042838525022608</v>
      </c>
      <c r="G15" s="12">
        <f t="shared" si="2"/>
        <v>8.9699150131698019E-2</v>
      </c>
      <c r="H15" s="9"/>
      <c r="I15" s="12">
        <f t="shared" si="3"/>
        <v>4.2010310721447288</v>
      </c>
      <c r="J15" s="12">
        <f t="shared" si="4"/>
        <v>0.40934814442734252</v>
      </c>
      <c r="K15" s="12">
        <f t="shared" si="5"/>
        <v>2.1544639180386467E-2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344212.08288569137</v>
      </c>
      <c r="E16" s="12">
        <f t="shared" si="1"/>
        <v>21.566567246107894</v>
      </c>
      <c r="F16" s="12">
        <f t="shared" si="2"/>
        <v>2.2330197093999415</v>
      </c>
      <c r="G16" s="12">
        <f t="shared" si="2"/>
        <v>0.11752735312631282</v>
      </c>
      <c r="H16" s="9"/>
      <c r="I16" s="12">
        <f t="shared" si="3"/>
        <v>5.4262095092313212</v>
      </c>
      <c r="J16" s="12">
        <f t="shared" si="4"/>
        <v>0.52873585689768077</v>
      </c>
      <c r="K16" s="12">
        <f t="shared" si="5"/>
        <v>2.7828202994614807E-2</v>
      </c>
      <c r="M16" s="2" t="s">
        <v>16</v>
      </c>
      <c r="N16" s="7">
        <f>MAX(E4:E204)</f>
        <v>235695.85410156657</v>
      </c>
    </row>
    <row r="17" spans="2:14" x14ac:dyDescent="0.25">
      <c r="B17" s="10">
        <v>13</v>
      </c>
      <c r="C17" s="11">
        <v>43904</v>
      </c>
      <c r="D17" s="12">
        <f t="shared" si="0"/>
        <v>344205.07423592999</v>
      </c>
      <c r="E17" s="12">
        <f t="shared" si="1"/>
        <v>27.856331432631332</v>
      </c>
      <c r="F17" s="12">
        <f t="shared" si="2"/>
        <v>2.9159610055266914</v>
      </c>
      <c r="G17" s="12">
        <f t="shared" si="2"/>
        <v>0.15347163186982601</v>
      </c>
      <c r="H17" s="9"/>
      <c r="I17" s="12">
        <f t="shared" si="3"/>
        <v>7.0086497613937029</v>
      </c>
      <c r="J17" s="12">
        <f t="shared" si="4"/>
        <v>0.68294129612674992</v>
      </c>
      <c r="K17" s="12">
        <f t="shared" si="5"/>
        <v>3.5944278743513185E-2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344196.02173751721</v>
      </c>
      <c r="E18" s="12">
        <f t="shared" si="1"/>
        <v>35.980285464354324</v>
      </c>
      <c r="F18" s="12">
        <f t="shared" si="2"/>
        <v>3.7980781675600168</v>
      </c>
      <c r="G18" s="12">
        <f t="shared" si="2"/>
        <v>0.19989885092421161</v>
      </c>
      <c r="H18" s="9"/>
      <c r="I18" s="12">
        <f t="shared" si="3"/>
        <v>9.0524984128107029</v>
      </c>
      <c r="J18" s="12">
        <f t="shared" si="4"/>
        <v>0.88211716203332557</v>
      </c>
      <c r="K18" s="12">
        <f t="shared" si="5"/>
        <v>4.6427219054385599E-2</v>
      </c>
      <c r="M18" s="2" t="s">
        <v>17</v>
      </c>
      <c r="N18" s="7">
        <f>MAX(I5:I204)</f>
        <v>24197.188479807606</v>
      </c>
    </row>
    <row r="19" spans="2:14" x14ac:dyDescent="0.25">
      <c r="B19" s="10">
        <v>15</v>
      </c>
      <c r="C19" s="11">
        <v>43906</v>
      </c>
      <c r="D19" s="12">
        <f t="shared" si="0"/>
        <v>344184.32949600107</v>
      </c>
      <c r="E19" s="12">
        <f t="shared" si="1"/>
        <v>46.473184131694836</v>
      </c>
      <c r="F19" s="12">
        <f t="shared" si="2"/>
        <v>4.9374538739312372</v>
      </c>
      <c r="G19" s="12">
        <f t="shared" si="2"/>
        <v>0.25986599336480221</v>
      </c>
      <c r="H19" s="9"/>
      <c r="I19" s="12">
        <f t="shared" si="3"/>
        <v>11.692241516152325</v>
      </c>
      <c r="J19" s="12">
        <f t="shared" si="4"/>
        <v>1.1393757063712202</v>
      </c>
      <c r="K19" s="12">
        <f t="shared" si="5"/>
        <v>5.99671424405906E-2</v>
      </c>
      <c r="M19" s="2" t="s">
        <v>18</v>
      </c>
      <c r="N19" s="7">
        <f>MAX(J5:J204)</f>
        <v>7463.7020465496071</v>
      </c>
    </row>
    <row r="20" spans="2:14" x14ac:dyDescent="0.25">
      <c r="B20" s="10">
        <v>16</v>
      </c>
      <c r="C20" s="11">
        <v>43907</v>
      </c>
      <c r="D20" s="12">
        <f t="shared" si="0"/>
        <v>344169.22796686599</v>
      </c>
      <c r="E20" s="12">
        <f t="shared" si="1"/>
        <v>60.025607129056731</v>
      </c>
      <c r="F20" s="12">
        <f t="shared" si="2"/>
        <v>6.4091047047682403</v>
      </c>
      <c r="G20" s="12">
        <f t="shared" si="2"/>
        <v>0.3373213002509603</v>
      </c>
      <c r="H20" s="9"/>
      <c r="I20" s="12">
        <f t="shared" si="3"/>
        <v>15.10152913508505</v>
      </c>
      <c r="J20" s="12">
        <f t="shared" si="4"/>
        <v>1.4716508308370031</v>
      </c>
      <c r="K20" s="12">
        <f t="shared" si="5"/>
        <v>7.7455306886158121E-2</v>
      </c>
      <c r="M20" s="2" t="s">
        <v>19</v>
      </c>
      <c r="N20" s="7">
        <f>MAX(K5:K204)</f>
        <v>392.82642350261125</v>
      </c>
    </row>
    <row r="21" spans="2:14" x14ac:dyDescent="0.25">
      <c r="B21" s="10">
        <v>17</v>
      </c>
      <c r="C21" s="11">
        <v>43908</v>
      </c>
      <c r="D21" s="12">
        <f t="shared" si="0"/>
        <v>344149.72340949823</v>
      </c>
      <c r="E21" s="12">
        <f t="shared" si="1"/>
        <v>77.529310925864522</v>
      </c>
      <c r="F21" s="12">
        <f t="shared" si="2"/>
        <v>8.30991559718837</v>
      </c>
      <c r="G21" s="12">
        <f t="shared" si="2"/>
        <v>0.43736397879938826</v>
      </c>
      <c r="H21" s="9"/>
      <c r="I21" s="12">
        <f t="shared" si="3"/>
        <v>19.504557367776354</v>
      </c>
      <c r="J21" s="12">
        <f t="shared" si="4"/>
        <v>1.9008108924201297</v>
      </c>
      <c r="K21" s="12">
        <f t="shared" si="5"/>
        <v>0.10004267854842798</v>
      </c>
    </row>
    <row r="22" spans="2:14" x14ac:dyDescent="0.25">
      <c r="B22" s="10">
        <v>18</v>
      </c>
      <c r="C22" s="11">
        <v>43909</v>
      </c>
      <c r="D22" s="12">
        <f t="shared" si="0"/>
        <v>344124.53266662505</v>
      </c>
      <c r="E22" s="12">
        <f t="shared" si="1"/>
        <v>100.13574343482799</v>
      </c>
      <c r="F22" s="12">
        <f t="shared" ref="F22:G37" si="6">F21+J22</f>
        <v>10.765010443174081</v>
      </c>
      <c r="G22" s="12">
        <f t="shared" si="6"/>
        <v>0.56657949700916255</v>
      </c>
      <c r="H22" s="9"/>
      <c r="I22" s="12">
        <f t="shared" si="3"/>
        <v>25.19074287315895</v>
      </c>
      <c r="J22" s="12">
        <f t="shared" si="4"/>
        <v>2.4550948459857098</v>
      </c>
      <c r="K22" s="12">
        <f t="shared" si="5"/>
        <v>0.12921551820977431</v>
      </c>
    </row>
    <row r="23" spans="2:14" x14ac:dyDescent="0.25">
      <c r="B23" s="10">
        <v>19</v>
      </c>
      <c r="C23" s="11">
        <v>43910</v>
      </c>
      <c r="D23" s="12">
        <f t="shared" si="0"/>
        <v>344091.99903459783</v>
      </c>
      <c r="E23" s="12">
        <f t="shared" si="1"/>
        <v>129.33151734757033</v>
      </c>
      <c r="F23" s="12">
        <f t="shared" si="6"/>
        <v>13.935975651943632</v>
      </c>
      <c r="G23" s="12">
        <f t="shared" si="6"/>
        <v>0.73347240273387593</v>
      </c>
      <c r="H23" s="9"/>
      <c r="I23" s="12">
        <f t="shared" si="3"/>
        <v>32.533632027236628</v>
      </c>
      <c r="J23" s="12">
        <f t="shared" si="4"/>
        <v>3.1709652087695526</v>
      </c>
      <c r="K23" s="12">
        <f t="shared" si="5"/>
        <v>0.16689290572471344</v>
      </c>
    </row>
    <row r="24" spans="2:14" x14ac:dyDescent="0.25">
      <c r="B24" s="10">
        <v>20</v>
      </c>
      <c r="C24" s="11">
        <v>43911</v>
      </c>
      <c r="D24" s="12">
        <f t="shared" si="0"/>
        <v>344049.98378509376</v>
      </c>
      <c r="E24" s="12">
        <f t="shared" si="1"/>
        <v>167.03571627336336</v>
      </c>
      <c r="F24" s="12">
        <f t="shared" si="6"/>
        <v>18.03147370128336</v>
      </c>
      <c r="G24" s="12">
        <f t="shared" si="6"/>
        <v>0.94902493164649337</v>
      </c>
      <c r="H24" s="9"/>
      <c r="I24" s="12">
        <f t="shared" si="3"/>
        <v>42.015249504045372</v>
      </c>
      <c r="J24" s="12">
        <f t="shared" si="4"/>
        <v>4.0954980493397271</v>
      </c>
      <c r="K24" s="12">
        <f t="shared" si="5"/>
        <v>0.21555252891261739</v>
      </c>
    </row>
    <row r="25" spans="2:14" x14ac:dyDescent="0.25">
      <c r="B25" s="10">
        <v>21</v>
      </c>
      <c r="C25" s="11">
        <v>43912</v>
      </c>
      <c r="D25" s="12">
        <f t="shared" si="0"/>
        <v>343995.72636279877</v>
      </c>
      <c r="E25" s="12">
        <f t="shared" si="1"/>
        <v>215.72528135926311</v>
      </c>
      <c r="F25" s="12">
        <f t="shared" si="6"/>
        <v>23.320938049939866</v>
      </c>
      <c r="G25" s="12">
        <f t="shared" si="6"/>
        <v>1.2274177921020992</v>
      </c>
      <c r="H25" s="9"/>
      <c r="I25" s="12">
        <f t="shared" si="3"/>
        <v>54.25742229501185</v>
      </c>
      <c r="J25" s="12">
        <f t="shared" si="4"/>
        <v>5.2894643486565061</v>
      </c>
      <c r="K25" s="12">
        <f t="shared" si="5"/>
        <v>0.27839286045560585</v>
      </c>
    </row>
    <row r="26" spans="2:14" x14ac:dyDescent="0.25">
      <c r="B26" s="10">
        <v>22</v>
      </c>
      <c r="C26" s="11">
        <v>43913</v>
      </c>
      <c r="D26" s="12">
        <f t="shared" si="0"/>
        <v>343925.6643331924</v>
      </c>
      <c r="E26" s="12">
        <f t="shared" si="1"/>
        <v>278.59646825366616</v>
      </c>
      <c r="F26" s="12">
        <f t="shared" si="6"/>
        <v>30.152238626316532</v>
      </c>
      <c r="G26" s="12">
        <f t="shared" si="6"/>
        <v>1.5869599277008715</v>
      </c>
      <c r="H26" s="9"/>
      <c r="I26" s="12">
        <f t="shared" si="3"/>
        <v>70.062029606378516</v>
      </c>
      <c r="J26" s="12">
        <f t="shared" si="4"/>
        <v>6.8313005763766643</v>
      </c>
      <c r="K26" s="12">
        <f t="shared" si="5"/>
        <v>0.35954213559877218</v>
      </c>
    </row>
    <row r="27" spans="2:14" x14ac:dyDescent="0.25">
      <c r="B27" s="10">
        <v>23</v>
      </c>
      <c r="C27" s="11">
        <v>43914</v>
      </c>
      <c r="D27" s="12">
        <f t="shared" si="0"/>
        <v>343835.20169106976</v>
      </c>
      <c r="E27" s="12">
        <f t="shared" si="1"/>
        <v>359.77256143449256</v>
      </c>
      <c r="F27" s="12">
        <f t="shared" si="6"/>
        <v>38.974460121015959</v>
      </c>
      <c r="G27" s="12">
        <f t="shared" si="6"/>
        <v>2.0512873747903155</v>
      </c>
      <c r="H27" s="9"/>
      <c r="I27" s="12">
        <f t="shared" si="3"/>
        <v>90.462642122615222</v>
      </c>
      <c r="J27" s="12">
        <f t="shared" si="4"/>
        <v>8.8222214946994271</v>
      </c>
      <c r="K27" s="12">
        <f t="shared" si="5"/>
        <v>0.46432744708944401</v>
      </c>
    </row>
    <row r="28" spans="2:14" x14ac:dyDescent="0.25">
      <c r="B28" s="10">
        <v>24</v>
      </c>
      <c r="C28" s="11">
        <v>43915</v>
      </c>
      <c r="D28" s="12">
        <f t="shared" si="0"/>
        <v>343718.41105116316</v>
      </c>
      <c r="E28" s="12">
        <f t="shared" si="1"/>
        <v>464.57078262658854</v>
      </c>
      <c r="F28" s="12">
        <f t="shared" si="6"/>
        <v>50.367257899774891</v>
      </c>
      <c r="G28" s="12">
        <f t="shared" si="6"/>
        <v>2.6509083105144704</v>
      </c>
      <c r="H28" s="9"/>
      <c r="I28" s="12">
        <f t="shared" si="3"/>
        <v>116.79063990657905</v>
      </c>
      <c r="J28" s="12">
        <f t="shared" si="4"/>
        <v>11.392797778758931</v>
      </c>
      <c r="K28" s="12">
        <f t="shared" si="5"/>
        <v>0.59962093572415476</v>
      </c>
    </row>
    <row r="29" spans="2:14" x14ac:dyDescent="0.25">
      <c r="B29" s="10">
        <v>25</v>
      </c>
      <c r="C29" s="11">
        <v>43916</v>
      </c>
      <c r="D29" s="12">
        <f t="shared" si="0"/>
        <v>343567.65140575072</v>
      </c>
      <c r="E29" s="12">
        <f t="shared" si="1"/>
        <v>599.84473528478657</v>
      </c>
      <c r="F29" s="12">
        <f t="shared" si="6"/>
        <v>65.078666016283535</v>
      </c>
      <c r="G29" s="12">
        <f t="shared" si="6"/>
        <v>3.4251929482254519</v>
      </c>
      <c r="H29" s="9"/>
      <c r="I29" s="12">
        <f t="shared" si="3"/>
        <v>150.75964541241763</v>
      </c>
      <c r="J29" s="12">
        <f t="shared" si="4"/>
        <v>14.711408116508636</v>
      </c>
      <c r="K29" s="12">
        <f t="shared" si="5"/>
        <v>0.77428463771098166</v>
      </c>
    </row>
    <row r="30" spans="2:14" x14ac:dyDescent="0.25">
      <c r="B30" s="10">
        <v>26</v>
      </c>
      <c r="C30" s="11">
        <v>43917</v>
      </c>
      <c r="D30" s="12">
        <f t="shared" si="0"/>
        <v>343373.07843344193</v>
      </c>
      <c r="E30" s="12">
        <f t="shared" si="1"/>
        <v>774.42288308408661</v>
      </c>
      <c r="F30" s="12">
        <f t="shared" si="6"/>
        <v>84.07374930030177</v>
      </c>
      <c r="G30" s="12">
        <f t="shared" si="6"/>
        <v>4.4249341737000973</v>
      </c>
      <c r="H30" s="9"/>
      <c r="I30" s="12">
        <f t="shared" si="3"/>
        <v>194.572972308793</v>
      </c>
      <c r="J30" s="12">
        <f t="shared" si="4"/>
        <v>18.995083284018239</v>
      </c>
      <c r="K30" s="12">
        <f t="shared" si="5"/>
        <v>0.99974122547464517</v>
      </c>
    </row>
    <row r="31" spans="2:14" x14ac:dyDescent="0.25">
      <c r="B31" s="10">
        <v>27</v>
      </c>
      <c r="C31" s="11">
        <v>43918</v>
      </c>
      <c r="D31" s="12">
        <f t="shared" si="0"/>
        <v>343122.01869253936</v>
      </c>
      <c r="E31" s="12">
        <f t="shared" si="1"/>
        <v>999.66852788386086</v>
      </c>
      <c r="F31" s="12">
        <f t="shared" si="6"/>
        <v>108.59714059796451</v>
      </c>
      <c r="G31" s="12">
        <f t="shared" si="6"/>
        <v>5.7156389788402429</v>
      </c>
      <c r="H31" s="9"/>
      <c r="I31" s="12">
        <f t="shared" si="3"/>
        <v>251.05974090257723</v>
      </c>
      <c r="J31" s="12">
        <f t="shared" si="4"/>
        <v>24.523391297662741</v>
      </c>
      <c r="K31" s="12">
        <f t="shared" si="5"/>
        <v>1.2907048051401455</v>
      </c>
    </row>
    <row r="32" spans="2:14" x14ac:dyDescent="0.25">
      <c r="B32" s="10">
        <v>28</v>
      </c>
      <c r="C32" s="11">
        <v>43919</v>
      </c>
      <c r="D32" s="12">
        <f t="shared" si="0"/>
        <v>342798.17242699949</v>
      </c>
      <c r="E32" s="12">
        <f t="shared" si="1"/>
        <v>1290.1925091609396</v>
      </c>
      <c r="F32" s="12">
        <f t="shared" si="6"/>
        <v>140.25331064762011</v>
      </c>
      <c r="G32" s="12">
        <f t="shared" si="6"/>
        <v>7.3817531919800121</v>
      </c>
      <c r="H32" s="9"/>
      <c r="I32" s="12">
        <f t="shared" si="3"/>
        <v>323.84626553987408</v>
      </c>
      <c r="J32" s="12">
        <f t="shared" si="4"/>
        <v>31.656170049655593</v>
      </c>
      <c r="K32" s="12">
        <f t="shared" si="5"/>
        <v>1.6661142131397697</v>
      </c>
    </row>
    <row r="33" spans="2:11" x14ac:dyDescent="0.25">
      <c r="B33" s="10">
        <v>29</v>
      </c>
      <c r="C33" s="11">
        <v>43920</v>
      </c>
      <c r="D33" s="12">
        <f t="shared" si="0"/>
        <v>342380.60231951287</v>
      </c>
      <c r="E33" s="12">
        <f t="shared" si="1"/>
        <v>1664.7561996755474</v>
      </c>
      <c r="F33" s="12">
        <f t="shared" si="6"/>
        <v>181.10940677104986</v>
      </c>
      <c r="G33" s="12">
        <f t="shared" si="6"/>
        <v>9.5320740405815805</v>
      </c>
      <c r="H33" s="9"/>
      <c r="I33" s="12">
        <f t="shared" si="3"/>
        <v>417.57010748663907</v>
      </c>
      <c r="J33" s="12">
        <f t="shared" si="4"/>
        <v>40.856096123429751</v>
      </c>
      <c r="K33" s="12">
        <f t="shared" si="5"/>
        <v>2.1503208486015679</v>
      </c>
    </row>
    <row r="34" spans="2:11" x14ac:dyDescent="0.25">
      <c r="B34" s="10">
        <v>30</v>
      </c>
      <c r="C34" s="13">
        <v>43921</v>
      </c>
      <c r="D34" s="12">
        <f t="shared" si="0"/>
        <v>341842.45783578634</v>
      </c>
      <c r="E34" s="12">
        <f t="shared" si="1"/>
        <v>2147.4088100795484</v>
      </c>
      <c r="F34" s="12">
        <f t="shared" si="6"/>
        <v>233.82668642744218</v>
      </c>
      <c r="G34" s="12">
        <f t="shared" si="6"/>
        <v>12.306667706707495</v>
      </c>
      <c r="H34" s="9"/>
      <c r="I34" s="12">
        <f t="shared" si="3"/>
        <v>538.14448372651918</v>
      </c>
      <c r="J34" s="12">
        <f t="shared" si="4"/>
        <v>52.717279656392328</v>
      </c>
      <c r="K34" s="12">
        <f t="shared" si="5"/>
        <v>2.7745936661259147</v>
      </c>
    </row>
    <row r="35" spans="2:11" x14ac:dyDescent="0.25">
      <c r="B35" s="10">
        <v>31</v>
      </c>
      <c r="C35" s="11">
        <v>43922</v>
      </c>
      <c r="D35" s="12">
        <f t="shared" si="0"/>
        <v>341149.37788822205</v>
      </c>
      <c r="E35" s="12">
        <f t="shared" si="1"/>
        <v>2768.908463974542</v>
      </c>
      <c r="F35" s="12">
        <f t="shared" si="6"/>
        <v>301.82796541329458</v>
      </c>
      <c r="G35" s="12">
        <f t="shared" si="6"/>
        <v>15.885682390173413</v>
      </c>
      <c r="H35" s="9"/>
      <c r="I35" s="12">
        <f t="shared" si="3"/>
        <v>693.07994756431208</v>
      </c>
      <c r="J35" s="12">
        <f t="shared" si="4"/>
        <v>68.001278985852366</v>
      </c>
      <c r="K35" s="12">
        <f t="shared" si="5"/>
        <v>3.5790146834659171</v>
      </c>
    </row>
    <row r="36" spans="2:11" x14ac:dyDescent="0.25">
      <c r="B36" s="10">
        <v>32</v>
      </c>
      <c r="C36" s="11">
        <v>43923</v>
      </c>
      <c r="D36" s="12">
        <f t="shared" si="0"/>
        <v>340257.51046908309</v>
      </c>
      <c r="E36" s="12">
        <f t="shared" si="1"/>
        <v>3568.4789343143466</v>
      </c>
      <c r="F36" s="12">
        <f t="shared" si="6"/>
        <v>389.51006677248841</v>
      </c>
      <c r="G36" s="12">
        <f t="shared" si="6"/>
        <v>20.500529830130986</v>
      </c>
      <c r="H36" s="9"/>
      <c r="I36" s="12">
        <f t="shared" si="3"/>
        <v>891.86741913895582</v>
      </c>
      <c r="J36" s="12">
        <f t="shared" si="4"/>
        <v>87.682101359193823</v>
      </c>
      <c r="K36" s="12">
        <f t="shared" si="5"/>
        <v>4.6148474399575736</v>
      </c>
    </row>
    <row r="37" spans="2:11" x14ac:dyDescent="0.25">
      <c r="B37" s="10">
        <v>33</v>
      </c>
      <c r="C37" s="11">
        <v>43924</v>
      </c>
      <c r="D37" s="12">
        <f t="shared" si="0"/>
        <v>339111.09035705577</v>
      </c>
      <c r="E37" s="12">
        <f t="shared" si="1"/>
        <v>4595.9497485311795</v>
      </c>
      <c r="F37" s="12">
        <f t="shared" si="6"/>
        <v>502.51189969244274</v>
      </c>
      <c r="G37" s="12">
        <f t="shared" si="6"/>
        <v>26.447994720654904</v>
      </c>
      <c r="H37" s="9"/>
      <c r="I37" s="12">
        <f t="shared" si="3"/>
        <v>1146.4201120273117</v>
      </c>
      <c r="J37" s="12">
        <f t="shared" si="4"/>
        <v>113.0018329199543</v>
      </c>
      <c r="K37" s="12">
        <f t="shared" si="5"/>
        <v>5.947464890523916</v>
      </c>
    </row>
    <row r="38" spans="2:11" x14ac:dyDescent="0.25">
      <c r="B38" s="10">
        <v>34</v>
      </c>
      <c r="C38" s="11">
        <v>43925</v>
      </c>
      <c r="D38" s="12">
        <f t="shared" si="0"/>
        <v>337639.53126043692</v>
      </c>
      <c r="E38" s="12">
        <f t="shared" si="1"/>
        <v>5914.3105201989656</v>
      </c>
      <c r="F38" s="12">
        <f t="shared" ref="F38:G53" si="7">F37+J38</f>
        <v>648.05030839593007</v>
      </c>
      <c r="G38" s="12">
        <f t="shared" si="7"/>
        <v>34.10791096820688</v>
      </c>
      <c r="H38" s="9"/>
      <c r="I38" s="12">
        <f t="shared" si="3"/>
        <v>1471.5590966188261</v>
      </c>
      <c r="J38" s="12">
        <f t="shared" si="4"/>
        <v>145.53840870348733</v>
      </c>
      <c r="K38" s="12">
        <f t="shared" si="5"/>
        <v>7.6599162475519726</v>
      </c>
    </row>
    <row r="39" spans="2:11" x14ac:dyDescent="0.25">
      <c r="B39" s="10">
        <v>35</v>
      </c>
      <c r="C39" s="11">
        <v>43926</v>
      </c>
      <c r="D39" s="12">
        <f t="shared" si="0"/>
        <v>335754.0269961055</v>
      </c>
      <c r="E39" s="12">
        <f t="shared" si="1"/>
        <v>7602.6711005237503</v>
      </c>
      <c r="F39" s="12">
        <f t="shared" si="7"/>
        <v>835.3368082022306</v>
      </c>
      <c r="G39" s="12">
        <f t="shared" si="7"/>
        <v>43.965095168538497</v>
      </c>
      <c r="H39" s="9"/>
      <c r="I39" s="12">
        <f t="shared" si="3"/>
        <v>1885.5042643314164</v>
      </c>
      <c r="J39" s="12">
        <f t="shared" si="4"/>
        <v>187.28649980630055</v>
      </c>
      <c r="K39" s="12">
        <f t="shared" si="5"/>
        <v>9.8571842003316181</v>
      </c>
    </row>
    <row r="40" spans="2:11" x14ac:dyDescent="0.25">
      <c r="B40" s="10">
        <v>36</v>
      </c>
      <c r="C40" s="11">
        <v>43927</v>
      </c>
      <c r="D40" s="12">
        <f t="shared" si="0"/>
        <v>333343.7332263618</v>
      </c>
      <c r="E40" s="12">
        <f t="shared" si="1"/>
        <v>9759.5425002499978</v>
      </c>
      <c r="F40" s="12">
        <f t="shared" si="7"/>
        <v>1076.0880597188161</v>
      </c>
      <c r="G40" s="12">
        <f t="shared" si="7"/>
        <v>56.636213669411426</v>
      </c>
      <c r="H40" s="9"/>
      <c r="I40" s="12">
        <f t="shared" si="3"/>
        <v>2410.2937697437055</v>
      </c>
      <c r="J40" s="12">
        <f t="shared" si="4"/>
        <v>240.75125151658543</v>
      </c>
      <c r="K40" s="12">
        <f t="shared" si="5"/>
        <v>12.671118500872929</v>
      </c>
    </row>
    <row r="41" spans="2:11" x14ac:dyDescent="0.25">
      <c r="B41" s="10">
        <v>37</v>
      </c>
      <c r="C41" s="11">
        <v>43928</v>
      </c>
      <c r="D41" s="12">
        <f t="shared" si="0"/>
        <v>330271.73975719156</v>
      </c>
      <c r="E41" s="12">
        <f t="shared" si="1"/>
        <v>12506.217886078553</v>
      </c>
      <c r="F41" s="12">
        <f t="shared" si="7"/>
        <v>1385.1402388933993</v>
      </c>
      <c r="G41" s="12">
        <f t="shared" si="7"/>
        <v>72.902117836494767</v>
      </c>
      <c r="H41" s="9"/>
      <c r="I41" s="12">
        <f t="shared" si="3"/>
        <v>3071.9934691702229</v>
      </c>
      <c r="J41" s="12">
        <f t="shared" si="4"/>
        <v>309.05217917458327</v>
      </c>
      <c r="K41" s="12">
        <f t="shared" si="5"/>
        <v>16.265904167083345</v>
      </c>
    </row>
    <row r="42" spans="2:11" x14ac:dyDescent="0.25">
      <c r="B42" s="10">
        <v>38</v>
      </c>
      <c r="C42" s="11">
        <v>43929</v>
      </c>
      <c r="D42" s="12">
        <f t="shared" si="0"/>
        <v>326371.2740522938</v>
      </c>
      <c r="E42" s="12">
        <f t="shared" si="1"/>
        <v>15989.809661440344</v>
      </c>
      <c r="F42" s="12">
        <f t="shared" si="7"/>
        <v>1781.1704719525535</v>
      </c>
      <c r="G42" s="12">
        <f t="shared" si="7"/>
        <v>93.745814313292371</v>
      </c>
      <c r="H42" s="9"/>
      <c r="I42" s="12">
        <f t="shared" si="3"/>
        <v>3900.4657048977419</v>
      </c>
      <c r="J42" s="12">
        <f t="shared" si="4"/>
        <v>396.03023305915417</v>
      </c>
      <c r="K42" s="12">
        <f t="shared" si="5"/>
        <v>20.843696476797607</v>
      </c>
    </row>
    <row r="43" spans="2:11" x14ac:dyDescent="0.25">
      <c r="B43" s="10">
        <v>39</v>
      </c>
      <c r="C43" s="11">
        <v>43930</v>
      </c>
      <c r="D43" s="12">
        <f t="shared" si="0"/>
        <v>321442.93494698091</v>
      </c>
      <c r="E43" s="12">
        <f t="shared" si="1"/>
        <v>20385.15511137186</v>
      </c>
      <c r="F43" s="12">
        <f t="shared" si="7"/>
        <v>2287.5144445648311</v>
      </c>
      <c r="G43" s="12">
        <f t="shared" si="7"/>
        <v>120.39549708235964</v>
      </c>
      <c r="H43" s="9"/>
      <c r="I43" s="12">
        <f t="shared" si="3"/>
        <v>4928.3391053128616</v>
      </c>
      <c r="J43" s="12">
        <f t="shared" si="4"/>
        <v>506.34397261227758</v>
      </c>
      <c r="K43" s="12">
        <f t="shared" si="5"/>
        <v>26.649682769067265</v>
      </c>
    </row>
    <row r="44" spans="2:11" x14ac:dyDescent="0.25">
      <c r="B44" s="10">
        <v>40</v>
      </c>
      <c r="C44" s="11">
        <v>43931</v>
      </c>
      <c r="D44" s="12">
        <f t="shared" si="0"/>
        <v>315254.27101879421</v>
      </c>
      <c r="E44" s="12">
        <f t="shared" si="1"/>
        <v>25894.313869179499</v>
      </c>
      <c r="F44" s="12">
        <f t="shared" si="7"/>
        <v>2933.0443564249399</v>
      </c>
      <c r="G44" s="12">
        <f t="shared" si="7"/>
        <v>154.37075560131277</v>
      </c>
      <c r="H44" s="9"/>
      <c r="I44" s="12">
        <f t="shared" si="3"/>
        <v>6188.663928186701</v>
      </c>
      <c r="J44" s="12">
        <f t="shared" si="4"/>
        <v>645.52991186010888</v>
      </c>
      <c r="K44" s="12">
        <f t="shared" si="5"/>
        <v>33.975258518953133</v>
      </c>
    </row>
    <row r="45" spans="2:11" x14ac:dyDescent="0.25">
      <c r="B45" s="10">
        <v>41</v>
      </c>
      <c r="C45" s="11">
        <v>43932</v>
      </c>
      <c r="D45" s="12">
        <f t="shared" si="0"/>
        <v>307543.68721171003</v>
      </c>
      <c r="E45" s="12">
        <f t="shared" si="1"/>
        <v>32741.75388062439</v>
      </c>
      <c r="F45" s="12">
        <f t="shared" si="7"/>
        <v>3753.0309622822906</v>
      </c>
      <c r="G45" s="12">
        <f t="shared" si="7"/>
        <v>197.52794538327862</v>
      </c>
      <c r="H45" s="9"/>
      <c r="I45" s="12">
        <f t="shared" si="3"/>
        <v>7710.5838070842083</v>
      </c>
      <c r="J45" s="12">
        <f t="shared" si="4"/>
        <v>819.98660585735081</v>
      </c>
      <c r="K45" s="12">
        <f t="shared" si="5"/>
        <v>43.157189781965869</v>
      </c>
    </row>
    <row r="46" spans="2:11" x14ac:dyDescent="0.25">
      <c r="B46" s="10">
        <v>42</v>
      </c>
      <c r="C46" s="11">
        <v>43933</v>
      </c>
      <c r="D46" s="12">
        <f t="shared" si="0"/>
        <v>298031.39666007727</v>
      </c>
      <c r="E46" s="12">
        <f t="shared" si="1"/>
        <v>41162.652636236337</v>
      </c>
      <c r="F46" s="12">
        <f t="shared" si="7"/>
        <v>4789.8531685020625</v>
      </c>
      <c r="G46" s="12">
        <f t="shared" si="7"/>
        <v>252.09753518431933</v>
      </c>
      <c r="H46" s="9"/>
      <c r="I46" s="12">
        <f t="shared" si="3"/>
        <v>9512.290551632761</v>
      </c>
      <c r="J46" s="12">
        <f t="shared" si="4"/>
        <v>1036.8222062197724</v>
      </c>
      <c r="K46" s="12">
        <f t="shared" si="5"/>
        <v>54.569589801040699</v>
      </c>
    </row>
    <row r="47" spans="2:11" x14ac:dyDescent="0.25">
      <c r="B47" s="10">
        <v>43</v>
      </c>
      <c r="C47" s="11">
        <v>43934</v>
      </c>
      <c r="D47" s="12">
        <f t="shared" si="0"/>
        <v>286440.67133996892</v>
      </c>
      <c r="E47" s="12">
        <f t="shared" si="1"/>
        <v>51381.289535136799</v>
      </c>
      <c r="F47" s="12">
        <f t="shared" si="7"/>
        <v>6093.3371686495466</v>
      </c>
      <c r="G47" s="12">
        <f t="shared" si="7"/>
        <v>320.7019562447133</v>
      </c>
      <c r="H47" s="9"/>
      <c r="I47" s="12">
        <f t="shared" si="3"/>
        <v>11590.725320108344</v>
      </c>
      <c r="J47" s="12">
        <f t="shared" si="4"/>
        <v>1303.484000147484</v>
      </c>
      <c r="K47" s="12">
        <f t="shared" si="5"/>
        <v>68.604421060393946</v>
      </c>
    </row>
    <row r="48" spans="2:11" x14ac:dyDescent="0.25">
      <c r="B48" s="10">
        <v>44</v>
      </c>
      <c r="C48" s="11">
        <v>43935</v>
      </c>
      <c r="D48" s="12">
        <f t="shared" si="0"/>
        <v>272532.45142490783</v>
      </c>
      <c r="E48" s="12">
        <f t="shared" si="1"/>
        <v>63576.799799026652</v>
      </c>
      <c r="F48" s="12">
        <f t="shared" si="7"/>
        <v>7720.4113372622114</v>
      </c>
      <c r="G48" s="12">
        <f t="shared" si="7"/>
        <v>406.33743880327472</v>
      </c>
      <c r="H48" s="9"/>
      <c r="I48" s="12">
        <f t="shared" si="3"/>
        <v>13908.219915061072</v>
      </c>
      <c r="J48" s="12">
        <f t="shared" si="4"/>
        <v>1627.0741686126651</v>
      </c>
      <c r="K48" s="12">
        <f t="shared" si="5"/>
        <v>85.635482558561407</v>
      </c>
    </row>
    <row r="49" spans="2:11" x14ac:dyDescent="0.25">
      <c r="B49" s="10">
        <v>45</v>
      </c>
      <c r="C49" s="11">
        <v>43936</v>
      </c>
      <c r="D49" s="12">
        <f t="shared" si="0"/>
        <v>256154.60078653827</v>
      </c>
      <c r="E49" s="12">
        <f t="shared" si="1"/>
        <v>77835.423777428645</v>
      </c>
      <c r="F49" s="12">
        <f t="shared" si="7"/>
        <v>9733.6766642313887</v>
      </c>
      <c r="G49" s="12">
        <f t="shared" si="7"/>
        <v>512.29877180165261</v>
      </c>
      <c r="H49" s="9"/>
      <c r="I49" s="12">
        <f t="shared" si="3"/>
        <v>16377.850638369551</v>
      </c>
      <c r="J49" s="12">
        <f t="shared" si="4"/>
        <v>2013.2653269691771</v>
      </c>
      <c r="K49" s="12">
        <f t="shared" si="5"/>
        <v>105.96133299837786</v>
      </c>
    </row>
    <row r="50" spans="2:11" x14ac:dyDescent="0.25">
      <c r="B50" s="10">
        <v>46</v>
      </c>
      <c r="C50" s="11">
        <v>43937</v>
      </c>
      <c r="D50" s="12">
        <f t="shared" si="0"/>
        <v>237302.77853543175</v>
      </c>
      <c r="E50" s="12">
        <f t="shared" si="1"/>
        <v>94092.731902620857</v>
      </c>
      <c r="F50" s="12">
        <f t="shared" si="7"/>
        <v>12198.465083849962</v>
      </c>
      <c r="G50" s="12">
        <f t="shared" si="7"/>
        <v>642.02447809736714</v>
      </c>
      <c r="H50" s="9"/>
      <c r="I50" s="12">
        <f t="shared" si="3"/>
        <v>18851.822251106518</v>
      </c>
      <c r="J50" s="12">
        <f t="shared" si="4"/>
        <v>2464.7884196185737</v>
      </c>
      <c r="K50" s="12">
        <f t="shared" si="5"/>
        <v>129.72570629571453</v>
      </c>
    </row>
    <row r="51" spans="2:11" x14ac:dyDescent="0.25">
      <c r="B51" s="10">
        <v>47</v>
      </c>
      <c r="C51" s="11">
        <v>43938</v>
      </c>
      <c r="D51" s="12">
        <f t="shared" si="0"/>
        <v>216182.6419756047</v>
      </c>
      <c r="E51" s="12">
        <f t="shared" si="1"/>
        <v>112076.44406569388</v>
      </c>
      <c r="F51" s="12">
        <f t="shared" si="7"/>
        <v>15178.068260766289</v>
      </c>
      <c r="G51" s="12">
        <f t="shared" si="7"/>
        <v>798.84569793506876</v>
      </c>
      <c r="H51" s="9"/>
      <c r="I51" s="12">
        <f t="shared" si="3"/>
        <v>21120.136559827049</v>
      </c>
      <c r="J51" s="12">
        <f t="shared" si="4"/>
        <v>2979.6031769163269</v>
      </c>
      <c r="K51" s="12">
        <f t="shared" si="5"/>
        <v>156.82121983770156</v>
      </c>
    </row>
    <row r="52" spans="2:11" x14ac:dyDescent="0.25">
      <c r="B52" s="10">
        <v>48</v>
      </c>
      <c r="C52" s="11">
        <v>43939</v>
      </c>
      <c r="D52" s="12">
        <f t="shared" si="0"/>
        <v>193254.37408058878</v>
      </c>
      <c r="E52" s="12">
        <f t="shared" si="1"/>
        <v>131268.83049185335</v>
      </c>
      <c r="F52" s="12">
        <f t="shared" si="7"/>
        <v>18727.15565617993</v>
      </c>
      <c r="G52" s="12">
        <f t="shared" si="7"/>
        <v>985.63977137789209</v>
      </c>
      <c r="H52" s="9"/>
      <c r="I52" s="12">
        <f t="shared" si="3"/>
        <v>22928.267895015913</v>
      </c>
      <c r="J52" s="12">
        <f t="shared" si="4"/>
        <v>3549.0873954136396</v>
      </c>
      <c r="K52" s="12">
        <f t="shared" si="5"/>
        <v>186.7940734428233</v>
      </c>
    </row>
    <row r="53" spans="2:11" x14ac:dyDescent="0.25">
      <c r="B53" s="10">
        <v>49</v>
      </c>
      <c r="C53" s="11">
        <v>43940</v>
      </c>
      <c r="D53" s="12">
        <f t="shared" si="0"/>
        <v>169234.91030426038</v>
      </c>
      <c r="E53" s="12">
        <f t="shared" si="1"/>
        <v>150912.66658511997</v>
      </c>
      <c r="F53" s="12">
        <f t="shared" si="7"/>
        <v>22884.001955088621</v>
      </c>
      <c r="G53" s="12">
        <f t="shared" si="7"/>
        <v>1204.4211555309812</v>
      </c>
      <c r="H53" s="9"/>
      <c r="I53" s="12">
        <f t="shared" si="3"/>
        <v>24019.463776328401</v>
      </c>
      <c r="J53" s="12">
        <f t="shared" si="4"/>
        <v>4156.8462989086893</v>
      </c>
      <c r="K53" s="12">
        <f t="shared" si="5"/>
        <v>218.78138415308914</v>
      </c>
    </row>
    <row r="54" spans="2:11" x14ac:dyDescent="0.25">
      <c r="B54" s="10">
        <v>50</v>
      </c>
      <c r="C54" s="11">
        <v>43941</v>
      </c>
      <c r="D54" s="12">
        <f t="shared" si="0"/>
        <v>145037.72182445278</v>
      </c>
      <c r="E54" s="12">
        <f t="shared" si="1"/>
        <v>170079.43284542355</v>
      </c>
      <c r="F54" s="12">
        <f t="shared" ref="F54:G69" si="8">F53+J54</f>
        <v>27662.903063617421</v>
      </c>
      <c r="G54" s="12">
        <f t="shared" si="8"/>
        <v>1455.9422665061813</v>
      </c>
      <c r="H54" s="9"/>
      <c r="I54" s="12">
        <f t="shared" si="3"/>
        <v>24197.188479807606</v>
      </c>
      <c r="J54" s="12">
        <f t="shared" si="4"/>
        <v>4778.9011085287984</v>
      </c>
      <c r="K54" s="12">
        <f t="shared" si="5"/>
        <v>251.52111097520017</v>
      </c>
    </row>
    <row r="55" spans="2:11" x14ac:dyDescent="0.25">
      <c r="B55" s="10">
        <v>51</v>
      </c>
      <c r="C55" s="11">
        <v>43942</v>
      </c>
      <c r="D55" s="12">
        <f t="shared" si="0"/>
        <v>121649.31810439414</v>
      </c>
      <c r="E55" s="12">
        <f t="shared" si="1"/>
        <v>187798.52213730139</v>
      </c>
      <c r="F55" s="12">
        <f t="shared" si="8"/>
        <v>33048.751770389164</v>
      </c>
      <c r="G55" s="12">
        <f t="shared" si="8"/>
        <v>1739.4079879152209</v>
      </c>
      <c r="H55" s="9"/>
      <c r="I55" s="12">
        <f t="shared" si="3"/>
        <v>23388.403720058628</v>
      </c>
      <c r="J55" s="12">
        <f t="shared" si="4"/>
        <v>5385.848706771746</v>
      </c>
      <c r="K55" s="12">
        <f t="shared" si="5"/>
        <v>283.46572140903947</v>
      </c>
    </row>
    <row r="56" spans="2:11" x14ac:dyDescent="0.25">
      <c r="B56" s="10">
        <v>52</v>
      </c>
      <c r="C56" s="11">
        <v>43943</v>
      </c>
      <c r="D56" s="12">
        <f t="shared" si="0"/>
        <v>99970.831734468098</v>
      </c>
      <c r="E56" s="12">
        <f t="shared" si="1"/>
        <v>203217.05776931738</v>
      </c>
      <c r="F56" s="12">
        <f t="shared" si="8"/>
        <v>38995.704971403706</v>
      </c>
      <c r="G56" s="12">
        <f t="shared" si="8"/>
        <v>2052.4055248107234</v>
      </c>
      <c r="H56" s="9"/>
      <c r="I56" s="12">
        <f t="shared" si="3"/>
        <v>21678.486369926046</v>
      </c>
      <c r="J56" s="12">
        <f t="shared" si="4"/>
        <v>5946.953201014544</v>
      </c>
      <c r="K56" s="12">
        <f t="shared" si="5"/>
        <v>312.99753689550261</v>
      </c>
    </row>
    <row r="57" spans="2:11" x14ac:dyDescent="0.25">
      <c r="B57" s="10">
        <v>53</v>
      </c>
      <c r="C57" s="11">
        <v>43944</v>
      </c>
      <c r="D57" s="12">
        <f t="shared" si="0"/>
        <v>80675.260438388534</v>
      </c>
      <c r="E57" s="12">
        <f t="shared" si="1"/>
        <v>215738.72713975306</v>
      </c>
      <c r="F57" s="12">
        <f t="shared" si="8"/>
        <v>45430.911800765425</v>
      </c>
      <c r="G57" s="12">
        <f t="shared" si="8"/>
        <v>2391.1006210929195</v>
      </c>
      <c r="H57" s="9"/>
      <c r="I57" s="12">
        <f t="shared" si="3"/>
        <v>19295.571296079564</v>
      </c>
      <c r="J57" s="12">
        <f t="shared" si="4"/>
        <v>6435.2068293617167</v>
      </c>
      <c r="K57" s="12">
        <f t="shared" si="5"/>
        <v>338.69509628219595</v>
      </c>
    </row>
    <row r="58" spans="2:11" x14ac:dyDescent="0.25">
      <c r="B58" s="10">
        <v>54</v>
      </c>
      <c r="C58" s="11">
        <v>43945</v>
      </c>
      <c r="D58" s="12">
        <f t="shared" si="0"/>
        <v>64128.127923504544</v>
      </c>
      <c r="E58" s="12">
        <f t="shared" si="1"/>
        <v>225094.56874997861</v>
      </c>
      <c r="F58" s="12">
        <f t="shared" si="8"/>
        <v>52262.638160190938</v>
      </c>
      <c r="G58" s="12">
        <f t="shared" si="8"/>
        <v>2750.6651663258417</v>
      </c>
      <c r="H58" s="9"/>
      <c r="I58" s="12">
        <f t="shared" si="3"/>
        <v>16547.13251488399</v>
      </c>
      <c r="J58" s="12">
        <f t="shared" si="4"/>
        <v>6831.7263594255137</v>
      </c>
      <c r="K58" s="12">
        <f t="shared" si="5"/>
        <v>359.56454523292206</v>
      </c>
    </row>
    <row r="59" spans="2:11" x14ac:dyDescent="0.25">
      <c r="B59" s="10">
        <v>55</v>
      </c>
      <c r="C59" s="11">
        <v>43946</v>
      </c>
      <c r="D59" s="12">
        <f t="shared" si="0"/>
        <v>50390.084605531527</v>
      </c>
      <c r="E59" s="12">
        <f t="shared" si="1"/>
        <v>231329.45977628569</v>
      </c>
      <c r="F59" s="12">
        <f t="shared" si="8"/>
        <v>59390.632837273595</v>
      </c>
      <c r="G59" s="12">
        <f t="shared" si="8"/>
        <v>3125.8227809091395</v>
      </c>
      <c r="H59" s="9"/>
      <c r="I59" s="12">
        <f t="shared" si="3"/>
        <v>13738.043317973017</v>
      </c>
      <c r="J59" s="12">
        <f t="shared" si="4"/>
        <v>7127.9946770826555</v>
      </c>
      <c r="K59" s="12">
        <f t="shared" si="5"/>
        <v>375.15761458329803</v>
      </c>
    </row>
    <row r="60" spans="2:11" x14ac:dyDescent="0.25">
      <c r="B60" s="10">
        <v>56</v>
      </c>
      <c r="C60" s="11">
        <v>43947</v>
      </c>
      <c r="D60" s="12">
        <f t="shared" si="0"/>
        <v>39283.904420302417</v>
      </c>
      <c r="E60" s="12">
        <f t="shared" si="1"/>
        <v>234724.65796897194</v>
      </c>
      <c r="F60" s="12">
        <f t="shared" si="8"/>
        <v>66716.065730189308</v>
      </c>
      <c r="G60" s="12">
        <f t="shared" si="8"/>
        <v>3511.3718805362828</v>
      </c>
      <c r="H60" s="9"/>
      <c r="I60" s="12">
        <f t="shared" si="3"/>
        <v>11106.18018522911</v>
      </c>
      <c r="J60" s="12">
        <f t="shared" si="4"/>
        <v>7325.4328929157136</v>
      </c>
      <c r="K60" s="12">
        <f t="shared" si="5"/>
        <v>385.54909962714311</v>
      </c>
    </row>
    <row r="61" spans="2:11" x14ac:dyDescent="0.25">
      <c r="B61" s="10">
        <v>57</v>
      </c>
      <c r="C61" s="11">
        <v>43948</v>
      </c>
      <c r="D61" s="12">
        <f t="shared" si="0"/>
        <v>30488.553022075375</v>
      </c>
      <c r="E61" s="12">
        <f t="shared" si="1"/>
        <v>235695.85410156657</v>
      </c>
      <c r="F61" s="12">
        <f t="shared" si="8"/>
        <v>74149.013232540092</v>
      </c>
      <c r="G61" s="12">
        <f t="shared" si="8"/>
        <v>3902.5796438179032</v>
      </c>
      <c r="H61" s="9"/>
      <c r="I61" s="12">
        <f t="shared" si="3"/>
        <v>8795.3513982270415</v>
      </c>
      <c r="J61" s="12">
        <f t="shared" si="4"/>
        <v>7432.9475023507784</v>
      </c>
      <c r="K61" s="12">
        <f t="shared" si="5"/>
        <v>391.2077632816202</v>
      </c>
    </row>
    <row r="62" spans="2:11" x14ac:dyDescent="0.25">
      <c r="B62" s="10">
        <v>58</v>
      </c>
      <c r="C62" s="11">
        <v>43949</v>
      </c>
      <c r="D62" s="12">
        <f t="shared" si="0"/>
        <v>23626.287483666172</v>
      </c>
      <c r="E62" s="12">
        <f t="shared" si="1"/>
        <v>234701.59116992354</v>
      </c>
      <c r="F62" s="12">
        <f t="shared" si="8"/>
        <v>81612.715279089694</v>
      </c>
      <c r="G62" s="12">
        <f t="shared" si="8"/>
        <v>4295.406067320514</v>
      </c>
      <c r="H62" s="9"/>
      <c r="I62" s="12">
        <f t="shared" si="3"/>
        <v>6862.2655384092022</v>
      </c>
      <c r="J62" s="12">
        <f t="shared" si="4"/>
        <v>7463.7020465496071</v>
      </c>
      <c r="K62" s="12">
        <f t="shared" si="5"/>
        <v>392.82642350261125</v>
      </c>
    </row>
    <row r="63" spans="2:11" x14ac:dyDescent="0.25">
      <c r="B63" s="10">
        <v>59</v>
      </c>
      <c r="C63" s="11">
        <v>43950</v>
      </c>
      <c r="D63" s="12">
        <f t="shared" si="0"/>
        <v>18324.871902331957</v>
      </c>
      <c r="E63" s="12">
        <f t="shared" si="1"/>
        <v>232179.62037892698</v>
      </c>
      <c r="F63" s="12">
        <f t="shared" si="8"/>
        <v>89044.932332803946</v>
      </c>
      <c r="G63" s="12">
        <f t="shared" si="8"/>
        <v>4686.5753859370534</v>
      </c>
      <c r="H63" s="9"/>
      <c r="I63" s="12">
        <f t="shared" si="3"/>
        <v>5301.4155813342131</v>
      </c>
      <c r="J63" s="12">
        <f t="shared" si="4"/>
        <v>7432.2170537142456</v>
      </c>
      <c r="K63" s="12">
        <f t="shared" si="5"/>
        <v>391.16931861653956</v>
      </c>
    </row>
    <row r="64" spans="2:11" x14ac:dyDescent="0.25">
      <c r="B64" s="10">
        <v>60</v>
      </c>
      <c r="C64" s="13">
        <v>43951</v>
      </c>
      <c r="D64" s="12">
        <f t="shared" si="0"/>
        <v>14252.518997747184</v>
      </c>
      <c r="E64" s="12">
        <f t="shared" si="1"/>
        <v>228512.65260421418</v>
      </c>
      <c r="F64" s="12">
        <f t="shared" si="8"/>
        <v>96397.286978136632</v>
      </c>
      <c r="G64" s="12">
        <f t="shared" si="8"/>
        <v>5073.5414199019324</v>
      </c>
      <c r="H64" s="9"/>
      <c r="I64" s="12">
        <f t="shared" si="3"/>
        <v>4072.352904584774</v>
      </c>
      <c r="J64" s="12">
        <f t="shared" si="4"/>
        <v>7352.3546453326871</v>
      </c>
      <c r="K64" s="12">
        <f t="shared" si="5"/>
        <v>386.96603396487865</v>
      </c>
    </row>
    <row r="65" spans="2:11" x14ac:dyDescent="0.25">
      <c r="B65" s="10">
        <v>61</v>
      </c>
      <c r="C65" s="11">
        <v>43952</v>
      </c>
      <c r="D65" s="12">
        <f t="shared" si="0"/>
        <v>11131.636149353004</v>
      </c>
      <c r="E65" s="12">
        <f t="shared" si="1"/>
        <v>224016.4470324679</v>
      </c>
      <c r="F65" s="12">
        <f t="shared" si="8"/>
        <v>103633.52097727008</v>
      </c>
      <c r="G65" s="12">
        <f t="shared" si="8"/>
        <v>5454.3958409089564</v>
      </c>
      <c r="H65" s="9"/>
      <c r="I65" s="12">
        <f t="shared" si="3"/>
        <v>3120.8828483941797</v>
      </c>
      <c r="J65" s="12">
        <f t="shared" si="4"/>
        <v>7236.2339991334484</v>
      </c>
      <c r="K65" s="12">
        <f t="shared" si="5"/>
        <v>380.85442100702397</v>
      </c>
    </row>
    <row r="66" spans="2:11" x14ac:dyDescent="0.25">
      <c r="B66" s="10">
        <v>62</v>
      </c>
      <c r="C66" s="11">
        <v>43953</v>
      </c>
      <c r="D66" s="12">
        <f t="shared" si="0"/>
        <v>8739.4088161764448</v>
      </c>
      <c r="E66" s="12">
        <f t="shared" si="1"/>
        <v>218941.45946456218</v>
      </c>
      <c r="F66" s="12">
        <f t="shared" si="8"/>
        <v>110727.37513329822</v>
      </c>
      <c r="G66" s="12">
        <f t="shared" si="8"/>
        <v>5827.7565859630695</v>
      </c>
      <c r="H66" s="9"/>
      <c r="I66" s="12">
        <f t="shared" si="3"/>
        <v>2392.2273331765596</v>
      </c>
      <c r="J66" s="12">
        <f t="shared" si="4"/>
        <v>7093.8541560281492</v>
      </c>
      <c r="K66" s="12">
        <f t="shared" si="5"/>
        <v>373.36074505411347</v>
      </c>
    </row>
    <row r="67" spans="2:11" x14ac:dyDescent="0.25">
      <c r="B67" s="10">
        <v>63</v>
      </c>
      <c r="C67" s="11">
        <v>43954</v>
      </c>
      <c r="D67" s="12">
        <f t="shared" si="0"/>
        <v>6901.8024296580124</v>
      </c>
      <c r="E67" s="12">
        <f t="shared" si="1"/>
        <v>213481.01720226189</v>
      </c>
      <c r="F67" s="12">
        <f t="shared" si="8"/>
        <v>117660.52134967603</v>
      </c>
      <c r="G67" s="12">
        <f t="shared" si="8"/>
        <v>6192.6590184040069</v>
      </c>
      <c r="H67" s="9"/>
      <c r="I67" s="12">
        <f t="shared" si="3"/>
        <v>1837.6063865184324</v>
      </c>
      <c r="J67" s="12">
        <f t="shared" si="4"/>
        <v>6933.1462163778024</v>
      </c>
      <c r="K67" s="12">
        <f t="shared" si="5"/>
        <v>364.90243244093733</v>
      </c>
    </row>
    <row r="68" spans="2:11" x14ac:dyDescent="0.25">
      <c r="B68" s="10">
        <v>64</v>
      </c>
      <c r="C68" s="11">
        <v>43955</v>
      </c>
      <c r="D68" s="12">
        <f t="shared" si="0"/>
        <v>5485.2496448773418</v>
      </c>
      <c r="E68" s="12">
        <f t="shared" si="1"/>
        <v>207781.53608030052</v>
      </c>
      <c r="F68" s="12">
        <f t="shared" si="8"/>
        <v>124420.75356108099</v>
      </c>
      <c r="G68" s="12">
        <f t="shared" si="8"/>
        <v>6548.4607137411103</v>
      </c>
      <c r="H68" s="9"/>
      <c r="I68" s="12">
        <f t="shared" si="3"/>
        <v>1416.5527847806707</v>
      </c>
      <c r="J68" s="12">
        <f t="shared" si="4"/>
        <v>6760.2322114049593</v>
      </c>
      <c r="K68" s="12">
        <f t="shared" si="5"/>
        <v>355.80169533710347</v>
      </c>
    </row>
    <row r="69" spans="2:11" x14ac:dyDescent="0.25">
      <c r="B69" s="10">
        <v>65</v>
      </c>
      <c r="C69" s="11">
        <v>43956</v>
      </c>
      <c r="D69" s="12">
        <f t="shared" si="0"/>
        <v>4388.3379264088853</v>
      </c>
      <c r="E69" s="12">
        <f t="shared" si="1"/>
        <v>201952.39659609229</v>
      </c>
      <c r="F69" s="12">
        <f t="shared" si="8"/>
        <v>131000.50220362384</v>
      </c>
      <c r="G69" s="12">
        <f t="shared" si="8"/>
        <v>6894.7632738749444</v>
      </c>
      <c r="H69" s="9"/>
      <c r="I69" s="12">
        <f t="shared" si="3"/>
        <v>1096.9117184684567</v>
      </c>
      <c r="J69" s="12">
        <f t="shared" si="4"/>
        <v>6579.7486425428497</v>
      </c>
      <c r="K69" s="12">
        <f t="shared" si="5"/>
        <v>346.30256013383445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3534.5244548581973</v>
      </c>
      <c r="E70" s="12">
        <f t="shared" ref="E70:E133" si="10">E69+I70-J70-K70</f>
        <v>196074.46351443991</v>
      </c>
      <c r="F70" s="12">
        <f t="shared" ref="F70:G85" si="11">F69+J70</f>
        <v>137395.66142916676</v>
      </c>
      <c r="G70" s="12">
        <f t="shared" si="11"/>
        <v>7231.3506015350986</v>
      </c>
      <c r="H70" s="9"/>
      <c r="I70" s="12">
        <f t="shared" ref="I70:I133" si="12">E69*N$6*D69/SUM(D69:F69)*N$7</f>
        <v>853.81347155068806</v>
      </c>
      <c r="J70" s="12">
        <f t="shared" ref="J70:J133" si="13">E69*N$8/N$5</f>
        <v>6395.1592255429223</v>
      </c>
      <c r="K70" s="12">
        <f t="shared" ref="K70:K133" si="14">E69*N$9/N$5</f>
        <v>336.58732766015413</v>
      </c>
    </row>
    <row r="71" spans="2:11" x14ac:dyDescent="0.25">
      <c r="B71" s="10">
        <v>67</v>
      </c>
      <c r="C71" s="11">
        <v>43958</v>
      </c>
      <c r="D71" s="12">
        <f t="shared" si="9"/>
        <v>2866.1813149693162</v>
      </c>
      <c r="E71" s="12">
        <f t="shared" si="10"/>
        <v>190206.99120384746</v>
      </c>
      <c r="F71" s="12">
        <f t="shared" si="11"/>
        <v>143604.68610712403</v>
      </c>
      <c r="G71" s="12">
        <f t="shared" si="11"/>
        <v>7558.1413740591652</v>
      </c>
      <c r="H71" s="9"/>
      <c r="I71" s="12">
        <f t="shared" si="12"/>
        <v>668.3431398888813</v>
      </c>
      <c r="J71" s="12">
        <f t="shared" si="13"/>
        <v>6209.0246779572635</v>
      </c>
      <c r="K71" s="12">
        <f t="shared" si="14"/>
        <v>326.79077252406677</v>
      </c>
    </row>
    <row r="72" spans="2:11" x14ac:dyDescent="0.25">
      <c r="B72" s="10">
        <v>68</v>
      </c>
      <c r="C72" s="11">
        <v>43959</v>
      </c>
      <c r="D72" s="12">
        <f t="shared" si="9"/>
        <v>2339.9230362790117</v>
      </c>
      <c r="E72" s="12">
        <f t="shared" si="10"/>
        <v>184393.01644240951</v>
      </c>
      <c r="F72" s="12">
        <f t="shared" si="11"/>
        <v>149627.90749524586</v>
      </c>
      <c r="G72" s="12">
        <f t="shared" si="11"/>
        <v>7875.1530260655782</v>
      </c>
      <c r="H72" s="9"/>
      <c r="I72" s="12">
        <f t="shared" si="12"/>
        <v>526.25827869030445</v>
      </c>
      <c r="J72" s="12">
        <f t="shared" si="13"/>
        <v>6023.2213881218358</v>
      </c>
      <c r="K72" s="12">
        <f t="shared" si="14"/>
        <v>317.0116520064127</v>
      </c>
    </row>
    <row r="73" spans="2:11" x14ac:dyDescent="0.25">
      <c r="B73" s="10">
        <v>69</v>
      </c>
      <c r="C73" s="11">
        <v>43960</v>
      </c>
      <c r="D73" s="12">
        <f t="shared" si="9"/>
        <v>1923.0306482235096</v>
      </c>
      <c r="E73" s="12">
        <f t="shared" si="10"/>
        <v>178663.47494905136</v>
      </c>
      <c r="F73" s="12">
        <f t="shared" si="11"/>
        <v>155467.01968258884</v>
      </c>
      <c r="G73" s="12">
        <f t="shared" si="11"/>
        <v>8182.4747201362607</v>
      </c>
      <c r="H73" s="9"/>
      <c r="I73" s="12">
        <f t="shared" si="12"/>
        <v>416.89238805550224</v>
      </c>
      <c r="J73" s="12">
        <f t="shared" si="13"/>
        <v>5839.1121873429674</v>
      </c>
      <c r="K73" s="12">
        <f t="shared" si="14"/>
        <v>307.32169407068278</v>
      </c>
    </row>
    <row r="74" spans="2:11" x14ac:dyDescent="0.25">
      <c r="B74" s="10">
        <v>70</v>
      </c>
      <c r="C74" s="11">
        <v>43961</v>
      </c>
      <c r="D74" s="12">
        <f t="shared" si="9"/>
        <v>1590.7562441038722</v>
      </c>
      <c r="E74" s="12">
        <f t="shared" si="10"/>
        <v>173040.30018820261</v>
      </c>
      <c r="F74" s="12">
        <f t="shared" si="11"/>
        <v>161124.69638930881</v>
      </c>
      <c r="G74" s="12">
        <f t="shared" si="11"/>
        <v>8480.2471783846795</v>
      </c>
      <c r="H74" s="9"/>
      <c r="I74" s="12">
        <f t="shared" si="12"/>
        <v>332.27440411963744</v>
      </c>
      <c r="J74" s="12">
        <f t="shared" si="13"/>
        <v>5657.6767067199589</v>
      </c>
      <c r="K74" s="12">
        <f t="shared" si="14"/>
        <v>297.77245824841918</v>
      </c>
    </row>
    <row r="75" spans="2:11" x14ac:dyDescent="0.25">
      <c r="B75" s="10">
        <v>71</v>
      </c>
      <c r="C75" s="11">
        <v>43962</v>
      </c>
      <c r="D75" s="12">
        <f t="shared" si="9"/>
        <v>1324.3092685862928</v>
      </c>
      <c r="E75" s="12">
        <f t="shared" si="10"/>
        <v>167538.73715744677</v>
      </c>
      <c r="F75" s="12">
        <f t="shared" si="11"/>
        <v>166604.30589526857</v>
      </c>
      <c r="G75" s="12">
        <f t="shared" si="11"/>
        <v>8768.6476786983512</v>
      </c>
      <c r="H75" s="9"/>
      <c r="I75" s="12">
        <f t="shared" si="12"/>
        <v>266.44697551757935</v>
      </c>
      <c r="J75" s="12">
        <f t="shared" si="13"/>
        <v>5479.6095059597492</v>
      </c>
      <c r="K75" s="12">
        <f t="shared" si="14"/>
        <v>288.40050031367133</v>
      </c>
    </row>
    <row r="76" spans="2:11" x14ac:dyDescent="0.25">
      <c r="B76" s="10">
        <v>72</v>
      </c>
      <c r="C76" s="11">
        <v>43963</v>
      </c>
      <c r="D76" s="12">
        <f t="shared" si="9"/>
        <v>1109.3591167992054</v>
      </c>
      <c r="E76" s="12">
        <f t="shared" si="10"/>
        <v>162169.06273731895</v>
      </c>
      <c r="F76" s="12">
        <f t="shared" si="11"/>
        <v>171909.69923858772</v>
      </c>
      <c r="G76" s="12">
        <f t="shared" si="11"/>
        <v>9047.8789072940963</v>
      </c>
      <c r="H76" s="9"/>
      <c r="I76" s="12">
        <f t="shared" si="12"/>
        <v>214.95015178708744</v>
      </c>
      <c r="J76" s="12">
        <f t="shared" si="13"/>
        <v>5305.3933433191469</v>
      </c>
      <c r="K76" s="12">
        <f t="shared" si="14"/>
        <v>279.23122859574488</v>
      </c>
    </row>
    <row r="77" spans="2:11" x14ac:dyDescent="0.25">
      <c r="B77" s="10">
        <v>73</v>
      </c>
      <c r="C77" s="11">
        <v>43964</v>
      </c>
      <c r="D77" s="12">
        <f t="shared" si="9"/>
        <v>934.92360435388923</v>
      </c>
      <c r="E77" s="12">
        <f t="shared" si="10"/>
        <v>156937.86282518698</v>
      </c>
      <c r="F77" s="12">
        <f t="shared" si="11"/>
        <v>177045.05289193615</v>
      </c>
      <c r="G77" s="12">
        <f t="shared" si="11"/>
        <v>9318.1606785229615</v>
      </c>
      <c r="H77" s="9"/>
      <c r="I77" s="12">
        <f t="shared" si="12"/>
        <v>174.43551244531614</v>
      </c>
      <c r="J77" s="12">
        <f t="shared" si="13"/>
        <v>5135.353653348433</v>
      </c>
      <c r="K77" s="12">
        <f t="shared" si="14"/>
        <v>270.28177122886513</v>
      </c>
    </row>
    <row r="78" spans="2:11" x14ac:dyDescent="0.25">
      <c r="B78" s="10">
        <v>74</v>
      </c>
      <c r="C78" s="11">
        <v>43965</v>
      </c>
      <c r="D78" s="12">
        <f t="shared" si="9"/>
        <v>792.54362060161395</v>
      </c>
      <c r="E78" s="12">
        <f t="shared" si="10"/>
        <v>151848.98071476634</v>
      </c>
      <c r="F78" s="12">
        <f t="shared" si="11"/>
        <v>182014.75188140041</v>
      </c>
      <c r="G78" s="12">
        <f t="shared" si="11"/>
        <v>9579.7237832316059</v>
      </c>
      <c r="H78" s="9"/>
      <c r="I78" s="12">
        <f t="shared" si="12"/>
        <v>142.37998375227528</v>
      </c>
      <c r="J78" s="12">
        <f t="shared" si="13"/>
        <v>4969.6989894642547</v>
      </c>
      <c r="K78" s="12">
        <f t="shared" si="14"/>
        <v>261.5631047086452</v>
      </c>
    </row>
    <row r="79" spans="2:11" x14ac:dyDescent="0.25">
      <c r="B79" s="10">
        <v>75</v>
      </c>
      <c r="C79" s="11">
        <v>43966</v>
      </c>
      <c r="D79" s="12">
        <f t="shared" si="9"/>
        <v>675.66920768375303</v>
      </c>
      <c r="E79" s="12">
        <f t="shared" si="10"/>
        <v>146904.22243719199</v>
      </c>
      <c r="F79" s="12">
        <f t="shared" si="11"/>
        <v>186823.30293736802</v>
      </c>
      <c r="G79" s="12">
        <f t="shared" si="11"/>
        <v>9832.8054177562171</v>
      </c>
      <c r="H79" s="9"/>
      <c r="I79" s="12">
        <f t="shared" si="12"/>
        <v>116.87441291786098</v>
      </c>
      <c r="J79" s="12">
        <f t="shared" si="13"/>
        <v>4808.5510559676004</v>
      </c>
      <c r="K79" s="12">
        <f t="shared" si="14"/>
        <v>253.08163452461079</v>
      </c>
    </row>
    <row r="80" spans="2:11" x14ac:dyDescent="0.25">
      <c r="B80" s="10">
        <v>76</v>
      </c>
      <c r="C80" s="11">
        <v>43967</v>
      </c>
      <c r="D80" s="12">
        <f t="shared" si="9"/>
        <v>579.20163534596804</v>
      </c>
      <c r="E80" s="12">
        <f t="shared" si="10"/>
        <v>142103.8825949567</v>
      </c>
      <c r="F80" s="12">
        <f t="shared" si="11"/>
        <v>191475.26998121242</v>
      </c>
      <c r="G80" s="12">
        <f t="shared" si="11"/>
        <v>10077.645788484871</v>
      </c>
      <c r="H80" s="9"/>
      <c r="I80" s="12">
        <f t="shared" si="12"/>
        <v>96.467572337785001</v>
      </c>
      <c r="J80" s="12">
        <f t="shared" si="13"/>
        <v>4651.9670438444127</v>
      </c>
      <c r="K80" s="12">
        <f t="shared" si="14"/>
        <v>244.84037072865351</v>
      </c>
    </row>
    <row r="81" spans="2:11" x14ac:dyDescent="0.25">
      <c r="B81" s="10">
        <v>77</v>
      </c>
      <c r="C81" s="11">
        <v>43968</v>
      </c>
      <c r="D81" s="12">
        <f t="shared" si="9"/>
        <v>499.15063542641678</v>
      </c>
      <c r="E81" s="12">
        <f t="shared" si="10"/>
        <v>137447.13750837769</v>
      </c>
      <c r="F81" s="12">
        <f t="shared" si="11"/>
        <v>195975.22626338605</v>
      </c>
      <c r="G81" s="12">
        <f t="shared" si="11"/>
        <v>10314.485592809799</v>
      </c>
      <c r="H81" s="9"/>
      <c r="I81" s="12">
        <f t="shared" si="12"/>
        <v>80.050999919551273</v>
      </c>
      <c r="J81" s="12">
        <f t="shared" si="13"/>
        <v>4499.956282173629</v>
      </c>
      <c r="K81" s="12">
        <f t="shared" si="14"/>
        <v>236.83980432492805</v>
      </c>
    </row>
    <row r="82" spans="2:11" x14ac:dyDescent="0.25">
      <c r="B82" s="10">
        <v>78</v>
      </c>
      <c r="C82" s="11">
        <v>43969</v>
      </c>
      <c r="D82" s="12">
        <f t="shared" si="9"/>
        <v>432.37680536140869</v>
      </c>
      <c r="E82" s="12">
        <f t="shared" si="10"/>
        <v>132932.34008816344</v>
      </c>
      <c r="F82" s="12">
        <f t="shared" si="11"/>
        <v>200327.71895115136</v>
      </c>
      <c r="G82" s="12">
        <f t="shared" si="11"/>
        <v>10543.564155323762</v>
      </c>
      <c r="H82" s="9"/>
      <c r="I82" s="12">
        <f t="shared" si="12"/>
        <v>66.773830065008113</v>
      </c>
      <c r="J82" s="12">
        <f t="shared" si="13"/>
        <v>4352.4926877652933</v>
      </c>
      <c r="K82" s="12">
        <f t="shared" si="14"/>
        <v>229.07856251396302</v>
      </c>
    </row>
    <row r="83" spans="2:11" x14ac:dyDescent="0.25">
      <c r="B83" s="10">
        <v>79</v>
      </c>
      <c r="C83" s="11">
        <v>43970</v>
      </c>
      <c r="D83" s="12">
        <f t="shared" si="9"/>
        <v>376.39717361731567</v>
      </c>
      <c r="E83" s="12">
        <f t="shared" si="10"/>
        <v>128557.24171696875</v>
      </c>
      <c r="F83" s="12">
        <f t="shared" si="11"/>
        <v>204537.24305394321</v>
      </c>
      <c r="G83" s="12">
        <f t="shared" si="11"/>
        <v>10765.118055470701</v>
      </c>
      <c r="H83" s="9"/>
      <c r="I83" s="12">
        <f t="shared" si="12"/>
        <v>55.979631744092991</v>
      </c>
      <c r="J83" s="12">
        <f t="shared" si="13"/>
        <v>4209.5241027918419</v>
      </c>
      <c r="K83" s="12">
        <f t="shared" si="14"/>
        <v>221.55390014693927</v>
      </c>
    </row>
    <row r="84" spans="2:11" x14ac:dyDescent="0.25">
      <c r="B84" s="10">
        <v>80</v>
      </c>
      <c r="C84" s="11">
        <v>43971</v>
      </c>
      <c r="D84" s="12">
        <f t="shared" si="9"/>
        <v>329.23776588088509</v>
      </c>
      <c r="E84" s="12">
        <f t="shared" si="10"/>
        <v>124319.15973413955</v>
      </c>
      <c r="F84" s="12">
        <f t="shared" si="11"/>
        <v>208608.22237498054</v>
      </c>
      <c r="G84" s="12">
        <f t="shared" si="11"/>
        <v>10979.380124998983</v>
      </c>
      <c r="H84" s="9"/>
      <c r="I84" s="12">
        <f t="shared" si="12"/>
        <v>47.159407736430595</v>
      </c>
      <c r="J84" s="12">
        <f t="shared" si="13"/>
        <v>4070.9793210373437</v>
      </c>
      <c r="K84" s="12">
        <f t="shared" si="14"/>
        <v>214.26206952828144</v>
      </c>
    </row>
    <row r="85" spans="2:11" x14ac:dyDescent="0.25">
      <c r="B85" s="10">
        <v>81</v>
      </c>
      <c r="C85" s="11">
        <v>43972</v>
      </c>
      <c r="D85" s="12">
        <f t="shared" si="9"/>
        <v>289.3212811392375</v>
      </c>
      <c r="E85" s="12">
        <f t="shared" si="10"/>
        <v>120215.10422774323</v>
      </c>
      <c r="F85" s="12">
        <f t="shared" si="11"/>
        <v>212544.99576656162</v>
      </c>
      <c r="G85" s="12">
        <f t="shared" si="11"/>
        <v>11186.578724555882</v>
      </c>
      <c r="H85" s="9"/>
      <c r="I85" s="12">
        <f t="shared" si="12"/>
        <v>39.916484741647601</v>
      </c>
      <c r="J85" s="12">
        <f t="shared" si="13"/>
        <v>3936.7733915810854</v>
      </c>
      <c r="K85" s="12">
        <f t="shared" si="14"/>
        <v>207.19859955689944</v>
      </c>
    </row>
    <row r="86" spans="2:11" x14ac:dyDescent="0.25">
      <c r="B86" s="10">
        <v>82</v>
      </c>
      <c r="C86" s="11">
        <v>43973</v>
      </c>
      <c r="D86" s="12">
        <f t="shared" si="9"/>
        <v>255.38110479503328</v>
      </c>
      <c r="E86" s="12">
        <f t="shared" si="10"/>
        <v>116241.87426316265</v>
      </c>
      <c r="F86" s="12">
        <f t="shared" ref="F86:G101" si="15">F85+J86</f>
        <v>216351.80740044016</v>
      </c>
      <c r="G86" s="12">
        <f t="shared" si="15"/>
        <v>11386.937231602122</v>
      </c>
      <c r="H86" s="9"/>
      <c r="I86" s="12">
        <f t="shared" si="12"/>
        <v>33.940176344204225</v>
      </c>
      <c r="J86" s="12">
        <f t="shared" si="13"/>
        <v>3806.8116338785353</v>
      </c>
      <c r="K86" s="12">
        <f t="shared" si="14"/>
        <v>200.35850704623891</v>
      </c>
    </row>
    <row r="87" spans="2:11" x14ac:dyDescent="0.25">
      <c r="B87" s="10">
        <v>83</v>
      </c>
      <c r="C87" s="11">
        <v>43974</v>
      </c>
      <c r="D87" s="12">
        <f t="shared" si="9"/>
        <v>226.39516486656771</v>
      </c>
      <c r="E87" s="12">
        <f t="shared" si="10"/>
        <v>112396.13106098569</v>
      </c>
      <c r="F87" s="12">
        <f t="shared" si="15"/>
        <v>220032.80008544031</v>
      </c>
      <c r="G87" s="12">
        <f t="shared" si="15"/>
        <v>11580.673688707393</v>
      </c>
      <c r="H87" s="9"/>
      <c r="I87" s="12">
        <f t="shared" si="12"/>
        <v>28.985939928465573</v>
      </c>
      <c r="J87" s="12">
        <f t="shared" si="13"/>
        <v>3680.9926850001502</v>
      </c>
      <c r="K87" s="12">
        <f t="shared" si="14"/>
        <v>193.73645710527126</v>
      </c>
    </row>
    <row r="88" spans="2:11" x14ac:dyDescent="0.25">
      <c r="B88" s="10">
        <v>84</v>
      </c>
      <c r="C88" s="11">
        <v>43975</v>
      </c>
      <c r="D88" s="12">
        <f t="shared" si="9"/>
        <v>201.53480626709671</v>
      </c>
      <c r="E88" s="12">
        <f t="shared" si="10"/>
        <v>108674.4537175523</v>
      </c>
      <c r="F88" s="12">
        <f t="shared" si="15"/>
        <v>223592.01090237152</v>
      </c>
      <c r="G88" s="12">
        <f t="shared" si="15"/>
        <v>11768.000573809037</v>
      </c>
      <c r="H88" s="9"/>
      <c r="I88" s="12">
        <f t="shared" si="12"/>
        <v>24.860358599470992</v>
      </c>
      <c r="J88" s="12">
        <f t="shared" si="13"/>
        <v>3559.2108169312132</v>
      </c>
      <c r="K88" s="12">
        <f t="shared" si="14"/>
        <v>187.32688510164297</v>
      </c>
    </row>
    <row r="89" spans="2:11" x14ac:dyDescent="0.25">
      <c r="B89" s="10">
        <v>85</v>
      </c>
      <c r="C89" s="11">
        <v>43976</v>
      </c>
      <c r="D89" s="12">
        <f t="shared" si="9"/>
        <v>180.12508373881226</v>
      </c>
      <c r="E89" s="12">
        <f t="shared" si="10"/>
        <v>105073.38164949551</v>
      </c>
      <c r="F89" s="12">
        <f t="shared" si="15"/>
        <v>227033.36860342734</v>
      </c>
      <c r="G89" s="12">
        <f t="shared" si="15"/>
        <v>11949.124663338291</v>
      </c>
      <c r="H89" s="9"/>
      <c r="I89" s="12">
        <f t="shared" si="12"/>
        <v>21.409722528284451</v>
      </c>
      <c r="J89" s="12">
        <f t="shared" si="13"/>
        <v>3441.3577010558224</v>
      </c>
      <c r="K89" s="12">
        <f t="shared" si="14"/>
        <v>181.12408952925401</v>
      </c>
    </row>
    <row r="90" spans="2:11" x14ac:dyDescent="0.25">
      <c r="B90" s="10">
        <v>86</v>
      </c>
      <c r="C90" s="11">
        <v>43977</v>
      </c>
      <c r="D90" s="12">
        <f t="shared" si="9"/>
        <v>161.61377694712206</v>
      </c>
      <c r="E90" s="12">
        <f t="shared" si="10"/>
        <v>101589.44690130402</v>
      </c>
      <c r="F90" s="12">
        <f t="shared" si="15"/>
        <v>230360.69235566136</v>
      </c>
      <c r="G90" s="12">
        <f t="shared" si="15"/>
        <v>12124.24696608745</v>
      </c>
      <c r="H90" s="9"/>
      <c r="I90" s="12">
        <f t="shared" si="12"/>
        <v>18.511306791690199</v>
      </c>
      <c r="J90" s="12">
        <f t="shared" si="13"/>
        <v>3327.3237522340246</v>
      </c>
      <c r="K90" s="12">
        <f t="shared" si="14"/>
        <v>175.12230274915933</v>
      </c>
    </row>
    <row r="91" spans="2:11" x14ac:dyDescent="0.25">
      <c r="B91" s="10">
        <v>87</v>
      </c>
      <c r="C91" s="11">
        <v>43978</v>
      </c>
      <c r="D91" s="12">
        <f t="shared" si="9"/>
        <v>145.54709887850817</v>
      </c>
      <c r="E91" s="12">
        <f t="shared" si="10"/>
        <v>98219.198682662507</v>
      </c>
      <c r="F91" s="12">
        <f t="shared" si="15"/>
        <v>233577.69150753599</v>
      </c>
      <c r="G91" s="12">
        <f t="shared" si="15"/>
        <v>12293.562710922957</v>
      </c>
      <c r="H91" s="9"/>
      <c r="I91" s="12">
        <f t="shared" si="12"/>
        <v>16.066678068613903</v>
      </c>
      <c r="J91" s="12">
        <f t="shared" si="13"/>
        <v>3216.9991518746269</v>
      </c>
      <c r="K91" s="12">
        <f t="shared" si="14"/>
        <v>169.31574483550685</v>
      </c>
    </row>
    <row r="92" spans="2:11" x14ac:dyDescent="0.25">
      <c r="B92" s="10">
        <v>88</v>
      </c>
      <c r="C92" s="11">
        <v>43979</v>
      </c>
      <c r="D92" s="12">
        <f t="shared" si="9"/>
        <v>131.55056426776554</v>
      </c>
      <c r="E92" s="12">
        <f t="shared" si="10"/>
        <v>94959.221927851177</v>
      </c>
      <c r="F92" s="12">
        <f t="shared" si="15"/>
        <v>236687.96613248697</v>
      </c>
      <c r="G92" s="12">
        <f t="shared" si="15"/>
        <v>12457.261375394062</v>
      </c>
      <c r="H92" s="9"/>
      <c r="I92" s="12">
        <f t="shared" si="12"/>
        <v>13.996534610742632</v>
      </c>
      <c r="J92" s="12">
        <f t="shared" si="13"/>
        <v>3110.2746249509792</v>
      </c>
      <c r="K92" s="12">
        <f t="shared" si="14"/>
        <v>163.69866447110431</v>
      </c>
    </row>
    <row r="93" spans="2:11" x14ac:dyDescent="0.25">
      <c r="B93" s="10">
        <v>89</v>
      </c>
      <c r="C93" s="11">
        <v>43980</v>
      </c>
      <c r="D93" s="12">
        <f t="shared" si="9"/>
        <v>119.31385414698667</v>
      </c>
      <c r="E93" s="12">
        <f t="shared" si="10"/>
        <v>91806.151240376916</v>
      </c>
      <c r="F93" s="12">
        <f t="shared" si="15"/>
        <v>239695.00816020224</v>
      </c>
      <c r="G93" s="12">
        <f t="shared" si="15"/>
        <v>12615.526745273814</v>
      </c>
      <c r="H93" s="9"/>
      <c r="I93" s="12">
        <f t="shared" si="12"/>
        <v>12.236710120778866</v>
      </c>
      <c r="J93" s="12">
        <f t="shared" si="13"/>
        <v>3007.0420277152871</v>
      </c>
      <c r="K93" s="12">
        <f t="shared" si="14"/>
        <v>158.26536987975211</v>
      </c>
    </row>
    <row r="94" spans="2:11" x14ac:dyDescent="0.25">
      <c r="B94" s="10">
        <v>90</v>
      </c>
      <c r="C94" s="11">
        <v>43981</v>
      </c>
      <c r="D94" s="12">
        <f t="shared" si="9"/>
        <v>108.57878905827327</v>
      </c>
      <c r="E94" s="12">
        <f t="shared" si="10"/>
        <v>88756.681264119732</v>
      </c>
      <c r="F94" s="12">
        <f t="shared" si="15"/>
        <v>242602.20294948085</v>
      </c>
      <c r="G94" s="12">
        <f t="shared" si="15"/>
        <v>12768.536997341109</v>
      </c>
      <c r="H94" s="9"/>
      <c r="I94" s="12">
        <f t="shared" si="12"/>
        <v>10.735065088713393</v>
      </c>
      <c r="J94" s="12">
        <f t="shared" si="13"/>
        <v>2907.1947892786025</v>
      </c>
      <c r="K94" s="12">
        <f t="shared" si="14"/>
        <v>153.010252067295</v>
      </c>
    </row>
    <row r="95" spans="2:11" x14ac:dyDescent="0.25">
      <c r="B95" s="10">
        <v>91</v>
      </c>
      <c r="C95" s="13">
        <v>43982</v>
      </c>
      <c r="D95" s="12">
        <f t="shared" si="9"/>
        <v>99.129731260302066</v>
      </c>
      <c r="E95" s="12">
        <f t="shared" si="10"/>
        <v>85807.574279780383</v>
      </c>
      <c r="F95" s="12">
        <f t="shared" si="15"/>
        <v>245412.83118951131</v>
      </c>
      <c r="G95" s="12">
        <f t="shared" si="15"/>
        <v>12916.464799447975</v>
      </c>
      <c r="H95" s="9"/>
      <c r="I95" s="12">
        <f t="shared" si="12"/>
        <v>9.4490577979712143</v>
      </c>
      <c r="J95" s="12">
        <f t="shared" si="13"/>
        <v>2810.6282400304581</v>
      </c>
      <c r="K95" s="12">
        <f t="shared" si="14"/>
        <v>147.92780210686635</v>
      </c>
    </row>
    <row r="96" spans="2:11" x14ac:dyDescent="0.25">
      <c r="B96" s="10">
        <v>92</v>
      </c>
      <c r="C96" s="11">
        <v>43983</v>
      </c>
      <c r="D96" s="12">
        <f t="shared" si="9"/>
        <v>90.785893109243858</v>
      </c>
      <c r="E96" s="12">
        <f t="shared" si="10"/>
        <v>82955.665641938773</v>
      </c>
      <c r="F96" s="12">
        <f t="shared" si="15"/>
        <v>248130.07104170436</v>
      </c>
      <c r="G96" s="12">
        <f t="shared" si="15"/>
        <v>13059.477423247608</v>
      </c>
      <c r="H96" s="9"/>
      <c r="I96" s="12">
        <f t="shared" si="12"/>
        <v>8.3438381510582094</v>
      </c>
      <c r="J96" s="12">
        <f t="shared" si="13"/>
        <v>2717.2398521930454</v>
      </c>
      <c r="K96" s="12">
        <f t="shared" si="14"/>
        <v>143.0126237996341</v>
      </c>
    </row>
    <row r="97" spans="2:11" x14ac:dyDescent="0.25">
      <c r="B97" s="10">
        <v>93</v>
      </c>
      <c r="C97" s="11">
        <v>43984</v>
      </c>
      <c r="D97" s="12">
        <f t="shared" si="9"/>
        <v>83.39514770273729</v>
      </c>
      <c r="E97" s="12">
        <f t="shared" si="10"/>
        <v>80197.867532613978</v>
      </c>
      <c r="F97" s="12">
        <f t="shared" si="15"/>
        <v>250757.00045369909</v>
      </c>
      <c r="G97" s="12">
        <f t="shared" si="15"/>
        <v>13197.736865984172</v>
      </c>
      <c r="H97" s="9"/>
      <c r="I97" s="12">
        <f t="shared" si="12"/>
        <v>7.3907454065065652</v>
      </c>
      <c r="J97" s="12">
        <f t="shared" si="13"/>
        <v>2626.9294119947276</v>
      </c>
      <c r="K97" s="12">
        <f t="shared" si="14"/>
        <v>138.25944273656475</v>
      </c>
    </row>
    <row r="98" spans="2:11" x14ac:dyDescent="0.25">
      <c r="B98" s="10">
        <v>94</v>
      </c>
      <c r="C98" s="11">
        <v>43985</v>
      </c>
      <c r="D98" s="12">
        <f t="shared" si="9"/>
        <v>76.829028405445428</v>
      </c>
      <c r="E98" s="12">
        <f t="shared" si="10"/>
        <v>77531.17140082414</v>
      </c>
      <c r="F98" s="12">
        <f t="shared" si="15"/>
        <v>253296.59959223185</v>
      </c>
      <c r="G98" s="12">
        <f t="shared" si="15"/>
        <v>13331.399978538529</v>
      </c>
      <c r="H98" s="9"/>
      <c r="I98" s="12">
        <f t="shared" si="12"/>
        <v>6.5661192972918672</v>
      </c>
      <c r="J98" s="12">
        <f t="shared" si="13"/>
        <v>2539.5991385327757</v>
      </c>
      <c r="K98" s="12">
        <f t="shared" si="14"/>
        <v>133.66311255435673</v>
      </c>
    </row>
    <row r="99" spans="2:11" x14ac:dyDescent="0.25">
      <c r="B99" s="10">
        <v>95</v>
      </c>
      <c r="C99" s="11">
        <v>43986</v>
      </c>
      <c r="D99" s="12">
        <f t="shared" si="9"/>
        <v>70.978673091317461</v>
      </c>
      <c r="E99" s="12">
        <f t="shared" si="10"/>
        <v>74952.649376110799</v>
      </c>
      <c r="F99" s="12">
        <f t="shared" si="15"/>
        <v>255751.75335325795</v>
      </c>
      <c r="G99" s="12">
        <f t="shared" si="15"/>
        <v>13460.618597539904</v>
      </c>
      <c r="H99" s="9"/>
      <c r="I99" s="12">
        <f t="shared" si="12"/>
        <v>5.8503553141279729</v>
      </c>
      <c r="J99" s="12">
        <f t="shared" si="13"/>
        <v>2455.153761026098</v>
      </c>
      <c r="K99" s="12">
        <f t="shared" si="14"/>
        <v>129.21861900137367</v>
      </c>
    </row>
    <row r="100" spans="2:11" x14ac:dyDescent="0.25">
      <c r="B100" s="10">
        <v>96</v>
      </c>
      <c r="C100" s="11">
        <v>43987</v>
      </c>
      <c r="D100" s="12">
        <f t="shared" si="9"/>
        <v>65.751522080796235</v>
      </c>
      <c r="E100" s="12">
        <f t="shared" si="10"/>
        <v>72459.45488125096</v>
      </c>
      <c r="F100" s="12">
        <f t="shared" si="15"/>
        <v>258125.2539168348</v>
      </c>
      <c r="G100" s="12">
        <f t="shared" si="15"/>
        <v>13585.539679833422</v>
      </c>
      <c r="H100" s="9"/>
      <c r="I100" s="12">
        <f t="shared" si="12"/>
        <v>5.2271510105212204</v>
      </c>
      <c r="J100" s="12">
        <f t="shared" si="13"/>
        <v>2373.5005635768416</v>
      </c>
      <c r="K100" s="12">
        <f t="shared" si="14"/>
        <v>124.92108229351811</v>
      </c>
    </row>
    <row r="101" spans="2:11" x14ac:dyDescent="0.25">
      <c r="B101" s="10">
        <v>97</v>
      </c>
      <c r="C101" s="11">
        <v>43988</v>
      </c>
      <c r="D101" s="12">
        <f t="shared" si="9"/>
        <v>61.068619722316292</v>
      </c>
      <c r="E101" s="12">
        <f t="shared" si="10"/>
        <v>70048.82262090109</v>
      </c>
      <c r="F101" s="12">
        <f t="shared" si="15"/>
        <v>260419.80332140776</v>
      </c>
      <c r="G101" s="12">
        <f t="shared" si="15"/>
        <v>13706.30543796884</v>
      </c>
      <c r="H101" s="9"/>
      <c r="I101" s="12">
        <f t="shared" si="12"/>
        <v>4.6829023584799403</v>
      </c>
      <c r="J101" s="12">
        <f t="shared" si="13"/>
        <v>2294.549404572947</v>
      </c>
      <c r="K101" s="12">
        <f t="shared" si="14"/>
        <v>120.76575813541837</v>
      </c>
    </row>
    <row r="102" spans="2:11" x14ac:dyDescent="0.25">
      <c r="B102" s="10">
        <v>98</v>
      </c>
      <c r="C102" s="11">
        <v>43989</v>
      </c>
      <c r="D102" s="12">
        <f t="shared" si="9"/>
        <v>56.862401283160537</v>
      </c>
      <c r="E102" s="12">
        <f t="shared" si="10"/>
        <v>67718.068085310209</v>
      </c>
      <c r="F102" s="12">
        <f t="shared" ref="F102:G117" si="16">F101+J102</f>
        <v>262638.01603773632</v>
      </c>
      <c r="G102" s="12">
        <f t="shared" si="16"/>
        <v>13823.053475670342</v>
      </c>
      <c r="H102" s="9"/>
      <c r="I102" s="12">
        <f t="shared" si="12"/>
        <v>4.2062184391557524</v>
      </c>
      <c r="J102" s="12">
        <f t="shared" si="13"/>
        <v>2218.2127163285345</v>
      </c>
      <c r="K102" s="12">
        <f t="shared" si="14"/>
        <v>116.74803770150193</v>
      </c>
    </row>
    <row r="103" spans="2:11" x14ac:dyDescent="0.25">
      <c r="B103" s="10">
        <v>99</v>
      </c>
      <c r="C103" s="11">
        <v>43990</v>
      </c>
      <c r="D103" s="12">
        <f t="shared" si="9"/>
        <v>53.074871464247337</v>
      </c>
      <c r="E103" s="12">
        <f t="shared" si="10"/>
        <v>65464.586678952117</v>
      </c>
      <c r="F103" s="12">
        <f t="shared" si="16"/>
        <v>264782.42152710445</v>
      </c>
      <c r="G103" s="12">
        <f t="shared" si="16"/>
        <v>13935.916922479193</v>
      </c>
      <c r="H103" s="9"/>
      <c r="I103" s="12">
        <f t="shared" si="12"/>
        <v>3.787529818913201</v>
      </c>
      <c r="J103" s="12">
        <f t="shared" si="13"/>
        <v>2144.4054893681564</v>
      </c>
      <c r="K103" s="12">
        <f t="shared" si="14"/>
        <v>112.86344680885045</v>
      </c>
    </row>
    <row r="104" spans="2:11" x14ac:dyDescent="0.25">
      <c r="B104" s="10">
        <v>100</v>
      </c>
      <c r="C104" s="11">
        <v>43991</v>
      </c>
      <c r="D104" s="12">
        <f t="shared" si="9"/>
        <v>49.656100086418924</v>
      </c>
      <c r="E104" s="12">
        <f t="shared" si="10"/>
        <v>63285.852561031541</v>
      </c>
      <c r="F104" s="12">
        <f t="shared" si="16"/>
        <v>266855.46677193791</v>
      </c>
      <c r="G104" s="12">
        <f t="shared" si="16"/>
        <v>14045.024566944114</v>
      </c>
      <c r="H104" s="9"/>
      <c r="I104" s="12">
        <f t="shared" si="12"/>
        <v>3.4187713778284148</v>
      </c>
      <c r="J104" s="12">
        <f t="shared" si="13"/>
        <v>2073.0452448334836</v>
      </c>
      <c r="K104" s="12">
        <f t="shared" si="14"/>
        <v>109.10764446492028</v>
      </c>
    </row>
    <row r="105" spans="2:11" x14ac:dyDescent="0.25">
      <c r="B105" s="10">
        <v>101</v>
      </c>
      <c r="C105" s="11">
        <v>43992</v>
      </c>
      <c r="D105" s="12">
        <f t="shared" si="9"/>
        <v>46.562975560442382</v>
      </c>
      <c r="E105" s="12">
        <f t="shared" si="10"/>
        <v>61179.417266856464</v>
      </c>
      <c r="F105" s="12">
        <f t="shared" si="16"/>
        <v>268859.51876970392</v>
      </c>
      <c r="G105" s="12">
        <f t="shared" si="16"/>
        <v>14150.500987879166</v>
      </c>
      <c r="H105" s="9"/>
      <c r="I105" s="12">
        <f t="shared" si="12"/>
        <v>3.0931245259765445</v>
      </c>
      <c r="J105" s="12">
        <f t="shared" si="13"/>
        <v>2004.0519977659985</v>
      </c>
      <c r="K105" s="12">
        <f t="shared" si="14"/>
        <v>105.47642093505266</v>
      </c>
    </row>
    <row r="106" spans="2:11" x14ac:dyDescent="0.25">
      <c r="B106" s="10">
        <v>102</v>
      </c>
      <c r="C106" s="11">
        <v>43993</v>
      </c>
      <c r="D106" s="12">
        <f t="shared" si="9"/>
        <v>43.758168597260408</v>
      </c>
      <c r="E106" s="12">
        <f t="shared" si="10"/>
        <v>59142.908164924433</v>
      </c>
      <c r="F106" s="12">
        <f t="shared" si="16"/>
        <v>270796.86698315438</v>
      </c>
      <c r="G106" s="12">
        <f t="shared" si="16"/>
        <v>14252.466683323926</v>
      </c>
      <c r="H106" s="9"/>
      <c r="I106" s="12">
        <f t="shared" si="12"/>
        <v>2.8048069631819716</v>
      </c>
      <c r="J106" s="12">
        <f t="shared" si="13"/>
        <v>1937.3482134504548</v>
      </c>
      <c r="K106" s="12">
        <f t="shared" si="14"/>
        <v>101.96569544476087</v>
      </c>
    </row>
    <row r="107" spans="2:11" x14ac:dyDescent="0.25">
      <c r="B107" s="10">
        <v>103</v>
      </c>
      <c r="C107" s="11">
        <v>43994</v>
      </c>
      <c r="D107" s="12">
        <f t="shared" si="9"/>
        <v>41.209267961945777</v>
      </c>
      <c r="E107" s="12">
        <f t="shared" si="10"/>
        <v>57174.026793395598</v>
      </c>
      <c r="F107" s="12">
        <f t="shared" si="16"/>
        <v>272669.72574171034</v>
      </c>
      <c r="G107" s="12">
        <f t="shared" si="16"/>
        <v>14351.038196932133</v>
      </c>
      <c r="H107" s="9"/>
      <c r="I107" s="12">
        <f t="shared" si="12"/>
        <v>2.5489006353146313</v>
      </c>
      <c r="J107" s="12">
        <f t="shared" si="13"/>
        <v>1872.8587585559403</v>
      </c>
      <c r="K107" s="12">
        <f t="shared" si="14"/>
        <v>98.571513608207468</v>
      </c>
    </row>
    <row r="108" spans="2:11" x14ac:dyDescent="0.25">
      <c r="B108" s="10">
        <v>104</v>
      </c>
      <c r="C108" s="11">
        <v>43995</v>
      </c>
      <c r="D108" s="12">
        <f t="shared" si="9"/>
        <v>38.88805747766888</v>
      </c>
      <c r="E108" s="12">
        <f t="shared" si="10"/>
        <v>55270.547110766689</v>
      </c>
      <c r="F108" s="12">
        <f t="shared" si="16"/>
        <v>274480.23659016786</v>
      </c>
      <c r="G108" s="12">
        <f t="shared" si="16"/>
        <v>14446.328241587793</v>
      </c>
      <c r="H108" s="9"/>
      <c r="I108" s="12">
        <f t="shared" si="12"/>
        <v>2.3212104842768975</v>
      </c>
      <c r="J108" s="12">
        <f t="shared" si="13"/>
        <v>1810.5108484575273</v>
      </c>
      <c r="K108" s="12">
        <f t="shared" si="14"/>
        <v>95.290044655659415</v>
      </c>
    </row>
    <row r="109" spans="2:11" x14ac:dyDescent="0.25">
      <c r="B109" s="10">
        <v>105</v>
      </c>
      <c r="C109" s="11">
        <v>43996</v>
      </c>
      <c r="D109" s="12">
        <f t="shared" si="9"/>
        <v>36.769909369946845</v>
      </c>
      <c r="E109" s="12">
        <f t="shared" si="10"/>
        <v>53430.313688515525</v>
      </c>
      <c r="F109" s="12">
        <f t="shared" si="16"/>
        <v>276230.47058200883</v>
      </c>
      <c r="G109" s="12">
        <f t="shared" si="16"/>
        <v>14538.445820105737</v>
      </c>
      <c r="H109" s="9"/>
      <c r="I109" s="12">
        <f t="shared" si="12"/>
        <v>2.1181481077220381</v>
      </c>
      <c r="J109" s="12">
        <f t="shared" si="13"/>
        <v>1750.233991840945</v>
      </c>
      <c r="K109" s="12">
        <f t="shared" si="14"/>
        <v>92.117578517944565</v>
      </c>
    </row>
    <row r="110" spans="2:11" x14ac:dyDescent="0.25">
      <c r="B110" s="10">
        <v>106</v>
      </c>
      <c r="C110" s="11">
        <v>43997</v>
      </c>
      <c r="D110" s="12">
        <f t="shared" si="9"/>
        <v>34.83327373439603</v>
      </c>
      <c r="E110" s="12">
        <f t="shared" si="10"/>
        <v>51651.239867867225</v>
      </c>
      <c r="F110" s="12">
        <f t="shared" si="16"/>
        <v>277922.43051547848</v>
      </c>
      <c r="G110" s="12">
        <f t="shared" si="16"/>
        <v>14627.496342919929</v>
      </c>
      <c r="H110" s="9"/>
      <c r="I110" s="12">
        <f t="shared" si="12"/>
        <v>1.9366356355508119</v>
      </c>
      <c r="J110" s="12">
        <f t="shared" si="13"/>
        <v>1691.9599334696582</v>
      </c>
      <c r="K110" s="12">
        <f t="shared" si="14"/>
        <v>89.050522814192618</v>
      </c>
    </row>
    <row r="111" spans="2:11" x14ac:dyDescent="0.25">
      <c r="B111" s="10">
        <v>107</v>
      </c>
      <c r="C111" s="11">
        <v>43998</v>
      </c>
      <c r="D111" s="12">
        <f t="shared" si="9"/>
        <v>33.059247666956281</v>
      </c>
      <c r="E111" s="12">
        <f t="shared" si="10"/>
        <v>49931.305898339087</v>
      </c>
      <c r="F111" s="12">
        <f t="shared" si="16"/>
        <v>279558.05311129428</v>
      </c>
      <c r="G111" s="12">
        <f t="shared" si="16"/>
        <v>14713.581742699707</v>
      </c>
      <c r="H111" s="9"/>
      <c r="I111" s="12">
        <f t="shared" si="12"/>
        <v>1.7740260674397494</v>
      </c>
      <c r="J111" s="12">
        <f t="shared" si="13"/>
        <v>1635.6225958157954</v>
      </c>
      <c r="K111" s="12">
        <f t="shared" si="14"/>
        <v>86.085399779778783</v>
      </c>
    </row>
    <row r="112" spans="2:11" x14ac:dyDescent="0.25">
      <c r="B112" s="10">
        <v>108</v>
      </c>
      <c r="C112" s="11">
        <v>43999</v>
      </c>
      <c r="D112" s="12">
        <f t="shared" si="9"/>
        <v>31.431210611249426</v>
      </c>
      <c r="E112" s="12">
        <f t="shared" si="10"/>
        <v>48268.557072116826</v>
      </c>
      <c r="F112" s="12">
        <f t="shared" si="16"/>
        <v>281139.21113140834</v>
      </c>
      <c r="G112" s="12">
        <f t="shared" si="16"/>
        <v>14796.800585863606</v>
      </c>
      <c r="H112" s="9"/>
      <c r="I112" s="12">
        <f t="shared" si="12"/>
        <v>1.6280370557068549</v>
      </c>
      <c r="J112" s="12">
        <f t="shared" si="13"/>
        <v>1581.158020114071</v>
      </c>
      <c r="K112" s="12">
        <f t="shared" si="14"/>
        <v>83.218843163898555</v>
      </c>
    </row>
    <row r="113" spans="2:11" x14ac:dyDescent="0.25">
      <c r="B113" s="10">
        <v>109</v>
      </c>
      <c r="C113" s="11">
        <v>44000</v>
      </c>
      <c r="D113" s="12">
        <f t="shared" si="9"/>
        <v>29.934514907070401</v>
      </c>
      <c r="E113" s="12">
        <f t="shared" si="10"/>
        <v>46661.101865417106</v>
      </c>
      <c r="F113" s="12">
        <f t="shared" si="16"/>
        <v>282667.71543869202</v>
      </c>
      <c r="G113" s="12">
        <f t="shared" si="16"/>
        <v>14877.248180983801</v>
      </c>
      <c r="H113" s="9"/>
      <c r="I113" s="12">
        <f t="shared" si="12"/>
        <v>1.4966957041790268</v>
      </c>
      <c r="J113" s="12">
        <f t="shared" si="13"/>
        <v>1528.5043072836995</v>
      </c>
      <c r="K113" s="12">
        <f t="shared" si="14"/>
        <v>80.447595120194791</v>
      </c>
    </row>
    <row r="114" spans="2:11" x14ac:dyDescent="0.25">
      <c r="B114" s="10">
        <v>110</v>
      </c>
      <c r="C114" s="11">
        <v>44001</v>
      </c>
      <c r="D114" s="12">
        <f t="shared" si="9"/>
        <v>28.556222487214157</v>
      </c>
      <c r="E114" s="12">
        <f t="shared" si="10"/>
        <v>45107.11009565639</v>
      </c>
      <c r="F114" s="12">
        <f t="shared" si="16"/>
        <v>284145.31699776358</v>
      </c>
      <c r="G114" s="12">
        <f t="shared" si="16"/>
        <v>14955.016684092829</v>
      </c>
      <c r="H114" s="9"/>
      <c r="I114" s="12">
        <f t="shared" si="12"/>
        <v>1.3782924198562452</v>
      </c>
      <c r="J114" s="12">
        <f t="shared" si="13"/>
        <v>1477.6015590715417</v>
      </c>
      <c r="K114" s="12">
        <f t="shared" si="14"/>
        <v>77.768503109028586</v>
      </c>
    </row>
    <row r="115" spans="2:11" x14ac:dyDescent="0.25">
      <c r="B115" s="10">
        <v>111</v>
      </c>
      <c r="C115" s="11">
        <v>44002</v>
      </c>
      <c r="D115" s="12">
        <f t="shared" si="9"/>
        <v>27.284880261284297</v>
      </c>
      <c r="E115" s="12">
        <f t="shared" si="10"/>
        <v>43604.811101360436</v>
      </c>
      <c r="F115" s="12">
        <f t="shared" si="16"/>
        <v>285573.70881745935</v>
      </c>
      <c r="G115" s="12">
        <f t="shared" si="16"/>
        <v>15030.195200918923</v>
      </c>
      <c r="H115" s="9"/>
      <c r="I115" s="12">
        <f t="shared" si="12"/>
        <v>1.2713422259298619</v>
      </c>
      <c r="J115" s="12">
        <f t="shared" si="13"/>
        <v>1428.3918196957857</v>
      </c>
      <c r="K115" s="12">
        <f t="shared" si="14"/>
        <v>75.17851682609404</v>
      </c>
    </row>
    <row r="116" spans="2:11" x14ac:dyDescent="0.25">
      <c r="B116" s="10">
        <v>112</v>
      </c>
      <c r="C116" s="11">
        <v>44003</v>
      </c>
      <c r="D116" s="12">
        <f t="shared" si="9"/>
        <v>26.110328019127252</v>
      </c>
      <c r="E116" s="12">
        <f t="shared" si="10"/>
        <v>42152.491950223914</v>
      </c>
      <c r="F116" s="12">
        <f t="shared" si="16"/>
        <v>286954.52783566911</v>
      </c>
      <c r="G116" s="12">
        <f t="shared" si="16"/>
        <v>15102.869886087858</v>
      </c>
      <c r="H116" s="9"/>
      <c r="I116" s="12">
        <f t="shared" si="12"/>
        <v>1.1745522421570465</v>
      </c>
      <c r="J116" s="12">
        <f t="shared" si="13"/>
        <v>1380.8190182097469</v>
      </c>
      <c r="K116" s="12">
        <f t="shared" si="14"/>
        <v>72.674685168934118</v>
      </c>
    </row>
    <row r="117" spans="2:11" x14ac:dyDescent="0.25">
      <c r="B117" s="10">
        <v>113</v>
      </c>
      <c r="C117" s="11">
        <v>44004</v>
      </c>
      <c r="D117" s="12">
        <f t="shared" si="9"/>
        <v>25.023533741807036</v>
      </c>
      <c r="E117" s="12">
        <f t="shared" si="10"/>
        <v>40748.495679493768</v>
      </c>
      <c r="F117" s="12">
        <f t="shared" si="16"/>
        <v>288289.35674742621</v>
      </c>
      <c r="G117" s="12">
        <f t="shared" si="16"/>
        <v>15173.12403933823</v>
      </c>
      <c r="H117" s="9"/>
      <c r="I117" s="12">
        <f t="shared" si="12"/>
        <v>1.0867942773202155</v>
      </c>
      <c r="J117" s="12">
        <f t="shared" si="13"/>
        <v>1334.8289117570905</v>
      </c>
      <c r="K117" s="12">
        <f t="shared" si="14"/>
        <v>70.25415325037325</v>
      </c>
    </row>
    <row r="118" spans="2:11" x14ac:dyDescent="0.25">
      <c r="B118" s="10">
        <v>114</v>
      </c>
      <c r="C118" s="11">
        <v>44005</v>
      </c>
      <c r="D118" s="12">
        <f t="shared" si="9"/>
        <v>24.016452071121048</v>
      </c>
      <c r="E118" s="12">
        <f t="shared" si="10"/>
        <v>39391.219571848</v>
      </c>
      <c r="F118" s="12">
        <f t="shared" ref="F118:G133" si="17">F117+J118</f>
        <v>289579.72577727685</v>
      </c>
      <c r="G118" s="12">
        <f t="shared" si="17"/>
        <v>15241.038198804054</v>
      </c>
      <c r="H118" s="9"/>
      <c r="I118" s="12">
        <f t="shared" si="12"/>
        <v>1.0070816706859886</v>
      </c>
      <c r="J118" s="12">
        <f t="shared" si="13"/>
        <v>1290.369029850636</v>
      </c>
      <c r="K118" s="12">
        <f t="shared" si="14"/>
        <v>67.914159465823005</v>
      </c>
    </row>
    <row r="119" spans="2:11" x14ac:dyDescent="0.25">
      <c r="B119" s="10">
        <v>115</v>
      </c>
      <c r="C119" s="11">
        <v>44006</v>
      </c>
      <c r="D119" s="12">
        <f t="shared" si="9"/>
        <v>23.081902396562086</v>
      </c>
      <c r="E119" s="12">
        <f t="shared" si="10"/>
        <v>38079.113469127624</v>
      </c>
      <c r="F119" s="12">
        <f t="shared" si="17"/>
        <v>290827.11439705204</v>
      </c>
      <c r="G119" s="12">
        <f t="shared" si="17"/>
        <v>15306.6902314238</v>
      </c>
      <c r="H119" s="9"/>
      <c r="I119" s="12">
        <f t="shared" si="12"/>
        <v>0.93454967455896032</v>
      </c>
      <c r="J119" s="12">
        <f t="shared" si="13"/>
        <v>1247.3886197751865</v>
      </c>
      <c r="K119" s="12">
        <f t="shared" si="14"/>
        <v>65.65203261974672</v>
      </c>
    </row>
    <row r="120" spans="2:11" x14ac:dyDescent="0.25">
      <c r="B120" s="10">
        <v>116</v>
      </c>
      <c r="C120" s="11">
        <v>44007</v>
      </c>
      <c r="D120" s="12">
        <f t="shared" si="9"/>
        <v>22.213463600868771</v>
      </c>
      <c r="E120" s="12">
        <f t="shared" si="10"/>
        <v>36810.678125619066</v>
      </c>
      <c r="F120" s="12">
        <f t="shared" si="17"/>
        <v>292032.95299024106</v>
      </c>
      <c r="G120" s="12">
        <f t="shared" si="17"/>
        <v>15370.155420539013</v>
      </c>
      <c r="H120" s="9"/>
      <c r="I120" s="12">
        <f t="shared" si="12"/>
        <v>0.86843879569331439</v>
      </c>
      <c r="J120" s="12">
        <f t="shared" si="13"/>
        <v>1205.8385931890414</v>
      </c>
      <c r="K120" s="12">
        <f t="shared" si="14"/>
        <v>63.465189115212759</v>
      </c>
    </row>
    <row r="121" spans="2:11" x14ac:dyDescent="0.25">
      <c r="B121" s="10">
        <v>117</v>
      </c>
      <c r="C121" s="11">
        <v>44008</v>
      </c>
      <c r="D121" s="12">
        <f t="shared" si="9"/>
        <v>21.405382985484348</v>
      </c>
      <c r="E121" s="12">
        <f t="shared" si="10"/>
        <v>35584.463602047144</v>
      </c>
      <c r="F121" s="12">
        <f t="shared" si="17"/>
        <v>293198.62446421897</v>
      </c>
      <c r="G121" s="12">
        <f t="shared" si="17"/>
        <v>15431.506550748378</v>
      </c>
      <c r="H121" s="9"/>
      <c r="I121" s="12">
        <f t="shared" si="12"/>
        <v>0.80808061538442388</v>
      </c>
      <c r="J121" s="12">
        <f t="shared" si="13"/>
        <v>1165.671473977937</v>
      </c>
      <c r="K121" s="12">
        <f t="shared" si="14"/>
        <v>61.351130209365159</v>
      </c>
    </row>
    <row r="122" spans="2:11" x14ac:dyDescent="0.25">
      <c r="B122" s="10">
        <v>118</v>
      </c>
      <c r="C122" s="11">
        <v>44009</v>
      </c>
      <c r="D122" s="12">
        <f t="shared" si="9"/>
        <v>20.652497294303753</v>
      </c>
      <c r="E122" s="12">
        <f t="shared" si="10"/>
        <v>34399.067701003427</v>
      </c>
      <c r="F122" s="12">
        <f t="shared" si="17"/>
        <v>294325.46581161715</v>
      </c>
      <c r="G122" s="12">
        <f t="shared" si="17"/>
        <v>15490.813990085124</v>
      </c>
      <c r="H122" s="9"/>
      <c r="I122" s="12">
        <f t="shared" si="12"/>
        <v>0.75288569118059556</v>
      </c>
      <c r="J122" s="12">
        <f t="shared" si="13"/>
        <v>1126.8413473981595</v>
      </c>
      <c r="K122" s="12">
        <f t="shared" si="14"/>
        <v>59.307439336745297</v>
      </c>
    </row>
    <row r="123" spans="2:11" x14ac:dyDescent="0.25">
      <c r="B123" s="10">
        <v>119</v>
      </c>
      <c r="C123" s="11">
        <v>44010</v>
      </c>
      <c r="D123" s="12">
        <f t="shared" si="9"/>
        <v>19.9501640832707</v>
      </c>
      <c r="E123" s="12">
        <f t="shared" si="10"/>
        <v>33253.134444181014</v>
      </c>
      <c r="F123" s="12">
        <f t="shared" si="17"/>
        <v>295414.76962214895</v>
      </c>
      <c r="G123" s="12">
        <f t="shared" si="17"/>
        <v>15548.145769586796</v>
      </c>
      <c r="H123" s="9"/>
      <c r="I123" s="12">
        <f t="shared" si="12"/>
        <v>0.70233321103305424</v>
      </c>
      <c r="J123" s="12">
        <f t="shared" si="13"/>
        <v>1089.3038105317751</v>
      </c>
      <c r="K123" s="12">
        <f t="shared" si="14"/>
        <v>57.331779501672436</v>
      </c>
    </row>
    <row r="124" spans="2:11" x14ac:dyDescent="0.25">
      <c r="B124" s="10">
        <v>120</v>
      </c>
      <c r="C124" s="11">
        <v>44011</v>
      </c>
      <c r="D124" s="12">
        <f t="shared" si="9"/>
        <v>19.294201956987472</v>
      </c>
      <c r="E124" s="12">
        <f t="shared" si="10"/>
        <v>32145.352591501269</v>
      </c>
      <c r="F124" s="12">
        <f t="shared" si="17"/>
        <v>296467.78554621467</v>
      </c>
      <c r="G124" s="12">
        <f t="shared" si="17"/>
        <v>15603.567660327097</v>
      </c>
      <c r="H124" s="9"/>
      <c r="I124" s="12">
        <f t="shared" si="12"/>
        <v>0.65596212628322781</v>
      </c>
      <c r="J124" s="12">
        <f t="shared" si="13"/>
        <v>1053.015924065732</v>
      </c>
      <c r="K124" s="12">
        <f t="shared" si="14"/>
        <v>55.421890740301734</v>
      </c>
    </row>
    <row r="125" spans="2:11" x14ac:dyDescent="0.25">
      <c r="B125" s="10">
        <v>121</v>
      </c>
      <c r="C125" s="13">
        <v>44012</v>
      </c>
      <c r="D125" s="12">
        <f t="shared" si="9"/>
        <v>18.68083842146968</v>
      </c>
      <c r="E125" s="12">
        <f t="shared" si="10"/>
        <v>31074.454201986744</v>
      </c>
      <c r="F125" s="12">
        <f t="shared" si="17"/>
        <v>297485.72171161219</v>
      </c>
      <c r="G125" s="12">
        <f t="shared" si="17"/>
        <v>15657.143247979599</v>
      </c>
      <c r="H125" s="9"/>
      <c r="I125" s="12">
        <f t="shared" si="12"/>
        <v>0.61336353551779332</v>
      </c>
      <c r="J125" s="12">
        <f t="shared" si="13"/>
        <v>1017.9361653975401</v>
      </c>
      <c r="K125" s="12">
        <f t="shared" si="14"/>
        <v>53.575587652502158</v>
      </c>
    </row>
    <row r="126" spans="2:11" x14ac:dyDescent="0.25">
      <c r="B126" s="10">
        <v>122</v>
      </c>
      <c r="C126" s="11">
        <v>44013</v>
      </c>
      <c r="D126" s="12">
        <f t="shared" si="9"/>
        <v>18.106664292588487</v>
      </c>
      <c r="E126" s="12">
        <f t="shared" si="10"/>
        <v>30039.213236049396</v>
      </c>
      <c r="F126" s="12">
        <f t="shared" si="17"/>
        <v>298469.74609467509</v>
      </c>
      <c r="G126" s="12">
        <f t="shared" si="17"/>
        <v>15708.93400498291</v>
      </c>
      <c r="H126" s="9"/>
      <c r="I126" s="12">
        <f t="shared" si="12"/>
        <v>0.57417412888119146</v>
      </c>
      <c r="J126" s="12">
        <f t="shared" si="13"/>
        <v>984.02438306291356</v>
      </c>
      <c r="K126" s="12">
        <f t="shared" si="14"/>
        <v>51.790757003311292</v>
      </c>
    </row>
    <row r="127" spans="2:11" x14ac:dyDescent="0.25">
      <c r="B127" s="10">
        <v>123</v>
      </c>
      <c r="C127" s="11">
        <v>44014</v>
      </c>
      <c r="D127" s="12">
        <f t="shared" si="9"/>
        <v>17.568593759160247</v>
      </c>
      <c r="E127" s="12">
        <f t="shared" si="10"/>
        <v>29038.444198714511</v>
      </c>
      <c r="F127" s="12">
        <f t="shared" si="17"/>
        <v>299420.98784715001</v>
      </c>
      <c r="G127" s="12">
        <f t="shared" si="17"/>
        <v>15758.999360376325</v>
      </c>
      <c r="H127" s="9"/>
      <c r="I127" s="12">
        <f t="shared" si="12"/>
        <v>0.53807053342824129</v>
      </c>
      <c r="J127" s="12">
        <f t="shared" si="13"/>
        <v>951.24175247489757</v>
      </c>
      <c r="K127" s="12">
        <f t="shared" si="14"/>
        <v>50.065355393415707</v>
      </c>
    </row>
    <row r="128" spans="2:11" x14ac:dyDescent="0.25">
      <c r="B128" s="10">
        <v>124</v>
      </c>
      <c r="C128" s="11">
        <v>44015</v>
      </c>
      <c r="D128" s="12">
        <f t="shared" si="9"/>
        <v>17.063829333423133</v>
      </c>
      <c r="E128" s="12">
        <f t="shared" si="10"/>
        <v>28071.000823183098</v>
      </c>
      <c r="F128" s="12">
        <f t="shared" si="17"/>
        <v>300340.53858010931</v>
      </c>
      <c r="G128" s="12">
        <f t="shared" si="17"/>
        <v>15807.396767374183</v>
      </c>
      <c r="H128" s="9"/>
      <c r="I128" s="12">
        <f t="shared" si="12"/>
        <v>0.50476442573711378</v>
      </c>
      <c r="J128" s="12">
        <f t="shared" si="13"/>
        <v>919.55073295929276</v>
      </c>
      <c r="K128" s="12">
        <f t="shared" si="14"/>
        <v>48.397406997857566</v>
      </c>
    </row>
    <row r="129" spans="2:11" x14ac:dyDescent="0.25">
      <c r="B129" s="10">
        <v>125</v>
      </c>
      <c r="C129" s="11">
        <v>44016</v>
      </c>
      <c r="D129" s="12">
        <f t="shared" si="9"/>
        <v>16.589831034161364</v>
      </c>
      <c r="E129" s="12">
        <f t="shared" si="10"/>
        <v>27135.774794042922</v>
      </c>
      <c r="F129" s="12">
        <f t="shared" si="17"/>
        <v>301229.45360617677</v>
      </c>
      <c r="G129" s="12">
        <f t="shared" si="17"/>
        <v>15854.181768746155</v>
      </c>
      <c r="H129" s="9"/>
      <c r="I129" s="12">
        <f t="shared" si="12"/>
        <v>0.47399829926176745</v>
      </c>
      <c r="J129" s="12">
        <f t="shared" si="13"/>
        <v>888.91502606746474</v>
      </c>
      <c r="K129" s="12">
        <f t="shared" si="14"/>
        <v>46.785001371971866</v>
      </c>
    </row>
    <row r="130" spans="2:11" x14ac:dyDescent="0.25">
      <c r="B130" s="10">
        <v>126</v>
      </c>
      <c r="C130" s="11">
        <v>44017</v>
      </c>
      <c r="D130" s="12">
        <f t="shared" si="9"/>
        <v>16.144289242588755</v>
      </c>
      <c r="E130" s="12">
        <f t="shared" si="10"/>
        <v>26231.6945093664</v>
      </c>
      <c r="F130" s="12">
        <f t="shared" si="17"/>
        <v>302088.75314132147</v>
      </c>
      <c r="G130" s="12">
        <f t="shared" si="17"/>
        <v>15899.40806006956</v>
      </c>
      <c r="H130" s="9"/>
      <c r="I130" s="12">
        <f t="shared" si="12"/>
        <v>0.44554179157260937</v>
      </c>
      <c r="J130" s="12">
        <f t="shared" si="13"/>
        <v>859.29953514469241</v>
      </c>
      <c r="K130" s="12">
        <f t="shared" si="14"/>
        <v>45.226291323404908</v>
      </c>
    </row>
    <row r="131" spans="2:11" x14ac:dyDescent="0.25">
      <c r="B131" s="10">
        <v>127</v>
      </c>
      <c r="C131" s="11">
        <v>44018</v>
      </c>
      <c r="D131" s="12">
        <f t="shared" si="9"/>
        <v>15.725100751234208</v>
      </c>
      <c r="E131" s="12">
        <f t="shared" si="10"/>
        <v>25357.723880878875</v>
      </c>
      <c r="F131" s="12">
        <f t="shared" si="17"/>
        <v>302919.42346745142</v>
      </c>
      <c r="G131" s="12">
        <f t="shared" si="17"/>
        <v>15943.127550918503</v>
      </c>
      <c r="H131" s="9"/>
      <c r="I131" s="12">
        <f t="shared" si="12"/>
        <v>0.41918849135454578</v>
      </c>
      <c r="J131" s="12">
        <f t="shared" si="13"/>
        <v>830.67032612993592</v>
      </c>
      <c r="K131" s="12">
        <f t="shared" si="14"/>
        <v>43.719490848944041</v>
      </c>
    </row>
    <row r="132" spans="2:11" x14ac:dyDescent="0.25">
      <c r="B132" s="10">
        <v>128</v>
      </c>
      <c r="C132" s="11">
        <v>44019</v>
      </c>
      <c r="D132" s="12">
        <f t="shared" si="9"/>
        <v>15.330347593911368</v>
      </c>
      <c r="E132" s="12">
        <f t="shared" si="10"/>
        <v>24512.861171340235</v>
      </c>
      <c r="F132" s="12">
        <f t="shared" si="17"/>
        <v>303722.4180570126</v>
      </c>
      <c r="G132" s="12">
        <f t="shared" si="17"/>
        <v>15985.390424053301</v>
      </c>
      <c r="H132" s="9"/>
      <c r="I132" s="12">
        <f t="shared" si="12"/>
        <v>0.39475315732284033</v>
      </c>
      <c r="J132" s="12">
        <f t="shared" si="13"/>
        <v>802.99458956116428</v>
      </c>
      <c r="K132" s="12">
        <f t="shared" si="14"/>
        <v>42.262873134798163</v>
      </c>
    </row>
    <row r="133" spans="2:11" x14ac:dyDescent="0.25">
      <c r="B133" s="10">
        <v>129</v>
      </c>
      <c r="C133" s="11">
        <v>44020</v>
      </c>
      <c r="D133" s="12">
        <f t="shared" si="9"/>
        <v>14.958278302408429</v>
      </c>
      <c r="E133" s="12">
        <f t="shared" si="10"/>
        <v>23696.137868253729</v>
      </c>
      <c r="F133" s="12">
        <f t="shared" si="17"/>
        <v>304498.65866077173</v>
      </c>
      <c r="G133" s="12">
        <f t="shared" si="17"/>
        <v>16026.245192672202</v>
      </c>
      <c r="H133" s="9"/>
      <c r="I133" s="12">
        <f t="shared" si="12"/>
        <v>0.37206929150293877</v>
      </c>
      <c r="J133" s="12">
        <f t="shared" si="13"/>
        <v>776.24060375910744</v>
      </c>
      <c r="K133" s="12">
        <f t="shared" si="14"/>
        <v>40.854768618900422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14.607291284461816</v>
      </c>
      <c r="E134" s="12">
        <f t="shared" ref="E134:E197" si="19">E133+I134-J134-K134</f>
        <v>22906.617592996554</v>
      </c>
      <c r="F134" s="12">
        <f t="shared" ref="F134:G149" si="20">F133+J134</f>
        <v>305249.03635993309</v>
      </c>
      <c r="G134" s="12">
        <f t="shared" si="20"/>
        <v>16065.738755785958</v>
      </c>
      <c r="H134" s="9"/>
      <c r="I134" s="12">
        <f t="shared" ref="I134:I197" si="21">E133*N$6*D133/SUM(D133:F133)*N$7</f>
        <v>0.35098701794661308</v>
      </c>
      <c r="J134" s="12">
        <f t="shared" ref="J134:J197" si="22">E133*N$8/N$5</f>
        <v>750.37769916136813</v>
      </c>
      <c r="K134" s="12">
        <f t="shared" ref="K134:K197" si="23">E133*N$9/N$5</f>
        <v>39.493563113756252</v>
      </c>
    </row>
    <row r="135" spans="2:11" x14ac:dyDescent="0.25">
      <c r="B135" s="10">
        <v>131</v>
      </c>
      <c r="C135" s="11">
        <v>44022</v>
      </c>
      <c r="D135" s="12">
        <f t="shared" si="18"/>
        <v>14.275920059255199</v>
      </c>
      <c r="E135" s="12">
        <f t="shared" si="19"/>
        <v>22143.395044455207</v>
      </c>
      <c r="F135" s="12">
        <f t="shared" si="20"/>
        <v>305974.41258371132</v>
      </c>
      <c r="G135" s="12">
        <f t="shared" si="20"/>
        <v>16103.916451774287</v>
      </c>
      <c r="H135" s="9"/>
      <c r="I135" s="12">
        <f t="shared" si="21"/>
        <v>0.33137122520661605</v>
      </c>
      <c r="J135" s="12">
        <f t="shared" si="22"/>
        <v>725.37622377822424</v>
      </c>
      <c r="K135" s="12">
        <f t="shared" si="23"/>
        <v>38.177695988327621</v>
      </c>
    </row>
    <row r="136" spans="2:11" x14ac:dyDescent="0.25">
      <c r="B136" s="10">
        <v>132</v>
      </c>
      <c r="C136" s="11">
        <v>44023</v>
      </c>
      <c r="D136" s="12">
        <f t="shared" si="18"/>
        <v>13.962820122257346</v>
      </c>
      <c r="E136" s="12">
        <f t="shared" si="19"/>
        <v>21405.594976243698</v>
      </c>
      <c r="F136" s="12">
        <f t="shared" si="20"/>
        <v>306675.62009345239</v>
      </c>
      <c r="G136" s="12">
        <f t="shared" si="20"/>
        <v>16140.822110181713</v>
      </c>
      <c r="H136" s="9"/>
      <c r="I136" s="12">
        <f t="shared" si="21"/>
        <v>0.31309993699785343</v>
      </c>
      <c r="J136" s="12">
        <f t="shared" si="22"/>
        <v>701.20750974108148</v>
      </c>
      <c r="K136" s="12">
        <f t="shared" si="23"/>
        <v>36.905658407425378</v>
      </c>
    </row>
    <row r="137" spans="2:11" x14ac:dyDescent="0.25">
      <c r="B137" s="10">
        <v>133</v>
      </c>
      <c r="C137" s="11">
        <v>44024</v>
      </c>
      <c r="D137" s="12">
        <f t="shared" si="18"/>
        <v>13.666757241631419</v>
      </c>
      <c r="E137" s="12">
        <f t="shared" si="19"/>
        <v>20692.371206582869</v>
      </c>
      <c r="F137" s="12">
        <f t="shared" si="20"/>
        <v>307353.46393436677</v>
      </c>
      <c r="G137" s="12">
        <f t="shared" si="20"/>
        <v>16176.498101808786</v>
      </c>
      <c r="H137" s="9"/>
      <c r="I137" s="12">
        <f t="shared" si="21"/>
        <v>0.29606288062592701</v>
      </c>
      <c r="J137" s="12">
        <f t="shared" si="22"/>
        <v>677.84384091438369</v>
      </c>
      <c r="K137" s="12">
        <f t="shared" si="23"/>
        <v>35.675991627072861</v>
      </c>
    </row>
    <row r="138" spans="2:11" x14ac:dyDescent="0.25">
      <c r="B138" s="10">
        <v>134</v>
      </c>
      <c r="C138" s="11">
        <v>44025</v>
      </c>
      <c r="D138" s="12">
        <f t="shared" si="18"/>
        <v>13.386597014510174</v>
      </c>
      <c r="E138" s="12">
        <f t="shared" si="19"/>
        <v>20002.905659923894</v>
      </c>
      <c r="F138" s="12">
        <f t="shared" si="20"/>
        <v>308008.72235590854</v>
      </c>
      <c r="G138" s="12">
        <f t="shared" si="20"/>
        <v>16210.98538715309</v>
      </c>
      <c r="H138" s="9"/>
      <c r="I138" s="12">
        <f t="shared" si="21"/>
        <v>0.28016022712124539</v>
      </c>
      <c r="J138" s="12">
        <f t="shared" si="22"/>
        <v>655.25842154179077</v>
      </c>
      <c r="K138" s="12">
        <f t="shared" si="23"/>
        <v>34.487285344304816</v>
      </c>
    </row>
    <row r="139" spans="2:11" x14ac:dyDescent="0.25">
      <c r="B139" s="10">
        <v>135</v>
      </c>
      <c r="C139" s="11">
        <v>44026</v>
      </c>
      <c r="D139" s="12">
        <f t="shared" si="18"/>
        <v>13.121295533801367</v>
      </c>
      <c r="E139" s="12">
        <f t="shared" si="19"/>
        <v>19336.407439407136</v>
      </c>
      <c r="F139" s="12">
        <f t="shared" si="20"/>
        <v>308642.14770180616</v>
      </c>
      <c r="G139" s="12">
        <f t="shared" si="20"/>
        <v>16244.323563252963</v>
      </c>
      <c r="H139" s="9"/>
      <c r="I139" s="12">
        <f t="shared" si="21"/>
        <v>0.26530148070880732</v>
      </c>
      <c r="J139" s="12">
        <f t="shared" si="22"/>
        <v>633.42534589758986</v>
      </c>
      <c r="K139" s="12">
        <f t="shared" si="23"/>
        <v>33.338176099873188</v>
      </c>
    </row>
    <row r="140" spans="2:11" x14ac:dyDescent="0.25">
      <c r="B140" s="10">
        <v>136</v>
      </c>
      <c r="C140" s="11">
        <v>44027</v>
      </c>
      <c r="D140" s="12">
        <f t="shared" si="18"/>
        <v>12.869891035423493</v>
      </c>
      <c r="E140" s="12">
        <f t="shared" si="19"/>
        <v>18692.111929258608</v>
      </c>
      <c r="F140" s="12">
        <f t="shared" si="20"/>
        <v>309254.46727072069</v>
      </c>
      <c r="G140" s="12">
        <f t="shared" si="20"/>
        <v>16276.550908985308</v>
      </c>
      <c r="H140" s="9"/>
      <c r="I140" s="12">
        <f t="shared" si="21"/>
        <v>0.25140449837787404</v>
      </c>
      <c r="J140" s="12">
        <f t="shared" si="22"/>
        <v>612.31956891455934</v>
      </c>
      <c r="K140" s="12">
        <f t="shared" si="23"/>
        <v>32.227345732345256</v>
      </c>
    </row>
    <row r="141" spans="2:11" x14ac:dyDescent="0.25">
      <c r="B141" s="10">
        <v>137</v>
      </c>
      <c r="C141" s="11">
        <v>44028</v>
      </c>
      <c r="D141" s="12">
        <f t="shared" si="18"/>
        <v>12.631496412442102</v>
      </c>
      <c r="E141" s="12">
        <f t="shared" si="19"/>
        <v>18069.279926239637</v>
      </c>
      <c r="F141" s="12">
        <f t="shared" si="20"/>
        <v>309846.38414848055</v>
      </c>
      <c r="G141" s="12">
        <f t="shared" si="20"/>
        <v>16307.704428867406</v>
      </c>
      <c r="H141" s="9"/>
      <c r="I141" s="12">
        <f t="shared" si="21"/>
        <v>0.23839462298139008</v>
      </c>
      <c r="J141" s="12">
        <f t="shared" si="22"/>
        <v>591.91687775985588</v>
      </c>
      <c r="K141" s="12">
        <f t="shared" si="23"/>
        <v>31.153519882097708</v>
      </c>
    </row>
    <row r="142" spans="2:11" x14ac:dyDescent="0.25">
      <c r="B142" s="10">
        <v>138</v>
      </c>
      <c r="C142" s="11">
        <v>44029</v>
      </c>
      <c r="D142" s="12">
        <f t="shared" si="18"/>
        <v>12.405292496875704</v>
      </c>
      <c r="E142" s="12">
        <f t="shared" si="19"/>
        <v>17467.196799280548</v>
      </c>
      <c r="F142" s="12">
        <f t="shared" si="20"/>
        <v>310418.57801281149</v>
      </c>
      <c r="G142" s="12">
        <f t="shared" si="20"/>
        <v>16337.819895411139</v>
      </c>
      <c r="H142" s="9"/>
      <c r="I142" s="12">
        <f t="shared" si="21"/>
        <v>0.22620391556639757</v>
      </c>
      <c r="J142" s="12">
        <f t="shared" si="22"/>
        <v>572.19386433092177</v>
      </c>
      <c r="K142" s="12">
        <f t="shared" si="23"/>
        <v>30.115466543732754</v>
      </c>
    </row>
    <row r="143" spans="2:11" x14ac:dyDescent="0.25">
      <c r="B143" s="10">
        <v>139</v>
      </c>
      <c r="C143" s="11">
        <v>44030</v>
      </c>
      <c r="D143" s="12">
        <f t="shared" si="18"/>
        <v>12.190522022300041</v>
      </c>
      <c r="E143" s="12">
        <f t="shared" si="19"/>
        <v>16885.171676445771</v>
      </c>
      <c r="F143" s="12">
        <f t="shared" si="20"/>
        <v>310971.70591145538</v>
      </c>
      <c r="G143" s="12">
        <f t="shared" si="20"/>
        <v>16366.931890076607</v>
      </c>
      <c r="H143" s="9"/>
      <c r="I143" s="12">
        <f t="shared" si="21"/>
        <v>0.21477047457566389</v>
      </c>
      <c r="J143" s="12">
        <f t="shared" si="22"/>
        <v>553.12789864388401</v>
      </c>
      <c r="K143" s="12">
        <f t="shared" si="23"/>
        <v>29.111994665467606</v>
      </c>
    </row>
    <row r="144" spans="2:11" x14ac:dyDescent="0.25">
      <c r="B144" s="10">
        <v>140</v>
      </c>
      <c r="C144" s="11">
        <v>44031</v>
      </c>
      <c r="D144" s="12">
        <f t="shared" si="18"/>
        <v>11.986484191081145</v>
      </c>
      <c r="E144" s="12">
        <f t="shared" si="19"/>
        <v>16322.536658395464</v>
      </c>
      <c r="F144" s="12">
        <f t="shared" si="20"/>
        <v>311506.40301454283</v>
      </c>
      <c r="G144" s="12">
        <f t="shared" si="20"/>
        <v>16395.073842870683</v>
      </c>
      <c r="H144" s="9"/>
      <c r="I144" s="12">
        <f t="shared" si="21"/>
        <v>0.20403783121889657</v>
      </c>
      <c r="J144" s="12">
        <f t="shared" si="22"/>
        <v>534.69710308744936</v>
      </c>
      <c r="K144" s="12">
        <f t="shared" si="23"/>
        <v>28.14195279407631</v>
      </c>
    </row>
    <row r="145" spans="2:11" x14ac:dyDescent="0.25">
      <c r="B145" s="10">
        <v>141</v>
      </c>
      <c r="C145" s="11">
        <v>44032</v>
      </c>
      <c r="D145" s="12">
        <f t="shared" si="18"/>
        <v>11.792529779348733</v>
      </c>
      <c r="E145" s="12">
        <f t="shared" si="19"/>
        <v>15778.646057527347</v>
      </c>
      <c r="F145" s="12">
        <f t="shared" si="20"/>
        <v>312023.28334205865</v>
      </c>
      <c r="G145" s="12">
        <f t="shared" si="20"/>
        <v>16422.278070634675</v>
      </c>
      <c r="H145" s="9"/>
      <c r="I145" s="12">
        <f t="shared" si="21"/>
        <v>0.19395441173241132</v>
      </c>
      <c r="J145" s="12">
        <f t="shared" si="22"/>
        <v>516.88032751585638</v>
      </c>
      <c r="K145" s="12">
        <f t="shared" si="23"/>
        <v>27.204227763992467</v>
      </c>
    </row>
    <row r="146" spans="2:11" x14ac:dyDescent="0.25">
      <c r="B146" s="10">
        <v>142</v>
      </c>
      <c r="C146" s="11">
        <v>44033</v>
      </c>
      <c r="D146" s="12">
        <f t="shared" si="18"/>
        <v>11.608056720883631</v>
      </c>
      <c r="E146" s="12">
        <f t="shared" si="19"/>
        <v>15252.875662001568</v>
      </c>
      <c r="F146" s="12">
        <f t="shared" si="20"/>
        <v>312522.94046721369</v>
      </c>
      <c r="G146" s="12">
        <f t="shared" si="20"/>
        <v>16448.575814063886</v>
      </c>
      <c r="H146" s="9"/>
      <c r="I146" s="12">
        <f t="shared" si="21"/>
        <v>0.18447305846510142</v>
      </c>
      <c r="J146" s="12">
        <f t="shared" si="22"/>
        <v>499.65712515503259</v>
      </c>
      <c r="K146" s="12">
        <f t="shared" si="23"/>
        <v>26.297743429212268</v>
      </c>
    </row>
    <row r="147" spans="2:11" x14ac:dyDescent="0.25">
      <c r="B147" s="10">
        <v>143</v>
      </c>
      <c r="C147" s="11">
        <v>44034</v>
      </c>
      <c r="D147" s="12">
        <f t="shared" si="18"/>
        <v>11.432506118107254</v>
      </c>
      <c r="E147" s="12">
        <f t="shared" si="19"/>
        <v>14744.622023870959</v>
      </c>
      <c r="F147" s="12">
        <f t="shared" si="20"/>
        <v>313005.94819651038</v>
      </c>
      <c r="G147" s="12">
        <f t="shared" si="20"/>
        <v>16473.997273500554</v>
      </c>
      <c r="H147" s="9"/>
      <c r="I147" s="12">
        <f t="shared" si="21"/>
        <v>0.17555060277637807</v>
      </c>
      <c r="J147" s="12">
        <f t="shared" si="22"/>
        <v>483.00772929671632</v>
      </c>
      <c r="K147" s="12">
        <f t="shared" si="23"/>
        <v>25.421459436669302</v>
      </c>
    </row>
    <row r="148" spans="2:11" x14ac:dyDescent="0.25">
      <c r="B148" s="10">
        <v>144</v>
      </c>
      <c r="C148" s="11">
        <v>44035</v>
      </c>
      <c r="D148" s="12">
        <f t="shared" si="18"/>
        <v>11.265358634473323</v>
      </c>
      <c r="E148" s="12">
        <f t="shared" si="19"/>
        <v>14253.301770558895</v>
      </c>
      <c r="F148" s="12">
        <f t="shared" si="20"/>
        <v>313472.86122726632</v>
      </c>
      <c r="G148" s="12">
        <f t="shared" si="20"/>
        <v>16498.571643540337</v>
      </c>
      <c r="H148" s="9"/>
      <c r="I148" s="12">
        <f t="shared" si="21"/>
        <v>0.16714748363393164</v>
      </c>
      <c r="J148" s="12">
        <f t="shared" si="22"/>
        <v>466.91303075591367</v>
      </c>
      <c r="K148" s="12">
        <f t="shared" si="23"/>
        <v>24.574370039784956</v>
      </c>
    </row>
    <row r="149" spans="2:11" x14ac:dyDescent="0.25">
      <c r="B149" s="10">
        <v>145</v>
      </c>
      <c r="C149" s="11">
        <v>44036</v>
      </c>
      <c r="D149" s="12">
        <f t="shared" si="18"/>
        <v>11.10613122789611</v>
      </c>
      <c r="E149" s="12">
        <f t="shared" si="19"/>
        <v>13778.350938946844</v>
      </c>
      <c r="F149" s="12">
        <f t="shared" si="20"/>
        <v>313924.21578333399</v>
      </c>
      <c r="G149" s="12">
        <f t="shared" si="20"/>
        <v>16522.327146491269</v>
      </c>
      <c r="H149" s="9"/>
      <c r="I149" s="12">
        <f t="shared" si="21"/>
        <v>0.15922740657721193</v>
      </c>
      <c r="J149" s="12">
        <f t="shared" si="22"/>
        <v>451.35455606769835</v>
      </c>
      <c r="K149" s="12">
        <f t="shared" si="23"/>
        <v>23.755502950931511</v>
      </c>
    </row>
    <row r="150" spans="2:11" x14ac:dyDescent="0.25">
      <c r="B150" s="10">
        <v>146</v>
      </c>
      <c r="C150" s="11">
        <v>44037</v>
      </c>
      <c r="D150" s="12">
        <f t="shared" si="18"/>
        <v>10.954374189511524</v>
      </c>
      <c r="E150" s="12">
        <f t="shared" si="19"/>
        <v>13319.224331353666</v>
      </c>
      <c r="F150" s="12">
        <f t="shared" ref="F150:G165" si="24">F149+J150</f>
        <v>314360.53022973397</v>
      </c>
      <c r="G150" s="12">
        <f t="shared" si="24"/>
        <v>16545.291064722845</v>
      </c>
      <c r="H150" s="9"/>
      <c r="I150" s="12">
        <f t="shared" si="21"/>
        <v>0.15175703838458582</v>
      </c>
      <c r="J150" s="12">
        <f t="shared" si="22"/>
        <v>436.31444639998335</v>
      </c>
      <c r="K150" s="12">
        <f t="shared" si="23"/>
        <v>22.963918231578091</v>
      </c>
    </row>
    <row r="151" spans="2:11" x14ac:dyDescent="0.25">
      <c r="B151" s="10">
        <v>147</v>
      </c>
      <c r="C151" s="11">
        <v>44038</v>
      </c>
      <c r="D151" s="12">
        <f t="shared" si="18"/>
        <v>10.809668456147975</v>
      </c>
      <c r="E151" s="12">
        <f t="shared" si="19"/>
        <v>12875.394892708575</v>
      </c>
      <c r="F151" s="12">
        <f t="shared" si="24"/>
        <v>314782.30566689349</v>
      </c>
      <c r="G151" s="12">
        <f t="shared" si="24"/>
        <v>16567.489771941768</v>
      </c>
      <c r="H151" s="9"/>
      <c r="I151" s="12">
        <f t="shared" si="21"/>
        <v>0.14470573336354953</v>
      </c>
      <c r="J151" s="12">
        <f t="shared" si="22"/>
        <v>421.77543715953271</v>
      </c>
      <c r="K151" s="12">
        <f t="shared" si="23"/>
        <v>22.198707218922795</v>
      </c>
    </row>
    <row r="152" spans="2:11" x14ac:dyDescent="0.25">
      <c r="B152" s="10">
        <v>148</v>
      </c>
      <c r="C152" s="11">
        <v>44039</v>
      </c>
      <c r="D152" s="12">
        <f t="shared" si="18"/>
        <v>10.671623168460824</v>
      </c>
      <c r="E152" s="12">
        <f t="shared" si="19"/>
        <v>12446.353108239311</v>
      </c>
      <c r="F152" s="12">
        <f t="shared" si="24"/>
        <v>315190.02650516259</v>
      </c>
      <c r="G152" s="12">
        <f t="shared" si="24"/>
        <v>16588.948763429617</v>
      </c>
      <c r="H152" s="9"/>
      <c r="I152" s="12">
        <f t="shared" si="21"/>
        <v>0.13804528768715024</v>
      </c>
      <c r="J152" s="12">
        <f t="shared" si="22"/>
        <v>407.72083826910489</v>
      </c>
      <c r="K152" s="12">
        <f t="shared" si="23"/>
        <v>21.458991487847644</v>
      </c>
    </row>
    <row r="153" spans="2:11" x14ac:dyDescent="0.25">
      <c r="B153" s="10">
        <v>149</v>
      </c>
      <c r="C153" s="11">
        <v>44040</v>
      </c>
      <c r="D153" s="12">
        <f t="shared" si="18"/>
        <v>10.539873449823896</v>
      </c>
      <c r="E153" s="12">
        <f t="shared" si="19"/>
        <v>12031.606421016637</v>
      </c>
      <c r="F153" s="12">
        <f t="shared" si="24"/>
        <v>315584.16102025681</v>
      </c>
      <c r="G153" s="12">
        <f t="shared" si="24"/>
        <v>16609.692685276681</v>
      </c>
      <c r="H153" s="9"/>
      <c r="I153" s="12">
        <f t="shared" si="21"/>
        <v>0.131749718636929</v>
      </c>
      <c r="J153" s="12">
        <f t="shared" si="22"/>
        <v>394.13451509424488</v>
      </c>
      <c r="K153" s="12">
        <f t="shared" si="23"/>
        <v>20.74392184706554</v>
      </c>
    </row>
    <row r="154" spans="2:11" x14ac:dyDescent="0.25">
      <c r="B154" s="10">
        <v>150</v>
      </c>
      <c r="C154" s="11">
        <v>44041</v>
      </c>
      <c r="D154" s="12">
        <f t="shared" si="18"/>
        <v>10.414078383831283</v>
      </c>
      <c r="E154" s="12">
        <f t="shared" si="19"/>
        <v>11630.678668715409</v>
      </c>
      <c r="F154" s="12">
        <f t="shared" si="24"/>
        <v>315965.16189025569</v>
      </c>
      <c r="G154" s="12">
        <f t="shared" si="24"/>
        <v>16629.745362645041</v>
      </c>
      <c r="H154" s="9"/>
      <c r="I154" s="12">
        <f t="shared" si="21"/>
        <v>0.12579506599261173</v>
      </c>
      <c r="J154" s="12">
        <f t="shared" si="22"/>
        <v>381.00086999886014</v>
      </c>
      <c r="K154" s="12">
        <f t="shared" si="23"/>
        <v>20.052677368361078</v>
      </c>
    </row>
    <row r="155" spans="2:11" x14ac:dyDescent="0.25">
      <c r="B155" s="10">
        <v>151</v>
      </c>
      <c r="C155" s="11">
        <v>44042</v>
      </c>
      <c r="D155" s="12">
        <f t="shared" si="18"/>
        <v>10.293919170691867</v>
      </c>
      <c r="E155" s="12">
        <f t="shared" si="19"/>
        <v>11243.109538971368</v>
      </c>
      <c r="F155" s="12">
        <f t="shared" si="24"/>
        <v>316333.466714765</v>
      </c>
      <c r="G155" s="12">
        <f t="shared" si="24"/>
        <v>16649.1298270929</v>
      </c>
      <c r="H155" s="9"/>
      <c r="I155" s="12">
        <f t="shared" si="21"/>
        <v>0.12015921313941674</v>
      </c>
      <c r="J155" s="12">
        <f t="shared" si="22"/>
        <v>368.30482450932129</v>
      </c>
      <c r="K155" s="12">
        <f t="shared" si="23"/>
        <v>19.384464447859035</v>
      </c>
    </row>
    <row r="156" spans="2:11" x14ac:dyDescent="0.25">
      <c r="B156" s="10">
        <v>152</v>
      </c>
      <c r="C156" s="13">
        <v>44043</v>
      </c>
      <c r="D156" s="12">
        <f t="shared" si="18"/>
        <v>10.179097444939844</v>
      </c>
      <c r="E156" s="12">
        <f t="shared" si="19"/>
        <v>10868.45404273141</v>
      </c>
      <c r="F156" s="12">
        <f t="shared" si="24"/>
        <v>316689.49851683242</v>
      </c>
      <c r="G156" s="12">
        <f t="shared" si="24"/>
        <v>16667.868342991187</v>
      </c>
      <c r="H156" s="9"/>
      <c r="I156" s="12">
        <f t="shared" si="21"/>
        <v>0.11482172575202255</v>
      </c>
      <c r="J156" s="12">
        <f t="shared" si="22"/>
        <v>356.03180206742667</v>
      </c>
      <c r="K156" s="12">
        <f t="shared" si="23"/>
        <v>18.73851589828563</v>
      </c>
    </row>
    <row r="157" spans="2:11" x14ac:dyDescent="0.25">
      <c r="B157" s="10">
        <v>153</v>
      </c>
      <c r="C157" s="21">
        <v>44044</v>
      </c>
      <c r="D157" s="12">
        <f t="shared" si="18"/>
        <v>10.069333738774091</v>
      </c>
      <c r="E157" s="12">
        <f t="shared" si="19"/>
        <v>10506.282005013196</v>
      </c>
      <c r="F157" s="12">
        <f t="shared" si="24"/>
        <v>317033.66622818558</v>
      </c>
      <c r="G157" s="12">
        <f t="shared" si="24"/>
        <v>16685.982433062407</v>
      </c>
      <c r="H157" s="9"/>
      <c r="I157" s="12">
        <f t="shared" si="21"/>
        <v>0.10976370616575229</v>
      </c>
      <c r="J157" s="12">
        <f t="shared" si="22"/>
        <v>344.16771135316128</v>
      </c>
      <c r="K157" s="12">
        <f t="shared" si="23"/>
        <v>18.114090071219032</v>
      </c>
    </row>
    <row r="158" spans="2:11" x14ac:dyDescent="0.25">
      <c r="B158" s="10">
        <v>154</v>
      </c>
      <c r="C158" s="21">
        <v>44045</v>
      </c>
      <c r="D158" s="12">
        <f t="shared" si="18"/>
        <v>9.9643660770087426</v>
      </c>
      <c r="E158" s="12">
        <f t="shared" si="19"/>
        <v>10156.177572507855</v>
      </c>
      <c r="F158" s="12">
        <f t="shared" si="24"/>
        <v>317366.36515834433</v>
      </c>
      <c r="G158" s="12">
        <f t="shared" si="24"/>
        <v>16703.492903070761</v>
      </c>
      <c r="H158" s="9"/>
      <c r="I158" s="12">
        <f t="shared" si="21"/>
        <v>0.1049676617653484</v>
      </c>
      <c r="J158" s="12">
        <f t="shared" si="22"/>
        <v>332.69893015875118</v>
      </c>
      <c r="K158" s="12">
        <f t="shared" si="23"/>
        <v>17.510470008355345</v>
      </c>
    </row>
    <row r="159" spans="2:11" x14ac:dyDescent="0.25">
      <c r="B159" s="10">
        <v>155</v>
      </c>
      <c r="C159" s="21">
        <v>44046</v>
      </c>
      <c r="D159" s="12">
        <f t="shared" si="18"/>
        <v>9.8639486910946523</v>
      </c>
      <c r="E159" s="12">
        <f t="shared" si="19"/>
        <v>9817.7387374768423</v>
      </c>
      <c r="F159" s="12">
        <f t="shared" si="24"/>
        <v>317687.97744814039</v>
      </c>
      <c r="G159" s="12">
        <f t="shared" si="24"/>
        <v>16720.419865691609</v>
      </c>
      <c r="H159" s="9"/>
      <c r="I159" s="12">
        <f t="shared" si="21"/>
        <v>0.10041738591408968</v>
      </c>
      <c r="J159" s="12">
        <f t="shared" si="22"/>
        <v>321.61228979608205</v>
      </c>
      <c r="K159" s="12">
        <f t="shared" si="23"/>
        <v>16.926962620846442</v>
      </c>
    </row>
    <row r="160" spans="2:11" x14ac:dyDescent="0.25">
      <c r="B160" s="10">
        <v>156</v>
      </c>
      <c r="C160" s="21">
        <v>44047</v>
      </c>
      <c r="D160" s="12">
        <f t="shared" si="18"/>
        <v>9.7678508409800635</v>
      </c>
      <c r="E160" s="12">
        <f t="shared" si="19"/>
        <v>9490.576877411062</v>
      </c>
      <c r="F160" s="12">
        <f t="shared" si="24"/>
        <v>317998.87250816048</v>
      </c>
      <c r="G160" s="12">
        <f t="shared" si="24"/>
        <v>16736.782763587402</v>
      </c>
      <c r="H160" s="9"/>
      <c r="I160" s="12">
        <f t="shared" si="21"/>
        <v>9.6097850114588629E-2</v>
      </c>
      <c r="J160" s="12">
        <f t="shared" si="22"/>
        <v>310.89506002009995</v>
      </c>
      <c r="K160" s="12">
        <f t="shared" si="23"/>
        <v>16.362897895794752</v>
      </c>
    </row>
    <row r="161" spans="2:11" x14ac:dyDescent="0.25">
      <c r="B161" s="10">
        <v>157</v>
      </c>
      <c r="C161" s="21">
        <v>44048</v>
      </c>
      <c r="D161" s="12">
        <f t="shared" si="18"/>
        <v>9.6758557347395246</v>
      </c>
      <c r="E161" s="12">
        <f t="shared" si="19"/>
        <v>9174.316309936934</v>
      </c>
      <c r="F161" s="12">
        <f t="shared" si="24"/>
        <v>318299.40744261182</v>
      </c>
      <c r="G161" s="12">
        <f t="shared" si="24"/>
        <v>16752.60039171642</v>
      </c>
      <c r="H161" s="9"/>
      <c r="I161" s="12">
        <f t="shared" si="21"/>
        <v>9.1995106240538083E-2</v>
      </c>
      <c r="J161" s="12">
        <f t="shared" si="22"/>
        <v>300.5349344513503</v>
      </c>
      <c r="K161" s="12">
        <f t="shared" si="23"/>
        <v>15.817628129018452</v>
      </c>
    </row>
    <row r="162" spans="2:11" x14ac:dyDescent="0.25">
      <c r="B162" s="10">
        <v>158</v>
      </c>
      <c r="C162" s="21">
        <v>44049</v>
      </c>
      <c r="D162" s="12">
        <f t="shared" si="18"/>
        <v>9.5877595369308732</v>
      </c>
      <c r="E162" s="12">
        <f t="shared" si="19"/>
        <v>8868.5938624701794</v>
      </c>
      <c r="F162" s="12">
        <f t="shared" si="24"/>
        <v>318589.92745909316</v>
      </c>
      <c r="G162" s="12">
        <f t="shared" si="24"/>
        <v>16767.890918899648</v>
      </c>
      <c r="H162" s="9"/>
      <c r="I162" s="12">
        <f t="shared" si="21"/>
        <v>8.8096197808650703E-2</v>
      </c>
      <c r="J162" s="12">
        <f t="shared" si="22"/>
        <v>290.5200164813362</v>
      </c>
      <c r="K162" s="12">
        <f t="shared" si="23"/>
        <v>15.290527183228237</v>
      </c>
    </row>
    <row r="163" spans="2:11" x14ac:dyDescent="0.25">
      <c r="B163" s="10">
        <v>159</v>
      </c>
      <c r="C163" s="21">
        <v>44050</v>
      </c>
      <c r="D163" s="12">
        <f t="shared" si="18"/>
        <v>9.5033704575564997</v>
      </c>
      <c r="E163" s="12">
        <f t="shared" si="19"/>
        <v>8573.0584561338819</v>
      </c>
      <c r="F163" s="12">
        <f t="shared" si="24"/>
        <v>318870.76626473805</v>
      </c>
      <c r="G163" s="12">
        <f t="shared" si="24"/>
        <v>16782.671908670432</v>
      </c>
      <c r="H163" s="9"/>
      <c r="I163" s="12">
        <f t="shared" si="21"/>
        <v>8.4389079374374093E-2</v>
      </c>
      <c r="J163" s="12">
        <f t="shared" si="22"/>
        <v>280.83880564488902</v>
      </c>
      <c r="K163" s="12">
        <f t="shared" si="23"/>
        <v>14.780989770783645</v>
      </c>
    </row>
    <row r="164" spans="2:11" x14ac:dyDescent="0.25">
      <c r="B164" s="10">
        <v>160</v>
      </c>
      <c r="C164" s="21">
        <v>44051</v>
      </c>
      <c r="D164" s="12">
        <f t="shared" si="18"/>
        <v>9.422507914320823</v>
      </c>
      <c r="E164" s="12">
        <f t="shared" si="19"/>
        <v>8287.3707034726558</v>
      </c>
      <c r="F164" s="12">
        <f t="shared" si="24"/>
        <v>319142.24644918228</v>
      </c>
      <c r="G164" s="12">
        <f t="shared" si="24"/>
        <v>16796.960339430654</v>
      </c>
      <c r="H164" s="9"/>
      <c r="I164" s="12">
        <f t="shared" si="21"/>
        <v>8.0862543235677153E-2</v>
      </c>
      <c r="J164" s="12">
        <f t="shared" si="22"/>
        <v>271.48018444423957</v>
      </c>
      <c r="K164" s="12">
        <f t="shared" si="23"/>
        <v>14.288430760223148</v>
      </c>
    </row>
    <row r="165" spans="2:11" x14ac:dyDescent="0.25">
      <c r="B165" s="10">
        <v>161</v>
      </c>
      <c r="C165" s="21">
        <v>44052</v>
      </c>
      <c r="D165" s="12">
        <f t="shared" si="18"/>
        <v>9.345001761602802</v>
      </c>
      <c r="E165" s="12">
        <f t="shared" si="19"/>
        <v>8011.2025195096185</v>
      </c>
      <c r="F165" s="12">
        <f t="shared" si="24"/>
        <v>319404.67985479225</v>
      </c>
      <c r="G165" s="12">
        <f t="shared" si="24"/>
        <v>16810.772623936442</v>
      </c>
      <c r="H165" s="9"/>
      <c r="I165" s="12">
        <f t="shared" si="21"/>
        <v>7.7506152718020443E-2</v>
      </c>
      <c r="J165" s="12">
        <f t="shared" si="22"/>
        <v>262.43340560996745</v>
      </c>
      <c r="K165" s="12">
        <f t="shared" si="23"/>
        <v>13.812284505787773</v>
      </c>
    </row>
    <row r="166" spans="2:11" x14ac:dyDescent="0.25">
      <c r="B166" s="10">
        <v>162</v>
      </c>
      <c r="C166" s="21">
        <v>44053</v>
      </c>
      <c r="D166" s="12">
        <f t="shared" si="18"/>
        <v>9.270691580210757</v>
      </c>
      <c r="E166" s="12">
        <f t="shared" si="19"/>
        <v>7744.2367457073569</v>
      </c>
      <c r="F166" s="12">
        <f t="shared" ref="F166:G181" si="25">F165+J166</f>
        <v>319658.3679345767</v>
      </c>
      <c r="G166" s="12">
        <f t="shared" si="25"/>
        <v>16824.124628135625</v>
      </c>
      <c r="H166" s="9"/>
      <c r="I166" s="12">
        <f t="shared" si="21"/>
        <v>7.4310181392044289E-2</v>
      </c>
      <c r="J166" s="12">
        <f t="shared" si="22"/>
        <v>253.68807978447123</v>
      </c>
      <c r="K166" s="12">
        <f t="shared" si="23"/>
        <v>13.35200419918271</v>
      </c>
    </row>
    <row r="167" spans="2:11" x14ac:dyDescent="0.25">
      <c r="B167" s="10">
        <v>163</v>
      </c>
      <c r="C167" s="21">
        <v>44054</v>
      </c>
      <c r="D167" s="12">
        <f t="shared" si="18"/>
        <v>9.199426022565925</v>
      </c>
      <c r="E167" s="12">
        <f t="shared" si="19"/>
        <v>7486.1667864080891</v>
      </c>
      <c r="F167" s="12">
        <f t="shared" si="25"/>
        <v>319903.60209819075</v>
      </c>
      <c r="G167" s="12">
        <f t="shared" si="25"/>
        <v>16837.031689378469</v>
      </c>
      <c r="H167" s="9"/>
      <c r="I167" s="12">
        <f t="shared" si="21"/>
        <v>7.1265557644831848E-2</v>
      </c>
      <c r="J167" s="12">
        <f t="shared" si="22"/>
        <v>245.23416361406629</v>
      </c>
      <c r="K167" s="12">
        <f t="shared" si="23"/>
        <v>12.907061242845606</v>
      </c>
    </row>
    <row r="168" spans="2:11" x14ac:dyDescent="0.25">
      <c r="B168" s="10">
        <v>164</v>
      </c>
      <c r="C168" s="21">
        <v>44055</v>
      </c>
      <c r="D168" s="12">
        <f t="shared" si="18"/>
        <v>9.1310622084789674</v>
      </c>
      <c r="E168" s="12">
        <f t="shared" si="19"/>
        <v>7236.6962573419069</v>
      </c>
      <c r="F168" s="12">
        <f t="shared" si="25"/>
        <v>320140.664046427</v>
      </c>
      <c r="G168" s="12">
        <f t="shared" si="25"/>
        <v>16849.508634022484</v>
      </c>
      <c r="H168" s="9"/>
      <c r="I168" s="12">
        <f t="shared" si="21"/>
        <v>6.8363814086958033E-2</v>
      </c>
      <c r="J168" s="12">
        <f t="shared" si="22"/>
        <v>237.06194823625614</v>
      </c>
      <c r="K168" s="12">
        <f t="shared" si="23"/>
        <v>12.476944644013493</v>
      </c>
    </row>
    <row r="169" spans="2:11" x14ac:dyDescent="0.25">
      <c r="B169" s="10">
        <v>165</v>
      </c>
      <c r="C169" s="21">
        <v>44056</v>
      </c>
      <c r="D169" s="12">
        <f t="shared" si="18"/>
        <v>9.0654651671470727</v>
      </c>
      <c r="E169" s="12">
        <f t="shared" si="19"/>
        <v>6995.5386458051753</v>
      </c>
      <c r="F169" s="12">
        <f t="shared" si="25"/>
        <v>320369.82609457616</v>
      </c>
      <c r="G169" s="12">
        <f t="shared" si="25"/>
        <v>16861.569794451389</v>
      </c>
      <c r="H169" s="9"/>
      <c r="I169" s="12">
        <f t="shared" si="21"/>
        <v>6.5597041331895187E-2</v>
      </c>
      <c r="J169" s="12">
        <f t="shared" si="22"/>
        <v>229.16204814916037</v>
      </c>
      <c r="K169" s="12">
        <f t="shared" si="23"/>
        <v>12.061160428903188</v>
      </c>
    </row>
    <row r="170" spans="2:11" x14ac:dyDescent="0.25">
      <c r="B170" s="10">
        <v>166</v>
      </c>
      <c r="C170" s="21">
        <v>44057</v>
      </c>
      <c r="D170" s="12">
        <f t="shared" si="18"/>
        <v>9.0025073214145053</v>
      </c>
      <c r="E170" s="12">
        <f t="shared" si="19"/>
        <v>6762.4169821240694</v>
      </c>
      <c r="F170" s="12">
        <f t="shared" si="25"/>
        <v>320591.35148502665</v>
      </c>
      <c r="G170" s="12">
        <f t="shared" si="25"/>
        <v>16873.229025527729</v>
      </c>
      <c r="H170" s="9"/>
      <c r="I170" s="12">
        <f t="shared" si="21"/>
        <v>6.295784573256677E-2</v>
      </c>
      <c r="J170" s="12">
        <f t="shared" si="22"/>
        <v>221.52539045049721</v>
      </c>
      <c r="K170" s="12">
        <f t="shared" si="23"/>
        <v>11.659231076341969</v>
      </c>
    </row>
    <row r="171" spans="2:11" x14ac:dyDescent="0.25">
      <c r="B171" s="10">
        <v>167</v>
      </c>
      <c r="C171" s="21">
        <v>44058</v>
      </c>
      <c r="D171" s="12">
        <f t="shared" si="18"/>
        <v>8.9420680107118464</v>
      </c>
      <c r="E171" s="12">
        <f t="shared" si="19"/>
        <v>6537.0635220306358</v>
      </c>
      <c r="F171" s="12">
        <f t="shared" si="25"/>
        <v>320805.49468946055</v>
      </c>
      <c r="G171" s="12">
        <f t="shared" si="25"/>
        <v>16884.499720497937</v>
      </c>
      <c r="H171" s="9"/>
      <c r="I171" s="12">
        <f t="shared" si="21"/>
        <v>6.0439310702659461E-2</v>
      </c>
      <c r="J171" s="12">
        <f t="shared" si="22"/>
        <v>214.14320443392887</v>
      </c>
      <c r="K171" s="12">
        <f t="shared" si="23"/>
        <v>11.270694970206792</v>
      </c>
    </row>
    <row r="172" spans="2:11" x14ac:dyDescent="0.25">
      <c r="B172" s="10">
        <v>168</v>
      </c>
      <c r="C172" s="21">
        <v>44059</v>
      </c>
      <c r="D172" s="12">
        <f t="shared" si="18"/>
        <v>8.8840330494234756</v>
      </c>
      <c r="E172" s="12">
        <f t="shared" si="19"/>
        <v>6319.2194395909028</v>
      </c>
      <c r="F172" s="12">
        <f t="shared" si="25"/>
        <v>321012.50170099153</v>
      </c>
      <c r="G172" s="12">
        <f t="shared" si="25"/>
        <v>16895.394826367989</v>
      </c>
      <c r="H172" s="9"/>
      <c r="I172" s="12">
        <f t="shared" si="21"/>
        <v>5.8034961288370761E-2</v>
      </c>
      <c r="J172" s="12">
        <f t="shared" si="22"/>
        <v>207.00701153097012</v>
      </c>
      <c r="K172" s="12">
        <f t="shared" si="23"/>
        <v>10.89510587005107</v>
      </c>
    </row>
    <row r="173" spans="2:11" x14ac:dyDescent="0.25">
      <c r="B173" s="10">
        <v>169</v>
      </c>
      <c r="C173" s="21">
        <v>44060</v>
      </c>
      <c r="D173" s="12">
        <f t="shared" si="18"/>
        <v>8.8282943177333308</v>
      </c>
      <c r="E173" s="12">
        <f t="shared" si="19"/>
        <v>6108.6345303362295</v>
      </c>
      <c r="F173" s="12">
        <f t="shared" si="25"/>
        <v>321212.61031657859</v>
      </c>
      <c r="G173" s="12">
        <f t="shared" si="25"/>
        <v>16905.926858767307</v>
      </c>
      <c r="H173" s="9"/>
      <c r="I173" s="12">
        <f t="shared" si="21"/>
        <v>5.5738731690144497E-2</v>
      </c>
      <c r="J173" s="12">
        <f t="shared" si="22"/>
        <v>200.10861558704525</v>
      </c>
      <c r="K173" s="12">
        <f t="shared" si="23"/>
        <v>10.532032399318181</v>
      </c>
    </row>
    <row r="174" spans="2:11" x14ac:dyDescent="0.25">
      <c r="B174" s="10">
        <v>170</v>
      </c>
      <c r="C174" s="21">
        <v>44061</v>
      </c>
      <c r="D174" s="12">
        <f t="shared" si="18"/>
        <v>8.7747493822692046</v>
      </c>
      <c r="E174" s="12">
        <f t="shared" si="19"/>
        <v>5905.0669242604854</v>
      </c>
      <c r="F174" s="12">
        <f t="shared" si="25"/>
        <v>321406.05041003926</v>
      </c>
      <c r="G174" s="12">
        <f t="shared" si="25"/>
        <v>16916.107916317866</v>
      </c>
      <c r="H174" s="9"/>
      <c r="I174" s="12">
        <f t="shared" si="21"/>
        <v>5.3544935464126232E-2</v>
      </c>
      <c r="J174" s="12">
        <f t="shared" si="22"/>
        <v>193.44009346064726</v>
      </c>
      <c r="K174" s="12">
        <f t="shared" si="23"/>
        <v>10.181057550560391</v>
      </c>
    </row>
    <row r="175" spans="2:11" x14ac:dyDescent="0.25">
      <c r="B175" s="10">
        <v>171</v>
      </c>
      <c r="C175" s="21">
        <v>44062</v>
      </c>
      <c r="D175" s="12">
        <f t="shared" si="18"/>
        <v>8.7233011441092199</v>
      </c>
      <c r="E175" s="12">
        <f t="shared" si="19"/>
        <v>5708.2828083566283</v>
      </c>
      <c r="F175" s="12">
        <f t="shared" si="25"/>
        <v>321593.04419597419</v>
      </c>
      <c r="G175" s="12">
        <f t="shared" si="25"/>
        <v>16925.949694524967</v>
      </c>
      <c r="H175" s="9"/>
      <c r="I175" s="12">
        <f t="shared" si="21"/>
        <v>5.1448238159984616E-2</v>
      </c>
      <c r="J175" s="12">
        <f t="shared" si="22"/>
        <v>186.99378593491537</v>
      </c>
      <c r="K175" s="12">
        <f t="shared" si="23"/>
        <v>9.841778207100818</v>
      </c>
    </row>
    <row r="176" spans="2:11" x14ac:dyDescent="0.25">
      <c r="B176" s="10">
        <v>172</v>
      </c>
      <c r="C176" s="21">
        <v>44063</v>
      </c>
      <c r="D176" s="12">
        <f t="shared" si="18"/>
        <v>8.6738575119334502</v>
      </c>
      <c r="E176" s="12">
        <f t="shared" si="19"/>
        <v>5518.0561583769168</v>
      </c>
      <c r="F176" s="12">
        <f t="shared" si="25"/>
        <v>321773.80648490548</v>
      </c>
      <c r="G176" s="12">
        <f t="shared" si="25"/>
        <v>16935.463499205562</v>
      </c>
      <c r="H176" s="9"/>
      <c r="I176" s="12">
        <f t="shared" si="21"/>
        <v>4.9443632175770462E-2</v>
      </c>
      <c r="J176" s="12">
        <f t="shared" si="22"/>
        <v>180.76228893129323</v>
      </c>
      <c r="K176" s="12">
        <f t="shared" si="23"/>
        <v>9.5138046805943883</v>
      </c>
    </row>
    <row r="177" spans="2:11" x14ac:dyDescent="0.25">
      <c r="B177" s="10">
        <v>173</v>
      </c>
      <c r="C177" s="21">
        <v>44064</v>
      </c>
      <c r="D177" s="12">
        <f t="shared" si="18"/>
        <v>8.6263310983014954</v>
      </c>
      <c r="E177" s="12">
        <f t="shared" si="19"/>
        <v>5334.1684795113179</v>
      </c>
      <c r="F177" s="12">
        <f t="shared" si="25"/>
        <v>321948.54492992075</v>
      </c>
      <c r="G177" s="12">
        <f t="shared" si="25"/>
        <v>16944.660259469521</v>
      </c>
      <c r="H177" s="9"/>
      <c r="I177" s="12">
        <f t="shared" si="21"/>
        <v>4.7526413631955464E-2</v>
      </c>
      <c r="J177" s="12">
        <f t="shared" si="22"/>
        <v>174.73844501526901</v>
      </c>
      <c r="K177" s="12">
        <f t="shared" si="23"/>
        <v>9.1967602639615347</v>
      </c>
    </row>
    <row r="178" spans="2:11" x14ac:dyDescent="0.25">
      <c r="B178" s="10">
        <v>174</v>
      </c>
      <c r="C178" s="21">
        <v>44065</v>
      </c>
      <c r="D178" s="12">
        <f t="shared" si="18"/>
        <v>8.5806389372154985</v>
      </c>
      <c r="E178" s="12">
        <f t="shared" si="19"/>
        <v>5156.408555688693</v>
      </c>
      <c r="F178" s="12">
        <f t="shared" si="25"/>
        <v>322117.4602651053</v>
      </c>
      <c r="G178" s="12">
        <f t="shared" si="25"/>
        <v>16953.550540268709</v>
      </c>
      <c r="H178" s="9"/>
      <c r="I178" s="12">
        <f t="shared" si="21"/>
        <v>4.5692161085997156E-2</v>
      </c>
      <c r="J178" s="12">
        <f t="shared" si="22"/>
        <v>168.91533518452508</v>
      </c>
      <c r="K178" s="12">
        <f t="shared" si="23"/>
        <v>8.8902807991855379</v>
      </c>
    </row>
    <row r="179" spans="2:11" x14ac:dyDescent="0.25">
      <c r="B179" s="10">
        <v>175</v>
      </c>
      <c r="C179" s="21">
        <v>44066</v>
      </c>
      <c r="D179" s="12">
        <f t="shared" si="18"/>
        <v>8.5367022212895272</v>
      </c>
      <c r="E179" s="12">
        <f t="shared" si="19"/>
        <v>4984.5722072149965</v>
      </c>
      <c r="F179" s="12">
        <f t="shared" si="25"/>
        <v>322280.74653603544</v>
      </c>
      <c r="G179" s="12">
        <f t="shared" si="25"/>
        <v>16962.144554528189</v>
      </c>
      <c r="H179" s="9"/>
      <c r="I179" s="12">
        <f t="shared" si="21"/>
        <v>4.393671592597171E-2</v>
      </c>
      <c r="J179" s="12">
        <f t="shared" si="22"/>
        <v>163.28627093014194</v>
      </c>
      <c r="K179" s="12">
        <f t="shared" si="23"/>
        <v>8.5940142594811615</v>
      </c>
    </row>
    <row r="180" spans="2:11" x14ac:dyDescent="0.25">
      <c r="B180" s="10">
        <v>176</v>
      </c>
      <c r="C180" s="21">
        <v>44067</v>
      </c>
      <c r="D180" s="12">
        <f t="shared" si="18"/>
        <v>8.4944460569923006</v>
      </c>
      <c r="E180" s="12">
        <f t="shared" si="19"/>
        <v>4818.4620564721272</v>
      </c>
      <c r="F180" s="12">
        <f t="shared" si="25"/>
        <v>322438.59132259723</v>
      </c>
      <c r="G180" s="12">
        <f t="shared" si="25"/>
        <v>16970.452174873546</v>
      </c>
      <c r="H180" s="9"/>
      <c r="I180" s="12">
        <f t="shared" si="21"/>
        <v>4.2256164297227249E-2</v>
      </c>
      <c r="J180" s="12">
        <f t="shared" si="22"/>
        <v>157.84478656180821</v>
      </c>
      <c r="K180" s="12">
        <f t="shared" si="23"/>
        <v>8.3076203453583357</v>
      </c>
    </row>
    <row r="181" spans="2:11" x14ac:dyDescent="0.25">
      <c r="B181" s="10">
        <v>177</v>
      </c>
      <c r="C181" s="21">
        <v>44068</v>
      </c>
      <c r="D181" s="12">
        <f t="shared" si="18"/>
        <v>8.4537992365624657</v>
      </c>
      <c r="E181" s="12">
        <f t="shared" si="19"/>
        <v>4657.8873014101528</v>
      </c>
      <c r="F181" s="12">
        <f t="shared" si="25"/>
        <v>322591.17595438554</v>
      </c>
      <c r="G181" s="12">
        <f t="shared" si="25"/>
        <v>16978.482944967665</v>
      </c>
      <c r="H181" s="9"/>
      <c r="I181" s="12">
        <f t="shared" si="21"/>
        <v>4.0646820429834044E-2</v>
      </c>
      <c r="J181" s="12">
        <f t="shared" si="22"/>
        <v>152.58463178828404</v>
      </c>
      <c r="K181" s="12">
        <f t="shared" si="23"/>
        <v>8.0307700941202196</v>
      </c>
    </row>
    <row r="182" spans="2:11" x14ac:dyDescent="0.25">
      <c r="B182" s="10">
        <v>178</v>
      </c>
      <c r="C182" s="21">
        <v>44069</v>
      </c>
      <c r="D182" s="12">
        <f t="shared" si="18"/>
        <v>8.414694025315443</v>
      </c>
      <c r="E182" s="12">
        <f t="shared" si="19"/>
        <v>4502.6634965743951</v>
      </c>
      <c r="F182" s="12">
        <f t="shared" ref="F182:G197" si="26">F181+J182</f>
        <v>322738.6757189302</v>
      </c>
      <c r="G182" s="12">
        <f t="shared" si="26"/>
        <v>16986.246090470016</v>
      </c>
      <c r="H182" s="9"/>
      <c r="I182" s="12">
        <f t="shared" si="21"/>
        <v>3.9105211247021966E-2</v>
      </c>
      <c r="J182" s="12">
        <f t="shared" si="22"/>
        <v>147.49976454465482</v>
      </c>
      <c r="K182" s="12">
        <f t="shared" si="23"/>
        <v>7.7631455023502607</v>
      </c>
    </row>
    <row r="183" spans="2:11" x14ac:dyDescent="0.25">
      <c r="B183" s="10">
        <v>179</v>
      </c>
      <c r="C183" s="21">
        <v>44070</v>
      </c>
      <c r="D183" s="12">
        <f t="shared" si="18"/>
        <v>8.3770659631694926</v>
      </c>
      <c r="E183" s="12">
        <f t="shared" si="19"/>
        <v>4352.6123414173944</v>
      </c>
      <c r="F183" s="12">
        <f t="shared" si="26"/>
        <v>322881.26006298838</v>
      </c>
      <c r="G183" s="12">
        <f t="shared" si="26"/>
        <v>16993.750529630976</v>
      </c>
      <c r="H183" s="9"/>
      <c r="I183" s="12">
        <f t="shared" si="21"/>
        <v>3.7628062145950866E-2</v>
      </c>
      <c r="J183" s="12">
        <f t="shared" si="22"/>
        <v>142.58434405818917</v>
      </c>
      <c r="K183" s="12">
        <f t="shared" si="23"/>
        <v>7.5044391609573315</v>
      </c>
    </row>
    <row r="184" spans="2:11" x14ac:dyDescent="0.25">
      <c r="B184" s="10">
        <v>180</v>
      </c>
      <c r="C184" s="21">
        <v>44071</v>
      </c>
      <c r="D184" s="12">
        <f t="shared" si="18"/>
        <v>8.3408536793172985</v>
      </c>
      <c r="E184" s="12">
        <f t="shared" si="19"/>
        <v>4207.5614756539999</v>
      </c>
      <c r="F184" s="12">
        <f t="shared" si="26"/>
        <v>323019.09278713324</v>
      </c>
      <c r="G184" s="12">
        <f t="shared" si="26"/>
        <v>17001.004883533336</v>
      </c>
      <c r="H184" s="9"/>
      <c r="I184" s="12">
        <f t="shared" si="21"/>
        <v>3.6212283852194729E-2</v>
      </c>
      <c r="J184" s="12">
        <f t="shared" si="22"/>
        <v>137.83272414488414</v>
      </c>
      <c r="K184" s="12">
        <f t="shared" si="23"/>
        <v>7.2543539023623298</v>
      </c>
    </row>
    <row r="185" spans="2:11" x14ac:dyDescent="0.25">
      <c r="B185" s="10">
        <v>181</v>
      </c>
      <c r="C185" s="21">
        <v>44072</v>
      </c>
      <c r="D185" s="12">
        <f t="shared" si="18"/>
        <v>8.3059987190589428</v>
      </c>
      <c r="E185" s="12">
        <f t="shared" si="19"/>
        <v>4067.3442814257919</v>
      </c>
      <c r="F185" s="12">
        <f t="shared" si="26"/>
        <v>323152.33223386231</v>
      </c>
      <c r="G185" s="12">
        <f t="shared" si="26"/>
        <v>17008.017485992761</v>
      </c>
      <c r="H185" s="9"/>
      <c r="I185" s="12">
        <f t="shared" si="21"/>
        <v>3.4854960258356063E-2</v>
      </c>
      <c r="J185" s="12">
        <f t="shared" si="22"/>
        <v>133.23944672904332</v>
      </c>
      <c r="K185" s="12">
        <f t="shared" si="23"/>
        <v>7.0126024594233387</v>
      </c>
    </row>
    <row r="186" spans="2:11" x14ac:dyDescent="0.25">
      <c r="B186" s="10">
        <v>182</v>
      </c>
      <c r="C186" s="21">
        <v>44073</v>
      </c>
      <c r="D186" s="12">
        <f t="shared" si="18"/>
        <v>8.2724453818935739</v>
      </c>
      <c r="E186" s="12">
        <f t="shared" si="19"/>
        <v>3931.799692048764</v>
      </c>
      <c r="F186" s="12">
        <f t="shared" si="26"/>
        <v>323281.13146944082</v>
      </c>
      <c r="G186" s="12">
        <f t="shared" si="26"/>
        <v>17014.796393128472</v>
      </c>
      <c r="H186" s="9"/>
      <c r="I186" s="12">
        <f t="shared" si="21"/>
        <v>3.3553337165368124E-2</v>
      </c>
      <c r="J186" s="12">
        <f t="shared" si="22"/>
        <v>128.7992355784834</v>
      </c>
      <c r="K186" s="12">
        <f t="shared" si="23"/>
        <v>6.7789071357096589</v>
      </c>
    </row>
    <row r="187" spans="2:11" x14ac:dyDescent="0.25">
      <c r="B187" s="10">
        <v>183</v>
      </c>
      <c r="C187" s="13">
        <v>44074</v>
      </c>
      <c r="D187" s="12">
        <f t="shared" si="18"/>
        <v>8.2401405700411878</v>
      </c>
      <c r="E187" s="12">
        <f t="shared" si="19"/>
        <v>3800.7720071256576</v>
      </c>
      <c r="F187" s="12">
        <f t="shared" si="26"/>
        <v>323405.63845968904</v>
      </c>
      <c r="G187" s="12">
        <f t="shared" si="26"/>
        <v>17021.349392615219</v>
      </c>
      <c r="H187" s="9"/>
      <c r="I187" s="12">
        <f t="shared" si="21"/>
        <v>3.2304811852386081E-2</v>
      </c>
      <c r="J187" s="12">
        <f t="shared" si="22"/>
        <v>124.50699024821084</v>
      </c>
      <c r="K187" s="12">
        <f t="shared" si="23"/>
        <v>6.5529994867479457</v>
      </c>
    </row>
    <row r="188" spans="2:11" x14ac:dyDescent="0.25">
      <c r="B188" s="10">
        <v>184</v>
      </c>
      <c r="C188" s="21">
        <v>44075</v>
      </c>
      <c r="D188" s="12">
        <f t="shared" si="18"/>
        <v>8.209033646633392</v>
      </c>
      <c r="E188" s="12">
        <f t="shared" si="19"/>
        <v>3674.1107138115431</v>
      </c>
      <c r="F188" s="12">
        <f t="shared" si="26"/>
        <v>323525.99623991468</v>
      </c>
      <c r="G188" s="12">
        <f t="shared" si="26"/>
        <v>17027.684012627094</v>
      </c>
      <c r="H188" s="9"/>
      <c r="I188" s="12">
        <f t="shared" si="21"/>
        <v>3.1106923407796264E-2</v>
      </c>
      <c r="J188" s="12">
        <f t="shared" si="22"/>
        <v>120.35778022564583</v>
      </c>
      <c r="K188" s="12">
        <f t="shared" si="23"/>
        <v>6.3346200118761011</v>
      </c>
    </row>
    <row r="189" spans="2:11" x14ac:dyDescent="0.25">
      <c r="B189" s="10">
        <v>185</v>
      </c>
      <c r="C189" s="21">
        <v>44076</v>
      </c>
      <c r="D189" s="12">
        <f t="shared" si="18"/>
        <v>8.1790763028735309</v>
      </c>
      <c r="E189" s="12">
        <f t="shared" si="19"/>
        <v>3551.6703140282511</v>
      </c>
      <c r="F189" s="12">
        <f t="shared" si="26"/>
        <v>323642.34307918535</v>
      </c>
      <c r="G189" s="12">
        <f t="shared" si="26"/>
        <v>17033.807530483446</v>
      </c>
      <c r="H189" s="9"/>
      <c r="I189" s="12">
        <f t="shared" si="21"/>
        <v>2.995734375986097E-2</v>
      </c>
      <c r="J189" s="12">
        <f t="shared" si="22"/>
        <v>116.34683927069887</v>
      </c>
      <c r="K189" s="12">
        <f t="shared" si="23"/>
        <v>6.1235178563525769</v>
      </c>
    </row>
    <row r="190" spans="2:11" x14ac:dyDescent="0.25">
      <c r="B190" s="10">
        <v>186</v>
      </c>
      <c r="C190" s="21">
        <v>44077</v>
      </c>
      <c r="D190" s="12">
        <f t="shared" si="18"/>
        <v>8.1502224335226003</v>
      </c>
      <c r="E190" s="12">
        <f t="shared" si="19"/>
        <v>3433.3101574299935</v>
      </c>
      <c r="F190" s="12">
        <f t="shared" si="26"/>
        <v>323754.81263912958</v>
      </c>
      <c r="G190" s="12">
        <f t="shared" si="26"/>
        <v>17039.726981006825</v>
      </c>
      <c r="H190" s="9"/>
      <c r="I190" s="12">
        <f t="shared" si="21"/>
        <v>2.8853869350930855E-2</v>
      </c>
      <c r="J190" s="12">
        <f t="shared" si="22"/>
        <v>112.46955994422795</v>
      </c>
      <c r="K190" s="12">
        <f t="shared" si="23"/>
        <v>5.9194505233804238</v>
      </c>
    </row>
    <row r="191" spans="2:11" x14ac:dyDescent="0.25">
      <c r="B191" s="10">
        <v>187</v>
      </c>
      <c r="C191" s="21">
        <v>44078</v>
      </c>
      <c r="D191" s="12">
        <f t="shared" si="18"/>
        <v>8.1224280201185444</v>
      </c>
      <c r="E191" s="12">
        <f t="shared" si="19"/>
        <v>3318.8942799290644</v>
      </c>
      <c r="F191" s="12">
        <f t="shared" si="26"/>
        <v>323863.53412744822</v>
      </c>
      <c r="G191" s="12">
        <f t="shared" si="26"/>
        <v>17045.449164602542</v>
      </c>
      <c r="H191" s="9"/>
      <c r="I191" s="12">
        <f t="shared" si="21"/>
        <v>2.7794413404055984E-2</v>
      </c>
      <c r="J191" s="12">
        <f t="shared" si="22"/>
        <v>108.72148831861645</v>
      </c>
      <c r="K191" s="12">
        <f t="shared" si="23"/>
        <v>5.7221835957166611</v>
      </c>
    </row>
    <row r="192" spans="2:11" x14ac:dyDescent="0.25">
      <c r="B192" s="10">
        <v>188</v>
      </c>
      <c r="C192" s="21">
        <v>44079</v>
      </c>
      <c r="D192" s="12">
        <f t="shared" si="18"/>
        <v>8.0956510213832811</v>
      </c>
      <c r="E192" s="12">
        <f t="shared" si="19"/>
        <v>3208.291247596831</v>
      </c>
      <c r="F192" s="12">
        <f t="shared" si="26"/>
        <v>323968.63244631264</v>
      </c>
      <c r="G192" s="12">
        <f t="shared" si="26"/>
        <v>17050.980655069092</v>
      </c>
      <c r="H192" s="9"/>
      <c r="I192" s="12">
        <f t="shared" si="21"/>
        <v>2.6776998735264027E-2</v>
      </c>
      <c r="J192" s="12">
        <f t="shared" si="22"/>
        <v>105.09831886442038</v>
      </c>
      <c r="K192" s="12">
        <f t="shared" si="23"/>
        <v>5.5314904665484459</v>
      </c>
    </row>
    <row r="193" spans="2:11" x14ac:dyDescent="0.25">
      <c r="B193" s="10">
        <v>189</v>
      </c>
      <c r="C193" s="21">
        <v>44080</v>
      </c>
      <c r="D193" s="12">
        <f t="shared" si="18"/>
        <v>8.0698512703144853</v>
      </c>
      <c r="E193" s="12">
        <f t="shared" si="19"/>
        <v>3101.3740057613386</v>
      </c>
      <c r="F193" s="12">
        <f t="shared" si="26"/>
        <v>324070.22833581985</v>
      </c>
      <c r="G193" s="12">
        <f t="shared" si="26"/>
        <v>17056.32780714842</v>
      </c>
      <c r="H193" s="9"/>
      <c r="I193" s="12">
        <f t="shared" si="21"/>
        <v>2.5799751068795514E-2</v>
      </c>
      <c r="J193" s="12">
        <f t="shared" si="22"/>
        <v>101.59588950723297</v>
      </c>
      <c r="K193" s="12">
        <f t="shared" si="23"/>
        <v>5.3471520793280565</v>
      </c>
    </row>
    <row r="194" spans="2:11" x14ac:dyDescent="0.25">
      <c r="B194" s="10">
        <v>190</v>
      </c>
      <c r="C194" s="21">
        <v>44081</v>
      </c>
      <c r="D194" s="12">
        <f t="shared" si="18"/>
        <v>8.0449903774982516</v>
      </c>
      <c r="E194" s="12">
        <f t="shared" si="19"/>
        <v>2998.0197331287773</v>
      </c>
      <c r="F194" s="12">
        <f t="shared" si="26"/>
        <v>324168.43851266894</v>
      </c>
      <c r="G194" s="12">
        <f t="shared" si="26"/>
        <v>17061.496763824689</v>
      </c>
      <c r="H194" s="9"/>
      <c r="I194" s="12">
        <f t="shared" si="21"/>
        <v>2.4860892816233462E-2</v>
      </c>
      <c r="J194" s="12">
        <f t="shared" si="22"/>
        <v>98.210176849109047</v>
      </c>
      <c r="K194" s="12">
        <f t="shared" si="23"/>
        <v>5.1689566762689028</v>
      </c>
    </row>
    <row r="195" spans="2:11" x14ac:dyDescent="0.25">
      <c r="B195" s="10">
        <v>191</v>
      </c>
      <c r="C195" s="21">
        <v>44082</v>
      </c>
      <c r="D195" s="12">
        <f t="shared" si="18"/>
        <v>8.0210316402144759</v>
      </c>
      <c r="E195" s="12">
        <f t="shared" si="19"/>
        <v>2898.1097007617686</v>
      </c>
      <c r="F195" s="12">
        <f t="shared" si="26"/>
        <v>324263.375804218</v>
      </c>
      <c r="G195" s="12">
        <f t="shared" si="26"/>
        <v>17066.493463379902</v>
      </c>
      <c r="H195" s="9"/>
      <c r="I195" s="12">
        <f t="shared" si="21"/>
        <v>2.3958737283776309E-2</v>
      </c>
      <c r="J195" s="12">
        <f t="shared" si="22"/>
        <v>94.937291549077955</v>
      </c>
      <c r="K195" s="12">
        <f t="shared" si="23"/>
        <v>4.9966995552146329</v>
      </c>
    </row>
    <row r="196" spans="2:11" x14ac:dyDescent="0.25">
      <c r="B196" s="10">
        <v>192</v>
      </c>
      <c r="C196" s="21">
        <v>44083</v>
      </c>
      <c r="D196" s="12">
        <f t="shared" si="18"/>
        <v>7.9979399569395655</v>
      </c>
      <c r="E196" s="12">
        <f t="shared" si="19"/>
        <v>2801.5291357529845</v>
      </c>
      <c r="F196" s="12">
        <f t="shared" si="26"/>
        <v>324355.14927807543</v>
      </c>
      <c r="G196" s="12">
        <f t="shared" si="26"/>
        <v>17071.323646214503</v>
      </c>
      <c r="H196" s="9"/>
      <c r="I196" s="12">
        <f t="shared" si="21"/>
        <v>2.3091683274910429E-2</v>
      </c>
      <c r="J196" s="12">
        <f t="shared" si="22"/>
        <v>91.773473857456011</v>
      </c>
      <c r="K196" s="12">
        <f t="shared" si="23"/>
        <v>4.8301828346029518</v>
      </c>
    </row>
    <row r="197" spans="2:11" x14ac:dyDescent="0.25">
      <c r="B197" s="10">
        <v>193</v>
      </c>
      <c r="C197" s="21">
        <v>44084</v>
      </c>
      <c r="D197" s="12">
        <f t="shared" si="18"/>
        <v>7.9756817468810919</v>
      </c>
      <c r="E197" s="12">
        <f t="shared" si="19"/>
        <v>2708.167089437944</v>
      </c>
      <c r="F197" s="12">
        <f t="shared" si="26"/>
        <v>324443.86436737428</v>
      </c>
      <c r="G197" s="12">
        <f t="shared" si="26"/>
        <v>17075.992861440758</v>
      </c>
      <c r="H197" s="9"/>
      <c r="I197" s="12">
        <f t="shared" si="21"/>
        <v>2.2258210058473279E-2</v>
      </c>
      <c r="J197" s="12">
        <f t="shared" si="22"/>
        <v>88.715089298844504</v>
      </c>
      <c r="K197" s="12">
        <f t="shared" si="23"/>
        <v>4.6692152262549786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7.9542248742065063</v>
      </c>
      <c r="E198" s="12">
        <f t="shared" ref="E198:E204" si="28">E197+I198-J198-K198</f>
        <v>2617.9163099960206</v>
      </c>
      <c r="F198" s="12">
        <f t="shared" ref="F198:G204" si="29">F197+J198</f>
        <v>324529.62299187313</v>
      </c>
      <c r="G198" s="12">
        <f t="shared" si="29"/>
        <v>17080.50647325649</v>
      </c>
      <c r="H198" s="9"/>
      <c r="I198" s="12">
        <f t="shared" ref="I198:I204" si="30">E197*N$6*D197/SUM(D197:F197)*N$7</f>
        <v>2.145687267458582E-2</v>
      </c>
      <c r="J198" s="12">
        <f t="shared" ref="J198:J204" si="31">E197*N$8/N$5</f>
        <v>85.758624498868215</v>
      </c>
      <c r="K198" s="12">
        <f t="shared" ref="K198:K204" si="32">E197*N$9/N$5</f>
        <v>4.5136118157299112</v>
      </c>
    </row>
    <row r="199" spans="2:11" x14ac:dyDescent="0.25">
      <c r="B199" s="10">
        <v>195</v>
      </c>
      <c r="C199" s="21">
        <v>44086</v>
      </c>
      <c r="D199" s="12">
        <f t="shared" si="27"/>
        <v>7.9335385766533086</v>
      </c>
      <c r="E199" s="12">
        <f t="shared" si="28"/>
        <v>2530.6731192937063</v>
      </c>
      <c r="F199" s="12">
        <f t="shared" si="29"/>
        <v>324612.523675023</v>
      </c>
      <c r="G199" s="12">
        <f t="shared" si="29"/>
        <v>17084.869667106483</v>
      </c>
      <c r="H199" s="9"/>
      <c r="I199" s="12">
        <f t="shared" si="30"/>
        <v>2.068629755319756E-2</v>
      </c>
      <c r="J199" s="12">
        <f t="shared" si="31"/>
        <v>82.90068314987397</v>
      </c>
      <c r="K199" s="12">
        <f t="shared" si="32"/>
        <v>4.3631938499933707</v>
      </c>
    </row>
    <row r="200" spans="2:11" x14ac:dyDescent="0.25">
      <c r="B200" s="10">
        <v>196</v>
      </c>
      <c r="C200" s="21">
        <v>44087</v>
      </c>
      <c r="D200" s="12">
        <f t="shared" si="27"/>
        <v>7.9135933982312574</v>
      </c>
      <c r="E200" s="12">
        <f t="shared" si="28"/>
        <v>2446.3372938290049</v>
      </c>
      <c r="F200" s="12">
        <f t="shared" si="29"/>
        <v>324692.66165713395</v>
      </c>
      <c r="G200" s="12">
        <f t="shared" si="29"/>
        <v>17089.087455638637</v>
      </c>
      <c r="H200" s="9"/>
      <c r="I200" s="12">
        <f t="shared" si="30"/>
        <v>1.9945178422051131E-2</v>
      </c>
      <c r="J200" s="12">
        <f t="shared" si="31"/>
        <v>80.137982110967371</v>
      </c>
      <c r="K200" s="12">
        <f t="shared" si="32"/>
        <v>4.217788532156181</v>
      </c>
    </row>
    <row r="201" spans="2:11" x14ac:dyDescent="0.25">
      <c r="B201" s="10">
        <v>197</v>
      </c>
      <c r="C201" s="21">
        <v>44088</v>
      </c>
      <c r="D201" s="12">
        <f t="shared" si="27"/>
        <v>7.8943611257485031</v>
      </c>
      <c r="E201" s="12">
        <f t="shared" si="28"/>
        <v>2364.8119496405211</v>
      </c>
      <c r="F201" s="12">
        <f t="shared" si="29"/>
        <v>324770.12900477188</v>
      </c>
      <c r="G201" s="12">
        <f t="shared" si="29"/>
        <v>17093.164684461684</v>
      </c>
      <c r="H201" s="9"/>
      <c r="I201" s="12">
        <f t="shared" si="30"/>
        <v>1.9232272482754303E-2</v>
      </c>
      <c r="J201" s="12">
        <f t="shared" si="31"/>
        <v>77.467347637918479</v>
      </c>
      <c r="K201" s="12">
        <f t="shared" si="32"/>
        <v>4.0772288230483449</v>
      </c>
    </row>
    <row r="202" spans="2:11" x14ac:dyDescent="0.25">
      <c r="B202" s="10">
        <v>198</v>
      </c>
      <c r="C202" s="21">
        <v>44089</v>
      </c>
      <c r="D202" s="12">
        <f t="shared" si="27"/>
        <v>7.8758147289131397</v>
      </c>
      <c r="E202" s="12">
        <f t="shared" si="28"/>
        <v>2286.0034310493393</v>
      </c>
      <c r="F202" s="12">
        <f t="shared" si="29"/>
        <v>324845.01471651049</v>
      </c>
      <c r="G202" s="12">
        <f t="shared" si="29"/>
        <v>17097.106037711084</v>
      </c>
      <c r="H202" s="9"/>
      <c r="I202" s="12">
        <f t="shared" si="30"/>
        <v>1.8546396835363656E-2</v>
      </c>
      <c r="J202" s="12">
        <f t="shared" si="31"/>
        <v>74.885711738616493</v>
      </c>
      <c r="K202" s="12">
        <f t="shared" si="32"/>
        <v>3.9413532494008718</v>
      </c>
    </row>
    <row r="203" spans="2:11" x14ac:dyDescent="0.25">
      <c r="B203" s="10">
        <v>199</v>
      </c>
      <c r="C203" s="21">
        <v>44090</v>
      </c>
      <c r="D203" s="12">
        <f t="shared" si="27"/>
        <v>7.8579283037796888</v>
      </c>
      <c r="E203" s="12">
        <f t="shared" si="28"/>
        <v>2209.8212031061612</v>
      </c>
      <c r="F203" s="12">
        <f t="shared" si="29"/>
        <v>324917.4048251604</v>
      </c>
      <c r="G203" s="12">
        <f t="shared" si="29"/>
        <v>17100.916043429501</v>
      </c>
      <c r="H203" s="9"/>
      <c r="I203" s="12">
        <f t="shared" si="30"/>
        <v>1.7886425133450932E-2</v>
      </c>
      <c r="J203" s="12">
        <f t="shared" si="31"/>
        <v>72.390108649895737</v>
      </c>
      <c r="K203" s="12">
        <f t="shared" si="32"/>
        <v>3.8100057184155687</v>
      </c>
    </row>
    <row r="204" spans="2:11" x14ac:dyDescent="0.25">
      <c r="B204" s="20">
        <v>200</v>
      </c>
      <c r="C204" s="21">
        <v>44091</v>
      </c>
      <c r="D204" s="12">
        <f t="shared" si="27"/>
        <v>7.840677019326634</v>
      </c>
      <c r="E204" s="12">
        <f t="shared" si="28"/>
        <v>2136.1777476204088</v>
      </c>
      <c r="F204" s="12">
        <f t="shared" si="29"/>
        <v>324987.38249659206</v>
      </c>
      <c r="G204" s="12">
        <f t="shared" si="29"/>
        <v>17104.599078768009</v>
      </c>
      <c r="H204" s="9"/>
      <c r="I204" s="12">
        <f t="shared" si="30"/>
        <v>1.7251284453054402E-2</v>
      </c>
      <c r="J204" s="12">
        <f t="shared" si="31"/>
        <v>69.9776714316951</v>
      </c>
      <c r="K204" s="12">
        <f t="shared" si="32"/>
        <v>3.6830353385102721</v>
      </c>
    </row>
    <row r="205" spans="2:11" x14ac:dyDescent="0.25">
      <c r="B205" s="19"/>
      <c r="C205" s="1"/>
      <c r="E205" s="12">
        <f>MAX(E4:E204)</f>
        <v>235695.85410156657</v>
      </c>
      <c r="I205" s="12">
        <f>MAX(I4:I204)</f>
        <v>24197.188479807606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sheetProtection algorithmName="SHA-512" hashValue="1SlEfywZ4NKCYhro/o2RXGHpF9lvtM8WPtj1WvaHVU6Sqr4quQOOXTZcYeOU4Ty7C8vletisqSyaKT28kYVj1A==" saltValue="ZEGgWc5Hi6xhfDS0b9OgsQ==" spinCount="100000" sheet="1" objects="1" scenarios="1"/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6CC6B-6BD3-4B59-93E6-7C0BF9FD93B2}">
  <sheetPr codeName="Hoja13"/>
  <dimension ref="B2:N762"/>
  <sheetViews>
    <sheetView showGridLines="0" workbookViewId="0">
      <selection activeCell="I4" sqref="I4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7" t="s">
        <v>26</v>
      </c>
      <c r="E2" s="38"/>
      <c r="F2" s="38"/>
      <c r="G2" s="39"/>
      <c r="I2" s="37" t="s">
        <v>27</v>
      </c>
      <c r="J2" s="38"/>
      <c r="K2" s="39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434003</v>
      </c>
    </row>
    <row r="4" spans="2:14" x14ac:dyDescent="0.25">
      <c r="B4" s="10">
        <v>0</v>
      </c>
      <c r="C4" s="11">
        <v>43891</v>
      </c>
      <c r="D4" s="12">
        <f>N3</f>
        <v>434003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434002.67500074883</v>
      </c>
      <c r="E5" s="12">
        <f>E4+I5-J5-K5</f>
        <v>1.2916659178256422</v>
      </c>
      <c r="F5" s="12">
        <f>F4+J5</f>
        <v>3.1666666666666662E-2</v>
      </c>
      <c r="G5" s="12">
        <f>G4+K5</f>
        <v>1.6666666666666681E-3</v>
      </c>
      <c r="H5" s="9"/>
      <c r="I5" s="12">
        <f>E4*N$6*D4/SUM(D4:F4)*N$7</f>
        <v>0.32499925115897565</v>
      </c>
      <c r="J5" s="12">
        <f>E4*N$8/N$5</f>
        <v>3.1666666666666662E-2</v>
      </c>
      <c r="K5" s="12">
        <f>E4*N$9/N$5</f>
        <v>1.6666666666666681E-3</v>
      </c>
      <c r="M5" s="2" t="s">
        <v>7</v>
      </c>
      <c r="N5" s="18">
        <f>Datos!H3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434002.25521060551</v>
      </c>
      <c r="E6" s="12">
        <f t="shared" ref="E6:E69" si="1">E5+I6-J6-K6</f>
        <v>1.6684005305281262</v>
      </c>
      <c r="F6" s="12">
        <f t="shared" ref="F6:G21" si="2">F5+J6</f>
        <v>7.2569420731145334E-2</v>
      </c>
      <c r="G6" s="12">
        <f t="shared" si="2"/>
        <v>3.8194431963760739E-3</v>
      </c>
      <c r="H6" s="9"/>
      <c r="I6" s="12">
        <f t="shared" ref="I6:I69" si="3">E5*N$6*D5/SUM(D5:F5)*N$7</f>
        <v>0.41979014329667191</v>
      </c>
      <c r="J6" s="12">
        <f t="shared" ref="J6:J69" si="4">E5*N$8/N$5</f>
        <v>4.0902754064478665E-2</v>
      </c>
      <c r="K6" s="12">
        <f t="shared" ref="K6:K69" si="5">E5*N$9/N$5</f>
        <v>2.1527765297094056E-3</v>
      </c>
      <c r="M6" s="2" t="s">
        <v>8</v>
      </c>
      <c r="N6" s="3">
        <f>Datos!H4</f>
        <v>5</v>
      </c>
    </row>
    <row r="7" spans="2:14" x14ac:dyDescent="0.25">
      <c r="B7" s="10">
        <v>3</v>
      </c>
      <c r="C7" s="11">
        <v>43894</v>
      </c>
      <c r="D7" s="12">
        <f t="shared" si="0"/>
        <v>434001.71298260818</v>
      </c>
      <c r="E7" s="12">
        <f t="shared" si="1"/>
        <v>2.1550151768221522</v>
      </c>
      <c r="F7" s="12">
        <f t="shared" si="2"/>
        <v>0.12540210419786932</v>
      </c>
      <c r="G7" s="12">
        <f t="shared" si="2"/>
        <v>6.6001107472562865E-3</v>
      </c>
      <c r="H7" s="9"/>
      <c r="I7" s="12">
        <f t="shared" si="3"/>
        <v>0.54222799731163041</v>
      </c>
      <c r="J7" s="12">
        <f t="shared" si="4"/>
        <v>5.2832683466723991E-2</v>
      </c>
      <c r="K7" s="12">
        <f t="shared" si="5"/>
        <v>2.7806675508802127E-3</v>
      </c>
      <c r="M7" s="2" t="s">
        <v>9</v>
      </c>
      <c r="N7" s="4">
        <f>Datos!H5</f>
        <v>6.500000000000003E-2</v>
      </c>
    </row>
    <row r="8" spans="2:14" x14ac:dyDescent="0.25">
      <c r="B8" s="10">
        <v>4</v>
      </c>
      <c r="C8" s="11">
        <v>43895</v>
      </c>
      <c r="D8" s="12">
        <f t="shared" si="0"/>
        <v>434001.01260635577</v>
      </c>
      <c r="E8" s="12">
        <f t="shared" si="1"/>
        <v>2.7835575900070961</v>
      </c>
      <c r="F8" s="12">
        <f t="shared" si="2"/>
        <v>0.19364425146390413</v>
      </c>
      <c r="G8" s="12">
        <f t="shared" si="2"/>
        <v>1.0191802708626543E-2</v>
      </c>
      <c r="H8" s="9"/>
      <c r="I8" s="12">
        <f t="shared" si="3"/>
        <v>0.70037625241234869</v>
      </c>
      <c r="J8" s="12">
        <f t="shared" si="4"/>
        <v>6.8242147266034822E-2</v>
      </c>
      <c r="K8" s="12">
        <f t="shared" si="5"/>
        <v>3.5916919613702566E-3</v>
      </c>
      <c r="M8" s="2" t="s">
        <v>10</v>
      </c>
      <c r="N8" s="5">
        <f>Datos!H6</f>
        <v>0.95</v>
      </c>
    </row>
    <row r="9" spans="2:14" x14ac:dyDescent="0.25">
      <c r="B9" s="10">
        <v>5</v>
      </c>
      <c r="C9" s="11">
        <v>43896</v>
      </c>
      <c r="D9" s="12">
        <f t="shared" si="0"/>
        <v>434000.10795634484</v>
      </c>
      <c r="E9" s="12">
        <f t="shared" si="1"/>
        <v>3.5954223479541096</v>
      </c>
      <c r="F9" s="12">
        <f t="shared" si="2"/>
        <v>0.28179024181412882</v>
      </c>
      <c r="G9" s="12">
        <f t="shared" si="2"/>
        <v>1.4831065358638373E-2</v>
      </c>
      <c r="H9" s="9"/>
      <c r="I9" s="12">
        <f t="shared" si="3"/>
        <v>0.90465001094725039</v>
      </c>
      <c r="J9" s="12">
        <f t="shared" si="4"/>
        <v>8.8145990350224704E-2</v>
      </c>
      <c r="K9" s="12">
        <f t="shared" si="5"/>
        <v>4.6392626500118307E-3</v>
      </c>
      <c r="M9" s="2" t="s">
        <v>11</v>
      </c>
      <c r="N9" s="5">
        <f>Datos!H7</f>
        <v>5.0000000000000044E-2</v>
      </c>
    </row>
    <row r="10" spans="2:14" x14ac:dyDescent="0.25">
      <c r="B10" s="10">
        <v>6</v>
      </c>
      <c r="C10" s="11">
        <v>43897</v>
      </c>
      <c r="D10" s="12">
        <f t="shared" si="0"/>
        <v>433998.93945452076</v>
      </c>
      <c r="E10" s="12">
        <f t="shared" si="1"/>
        <v>4.6440767604341442</v>
      </c>
      <c r="F10" s="12">
        <f t="shared" si="2"/>
        <v>0.39564528283267564</v>
      </c>
      <c r="G10" s="12">
        <f t="shared" si="2"/>
        <v>2.0823435938561896E-2</v>
      </c>
      <c r="H10" s="9"/>
      <c r="I10" s="12">
        <f t="shared" si="3"/>
        <v>1.1685018240785043</v>
      </c>
      <c r="J10" s="12">
        <f t="shared" si="4"/>
        <v>0.11385504101854681</v>
      </c>
      <c r="K10" s="12">
        <f t="shared" si="5"/>
        <v>5.9923705799235219E-3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433997.43014710012</v>
      </c>
      <c r="E11" s="12">
        <f t="shared" si="1"/>
        <v>5.9985816223769017</v>
      </c>
      <c r="F11" s="12">
        <f t="shared" si="2"/>
        <v>0.54270771357975689</v>
      </c>
      <c r="G11" s="12">
        <f t="shared" si="2"/>
        <v>2.8563563872618811E-2</v>
      </c>
      <c r="H11" s="9"/>
      <c r="I11" s="12">
        <f t="shared" si="3"/>
        <v>1.5093074206238961</v>
      </c>
      <c r="J11" s="12">
        <f t="shared" si="4"/>
        <v>0.14706243074708122</v>
      </c>
      <c r="K11" s="12">
        <f t="shared" si="5"/>
        <v>7.7401279340569137E-3</v>
      </c>
      <c r="M11" s="2" t="s">
        <v>12</v>
      </c>
      <c r="N11" s="7">
        <v>231480</v>
      </c>
    </row>
    <row r="12" spans="2:14" x14ac:dyDescent="0.25">
      <c r="B12" s="10">
        <v>8</v>
      </c>
      <c r="C12" s="11">
        <v>43899</v>
      </c>
      <c r="D12" s="12">
        <f t="shared" si="0"/>
        <v>433995.48063745623</v>
      </c>
      <c r="E12" s="12">
        <f t="shared" si="1"/>
        <v>7.748138545534478</v>
      </c>
      <c r="F12" s="12">
        <f t="shared" si="2"/>
        <v>0.73266279828835879</v>
      </c>
      <c r="G12" s="12">
        <f t="shared" si="2"/>
        <v>3.8561199909913656E-2</v>
      </c>
      <c r="H12" s="9"/>
      <c r="I12" s="12">
        <f t="shared" si="3"/>
        <v>1.9495096439034738</v>
      </c>
      <c r="J12" s="12">
        <f t="shared" si="4"/>
        <v>0.18995508470860187</v>
      </c>
      <c r="K12" s="12">
        <f t="shared" si="5"/>
        <v>9.997636037294845E-3</v>
      </c>
      <c r="M12" s="2" t="s">
        <v>13</v>
      </c>
      <c r="N12" s="7">
        <f>SUM(J5:J204)</f>
        <v>409656.07926876564</v>
      </c>
    </row>
    <row r="13" spans="2:14" x14ac:dyDescent="0.25">
      <c r="B13" s="10">
        <v>9</v>
      </c>
      <c r="C13" s="11">
        <v>43900</v>
      </c>
      <c r="D13" s="12">
        <f t="shared" si="0"/>
        <v>433992.96254163561</v>
      </c>
      <c r="E13" s="12">
        <f t="shared" si="1"/>
        <v>10.007963081316591</v>
      </c>
      <c r="F13" s="12">
        <f t="shared" si="2"/>
        <v>0.97802051889695063</v>
      </c>
      <c r="G13" s="12">
        <f t="shared" si="2"/>
        <v>5.1474764152471132E-2</v>
      </c>
      <c r="H13" s="9"/>
      <c r="I13" s="12">
        <f t="shared" si="3"/>
        <v>2.5180958206332633</v>
      </c>
      <c r="J13" s="12">
        <f t="shared" si="4"/>
        <v>0.24535772060859179</v>
      </c>
      <c r="K13" s="12">
        <f t="shared" si="5"/>
        <v>1.2913564242557475E-2</v>
      </c>
      <c r="M13" s="2" t="s">
        <v>14</v>
      </c>
      <c r="N13" s="7">
        <f>SUM(K5:K204)</f>
        <v>21560.846277303455</v>
      </c>
    </row>
    <row r="14" spans="2:14" x14ac:dyDescent="0.25">
      <c r="B14" s="10">
        <v>10</v>
      </c>
      <c r="C14" s="11">
        <v>43901</v>
      </c>
      <c r="D14" s="12">
        <f t="shared" si="0"/>
        <v>433989.71003596723</v>
      </c>
      <c r="E14" s="12">
        <f t="shared" si="1"/>
        <v>12.926869980295034</v>
      </c>
      <c r="F14" s="12">
        <f t="shared" si="2"/>
        <v>1.2949393498053094</v>
      </c>
      <c r="G14" s="12">
        <f t="shared" si="2"/>
        <v>6.8154702621332136E-2</v>
      </c>
      <c r="H14" s="9"/>
      <c r="I14" s="12">
        <f t="shared" si="3"/>
        <v>3.2525056683556635</v>
      </c>
      <c r="J14" s="12">
        <f t="shared" si="4"/>
        <v>0.31691883090835871</v>
      </c>
      <c r="K14" s="12">
        <f t="shared" si="5"/>
        <v>1.6679938468861E-2</v>
      </c>
      <c r="M14" s="2" t="s">
        <v>15</v>
      </c>
      <c r="N14" s="7">
        <f>SUM(D4:G4)-N11</f>
        <v>202524</v>
      </c>
    </row>
    <row r="15" spans="2:14" x14ac:dyDescent="0.25">
      <c r="B15" s="10">
        <v>11</v>
      </c>
      <c r="C15" s="11">
        <v>43902</v>
      </c>
      <c r="D15" s="12">
        <f t="shared" si="0"/>
        <v>433985.50894089323</v>
      </c>
      <c r="E15" s="12">
        <f t="shared" si="1"/>
        <v>16.697069388319484</v>
      </c>
      <c r="F15" s="12">
        <f t="shared" si="2"/>
        <v>1.7042902325146523</v>
      </c>
      <c r="G15" s="12">
        <f t="shared" si="2"/>
        <v>8.9699485921823877E-2</v>
      </c>
      <c r="H15" s="9"/>
      <c r="I15" s="12">
        <f t="shared" si="3"/>
        <v>4.2010950740342858</v>
      </c>
      <c r="J15" s="12">
        <f t="shared" si="4"/>
        <v>0.40935088270934272</v>
      </c>
      <c r="K15" s="12">
        <f t="shared" si="5"/>
        <v>2.1544783300491744E-2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433980.08262342255</v>
      </c>
      <c r="E16" s="12">
        <f t="shared" si="1"/>
        <v>21.566817879375101</v>
      </c>
      <c r="F16" s="12">
        <f t="shared" si="2"/>
        <v>2.233030763144769</v>
      </c>
      <c r="G16" s="12">
        <f t="shared" si="2"/>
        <v>0.11752793490235637</v>
      </c>
      <c r="H16" s="9"/>
      <c r="I16" s="12">
        <f t="shared" si="3"/>
        <v>5.4263174706662651</v>
      </c>
      <c r="J16" s="12">
        <f t="shared" si="4"/>
        <v>0.52874053063011694</v>
      </c>
      <c r="K16" s="12">
        <f t="shared" si="5"/>
        <v>2.7828448980532498E-2</v>
      </c>
      <c r="M16" s="2" t="s">
        <v>16</v>
      </c>
      <c r="N16" s="7">
        <f>MAX(E4:E204)</f>
        <v>297137.85339876852</v>
      </c>
    </row>
    <row r="17" spans="2:14" x14ac:dyDescent="0.25">
      <c r="B17" s="10">
        <v>13</v>
      </c>
      <c r="C17" s="11">
        <v>43904</v>
      </c>
      <c r="D17" s="12">
        <f t="shared" si="0"/>
        <v>433973.0737919822</v>
      </c>
      <c r="E17" s="12">
        <f t="shared" si="1"/>
        <v>27.856755390391555</v>
      </c>
      <c r="F17" s="12">
        <f t="shared" si="2"/>
        <v>2.915979995991647</v>
      </c>
      <c r="G17" s="12">
        <f t="shared" si="2"/>
        <v>0.15347263136798156</v>
      </c>
      <c r="H17" s="9"/>
      <c r="I17" s="12">
        <f t="shared" si="3"/>
        <v>7.0088314403289562</v>
      </c>
      <c r="J17" s="12">
        <f t="shared" si="4"/>
        <v>0.68294923284687814</v>
      </c>
      <c r="K17" s="12">
        <f t="shared" si="5"/>
        <v>3.5944696465625196E-2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433964.02098840848</v>
      </c>
      <c r="E18" s="12">
        <f t="shared" si="1"/>
        <v>35.981000451113893</v>
      </c>
      <c r="F18" s="12">
        <f t="shared" si="2"/>
        <v>3.7981105833540463</v>
      </c>
      <c r="G18" s="12">
        <f t="shared" si="2"/>
        <v>0.19990055701863418</v>
      </c>
      <c r="H18" s="9"/>
      <c r="I18" s="12">
        <f t="shared" si="3"/>
        <v>9.0528035737353925</v>
      </c>
      <c r="J18" s="12">
        <f t="shared" si="4"/>
        <v>0.88213058736239913</v>
      </c>
      <c r="K18" s="12">
        <f t="shared" si="5"/>
        <v>4.6427925650652638E-2</v>
      </c>
      <c r="M18" s="2" t="s">
        <v>17</v>
      </c>
      <c r="N18" s="7">
        <f>MAX(I5:I204)</f>
        <v>30463.858308129376</v>
      </c>
    </row>
    <row r="19" spans="2:14" x14ac:dyDescent="0.25">
      <c r="B19" s="10">
        <v>15</v>
      </c>
      <c r="C19" s="11">
        <v>43906</v>
      </c>
      <c r="D19" s="12">
        <f t="shared" si="0"/>
        <v>433952.32823507267</v>
      </c>
      <c r="E19" s="12">
        <f t="shared" si="1"/>
        <v>46.474387105201977</v>
      </c>
      <c r="F19" s="12">
        <f t="shared" si="2"/>
        <v>4.937508930972653</v>
      </c>
      <c r="G19" s="12">
        <f t="shared" si="2"/>
        <v>0.25986889110382405</v>
      </c>
      <c r="H19" s="9"/>
      <c r="I19" s="12">
        <f t="shared" si="3"/>
        <v>11.692753335791888</v>
      </c>
      <c r="J19" s="12">
        <f t="shared" si="4"/>
        <v>1.1393983476186065</v>
      </c>
      <c r="K19" s="12">
        <f t="shared" si="5"/>
        <v>5.9968334085189874E-2</v>
      </c>
      <c r="M19" s="2" t="s">
        <v>18</v>
      </c>
      <c r="N19" s="7">
        <f>MAX(J5:J204)</f>
        <v>9409.3653576276683</v>
      </c>
    </row>
    <row r="20" spans="2:14" x14ac:dyDescent="0.25">
      <c r="B20" s="10">
        <v>16</v>
      </c>
      <c r="C20" s="11">
        <v>43907</v>
      </c>
      <c r="D20" s="12">
        <f t="shared" si="0"/>
        <v>433937.22584849765</v>
      </c>
      <c r="E20" s="12">
        <f t="shared" si="1"/>
        <v>60.027627443394856</v>
      </c>
      <c r="F20" s="12">
        <f t="shared" si="2"/>
        <v>6.4091978559707155</v>
      </c>
      <c r="G20" s="12">
        <f t="shared" si="2"/>
        <v>0.33732620294582744</v>
      </c>
      <c r="H20" s="9"/>
      <c r="I20" s="12">
        <f t="shared" si="3"/>
        <v>15.102386575032945</v>
      </c>
      <c r="J20" s="12">
        <f t="shared" si="4"/>
        <v>1.4716889249980625</v>
      </c>
      <c r="K20" s="12">
        <f t="shared" si="5"/>
        <v>7.7457311842003371E-2</v>
      </c>
      <c r="M20" s="2" t="s">
        <v>19</v>
      </c>
      <c r="N20" s="7">
        <f>MAX(K5:K204)</f>
        <v>495.22975566461463</v>
      </c>
    </row>
    <row r="21" spans="2:14" x14ac:dyDescent="0.25">
      <c r="B21" s="10">
        <v>17</v>
      </c>
      <c r="C21" s="11">
        <v>43908</v>
      </c>
      <c r="D21" s="12">
        <f t="shared" si="0"/>
        <v>433917.71985599259</v>
      </c>
      <c r="E21" s="12">
        <f t="shared" si="1"/>
        <v>77.532699033695422</v>
      </c>
      <c r="F21" s="12">
        <f t="shared" si="2"/>
        <v>8.3100727250115529</v>
      </c>
      <c r="G21" s="12">
        <f t="shared" si="2"/>
        <v>0.43737224868481894</v>
      </c>
      <c r="H21" s="9"/>
      <c r="I21" s="12">
        <f t="shared" si="3"/>
        <v>19.505992505080393</v>
      </c>
      <c r="J21" s="12">
        <f t="shared" si="4"/>
        <v>1.900874869040837</v>
      </c>
      <c r="K21" s="12">
        <f t="shared" si="5"/>
        <v>0.10004604573899152</v>
      </c>
    </row>
    <row r="22" spans="2:14" x14ac:dyDescent="0.25">
      <c r="B22" s="10">
        <v>18</v>
      </c>
      <c r="C22" s="11">
        <v>43909</v>
      </c>
      <c r="D22" s="12">
        <f t="shared" si="0"/>
        <v>433892.52671281429</v>
      </c>
      <c r="E22" s="12">
        <f t="shared" si="1"/>
        <v>100.14141891086288</v>
      </c>
      <c r="F22" s="12">
        <f t="shared" ref="F22:G37" si="6">F21+J22</f>
        <v>10.765274861078574</v>
      </c>
      <c r="G22" s="12">
        <f t="shared" si="6"/>
        <v>0.56659341374097805</v>
      </c>
      <c r="H22" s="9"/>
      <c r="I22" s="12">
        <f t="shared" si="3"/>
        <v>25.19314317829064</v>
      </c>
      <c r="J22" s="12">
        <f t="shared" si="4"/>
        <v>2.4552021360670215</v>
      </c>
      <c r="K22" s="12">
        <f t="shared" si="5"/>
        <v>0.12922116505615916</v>
      </c>
    </row>
    <row r="23" spans="2:14" x14ac:dyDescent="0.25">
      <c r="B23" s="10">
        <v>19</v>
      </c>
      <c r="C23" s="11">
        <v>43910</v>
      </c>
      <c r="D23" s="12">
        <f t="shared" si="0"/>
        <v>433859.98906857241</v>
      </c>
      <c r="E23" s="12">
        <f t="shared" si="1"/>
        <v>129.34101585573779</v>
      </c>
      <c r="F23" s="12">
        <f t="shared" si="6"/>
        <v>13.936419793255897</v>
      </c>
      <c r="G23" s="12">
        <f t="shared" si="6"/>
        <v>0.73349577859241633</v>
      </c>
      <c r="H23" s="9"/>
      <c r="I23" s="12">
        <f t="shared" si="3"/>
        <v>32.537644241903671</v>
      </c>
      <c r="J23" s="12">
        <f t="shared" si="4"/>
        <v>3.1711449321773246</v>
      </c>
      <c r="K23" s="12">
        <f t="shared" si="5"/>
        <v>0.16690236485143828</v>
      </c>
    </row>
    <row r="24" spans="2:14" x14ac:dyDescent="0.25">
      <c r="B24" s="10">
        <v>20</v>
      </c>
      <c r="C24" s="11">
        <v>43911</v>
      </c>
      <c r="D24" s="12">
        <f t="shared" si="0"/>
        <v>433817.96711570182</v>
      </c>
      <c r="E24" s="12">
        <f t="shared" si="1"/>
        <v>167.05160153112789</v>
      </c>
      <c r="F24" s="12">
        <f t="shared" si="6"/>
        <v>18.032218628687595</v>
      </c>
      <c r="G24" s="12">
        <f t="shared" si="6"/>
        <v>0.94906413835197956</v>
      </c>
      <c r="H24" s="9"/>
      <c r="I24" s="12">
        <f t="shared" si="3"/>
        <v>42.021952870581366</v>
      </c>
      <c r="J24" s="12">
        <f t="shared" si="4"/>
        <v>4.0957988354316965</v>
      </c>
      <c r="K24" s="12">
        <f t="shared" si="5"/>
        <v>0.21556835975956318</v>
      </c>
    </row>
    <row r="25" spans="2:14" x14ac:dyDescent="0.25">
      <c r="B25" s="10">
        <v>21</v>
      </c>
      <c r="C25" s="11">
        <v>43912</v>
      </c>
      <c r="D25" s="12">
        <f t="shared" si="0"/>
        <v>433763.69849833241</v>
      </c>
      <c r="E25" s="12">
        <f t="shared" si="1"/>
        <v>215.75183218281848</v>
      </c>
      <c r="F25" s="12">
        <f t="shared" si="6"/>
        <v>23.322186010506645</v>
      </c>
      <c r="G25" s="12">
        <f t="shared" si="6"/>
        <v>1.227483474237193</v>
      </c>
      <c r="H25" s="9"/>
      <c r="I25" s="12">
        <f t="shared" si="3"/>
        <v>54.26861736939486</v>
      </c>
      <c r="J25" s="12">
        <f t="shared" si="4"/>
        <v>5.28996738181905</v>
      </c>
      <c r="K25" s="12">
        <f t="shared" si="5"/>
        <v>0.27841933588521339</v>
      </c>
    </row>
    <row r="26" spans="2:14" x14ac:dyDescent="0.25">
      <c r="B26" s="10">
        <v>22</v>
      </c>
      <c r="C26" s="11">
        <v>43913</v>
      </c>
      <c r="D26" s="12">
        <f t="shared" si="0"/>
        <v>433693.61777869461</v>
      </c>
      <c r="E26" s="12">
        <f t="shared" si="1"/>
        <v>278.64082408119123</v>
      </c>
      <c r="F26" s="12">
        <f t="shared" si="6"/>
        <v>30.154327362962562</v>
      </c>
      <c r="G26" s="12">
        <f t="shared" si="6"/>
        <v>1.5870698612085574</v>
      </c>
      <c r="H26" s="9"/>
      <c r="I26" s="12">
        <f t="shared" si="3"/>
        <v>70.080719637800044</v>
      </c>
      <c r="J26" s="12">
        <f t="shared" si="4"/>
        <v>6.8321413524559178</v>
      </c>
      <c r="K26" s="12">
        <f t="shared" si="5"/>
        <v>0.35958638697136447</v>
      </c>
    </row>
    <row r="27" spans="2:14" x14ac:dyDescent="0.25">
      <c r="B27" s="10">
        <v>23</v>
      </c>
      <c r="C27" s="11">
        <v>43914</v>
      </c>
      <c r="D27" s="12">
        <f t="shared" si="0"/>
        <v>433603.12394358381</v>
      </c>
      <c r="E27" s="12">
        <f t="shared" si="1"/>
        <v>359.84663172263782</v>
      </c>
      <c r="F27" s="12">
        <f t="shared" si="6"/>
        <v>38.977953458866949</v>
      </c>
      <c r="G27" s="12">
        <f t="shared" si="6"/>
        <v>2.0514712346772099</v>
      </c>
      <c r="H27" s="9"/>
      <c r="I27" s="12">
        <f t="shared" si="3"/>
        <v>90.493835110819617</v>
      </c>
      <c r="J27" s="12">
        <f t="shared" si="4"/>
        <v>8.8236260959043875</v>
      </c>
      <c r="K27" s="12">
        <f t="shared" si="5"/>
        <v>0.46440137346865246</v>
      </c>
    </row>
    <row r="28" spans="2:14" x14ac:dyDescent="0.25">
      <c r="B28" s="10">
        <v>24</v>
      </c>
      <c r="C28" s="11">
        <v>43915</v>
      </c>
      <c r="D28" s="12">
        <f t="shared" si="0"/>
        <v>433486.28125921352</v>
      </c>
      <c r="E28" s="12">
        <f t="shared" si="1"/>
        <v>464.69442836884929</v>
      </c>
      <c r="F28" s="12">
        <f t="shared" si="6"/>
        <v>50.373096796750481</v>
      </c>
      <c r="G28" s="12">
        <f t="shared" si="6"/>
        <v>2.6512156208816071</v>
      </c>
      <c r="H28" s="9"/>
      <c r="I28" s="12">
        <f t="shared" si="3"/>
        <v>116.84268437029939</v>
      </c>
      <c r="J28" s="12">
        <f t="shared" si="4"/>
        <v>11.39514333788353</v>
      </c>
      <c r="K28" s="12">
        <f t="shared" si="5"/>
        <v>0.59974438620439696</v>
      </c>
    </row>
    <row r="29" spans="2:14" x14ac:dyDescent="0.25">
      <c r="B29" s="10">
        <v>25</v>
      </c>
      <c r="C29" s="11">
        <v>43916</v>
      </c>
      <c r="D29" s="12">
        <f t="shared" si="0"/>
        <v>433335.43480544578</v>
      </c>
      <c r="E29" s="12">
        <f t="shared" si="1"/>
        <v>600.05106785761404</v>
      </c>
      <c r="F29" s="12">
        <f t="shared" si="6"/>
        <v>65.088420361764037</v>
      </c>
      <c r="G29" s="12">
        <f t="shared" si="6"/>
        <v>3.4257063348296901</v>
      </c>
      <c r="H29" s="9"/>
      <c r="I29" s="12">
        <f t="shared" si="3"/>
        <v>150.84645376772647</v>
      </c>
      <c r="J29" s="12">
        <f t="shared" si="4"/>
        <v>14.715323565013561</v>
      </c>
      <c r="K29" s="12">
        <f t="shared" si="5"/>
        <v>0.77449071394808289</v>
      </c>
    </row>
    <row r="30" spans="2:14" x14ac:dyDescent="0.25">
      <c r="B30" s="10">
        <v>26</v>
      </c>
      <c r="C30" s="11">
        <v>43917</v>
      </c>
      <c r="D30" s="12">
        <f t="shared" si="0"/>
        <v>433140.71708642872</v>
      </c>
      <c r="E30" s="12">
        <f t="shared" si="1"/>
        <v>774.76708461274802</v>
      </c>
      <c r="F30" s="12">
        <f t="shared" si="6"/>
        <v>84.090037510588473</v>
      </c>
      <c r="G30" s="12">
        <f t="shared" si="6"/>
        <v>4.4257914479257146</v>
      </c>
      <c r="H30" s="9"/>
      <c r="I30" s="12">
        <f t="shared" si="3"/>
        <v>194.71771901705452</v>
      </c>
      <c r="J30" s="12">
        <f t="shared" si="4"/>
        <v>19.001617148824444</v>
      </c>
      <c r="K30" s="12">
        <f t="shared" si="5"/>
        <v>1.0000851130960242</v>
      </c>
    </row>
    <row r="31" spans="2:14" x14ac:dyDescent="0.25">
      <c r="B31" s="10">
        <v>27</v>
      </c>
      <c r="C31" s="11">
        <v>43918</v>
      </c>
      <c r="D31" s="12">
        <f t="shared" si="0"/>
        <v>432889.41607848363</v>
      </c>
      <c r="E31" s="12">
        <f t="shared" si="1"/>
        <v>1000.2425230707289</v>
      </c>
      <c r="F31" s="12">
        <f t="shared" si="6"/>
        <v>108.62432852332549</v>
      </c>
      <c r="G31" s="12">
        <f t="shared" si="6"/>
        <v>5.7170699222802952</v>
      </c>
      <c r="H31" s="9"/>
      <c r="I31" s="12">
        <f t="shared" si="3"/>
        <v>251.3010079450726</v>
      </c>
      <c r="J31" s="12">
        <f t="shared" si="4"/>
        <v>24.534291012737018</v>
      </c>
      <c r="K31" s="12">
        <f t="shared" si="5"/>
        <v>1.2912784743545811</v>
      </c>
    </row>
    <row r="32" spans="2:14" x14ac:dyDescent="0.25">
      <c r="B32" s="10">
        <v>28</v>
      </c>
      <c r="C32" s="11">
        <v>43919</v>
      </c>
      <c r="D32" s="12">
        <f t="shared" si="0"/>
        <v>432565.16783579858</v>
      </c>
      <c r="E32" s="12">
        <f t="shared" si="1"/>
        <v>1291.1493483200977</v>
      </c>
      <c r="F32" s="12">
        <f t="shared" si="6"/>
        <v>140.29867508723191</v>
      </c>
      <c r="G32" s="12">
        <f t="shared" si="6"/>
        <v>7.3841407940648445</v>
      </c>
      <c r="H32" s="9"/>
      <c r="I32" s="12">
        <f t="shared" si="3"/>
        <v>324.24824268505984</v>
      </c>
      <c r="J32" s="12">
        <f t="shared" si="4"/>
        <v>31.674346563906411</v>
      </c>
      <c r="K32" s="12">
        <f t="shared" si="5"/>
        <v>1.6670708717845497</v>
      </c>
    </row>
    <row r="33" spans="2:11" x14ac:dyDescent="0.25">
      <c r="B33" s="10">
        <v>29</v>
      </c>
      <c r="C33" s="11">
        <v>43920</v>
      </c>
      <c r="D33" s="12">
        <f t="shared" si="0"/>
        <v>432146.92833899579</v>
      </c>
      <c r="E33" s="12">
        <f t="shared" si="1"/>
        <v>1666.3505335122422</v>
      </c>
      <c r="F33" s="12">
        <f t="shared" si="6"/>
        <v>181.18507111736835</v>
      </c>
      <c r="G33" s="12">
        <f t="shared" si="6"/>
        <v>9.536056374598342</v>
      </c>
      <c r="H33" s="9"/>
      <c r="I33" s="12">
        <f t="shared" si="3"/>
        <v>418.23949680281464</v>
      </c>
      <c r="J33" s="12">
        <f t="shared" si="4"/>
        <v>40.886396030136424</v>
      </c>
      <c r="K33" s="12">
        <f t="shared" si="5"/>
        <v>2.151915580533498</v>
      </c>
    </row>
    <row r="34" spans="2:11" x14ac:dyDescent="0.25">
      <c r="B34" s="10">
        <v>30</v>
      </c>
      <c r="C34" s="13">
        <v>43921</v>
      </c>
      <c r="D34" s="12">
        <f t="shared" si="0"/>
        <v>431607.6698796454</v>
      </c>
      <c r="E34" s="12">
        <f t="shared" si="1"/>
        <v>2150.0639750789023</v>
      </c>
      <c r="F34" s="12">
        <f t="shared" si="6"/>
        <v>233.95283801192269</v>
      </c>
      <c r="G34" s="12">
        <f t="shared" si="6"/>
        <v>12.313307263785415</v>
      </c>
      <c r="H34" s="9"/>
      <c r="I34" s="12">
        <f t="shared" si="3"/>
        <v>539.25845935040172</v>
      </c>
      <c r="J34" s="12">
        <f t="shared" si="4"/>
        <v>52.767766894554335</v>
      </c>
      <c r="K34" s="12">
        <f t="shared" si="5"/>
        <v>2.7772508891870729</v>
      </c>
    </row>
    <row r="35" spans="2:11" x14ac:dyDescent="0.25">
      <c r="B35" s="10">
        <v>31</v>
      </c>
      <c r="C35" s="11">
        <v>43922</v>
      </c>
      <c r="D35" s="12">
        <f t="shared" si="0"/>
        <v>430912.73759748461</v>
      </c>
      <c r="E35" s="12">
        <f t="shared" si="1"/>
        <v>2773.3274580703901</v>
      </c>
      <c r="F35" s="12">
        <f t="shared" si="6"/>
        <v>302.0381972227546</v>
      </c>
      <c r="G35" s="12">
        <f t="shared" si="6"/>
        <v>15.896747222250255</v>
      </c>
      <c r="H35" s="9"/>
      <c r="I35" s="12">
        <f t="shared" si="3"/>
        <v>694.93228216078444</v>
      </c>
      <c r="J35" s="12">
        <f t="shared" si="4"/>
        <v>68.085359210831896</v>
      </c>
      <c r="K35" s="12">
        <f t="shared" si="5"/>
        <v>3.5834399584648406</v>
      </c>
    </row>
    <row r="36" spans="2:11" x14ac:dyDescent="0.25">
      <c r="B36" s="10">
        <v>32</v>
      </c>
      <c r="C36" s="11">
        <v>43923</v>
      </c>
      <c r="D36" s="12">
        <f t="shared" si="0"/>
        <v>430017.79326967319</v>
      </c>
      <c r="E36" s="12">
        <f t="shared" si="1"/>
        <v>3575.8275372794401</v>
      </c>
      <c r="F36" s="12">
        <f t="shared" si="6"/>
        <v>389.86023339498365</v>
      </c>
      <c r="G36" s="12">
        <f t="shared" si="6"/>
        <v>20.518959652367577</v>
      </c>
      <c r="H36" s="9"/>
      <c r="I36" s="12">
        <f t="shared" si="3"/>
        <v>894.94432781139699</v>
      </c>
      <c r="J36" s="12">
        <f t="shared" si="4"/>
        <v>87.822036172229019</v>
      </c>
      <c r="K36" s="12">
        <f t="shared" si="5"/>
        <v>4.6222124301173206</v>
      </c>
    </row>
    <row r="37" spans="2:11" x14ac:dyDescent="0.25">
      <c r="B37" s="10">
        <v>33</v>
      </c>
      <c r="C37" s="11">
        <v>43924</v>
      </c>
      <c r="D37" s="12">
        <f t="shared" si="0"/>
        <v>428866.26884879544</v>
      </c>
      <c r="E37" s="12">
        <f t="shared" si="1"/>
        <v>4608.1577069145433</v>
      </c>
      <c r="F37" s="12">
        <f t="shared" si="6"/>
        <v>503.09477207549924</v>
      </c>
      <c r="G37" s="12">
        <f t="shared" si="6"/>
        <v>26.478672214499984</v>
      </c>
      <c r="H37" s="9"/>
      <c r="I37" s="12">
        <f t="shared" si="3"/>
        <v>1151.5244208777506</v>
      </c>
      <c r="J37" s="12">
        <f t="shared" si="4"/>
        <v>113.2345386805156</v>
      </c>
      <c r="K37" s="12">
        <f t="shared" si="5"/>
        <v>5.9597125621324061</v>
      </c>
    </row>
    <row r="38" spans="2:11" x14ac:dyDescent="0.25">
      <c r="B38" s="10">
        <v>34</v>
      </c>
      <c r="C38" s="11">
        <v>43925</v>
      </c>
      <c r="D38" s="12">
        <f t="shared" si="0"/>
        <v>427386.25646544661</v>
      </c>
      <c r="E38" s="12">
        <f t="shared" si="1"/>
        <v>5934.5648333662375</v>
      </c>
      <c r="F38" s="12">
        <f t="shared" ref="F38:G53" si="7">F37+J38</f>
        <v>649.0197661277931</v>
      </c>
      <c r="G38" s="12">
        <f t="shared" si="7"/>
        <v>34.15893505935756</v>
      </c>
      <c r="H38" s="9"/>
      <c r="I38" s="12">
        <f t="shared" si="3"/>
        <v>1480.0123833488456</v>
      </c>
      <c r="J38" s="12">
        <f t="shared" si="4"/>
        <v>145.92499405229384</v>
      </c>
      <c r="K38" s="12">
        <f t="shared" si="5"/>
        <v>7.6802628448575794</v>
      </c>
    </row>
    <row r="39" spans="2:11" x14ac:dyDescent="0.25">
      <c r="B39" s="10">
        <v>35</v>
      </c>
      <c r="C39" s="11">
        <v>43926</v>
      </c>
      <c r="D39" s="12">
        <f t="shared" si="0"/>
        <v>425486.78294779517</v>
      </c>
      <c r="E39" s="12">
        <f t="shared" si="1"/>
        <v>7636.2195232388103</v>
      </c>
      <c r="F39" s="12">
        <f t="shared" si="7"/>
        <v>836.94765251772401</v>
      </c>
      <c r="G39" s="12">
        <f t="shared" si="7"/>
        <v>44.049876448301298</v>
      </c>
      <c r="H39" s="9"/>
      <c r="I39" s="12">
        <f t="shared" si="3"/>
        <v>1899.4735176514475</v>
      </c>
      <c r="J39" s="12">
        <f t="shared" si="4"/>
        <v>187.92788638993085</v>
      </c>
      <c r="K39" s="12">
        <f t="shared" si="5"/>
        <v>9.8909413889437374</v>
      </c>
    </row>
    <row r="40" spans="2:11" x14ac:dyDescent="0.25">
      <c r="B40" s="10">
        <v>36</v>
      </c>
      <c r="C40" s="11">
        <v>43927</v>
      </c>
      <c r="D40" s="12">
        <f t="shared" si="0"/>
        <v>423053.46875528083</v>
      </c>
      <c r="E40" s="12">
        <f t="shared" si="1"/>
        <v>9814.9930649785365</v>
      </c>
      <c r="F40" s="12">
        <f t="shared" si="7"/>
        <v>1078.7612707536196</v>
      </c>
      <c r="G40" s="12">
        <f t="shared" si="7"/>
        <v>56.776908987032655</v>
      </c>
      <c r="H40" s="9"/>
      <c r="I40" s="12">
        <f t="shared" si="3"/>
        <v>2433.3141925143532</v>
      </c>
      <c r="J40" s="12">
        <f t="shared" si="4"/>
        <v>241.81361823589566</v>
      </c>
      <c r="K40" s="12">
        <f t="shared" si="5"/>
        <v>12.727032538731361</v>
      </c>
    </row>
    <row r="41" spans="2:11" x14ac:dyDescent="0.25">
      <c r="B41" s="10">
        <v>37</v>
      </c>
      <c r="C41" s="11">
        <v>43928</v>
      </c>
      <c r="D41" s="12">
        <f t="shared" si="0"/>
        <v>419943.67415740149</v>
      </c>
      <c r="E41" s="12">
        <f t="shared" si="1"/>
        <v>12597.621227358572</v>
      </c>
      <c r="F41" s="12">
        <f t="shared" si="7"/>
        <v>1389.5693844779398</v>
      </c>
      <c r="G41" s="12">
        <f t="shared" si="7"/>
        <v>73.135230761996894</v>
      </c>
      <c r="H41" s="9"/>
      <c r="I41" s="12">
        <f t="shared" si="3"/>
        <v>3109.7945978793196</v>
      </c>
      <c r="J41" s="12">
        <f t="shared" si="4"/>
        <v>310.80811372432032</v>
      </c>
      <c r="K41" s="12">
        <f t="shared" si="5"/>
        <v>16.358321774964242</v>
      </c>
    </row>
    <row r="42" spans="2:11" x14ac:dyDescent="0.25">
      <c r="B42" s="10">
        <v>38</v>
      </c>
      <c r="C42" s="11">
        <v>43929</v>
      </c>
      <c r="D42" s="12">
        <f t="shared" si="0"/>
        <v>415981.41927684832</v>
      </c>
      <c r="E42" s="12">
        <f t="shared" si="1"/>
        <v>16139.955400333136</v>
      </c>
      <c r="F42" s="12">
        <f t="shared" si="7"/>
        <v>1788.4940566776279</v>
      </c>
      <c r="G42" s="12">
        <f t="shared" si="7"/>
        <v>94.131266140927863</v>
      </c>
      <c r="H42" s="9"/>
      <c r="I42" s="12">
        <f t="shared" si="3"/>
        <v>3962.2548805531824</v>
      </c>
      <c r="J42" s="12">
        <f t="shared" si="4"/>
        <v>398.92467219968808</v>
      </c>
      <c r="K42" s="12">
        <f t="shared" si="5"/>
        <v>20.996035378930973</v>
      </c>
    </row>
    <row r="43" spans="2:11" x14ac:dyDescent="0.25">
      <c r="B43" s="10">
        <v>39</v>
      </c>
      <c r="C43" s="11">
        <v>43930</v>
      </c>
      <c r="D43" s="12">
        <f t="shared" si="0"/>
        <v>410952.66869420273</v>
      </c>
      <c r="E43" s="12">
        <f t="shared" si="1"/>
        <v>20630.707469634308</v>
      </c>
      <c r="F43" s="12">
        <f t="shared" si="7"/>
        <v>2299.5926443548437</v>
      </c>
      <c r="G43" s="12">
        <f t="shared" si="7"/>
        <v>121.03119180814979</v>
      </c>
      <c r="H43" s="9"/>
      <c r="I43" s="12">
        <f t="shared" si="3"/>
        <v>5028.7505826456099</v>
      </c>
      <c r="J43" s="12">
        <f t="shared" si="4"/>
        <v>511.0985876772159</v>
      </c>
      <c r="K43" s="12">
        <f t="shared" si="5"/>
        <v>26.899925667221918</v>
      </c>
    </row>
    <row r="44" spans="2:11" x14ac:dyDescent="0.25">
      <c r="B44" s="10">
        <v>40</v>
      </c>
      <c r="C44" s="11">
        <v>43931</v>
      </c>
      <c r="D44" s="12">
        <f t="shared" si="0"/>
        <v>404602.04054585705</v>
      </c>
      <c r="E44" s="12">
        <f t="shared" si="1"/>
        <v>26293.645368992158</v>
      </c>
      <c r="F44" s="12">
        <f t="shared" si="7"/>
        <v>2952.8983808932635</v>
      </c>
      <c r="G44" s="12">
        <f t="shared" si="7"/>
        <v>155.41570425754031</v>
      </c>
      <c r="H44" s="9"/>
      <c r="I44" s="12">
        <f t="shared" si="3"/>
        <v>6350.6281483456578</v>
      </c>
      <c r="J44" s="12">
        <f t="shared" si="4"/>
        <v>653.30573653841964</v>
      </c>
      <c r="K44" s="12">
        <f t="shared" si="5"/>
        <v>34.384512449390542</v>
      </c>
    </row>
    <row r="45" spans="2:11" x14ac:dyDescent="0.25">
      <c r="B45" s="10">
        <v>41</v>
      </c>
      <c r="C45" s="11">
        <v>43932</v>
      </c>
      <c r="D45" s="12">
        <f t="shared" si="0"/>
        <v>396632.66952495219</v>
      </c>
      <c r="E45" s="12">
        <f t="shared" si="1"/>
        <v>33386.561544263946</v>
      </c>
      <c r="F45" s="12">
        <f t="shared" si="7"/>
        <v>3785.5304842446817</v>
      </c>
      <c r="G45" s="12">
        <f t="shared" si="7"/>
        <v>199.23844653919394</v>
      </c>
      <c r="H45" s="9"/>
      <c r="I45" s="12">
        <f t="shared" si="3"/>
        <v>7969.3710209048622</v>
      </c>
      <c r="J45" s="12">
        <f t="shared" si="4"/>
        <v>832.63210335141832</v>
      </c>
      <c r="K45" s="12">
        <f t="shared" si="5"/>
        <v>43.822742281653639</v>
      </c>
    </row>
    <row r="46" spans="2:11" x14ac:dyDescent="0.25">
      <c r="B46" s="10">
        <v>42</v>
      </c>
      <c r="C46" s="11">
        <v>43933</v>
      </c>
      <c r="D46" s="12">
        <f t="shared" si="0"/>
        <v>386711.81176431925</v>
      </c>
      <c r="E46" s="12">
        <f t="shared" si="1"/>
        <v>42194.533920088077</v>
      </c>
      <c r="F46" s="12">
        <f t="shared" si="7"/>
        <v>4842.7715998130398</v>
      </c>
      <c r="G46" s="12">
        <f t="shared" si="7"/>
        <v>254.88271577963391</v>
      </c>
      <c r="H46" s="9"/>
      <c r="I46" s="12">
        <f t="shared" si="3"/>
        <v>9920.8577606329309</v>
      </c>
      <c r="J46" s="12">
        <f t="shared" si="4"/>
        <v>1057.2411155683583</v>
      </c>
      <c r="K46" s="12">
        <f t="shared" si="5"/>
        <v>55.644269240439961</v>
      </c>
    </row>
    <row r="47" spans="2:11" x14ac:dyDescent="0.25">
      <c r="B47" s="10">
        <v>43</v>
      </c>
      <c r="C47" s="11">
        <v>43934</v>
      </c>
      <c r="D47" s="12">
        <f t="shared" si="0"/>
        <v>374485.69924261631</v>
      </c>
      <c r="E47" s="12">
        <f t="shared" si="1"/>
        <v>53014.161977788055</v>
      </c>
      <c r="F47" s="12">
        <f t="shared" si="7"/>
        <v>6178.9318406158291</v>
      </c>
      <c r="G47" s="12">
        <f t="shared" si="7"/>
        <v>325.20693897978077</v>
      </c>
      <c r="H47" s="9"/>
      <c r="I47" s="12">
        <f t="shared" si="3"/>
        <v>12226.11252170292</v>
      </c>
      <c r="J47" s="12">
        <f t="shared" si="4"/>
        <v>1336.1602408027891</v>
      </c>
      <c r="K47" s="12">
        <f t="shared" si="5"/>
        <v>70.324223200146861</v>
      </c>
    </row>
    <row r="48" spans="2:11" x14ac:dyDescent="0.25">
      <c r="B48" s="10">
        <v>44</v>
      </c>
      <c r="C48" s="11">
        <v>43935</v>
      </c>
      <c r="D48" s="12">
        <f t="shared" si="0"/>
        <v>359607.77600405371</v>
      </c>
      <c r="E48" s="12">
        <f t="shared" si="1"/>
        <v>66124.946483757696</v>
      </c>
      <c r="F48" s="12">
        <f t="shared" si="7"/>
        <v>7857.7136365791175</v>
      </c>
      <c r="G48" s="12">
        <f t="shared" si="7"/>
        <v>413.56387560942761</v>
      </c>
      <c r="H48" s="9"/>
      <c r="I48" s="12">
        <f t="shared" si="3"/>
        <v>14877.923238562571</v>
      </c>
      <c r="J48" s="12">
        <f t="shared" si="4"/>
        <v>1678.7817959632882</v>
      </c>
      <c r="K48" s="12">
        <f t="shared" si="5"/>
        <v>88.356936629646825</v>
      </c>
    </row>
    <row r="49" spans="2:11" x14ac:dyDescent="0.25">
      <c r="B49" s="10">
        <v>45</v>
      </c>
      <c r="C49" s="11">
        <v>43936</v>
      </c>
      <c r="D49" s="12">
        <f t="shared" si="0"/>
        <v>341784.06735474314</v>
      </c>
      <c r="E49" s="12">
        <f t="shared" si="1"/>
        <v>81744.490250276343</v>
      </c>
      <c r="F49" s="12">
        <f t="shared" si="7"/>
        <v>9951.670275231445</v>
      </c>
      <c r="G49" s="12">
        <f t="shared" si="7"/>
        <v>523.77211974902389</v>
      </c>
      <c r="H49" s="9"/>
      <c r="I49" s="12">
        <f t="shared" si="3"/>
        <v>17823.70864931056</v>
      </c>
      <c r="J49" s="12">
        <f t="shared" si="4"/>
        <v>2093.956638652327</v>
      </c>
      <c r="K49" s="12">
        <f t="shared" si="5"/>
        <v>110.20824413959626</v>
      </c>
    </row>
    <row r="50" spans="2:11" x14ac:dyDescent="0.25">
      <c r="B50" s="10">
        <v>46</v>
      </c>
      <c r="C50" s="11">
        <v>43937</v>
      </c>
      <c r="D50" s="12">
        <f t="shared" si="0"/>
        <v>320836.94489447313</v>
      </c>
      <c r="E50" s="12">
        <f t="shared" si="1"/>
        <v>99966.796368870491</v>
      </c>
      <c r="F50" s="12">
        <f t="shared" si="7"/>
        <v>12540.24579982353</v>
      </c>
      <c r="G50" s="12">
        <f t="shared" si="7"/>
        <v>660.0129368328179</v>
      </c>
      <c r="H50" s="9"/>
      <c r="I50" s="12">
        <f t="shared" si="3"/>
        <v>20947.122460270028</v>
      </c>
      <c r="J50" s="12">
        <f t="shared" si="4"/>
        <v>2588.5755245920841</v>
      </c>
      <c r="K50" s="12">
        <f t="shared" si="5"/>
        <v>136.24081708379401</v>
      </c>
    </row>
    <row r="51" spans="2:11" x14ac:dyDescent="0.25">
      <c r="B51" s="10">
        <v>47</v>
      </c>
      <c r="C51" s="11">
        <v>43938</v>
      </c>
      <c r="D51" s="12">
        <f t="shared" si="0"/>
        <v>296782.75512607931</v>
      </c>
      <c r="E51" s="12">
        <f t="shared" si="1"/>
        <v>120688.75959163527</v>
      </c>
      <c r="F51" s="12">
        <f t="shared" si="7"/>
        <v>15705.861018171094</v>
      </c>
      <c r="G51" s="12">
        <f t="shared" si="7"/>
        <v>826.62426411426884</v>
      </c>
      <c r="H51" s="9"/>
      <c r="I51" s="12">
        <f t="shared" si="3"/>
        <v>24054.189768393793</v>
      </c>
      <c r="J51" s="12">
        <f t="shared" si="4"/>
        <v>3165.6152183475651</v>
      </c>
      <c r="K51" s="12">
        <f t="shared" si="5"/>
        <v>166.61132728145097</v>
      </c>
    </row>
    <row r="52" spans="2:11" x14ac:dyDescent="0.25">
      <c r="B52" s="10">
        <v>48</v>
      </c>
      <c r="C52" s="11">
        <v>43939</v>
      </c>
      <c r="D52" s="12">
        <f t="shared" si="0"/>
        <v>269909.32638308586</v>
      </c>
      <c r="E52" s="12">
        <f t="shared" si="1"/>
        <v>143539.22968157422</v>
      </c>
      <c r="F52" s="12">
        <f t="shared" si="7"/>
        <v>19527.671738572877</v>
      </c>
      <c r="G52" s="12">
        <f t="shared" si="7"/>
        <v>1027.7721967669945</v>
      </c>
      <c r="H52" s="9"/>
      <c r="I52" s="12">
        <f t="shared" si="3"/>
        <v>26873.428742993474</v>
      </c>
      <c r="J52" s="12">
        <f t="shared" si="4"/>
        <v>3821.8107204017838</v>
      </c>
      <c r="K52" s="12">
        <f t="shared" si="5"/>
        <v>201.14793265272561</v>
      </c>
    </row>
    <row r="53" spans="2:11" x14ac:dyDescent="0.25">
      <c r="B53" s="10">
        <v>49</v>
      </c>
      <c r="C53" s="11">
        <v>43940</v>
      </c>
      <c r="D53" s="12">
        <f t="shared" si="0"/>
        <v>240828.42852045561</v>
      </c>
      <c r="E53" s="12">
        <f t="shared" si="1"/>
        <v>167835.48655481866</v>
      </c>
      <c r="F53" s="12">
        <f t="shared" si="7"/>
        <v>24073.080678489394</v>
      </c>
      <c r="G53" s="12">
        <f t="shared" si="7"/>
        <v>1267.0042462362851</v>
      </c>
      <c r="H53" s="9"/>
      <c r="I53" s="12">
        <f t="shared" si="3"/>
        <v>29080.897862630256</v>
      </c>
      <c r="J53" s="12">
        <f t="shared" si="4"/>
        <v>4545.4089399165159</v>
      </c>
      <c r="K53" s="12">
        <f t="shared" si="5"/>
        <v>239.23204946929056</v>
      </c>
    </row>
    <row r="54" spans="2:11" x14ac:dyDescent="0.25">
      <c r="B54" s="10">
        <v>50</v>
      </c>
      <c r="C54" s="11">
        <v>43941</v>
      </c>
      <c r="D54" s="12">
        <f t="shared" si="0"/>
        <v>210471.98572976838</v>
      </c>
      <c r="E54" s="12">
        <f t="shared" si="1"/>
        <v>192597.41312701194</v>
      </c>
      <c r="F54" s="12">
        <f t="shared" ref="F54:G69" si="8">F53+J54</f>
        <v>29387.871086058651</v>
      </c>
      <c r="G54" s="12">
        <f t="shared" si="8"/>
        <v>1546.7300571609831</v>
      </c>
      <c r="H54" s="9"/>
      <c r="I54" s="12">
        <f t="shared" si="3"/>
        <v>30356.442790687237</v>
      </c>
      <c r="J54" s="12">
        <f t="shared" si="4"/>
        <v>5314.7904075692577</v>
      </c>
      <c r="K54" s="12">
        <f t="shared" si="5"/>
        <v>279.72581092469801</v>
      </c>
    </row>
    <row r="55" spans="2:11" x14ac:dyDescent="0.25">
      <c r="B55" s="10">
        <v>51</v>
      </c>
      <c r="C55" s="11">
        <v>43942</v>
      </c>
      <c r="D55" s="12">
        <f t="shared" si="0"/>
        <v>180008.12742163899</v>
      </c>
      <c r="E55" s="12">
        <f t="shared" si="1"/>
        <v>216641.35766424093</v>
      </c>
      <c r="F55" s="12">
        <f t="shared" si="8"/>
        <v>35486.789168414027</v>
      </c>
      <c r="G55" s="12">
        <f t="shared" si="8"/>
        <v>1867.7257457060032</v>
      </c>
      <c r="H55" s="9"/>
      <c r="I55" s="12">
        <f t="shared" si="3"/>
        <v>30463.858308129376</v>
      </c>
      <c r="J55" s="12">
        <f t="shared" si="4"/>
        <v>6098.9180823553779</v>
      </c>
      <c r="K55" s="12">
        <f t="shared" si="5"/>
        <v>320.99568854502019</v>
      </c>
    </row>
    <row r="56" spans="2:11" x14ac:dyDescent="0.25">
      <c r="B56" s="10">
        <v>52</v>
      </c>
      <c r="C56" s="11">
        <v>43943</v>
      </c>
      <c r="D56" s="12">
        <f t="shared" si="0"/>
        <v>150679.20407606295</v>
      </c>
      <c r="E56" s="12">
        <f t="shared" si="1"/>
        <v>238748.90242100894</v>
      </c>
      <c r="F56" s="12">
        <f t="shared" si="8"/>
        <v>42347.098827781658</v>
      </c>
      <c r="G56" s="12">
        <f t="shared" si="8"/>
        <v>2228.7946751464051</v>
      </c>
      <c r="H56" s="9"/>
      <c r="I56" s="12">
        <f t="shared" si="3"/>
        <v>29328.923345576033</v>
      </c>
      <c r="J56" s="12">
        <f t="shared" si="4"/>
        <v>6860.3096593676291</v>
      </c>
      <c r="K56" s="12">
        <f t="shared" si="5"/>
        <v>361.06892944040186</v>
      </c>
    </row>
    <row r="57" spans="2:11" x14ac:dyDescent="0.25">
      <c r="B57" s="10">
        <v>53</v>
      </c>
      <c r="C57" s="11">
        <v>43944</v>
      </c>
      <c r="D57" s="12">
        <f t="shared" si="0"/>
        <v>123600.96846217748</v>
      </c>
      <c r="E57" s="12">
        <f t="shared" si="1"/>
        <v>257868.84128752744</v>
      </c>
      <c r="F57" s="12">
        <f t="shared" si="8"/>
        <v>49907.480737780272</v>
      </c>
      <c r="G57" s="12">
        <f t="shared" si="8"/>
        <v>2626.7095125147534</v>
      </c>
      <c r="H57" s="9"/>
      <c r="I57" s="12">
        <f t="shared" si="3"/>
        <v>27078.235613885463</v>
      </c>
      <c r="J57" s="12">
        <f t="shared" si="4"/>
        <v>7560.3819099986158</v>
      </c>
      <c r="K57" s="12">
        <f t="shared" si="5"/>
        <v>397.91483736834857</v>
      </c>
    </row>
    <row r="58" spans="2:11" x14ac:dyDescent="0.25">
      <c r="B58" s="10">
        <v>54</v>
      </c>
      <c r="C58" s="11">
        <v>43945</v>
      </c>
      <c r="D58" s="12">
        <f t="shared" si="0"/>
        <v>99587.946109783035</v>
      </c>
      <c r="E58" s="12">
        <f t="shared" si="1"/>
        <v>273286.2355970043</v>
      </c>
      <c r="F58" s="12">
        <f t="shared" si="8"/>
        <v>58073.32737855197</v>
      </c>
      <c r="G58" s="12">
        <f t="shared" si="8"/>
        <v>3056.4909146606328</v>
      </c>
      <c r="H58" s="9"/>
      <c r="I58" s="12">
        <f t="shared" si="3"/>
        <v>24013.022352394444</v>
      </c>
      <c r="J58" s="12">
        <f t="shared" si="4"/>
        <v>8165.8466407717024</v>
      </c>
      <c r="K58" s="12">
        <f t="shared" si="5"/>
        <v>429.78140214587944</v>
      </c>
    </row>
    <row r="59" spans="2:11" x14ac:dyDescent="0.25">
      <c r="B59" s="10">
        <v>55</v>
      </c>
      <c r="C59" s="11">
        <v>43946</v>
      </c>
      <c r="D59" s="12">
        <f t="shared" si="0"/>
        <v>79062.929357030691</v>
      </c>
      <c r="E59" s="12">
        <f t="shared" si="1"/>
        <v>284701.71116318984</v>
      </c>
      <c r="F59" s="12">
        <f t="shared" si="8"/>
        <v>66727.391505790438</v>
      </c>
      <c r="G59" s="12">
        <f t="shared" si="8"/>
        <v>3511.9679739889739</v>
      </c>
      <c r="H59" s="9"/>
      <c r="I59" s="12">
        <f t="shared" si="3"/>
        <v>20525.016752752344</v>
      </c>
      <c r="J59" s="12">
        <f t="shared" si="4"/>
        <v>8654.0641272384692</v>
      </c>
      <c r="K59" s="12">
        <f t="shared" si="5"/>
        <v>455.47705932834089</v>
      </c>
    </row>
    <row r="60" spans="2:11" x14ac:dyDescent="0.25">
      <c r="B60" s="10">
        <v>56</v>
      </c>
      <c r="C60" s="11">
        <v>43947</v>
      </c>
      <c r="D60" s="12">
        <f t="shared" si="0"/>
        <v>62069.492496502862</v>
      </c>
      <c r="E60" s="12">
        <f t="shared" si="1"/>
        <v>292205.09098494466</v>
      </c>
      <c r="F60" s="12">
        <f t="shared" si="8"/>
        <v>75742.94569262478</v>
      </c>
      <c r="G60" s="12">
        <f t="shared" si="8"/>
        <v>3986.470825927624</v>
      </c>
      <c r="H60" s="9"/>
      <c r="I60" s="12">
        <f t="shared" si="3"/>
        <v>16993.436860527825</v>
      </c>
      <c r="J60" s="12">
        <f t="shared" si="4"/>
        <v>9015.5541868343444</v>
      </c>
      <c r="K60" s="12">
        <f t="shared" si="5"/>
        <v>474.50285193865017</v>
      </c>
    </row>
    <row r="61" spans="2:11" x14ac:dyDescent="0.25">
      <c r="B61" s="10">
        <v>57</v>
      </c>
      <c r="C61" s="11">
        <v>43948</v>
      </c>
      <c r="D61" s="12">
        <f t="shared" si="0"/>
        <v>48361.837218870874</v>
      </c>
      <c r="E61" s="12">
        <f t="shared" si="1"/>
        <v>296172.5765630785</v>
      </c>
      <c r="F61" s="12">
        <f t="shared" si="8"/>
        <v>84996.106907148031</v>
      </c>
      <c r="G61" s="12">
        <f t="shared" si="8"/>
        <v>4473.4793109025322</v>
      </c>
      <c r="H61" s="9"/>
      <c r="I61" s="12">
        <f t="shared" si="3"/>
        <v>13707.655277631988</v>
      </c>
      <c r="J61" s="12">
        <f t="shared" si="4"/>
        <v>9253.1612145232466</v>
      </c>
      <c r="K61" s="12">
        <f t="shared" si="5"/>
        <v>487.00848497490819</v>
      </c>
    </row>
    <row r="62" spans="2:11" x14ac:dyDescent="0.25">
      <c r="B62" s="10">
        <v>58</v>
      </c>
      <c r="C62" s="11">
        <v>43949</v>
      </c>
      <c r="D62" s="12">
        <f t="shared" si="0"/>
        <v>37524.141164411565</v>
      </c>
      <c r="E62" s="12">
        <f t="shared" si="1"/>
        <v>297137.85339876852</v>
      </c>
      <c r="F62" s="12">
        <f t="shared" si="8"/>
        <v>94374.905164978845</v>
      </c>
      <c r="G62" s="12">
        <f t="shared" si="8"/>
        <v>4967.1002718409973</v>
      </c>
      <c r="H62" s="9"/>
      <c r="I62" s="12">
        <f t="shared" si="3"/>
        <v>10837.696054459309</v>
      </c>
      <c r="J62" s="12">
        <f t="shared" si="4"/>
        <v>9378.7982578308183</v>
      </c>
      <c r="K62" s="12">
        <f t="shared" si="5"/>
        <v>493.62096093846463</v>
      </c>
    </row>
    <row r="63" spans="2:11" x14ac:dyDescent="0.25">
      <c r="B63" s="10">
        <v>59</v>
      </c>
      <c r="C63" s="11">
        <v>43950</v>
      </c>
      <c r="D63" s="12">
        <f t="shared" si="0"/>
        <v>29078.017070961025</v>
      </c>
      <c r="E63" s="12">
        <f t="shared" si="1"/>
        <v>295679.38237892679</v>
      </c>
      <c r="F63" s="12">
        <f t="shared" si="8"/>
        <v>103784.27052260652</v>
      </c>
      <c r="G63" s="12">
        <f t="shared" si="8"/>
        <v>5462.3300275056117</v>
      </c>
      <c r="H63" s="9"/>
      <c r="I63" s="12">
        <f t="shared" si="3"/>
        <v>8446.1240934505422</v>
      </c>
      <c r="J63" s="12">
        <f t="shared" si="4"/>
        <v>9409.3653576276683</v>
      </c>
      <c r="K63" s="12">
        <f t="shared" si="5"/>
        <v>495.22975566461463</v>
      </c>
    </row>
    <row r="64" spans="2:11" x14ac:dyDescent="0.25">
      <c r="B64" s="10">
        <v>60</v>
      </c>
      <c r="C64" s="13">
        <v>43951</v>
      </c>
      <c r="D64" s="12">
        <f t="shared" si="0"/>
        <v>22557.588633064461</v>
      </c>
      <c r="E64" s="12">
        <f t="shared" si="1"/>
        <v>292343.83140419243</v>
      </c>
      <c r="F64" s="12">
        <f t="shared" si="8"/>
        <v>113147.45096460586</v>
      </c>
      <c r="G64" s="12">
        <f t="shared" si="8"/>
        <v>5955.1289981371565</v>
      </c>
      <c r="H64" s="9"/>
      <c r="I64" s="12">
        <f t="shared" si="3"/>
        <v>6520.428437896564</v>
      </c>
      <c r="J64" s="12">
        <f t="shared" si="4"/>
        <v>9363.1804419993477</v>
      </c>
      <c r="K64" s="12">
        <f t="shared" si="5"/>
        <v>492.79897063154505</v>
      </c>
    </row>
    <row r="65" spans="2:11" x14ac:dyDescent="0.25">
      <c r="B65" s="10">
        <v>61</v>
      </c>
      <c r="C65" s="11">
        <v>43952</v>
      </c>
      <c r="D65" s="12">
        <f t="shared" si="0"/>
        <v>17550.599924839753</v>
      </c>
      <c r="E65" s="12">
        <f t="shared" si="1"/>
        <v>287606.02573227743</v>
      </c>
      <c r="F65" s="12">
        <f t="shared" si="8"/>
        <v>122405.00562573862</v>
      </c>
      <c r="G65" s="12">
        <f t="shared" si="8"/>
        <v>6442.3687171441443</v>
      </c>
      <c r="H65" s="9"/>
      <c r="I65" s="12">
        <f t="shared" si="3"/>
        <v>5006.9887082247078</v>
      </c>
      <c r="J65" s="12">
        <f t="shared" si="4"/>
        <v>9257.5546611327609</v>
      </c>
      <c r="K65" s="12">
        <f t="shared" si="5"/>
        <v>487.2397190069878</v>
      </c>
    </row>
    <row r="66" spans="2:11" x14ac:dyDescent="0.25">
      <c r="B66" s="10">
        <v>62</v>
      </c>
      <c r="C66" s="11">
        <v>43953</v>
      </c>
      <c r="D66" s="12">
        <f t="shared" si="0"/>
        <v>13713.752028787907</v>
      </c>
      <c r="E66" s="12">
        <f t="shared" si="1"/>
        <v>281856.00610392005</v>
      </c>
      <c r="F66" s="12">
        <f t="shared" si="8"/>
        <v>131512.52977392741</v>
      </c>
      <c r="G66" s="12">
        <f t="shared" si="8"/>
        <v>6921.7120933646074</v>
      </c>
      <c r="H66" s="9"/>
      <c r="I66" s="12">
        <f t="shared" si="3"/>
        <v>3836.8478960518464</v>
      </c>
      <c r="J66" s="12">
        <f t="shared" si="4"/>
        <v>9107.5241481887861</v>
      </c>
      <c r="K66" s="12">
        <f t="shared" si="5"/>
        <v>479.3433762204628</v>
      </c>
    </row>
    <row r="67" spans="2:11" x14ac:dyDescent="0.25">
      <c r="B67" s="10">
        <v>63</v>
      </c>
      <c r="C67" s="11">
        <v>43954</v>
      </c>
      <c r="D67" s="12">
        <f t="shared" si="0"/>
        <v>10772.343235634973</v>
      </c>
      <c r="E67" s="12">
        <f t="shared" si="1"/>
        <v>275402.21469360898</v>
      </c>
      <c r="F67" s="12">
        <f t="shared" si="8"/>
        <v>140437.9699672182</v>
      </c>
      <c r="G67" s="12">
        <f t="shared" si="8"/>
        <v>7391.4721035378079</v>
      </c>
      <c r="H67" s="9"/>
      <c r="I67" s="12">
        <f t="shared" si="3"/>
        <v>2941.4087931529334</v>
      </c>
      <c r="J67" s="12">
        <f t="shared" si="4"/>
        <v>8925.4401932908004</v>
      </c>
      <c r="K67" s="12">
        <f t="shared" si="5"/>
        <v>469.7600101732005</v>
      </c>
    </row>
    <row r="68" spans="2:11" x14ac:dyDescent="0.25">
      <c r="B68" s="10">
        <v>64</v>
      </c>
      <c r="C68" s="11">
        <v>43955</v>
      </c>
      <c r="D68" s="12">
        <f t="shared" si="0"/>
        <v>8512.2447342439809</v>
      </c>
      <c r="E68" s="12">
        <f t="shared" si="1"/>
        <v>268482.23937187972</v>
      </c>
      <c r="F68" s="12">
        <f t="shared" si="8"/>
        <v>149159.04009918249</v>
      </c>
      <c r="G68" s="12">
        <f t="shared" si="8"/>
        <v>7850.4757946938234</v>
      </c>
      <c r="H68" s="9"/>
      <c r="I68" s="12">
        <f t="shared" si="3"/>
        <v>2260.0985013909926</v>
      </c>
      <c r="J68" s="12">
        <f t="shared" si="4"/>
        <v>8721.0701319642849</v>
      </c>
      <c r="K68" s="12">
        <f t="shared" si="5"/>
        <v>459.00369115601541</v>
      </c>
    </row>
    <row r="69" spans="2:11" x14ac:dyDescent="0.25">
      <c r="B69" s="10">
        <v>65</v>
      </c>
      <c r="C69" s="11">
        <v>43956</v>
      </c>
      <c r="D69" s="12">
        <f t="shared" si="0"/>
        <v>6769.3267961774964</v>
      </c>
      <c r="E69" s="12">
        <f t="shared" si="1"/>
        <v>261275.74933088355</v>
      </c>
      <c r="F69" s="12">
        <f t="shared" si="8"/>
        <v>157660.977679292</v>
      </c>
      <c r="G69" s="12">
        <f t="shared" si="8"/>
        <v>8297.9461936469561</v>
      </c>
      <c r="H69" s="9"/>
      <c r="I69" s="12">
        <f t="shared" si="3"/>
        <v>1742.9179380664841</v>
      </c>
      <c r="J69" s="12">
        <f t="shared" si="4"/>
        <v>8501.9375801095248</v>
      </c>
      <c r="K69" s="12">
        <f t="shared" si="5"/>
        <v>447.47039895313327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5419.0645730309861</v>
      </c>
      <c r="E70" s="12">
        <f t="shared" ref="E70:E133" si="10">E69+I70-J70-K70</f>
        <v>253916.81990966728</v>
      </c>
      <c r="F70" s="12">
        <f t="shared" ref="F70:G85" si="11">F69+J70</f>
        <v>165934.70974143664</v>
      </c>
      <c r="G70" s="12">
        <f t="shared" si="11"/>
        <v>8733.4057758650961</v>
      </c>
      <c r="H70" s="9"/>
      <c r="I70" s="12">
        <f t="shared" ref="I70:I133" si="12">E69*N$6*D69/SUM(D69:F69)*N$7</f>
        <v>1350.2622231465107</v>
      </c>
      <c r="J70" s="12">
        <f t="shared" ref="J70:J133" si="13">E69*N$8/N$5</f>
        <v>8273.7320621446452</v>
      </c>
      <c r="K70" s="12">
        <f t="shared" ref="K70:K133" si="14">E69*N$9/N$5</f>
        <v>435.45958221813964</v>
      </c>
    </row>
    <row r="71" spans="2:11" x14ac:dyDescent="0.25">
      <c r="B71" s="10">
        <v>67</v>
      </c>
      <c r="C71" s="11">
        <v>43958</v>
      </c>
      <c r="D71" s="12">
        <f t="shared" si="9"/>
        <v>4367.5051891089734</v>
      </c>
      <c r="E71" s="12">
        <f t="shared" si="10"/>
        <v>246504.48529660041</v>
      </c>
      <c r="F71" s="12">
        <f t="shared" si="11"/>
        <v>173975.40903857609</v>
      </c>
      <c r="G71" s="12">
        <f t="shared" si="11"/>
        <v>9156.600475714542</v>
      </c>
      <c r="H71" s="9"/>
      <c r="I71" s="12">
        <f t="shared" si="12"/>
        <v>1051.5593839220126</v>
      </c>
      <c r="J71" s="12">
        <f t="shared" si="13"/>
        <v>8040.6992971394639</v>
      </c>
      <c r="K71" s="12">
        <f t="shared" si="14"/>
        <v>423.19469984944584</v>
      </c>
    </row>
    <row r="72" spans="2:11" x14ac:dyDescent="0.25">
      <c r="B72" s="10">
        <v>68</v>
      </c>
      <c r="C72" s="11">
        <v>43959</v>
      </c>
      <c r="D72" s="12">
        <f t="shared" si="9"/>
        <v>3543.9197641774758</v>
      </c>
      <c r="E72" s="12">
        <f t="shared" si="10"/>
        <v>239111.25454497855</v>
      </c>
      <c r="F72" s="12">
        <f t="shared" si="11"/>
        <v>181781.38440630178</v>
      </c>
      <c r="G72" s="12">
        <f t="shared" si="11"/>
        <v>9567.4412845422103</v>
      </c>
      <c r="H72" s="9"/>
      <c r="I72" s="12">
        <f t="shared" si="12"/>
        <v>823.58542493149741</v>
      </c>
      <c r="J72" s="12">
        <f t="shared" si="13"/>
        <v>7805.9753677256795</v>
      </c>
      <c r="K72" s="12">
        <f t="shared" si="14"/>
        <v>410.84080882766767</v>
      </c>
    </row>
    <row r="73" spans="2:11" x14ac:dyDescent="0.25">
      <c r="B73" s="10">
        <v>69</v>
      </c>
      <c r="C73" s="11">
        <v>43960</v>
      </c>
      <c r="D73" s="12">
        <f t="shared" si="9"/>
        <v>2895.0545754676682</v>
      </c>
      <c r="E73" s="12">
        <f t="shared" si="10"/>
        <v>231789.74458218907</v>
      </c>
      <c r="F73" s="12">
        <f t="shared" si="11"/>
        <v>189353.24080022611</v>
      </c>
      <c r="G73" s="12">
        <f t="shared" si="11"/>
        <v>9965.9600421171745</v>
      </c>
      <c r="H73" s="9"/>
      <c r="I73" s="12">
        <f t="shared" si="12"/>
        <v>648.86518870980763</v>
      </c>
      <c r="J73" s="12">
        <f t="shared" si="13"/>
        <v>7571.8563939243204</v>
      </c>
      <c r="K73" s="12">
        <f t="shared" si="14"/>
        <v>398.51875757496458</v>
      </c>
    </row>
    <row r="74" spans="2:11" x14ac:dyDescent="0.25">
      <c r="B74" s="10">
        <v>70</v>
      </c>
      <c r="C74" s="11">
        <v>43961</v>
      </c>
      <c r="D74" s="12">
        <f t="shared" si="9"/>
        <v>2380.7391918374992</v>
      </c>
      <c r="E74" s="12">
        <f t="shared" si="10"/>
        <v>224577.73514641295</v>
      </c>
      <c r="F74" s="12">
        <f t="shared" si="11"/>
        <v>196693.24937866209</v>
      </c>
      <c r="G74" s="12">
        <f t="shared" si="11"/>
        <v>10352.276283087489</v>
      </c>
      <c r="H74" s="9"/>
      <c r="I74" s="12">
        <f t="shared" si="12"/>
        <v>514.31538363016887</v>
      </c>
      <c r="J74" s="12">
        <f t="shared" si="13"/>
        <v>7340.0085784359871</v>
      </c>
      <c r="K74" s="12">
        <f t="shared" si="14"/>
        <v>386.31624097031545</v>
      </c>
    </row>
    <row r="75" spans="2:11" x14ac:dyDescent="0.25">
      <c r="B75" s="10">
        <v>71</v>
      </c>
      <c r="C75" s="11">
        <v>43962</v>
      </c>
      <c r="D75" s="12">
        <f t="shared" si="9"/>
        <v>1970.5795716415705</v>
      </c>
      <c r="E75" s="12">
        <f t="shared" si="10"/>
        <v>217501.97026172842</v>
      </c>
      <c r="F75" s="12">
        <f t="shared" si="11"/>
        <v>203804.8776582985</v>
      </c>
      <c r="G75" s="12">
        <f t="shared" si="11"/>
        <v>10726.57250833151</v>
      </c>
      <c r="H75" s="9"/>
      <c r="I75" s="12">
        <f t="shared" si="12"/>
        <v>410.15962019592877</v>
      </c>
      <c r="J75" s="12">
        <f t="shared" si="13"/>
        <v>7111.6282796364094</v>
      </c>
      <c r="K75" s="12">
        <f t="shared" si="14"/>
        <v>374.29622524402191</v>
      </c>
    </row>
    <row r="76" spans="2:11" x14ac:dyDescent="0.25">
      <c r="B76" s="10">
        <v>72</v>
      </c>
      <c r="C76" s="11">
        <v>43963</v>
      </c>
      <c r="D76" s="12">
        <f t="shared" si="9"/>
        <v>1641.4890124613339</v>
      </c>
      <c r="E76" s="12">
        <f t="shared" si="10"/>
        <v>210580.99514551769</v>
      </c>
      <c r="F76" s="12">
        <f t="shared" si="11"/>
        <v>210692.44004991991</v>
      </c>
      <c r="G76" s="12">
        <f t="shared" si="11"/>
        <v>11089.075792101057</v>
      </c>
      <c r="H76" s="9"/>
      <c r="I76" s="12">
        <f t="shared" si="12"/>
        <v>329.09055918023665</v>
      </c>
      <c r="J76" s="12">
        <f t="shared" si="13"/>
        <v>6887.562391621399</v>
      </c>
      <c r="K76" s="12">
        <f t="shared" si="14"/>
        <v>362.50328376954769</v>
      </c>
    </row>
    <row r="77" spans="2:11" x14ac:dyDescent="0.25">
      <c r="B77" s="10">
        <v>73</v>
      </c>
      <c r="C77" s="11">
        <v>43964</v>
      </c>
      <c r="D77" s="12">
        <f t="shared" si="9"/>
        <v>1375.8526628246152</v>
      </c>
      <c r="E77" s="12">
        <f t="shared" si="10"/>
        <v>203827.26499030384</v>
      </c>
      <c r="F77" s="12">
        <f t="shared" si="11"/>
        <v>217360.83822952796</v>
      </c>
      <c r="G77" s="12">
        <f t="shared" si="11"/>
        <v>11440.044117343587</v>
      </c>
      <c r="H77" s="9"/>
      <c r="I77" s="12">
        <f t="shared" si="12"/>
        <v>265.63634963671865</v>
      </c>
      <c r="J77" s="12">
        <f t="shared" si="13"/>
        <v>6668.3981796080598</v>
      </c>
      <c r="K77" s="12">
        <f t="shared" si="14"/>
        <v>350.96832524252983</v>
      </c>
    </row>
    <row r="78" spans="2:11" x14ac:dyDescent="0.25">
      <c r="B78" s="10">
        <v>74</v>
      </c>
      <c r="C78" s="11">
        <v>43965</v>
      </c>
      <c r="D78" s="12">
        <f t="shared" si="9"/>
        <v>1160.1650930462094</v>
      </c>
      <c r="E78" s="12">
        <f t="shared" si="10"/>
        <v>197248.71039373879</v>
      </c>
      <c r="F78" s="12">
        <f t="shared" si="11"/>
        <v>223815.36828755424</v>
      </c>
      <c r="G78" s="12">
        <f t="shared" si="11"/>
        <v>11779.75622566076</v>
      </c>
      <c r="H78" s="9"/>
      <c r="I78" s="12">
        <f t="shared" si="12"/>
        <v>215.68756977840582</v>
      </c>
      <c r="J78" s="12">
        <f t="shared" si="13"/>
        <v>6454.5300580262874</v>
      </c>
      <c r="K78" s="12">
        <f t="shared" si="14"/>
        <v>339.71210831717337</v>
      </c>
    </row>
    <row r="79" spans="2:11" x14ac:dyDescent="0.25">
      <c r="B79" s="10">
        <v>75</v>
      </c>
      <c r="C79" s="11">
        <v>43966</v>
      </c>
      <c r="D79" s="12">
        <f t="shared" si="9"/>
        <v>984.01853504541316</v>
      </c>
      <c r="E79" s="12">
        <f t="shared" si="10"/>
        <v>190849.89993861498</v>
      </c>
      <c r="F79" s="12">
        <f t="shared" si="11"/>
        <v>230061.57745002263</v>
      </c>
      <c r="G79" s="12">
        <f t="shared" si="11"/>
        <v>12108.504076316991</v>
      </c>
      <c r="H79" s="9"/>
      <c r="I79" s="12">
        <f t="shared" si="12"/>
        <v>176.14655800079629</v>
      </c>
      <c r="J79" s="12">
        <f t="shared" si="13"/>
        <v>6246.2091624683944</v>
      </c>
      <c r="K79" s="12">
        <f t="shared" si="14"/>
        <v>328.74785065623161</v>
      </c>
    </row>
    <row r="80" spans="2:11" x14ac:dyDescent="0.25">
      <c r="B80" s="10">
        <v>76</v>
      </c>
      <c r="C80" s="11">
        <v>43967</v>
      </c>
      <c r="D80" s="12">
        <f t="shared" si="9"/>
        <v>839.35013197204273</v>
      </c>
      <c r="E80" s="12">
        <f t="shared" si="10"/>
        <v>184632.90501040118</v>
      </c>
      <c r="F80" s="12">
        <f t="shared" si="11"/>
        <v>236105.15761474543</v>
      </c>
      <c r="G80" s="12">
        <f t="shared" si="11"/>
        <v>12426.587242881349</v>
      </c>
      <c r="H80" s="9"/>
      <c r="I80" s="12">
        <f t="shared" si="12"/>
        <v>144.66840307337046</v>
      </c>
      <c r="J80" s="12">
        <f t="shared" si="13"/>
        <v>6043.5801647228072</v>
      </c>
      <c r="K80" s="12">
        <f t="shared" si="14"/>
        <v>318.08316656435858</v>
      </c>
    </row>
    <row r="81" spans="2:11" x14ac:dyDescent="0.25">
      <c r="B81" s="10">
        <v>77</v>
      </c>
      <c r="C81" s="11">
        <v>43968</v>
      </c>
      <c r="D81" s="12">
        <f t="shared" si="9"/>
        <v>719.88028904014186</v>
      </c>
      <c r="E81" s="12">
        <f t="shared" si="10"/>
        <v>178597.94468631971</v>
      </c>
      <c r="F81" s="12">
        <f t="shared" si="11"/>
        <v>241951.86627340814</v>
      </c>
      <c r="G81" s="12">
        <f t="shared" si="11"/>
        <v>12734.308751232018</v>
      </c>
      <c r="H81" s="9"/>
      <c r="I81" s="12">
        <f t="shared" si="12"/>
        <v>119.4698429319009</v>
      </c>
      <c r="J81" s="12">
        <f t="shared" si="13"/>
        <v>5846.7086586627038</v>
      </c>
      <c r="K81" s="12">
        <f t="shared" si="14"/>
        <v>307.7215083506689</v>
      </c>
    </row>
    <row r="82" spans="2:11" x14ac:dyDescent="0.25">
      <c r="B82" s="10">
        <v>78</v>
      </c>
      <c r="C82" s="11">
        <v>43969</v>
      </c>
      <c r="D82" s="12">
        <f t="shared" si="9"/>
        <v>620.69211723021408</v>
      </c>
      <c r="E82" s="12">
        <f t="shared" si="10"/>
        <v>172743.86803525229</v>
      </c>
      <c r="F82" s="12">
        <f t="shared" si="11"/>
        <v>247607.46785514161</v>
      </c>
      <c r="G82" s="12">
        <f t="shared" si="11"/>
        <v>13031.971992375884</v>
      </c>
      <c r="H82" s="9"/>
      <c r="I82" s="12">
        <f t="shared" si="12"/>
        <v>99.188171809927766</v>
      </c>
      <c r="J82" s="12">
        <f t="shared" si="13"/>
        <v>5655.6015817334574</v>
      </c>
      <c r="K82" s="12">
        <f t="shared" si="14"/>
        <v>297.66324114386646</v>
      </c>
    </row>
    <row r="83" spans="2:11" x14ac:dyDescent="0.25">
      <c r="B83" s="10">
        <v>79</v>
      </c>
      <c r="C83" s="11">
        <v>43970</v>
      </c>
      <c r="D83" s="12">
        <f t="shared" si="9"/>
        <v>537.91524901059074</v>
      </c>
      <c r="E83" s="12">
        <f t="shared" si="10"/>
        <v>167068.5159689635</v>
      </c>
      <c r="F83" s="12">
        <f t="shared" si="11"/>
        <v>253077.69034292462</v>
      </c>
      <c r="G83" s="12">
        <f t="shared" si="11"/>
        <v>13319.878439101305</v>
      </c>
      <c r="H83" s="9"/>
      <c r="I83" s="12">
        <f t="shared" si="12"/>
        <v>82.776868219623353</v>
      </c>
      <c r="J83" s="12">
        <f t="shared" si="13"/>
        <v>5470.2224877829885</v>
      </c>
      <c r="K83" s="12">
        <f t="shared" si="14"/>
        <v>287.90644672542078</v>
      </c>
    </row>
    <row r="84" spans="2:11" x14ac:dyDescent="0.25">
      <c r="B84" s="10">
        <v>80</v>
      </c>
      <c r="C84" s="11">
        <v>43971</v>
      </c>
      <c r="D84" s="12">
        <f t="shared" si="9"/>
        <v>468.48708005179094</v>
      </c>
      <c r="E84" s="12">
        <f t="shared" si="10"/>
        <v>161568.99360562355</v>
      </c>
      <c r="F84" s="12">
        <f t="shared" si="11"/>
        <v>258368.19334860845</v>
      </c>
      <c r="G84" s="12">
        <f t="shared" si="11"/>
        <v>13598.325965716245</v>
      </c>
      <c r="H84" s="9"/>
      <c r="I84" s="12">
        <f t="shared" si="12"/>
        <v>69.428168958799787</v>
      </c>
      <c r="J84" s="12">
        <f t="shared" si="13"/>
        <v>5290.5030056838441</v>
      </c>
      <c r="K84" s="12">
        <f t="shared" si="14"/>
        <v>278.44752661493942</v>
      </c>
    </row>
    <row r="85" spans="2:11" x14ac:dyDescent="0.25">
      <c r="B85" s="10">
        <v>81</v>
      </c>
      <c r="C85" s="11">
        <v>43972</v>
      </c>
      <c r="D85" s="12">
        <f t="shared" si="9"/>
        <v>409.97164607269218</v>
      </c>
      <c r="E85" s="12">
        <f t="shared" si="10"/>
        <v>156241.87591941521</v>
      </c>
      <c r="F85" s="12">
        <f t="shared" si="11"/>
        <v>263484.54481278651</v>
      </c>
      <c r="G85" s="12">
        <f t="shared" si="11"/>
        <v>13867.607621725618</v>
      </c>
      <c r="H85" s="9"/>
      <c r="I85" s="12">
        <f t="shared" si="12"/>
        <v>58.515433979098773</v>
      </c>
      <c r="J85" s="12">
        <f t="shared" si="13"/>
        <v>5116.3514641780785</v>
      </c>
      <c r="K85" s="12">
        <f t="shared" si="14"/>
        <v>269.2816560093728</v>
      </c>
    </row>
    <row r="86" spans="2:11" x14ac:dyDescent="0.25">
      <c r="B86" s="10">
        <v>82</v>
      </c>
      <c r="C86" s="11">
        <v>43973</v>
      </c>
      <c r="D86" s="12">
        <f t="shared" si="9"/>
        <v>360.42157002379071</v>
      </c>
      <c r="E86" s="12">
        <f t="shared" si="10"/>
        <v>151083.36346481694</v>
      </c>
      <c r="F86" s="12">
        <f t="shared" ref="F86:G101" si="15">F85+J86</f>
        <v>268432.20421690133</v>
      </c>
      <c r="G86" s="12">
        <f t="shared" si="15"/>
        <v>14128.010748257977</v>
      </c>
      <c r="H86" s="9"/>
      <c r="I86" s="12">
        <f t="shared" si="12"/>
        <v>49.55007604890146</v>
      </c>
      <c r="J86" s="12">
        <f t="shared" si="13"/>
        <v>4947.6594041148146</v>
      </c>
      <c r="K86" s="12">
        <f t="shared" si="14"/>
        <v>260.4031265323589</v>
      </c>
    </row>
    <row r="87" spans="2:11" x14ac:dyDescent="0.25">
      <c r="B87" s="10">
        <v>83</v>
      </c>
      <c r="C87" s="11">
        <v>43974</v>
      </c>
      <c r="D87" s="12">
        <f t="shared" si="9"/>
        <v>318.27233084607678</v>
      </c>
      <c r="E87" s="12">
        <f t="shared" si="10"/>
        <v>146089.40058850078</v>
      </c>
      <c r="F87" s="12">
        <f t="shared" si="15"/>
        <v>273216.51072662056</v>
      </c>
      <c r="G87" s="12">
        <f t="shared" si="15"/>
        <v>14379.816354032671</v>
      </c>
      <c r="H87" s="9"/>
      <c r="I87" s="12">
        <f t="shared" si="12"/>
        <v>42.14923917771393</v>
      </c>
      <c r="J87" s="12">
        <f t="shared" si="13"/>
        <v>4784.3065097192029</v>
      </c>
      <c r="K87" s="12">
        <f t="shared" si="14"/>
        <v>251.80560577469512</v>
      </c>
    </row>
    <row r="88" spans="2:11" x14ac:dyDescent="0.25">
      <c r="B88" s="10">
        <v>84</v>
      </c>
      <c r="C88" s="11">
        <v>43975</v>
      </c>
      <c r="D88" s="12">
        <f t="shared" si="9"/>
        <v>282.26089453943638</v>
      </c>
      <c r="E88" s="12">
        <f t="shared" si="10"/>
        <v>141255.76533852404</v>
      </c>
      <c r="F88" s="12">
        <f t="shared" si="15"/>
        <v>277842.67507858976</v>
      </c>
      <c r="G88" s="12">
        <f t="shared" si="15"/>
        <v>14623.29868834684</v>
      </c>
      <c r="H88" s="9"/>
      <c r="I88" s="12">
        <f t="shared" si="12"/>
        <v>36.011436306640391</v>
      </c>
      <c r="J88" s="12">
        <f t="shared" si="13"/>
        <v>4626.1643519691906</v>
      </c>
      <c r="K88" s="12">
        <f t="shared" si="14"/>
        <v>243.48233431416818</v>
      </c>
    </row>
    <row r="89" spans="2:11" x14ac:dyDescent="0.25">
      <c r="B89" s="10">
        <v>85</v>
      </c>
      <c r="C89" s="11">
        <v>43976</v>
      </c>
      <c r="D89" s="12">
        <f t="shared" si="9"/>
        <v>251.36279161875746</v>
      </c>
      <c r="E89" s="12">
        <f t="shared" si="10"/>
        <v>136578.13793016059</v>
      </c>
      <c r="F89" s="12">
        <f t="shared" si="15"/>
        <v>282315.7743143097</v>
      </c>
      <c r="G89" s="12">
        <f t="shared" si="15"/>
        <v>14858.724963911047</v>
      </c>
      <c r="H89" s="9"/>
      <c r="I89" s="12">
        <f t="shared" si="12"/>
        <v>30.89810292067893</v>
      </c>
      <c r="J89" s="12">
        <f t="shared" si="13"/>
        <v>4473.0992357199275</v>
      </c>
      <c r="K89" s="12">
        <f t="shared" si="14"/>
        <v>235.42627556420695</v>
      </c>
    </row>
    <row r="90" spans="2:11" x14ac:dyDescent="0.25">
      <c r="B90" s="10">
        <v>86</v>
      </c>
      <c r="C90" s="11">
        <v>43977</v>
      </c>
      <c r="D90" s="12">
        <f t="shared" si="9"/>
        <v>224.74322598746215</v>
      </c>
      <c r="E90" s="12">
        <f t="shared" si="10"/>
        <v>132052.15289811988</v>
      </c>
      <c r="F90" s="12">
        <f t="shared" si="15"/>
        <v>286640.74868209811</v>
      </c>
      <c r="G90" s="12">
        <f t="shared" si="15"/>
        <v>15086.355193794649</v>
      </c>
      <c r="H90" s="9"/>
      <c r="I90" s="12">
        <f t="shared" si="12"/>
        <v>26.619565631295291</v>
      </c>
      <c r="J90" s="12">
        <f t="shared" si="13"/>
        <v>4324.9743677884189</v>
      </c>
      <c r="K90" s="12">
        <f t="shared" si="14"/>
        <v>227.6302298836012</v>
      </c>
    </row>
    <row r="91" spans="2:11" x14ac:dyDescent="0.25">
      <c r="B91" s="10">
        <v>87</v>
      </c>
      <c r="C91" s="11">
        <v>43978</v>
      </c>
      <c r="D91" s="12">
        <f t="shared" si="9"/>
        <v>201.71890642756694</v>
      </c>
      <c r="E91" s="12">
        <f t="shared" si="10"/>
        <v>127673.43878774243</v>
      </c>
      <c r="F91" s="12">
        <f t="shared" si="15"/>
        <v>290822.40019053855</v>
      </c>
      <c r="G91" s="12">
        <f t="shared" si="15"/>
        <v>15306.442115291515</v>
      </c>
      <c r="H91" s="9"/>
      <c r="I91" s="12">
        <f t="shared" si="12"/>
        <v>23.024319559895211</v>
      </c>
      <c r="J91" s="12">
        <f t="shared" si="13"/>
        <v>4181.6515084404627</v>
      </c>
      <c r="K91" s="12">
        <f t="shared" si="14"/>
        <v>220.08692149686667</v>
      </c>
    </row>
    <row r="92" spans="2:11" x14ac:dyDescent="0.25">
      <c r="B92" s="10">
        <v>88</v>
      </c>
      <c r="C92" s="11">
        <v>43979</v>
      </c>
      <c r="D92" s="12">
        <f t="shared" si="9"/>
        <v>181.7281101133438</v>
      </c>
      <c r="E92" s="12">
        <f t="shared" si="10"/>
        <v>123437.6482911319</v>
      </c>
      <c r="F92" s="12">
        <f t="shared" si="15"/>
        <v>294865.39241881703</v>
      </c>
      <c r="G92" s="12">
        <f t="shared" si="15"/>
        <v>15519.231179937753</v>
      </c>
      <c r="H92" s="9"/>
      <c r="I92" s="12">
        <f t="shared" si="12"/>
        <v>19.990796314223122</v>
      </c>
      <c r="J92" s="12">
        <f t="shared" si="13"/>
        <v>4042.9922282785101</v>
      </c>
      <c r="K92" s="12">
        <f t="shared" si="14"/>
        <v>212.78906464623756</v>
      </c>
    </row>
    <row r="93" spans="2:11" x14ac:dyDescent="0.25">
      <c r="B93" s="10">
        <v>89</v>
      </c>
      <c r="C93" s="11">
        <v>43980</v>
      </c>
      <c r="D93" s="12">
        <f t="shared" si="9"/>
        <v>164.30709513516382</v>
      </c>
      <c r="E93" s="12">
        <f t="shared" si="10"/>
        <v>119340.48102973902</v>
      </c>
      <c r="F93" s="12">
        <f t="shared" si="15"/>
        <v>298774.25128136954</v>
      </c>
      <c r="G93" s="12">
        <f t="shared" si="15"/>
        <v>15724.960593756306</v>
      </c>
      <c r="H93" s="9"/>
      <c r="I93" s="12">
        <f t="shared" si="12"/>
        <v>17.421014978179969</v>
      </c>
      <c r="J93" s="12">
        <f t="shared" si="13"/>
        <v>3908.8588625525099</v>
      </c>
      <c r="K93" s="12">
        <f t="shared" si="14"/>
        <v>205.72941381855335</v>
      </c>
    </row>
    <row r="94" spans="2:11" x14ac:dyDescent="0.25">
      <c r="B94" s="10">
        <v>90</v>
      </c>
      <c r="C94" s="11">
        <v>43981</v>
      </c>
      <c r="D94" s="12">
        <f t="shared" si="9"/>
        <v>149.07143203737658</v>
      </c>
      <c r="E94" s="12">
        <f t="shared" si="10"/>
        <v>115377.70065851219</v>
      </c>
      <c r="F94" s="12">
        <f t="shared" si="15"/>
        <v>302553.36651397793</v>
      </c>
      <c r="G94" s="12">
        <f t="shared" si="15"/>
        <v>15923.861395472539</v>
      </c>
      <c r="H94" s="9"/>
      <c r="I94" s="12">
        <f t="shared" si="12"/>
        <v>15.235663097787244</v>
      </c>
      <c r="J94" s="12">
        <f t="shared" si="13"/>
        <v>3779.1152326084025</v>
      </c>
      <c r="K94" s="12">
        <f t="shared" si="14"/>
        <v>198.90080171623188</v>
      </c>
    </row>
    <row r="95" spans="2:11" x14ac:dyDescent="0.25">
      <c r="B95" s="10">
        <v>91</v>
      </c>
      <c r="C95" s="13">
        <v>43982</v>
      </c>
      <c r="D95" s="12">
        <f t="shared" si="9"/>
        <v>135.7011635670309</v>
      </c>
      <c r="E95" s="12">
        <f t="shared" si="10"/>
        <v>111545.14757169879</v>
      </c>
      <c r="F95" s="12">
        <f t="shared" si="15"/>
        <v>306206.9937014975</v>
      </c>
      <c r="G95" s="12">
        <f t="shared" si="15"/>
        <v>16116.157563236726</v>
      </c>
      <c r="H95" s="9"/>
      <c r="I95" s="12">
        <f t="shared" si="12"/>
        <v>13.370268470345668</v>
      </c>
      <c r="J95" s="12">
        <f t="shared" si="13"/>
        <v>3653.6271875195525</v>
      </c>
      <c r="K95" s="12">
        <f t="shared" si="14"/>
        <v>192.29616776418715</v>
      </c>
    </row>
    <row r="96" spans="2:11" x14ac:dyDescent="0.25">
      <c r="B96" s="10">
        <v>92</v>
      </c>
      <c r="C96" s="11">
        <v>43983</v>
      </c>
      <c r="D96" s="12">
        <f t="shared" si="9"/>
        <v>123.92895688131345</v>
      </c>
      <c r="E96" s="12">
        <f t="shared" si="10"/>
        <v>107838.74819266122</v>
      </c>
      <c r="F96" s="12">
        <f t="shared" si="15"/>
        <v>309739.2567079346</v>
      </c>
      <c r="G96" s="12">
        <f t="shared" si="15"/>
        <v>16302.06614252289</v>
      </c>
      <c r="H96" s="9"/>
      <c r="I96" s="12">
        <f t="shared" si="12"/>
        <v>11.772206685717446</v>
      </c>
      <c r="J96" s="12">
        <f t="shared" si="13"/>
        <v>3532.2630064371283</v>
      </c>
      <c r="K96" s="12">
        <f t="shared" si="14"/>
        <v>185.90857928616481</v>
      </c>
    </row>
    <row r="97" spans="2:11" x14ac:dyDescent="0.25">
      <c r="B97" s="10">
        <v>93</v>
      </c>
      <c r="C97" s="11">
        <v>43984</v>
      </c>
      <c r="D97" s="12">
        <f t="shared" si="9"/>
        <v>113.53060506682192</v>
      </c>
      <c r="E97" s="12">
        <f t="shared" si="10"/>
        <v>104254.52160472034</v>
      </c>
      <c r="F97" s="12">
        <f t="shared" si="15"/>
        <v>313154.1504007022</v>
      </c>
      <c r="G97" s="12">
        <f t="shared" si="15"/>
        <v>16481.797389510659</v>
      </c>
      <c r="H97" s="9"/>
      <c r="I97" s="12">
        <f t="shared" si="12"/>
        <v>10.398351814491534</v>
      </c>
      <c r="J97" s="12">
        <f t="shared" si="13"/>
        <v>3414.893692767605</v>
      </c>
      <c r="K97" s="12">
        <f t="shared" si="14"/>
        <v>179.73124698776886</v>
      </c>
    </row>
    <row r="98" spans="2:11" x14ac:dyDescent="0.25">
      <c r="B98" s="10">
        <v>94</v>
      </c>
      <c r="C98" s="11">
        <v>43985</v>
      </c>
      <c r="D98" s="12">
        <f t="shared" si="9"/>
        <v>104.31738089685403</v>
      </c>
      <c r="E98" s="12">
        <f t="shared" si="10"/>
        <v>100788.58410873298</v>
      </c>
      <c r="F98" s="12">
        <f t="shared" si="15"/>
        <v>316455.54358485166</v>
      </c>
      <c r="G98" s="12">
        <f t="shared" si="15"/>
        <v>16655.554925518525</v>
      </c>
      <c r="H98" s="9"/>
      <c r="I98" s="12">
        <f t="shared" si="12"/>
        <v>9.2132241699678836</v>
      </c>
      <c r="J98" s="12">
        <f t="shared" si="13"/>
        <v>3301.3931841494773</v>
      </c>
      <c r="K98" s="12">
        <f t="shared" si="14"/>
        <v>173.75753600786737</v>
      </c>
    </row>
    <row r="99" spans="2:11" x14ac:dyDescent="0.25">
      <c r="B99" s="10">
        <v>95</v>
      </c>
      <c r="C99" s="11">
        <v>43986</v>
      </c>
      <c r="D99" s="12">
        <f t="shared" si="9"/>
        <v>96.129857009204457</v>
      </c>
      <c r="E99" s="12">
        <f t="shared" si="10"/>
        <v>97437.152162329527</v>
      </c>
      <c r="F99" s="12">
        <f t="shared" si="15"/>
        <v>319647.18208162818</v>
      </c>
      <c r="G99" s="12">
        <f t="shared" si="15"/>
        <v>16823.535899033079</v>
      </c>
      <c r="H99" s="9"/>
      <c r="I99" s="12">
        <f t="shared" si="12"/>
        <v>8.1875238876495811</v>
      </c>
      <c r="J99" s="12">
        <f t="shared" si="13"/>
        <v>3191.6384967765439</v>
      </c>
      <c r="K99" s="12">
        <f t="shared" si="14"/>
        <v>167.9809735145551</v>
      </c>
    </row>
    <row r="100" spans="2:11" x14ac:dyDescent="0.25">
      <c r="B100" s="10">
        <v>96</v>
      </c>
      <c r="C100" s="11">
        <v>43987</v>
      </c>
      <c r="D100" s="12">
        <f t="shared" si="9"/>
        <v>88.832891784326094</v>
      </c>
      <c r="E100" s="12">
        <f t="shared" si="10"/>
        <v>94196.544055476741</v>
      </c>
      <c r="F100" s="12">
        <f t="shared" si="15"/>
        <v>322732.69190010196</v>
      </c>
      <c r="G100" s="12">
        <f t="shared" si="15"/>
        <v>16985.93115263696</v>
      </c>
      <c r="H100" s="9"/>
      <c r="I100" s="12">
        <f t="shared" si="12"/>
        <v>7.2969652248783641</v>
      </c>
      <c r="J100" s="12">
        <f t="shared" si="13"/>
        <v>3085.5098184737681</v>
      </c>
      <c r="K100" s="12">
        <f t="shared" si="14"/>
        <v>162.39525360388271</v>
      </c>
    </row>
    <row r="101" spans="2:11" x14ac:dyDescent="0.25">
      <c r="B101" s="10">
        <v>97</v>
      </c>
      <c r="C101" s="11">
        <v>43988</v>
      </c>
      <c r="D101" s="12">
        <f t="shared" si="9"/>
        <v>82.311545565464428</v>
      </c>
      <c r="E101" s="12">
        <f t="shared" si="10"/>
        <v>91063.180599846368</v>
      </c>
      <c r="F101" s="12">
        <f t="shared" si="15"/>
        <v>325715.58246185869</v>
      </c>
      <c r="G101" s="12">
        <f t="shared" si="15"/>
        <v>17142.925392729423</v>
      </c>
      <c r="H101" s="9"/>
      <c r="I101" s="12">
        <f t="shared" si="12"/>
        <v>6.5213462188616651</v>
      </c>
      <c r="J101" s="12">
        <f t="shared" si="13"/>
        <v>2982.8905617567634</v>
      </c>
      <c r="K101" s="12">
        <f t="shared" si="14"/>
        <v>156.99424009246138</v>
      </c>
    </row>
    <row r="102" spans="2:11" x14ac:dyDescent="0.25">
      <c r="B102" s="10">
        <v>98</v>
      </c>
      <c r="C102" s="11">
        <v>43989</v>
      </c>
      <c r="D102" s="12">
        <f t="shared" si="9"/>
        <v>76.467742273057823</v>
      </c>
      <c r="E102" s="12">
        <f t="shared" si="10"/>
        <v>88033.585049810557</v>
      </c>
      <c r="F102" s="12">
        <f t="shared" ref="F102:G117" si="16">F101+J102</f>
        <v>328599.24984752049</v>
      </c>
      <c r="G102" s="12">
        <f t="shared" si="16"/>
        <v>17294.697360395832</v>
      </c>
      <c r="H102" s="9"/>
      <c r="I102" s="12">
        <f t="shared" si="12"/>
        <v>5.8438032924066015</v>
      </c>
      <c r="J102" s="12">
        <f t="shared" si="13"/>
        <v>2883.6673856618013</v>
      </c>
      <c r="K102" s="12">
        <f t="shared" si="14"/>
        <v>151.77196766641075</v>
      </c>
    </row>
    <row r="103" spans="2:11" x14ac:dyDescent="0.25">
      <c r="B103" s="10">
        <v>99</v>
      </c>
      <c r="C103" s="11">
        <v>43990</v>
      </c>
      <c r="D103" s="12">
        <f t="shared" si="9"/>
        <v>71.217530503475899</v>
      </c>
      <c r="E103" s="12">
        <f t="shared" si="10"/>
        <v>85104.382426586453</v>
      </c>
      <c r="F103" s="12">
        <f t="shared" si="16"/>
        <v>331386.98004076449</v>
      </c>
      <c r="G103" s="12">
        <f t="shared" si="16"/>
        <v>17441.420002145518</v>
      </c>
      <c r="H103" s="9"/>
      <c r="I103" s="12">
        <f t="shared" si="12"/>
        <v>5.2502117695819255</v>
      </c>
      <c r="J103" s="12">
        <f t="shared" si="13"/>
        <v>2787.7301932440009</v>
      </c>
      <c r="K103" s="12">
        <f t="shared" si="14"/>
        <v>146.72264174968439</v>
      </c>
    </row>
    <row r="104" spans="2:11" x14ac:dyDescent="0.25">
      <c r="B104" s="10">
        <v>100</v>
      </c>
      <c r="C104" s="11">
        <v>43991</v>
      </c>
      <c r="D104" s="12">
        <f t="shared" si="9"/>
        <v>66.488828553747865</v>
      </c>
      <c r="E104" s="12">
        <f t="shared" si="10"/>
        <v>82272.298380983309</v>
      </c>
      <c r="F104" s="12">
        <f t="shared" si="16"/>
        <v>334081.95215093973</v>
      </c>
      <c r="G104" s="12">
        <f t="shared" si="16"/>
        <v>17583.260639523163</v>
      </c>
      <c r="H104" s="9"/>
      <c r="I104" s="12">
        <f t="shared" si="12"/>
        <v>4.7287019497280314</v>
      </c>
      <c r="J104" s="12">
        <f t="shared" si="13"/>
        <v>2694.9721101752375</v>
      </c>
      <c r="K104" s="12">
        <f t="shared" si="14"/>
        <v>141.84063737764421</v>
      </c>
    </row>
    <row r="105" spans="2:11" x14ac:dyDescent="0.25">
      <c r="B105" s="10">
        <v>101</v>
      </c>
      <c r="C105" s="11">
        <v>43992</v>
      </c>
      <c r="D105" s="12">
        <f t="shared" si="9"/>
        <v>62.219561504735147</v>
      </c>
      <c r="E105" s="12">
        <f t="shared" si="10"/>
        <v>79534.157701999531</v>
      </c>
      <c r="F105" s="12">
        <f t="shared" si="16"/>
        <v>336687.24159967084</v>
      </c>
      <c r="G105" s="12">
        <f t="shared" si="16"/>
        <v>17720.381136824803</v>
      </c>
      <c r="H105" s="9"/>
      <c r="I105" s="12">
        <f t="shared" si="12"/>
        <v>4.2692670490127176</v>
      </c>
      <c r="J105" s="12">
        <f t="shared" si="13"/>
        <v>2605.2894487311378</v>
      </c>
      <c r="K105" s="12">
        <f t="shared" si="14"/>
        <v>137.12049730163895</v>
      </c>
    </row>
    <row r="106" spans="2:11" x14ac:dyDescent="0.25">
      <c r="B106" s="10">
        <v>102</v>
      </c>
      <c r="C106" s="11">
        <v>43993</v>
      </c>
      <c r="D106" s="12">
        <f t="shared" si="9"/>
        <v>58.356117058197015</v>
      </c>
      <c r="E106" s="12">
        <f t="shared" si="10"/>
        <v>76886.882556379423</v>
      </c>
      <c r="F106" s="12">
        <f t="shared" si="16"/>
        <v>339205.82326023414</v>
      </c>
      <c r="G106" s="12">
        <f t="shared" si="16"/>
        <v>17852.938066328134</v>
      </c>
      <c r="H106" s="9"/>
      <c r="I106" s="12">
        <f t="shared" si="12"/>
        <v>3.8634444465381357</v>
      </c>
      <c r="J106" s="12">
        <f t="shared" si="13"/>
        <v>2518.5816605633181</v>
      </c>
      <c r="K106" s="12">
        <f t="shared" si="14"/>
        <v>132.55692950333267</v>
      </c>
    </row>
    <row r="107" spans="2:11" x14ac:dyDescent="0.25">
      <c r="B107" s="10">
        <v>103</v>
      </c>
      <c r="C107" s="11">
        <v>43994</v>
      </c>
      <c r="D107" s="12">
        <f t="shared" si="9"/>
        <v>54.852061423202876</v>
      </c>
      <c r="E107" s="12">
        <f t="shared" si="10"/>
        <v>74327.490526801776</v>
      </c>
      <c r="F107" s="12">
        <f t="shared" si="16"/>
        <v>341640.57454118616</v>
      </c>
      <c r="G107" s="12">
        <f t="shared" si="16"/>
        <v>17981.082870588765</v>
      </c>
      <c r="H107" s="9"/>
      <c r="I107" s="12">
        <f t="shared" si="12"/>
        <v>3.5040556349941352</v>
      </c>
      <c r="J107" s="12">
        <f t="shared" si="13"/>
        <v>2434.7512809520149</v>
      </c>
      <c r="K107" s="12">
        <f t="shared" si="14"/>
        <v>128.1448042606325</v>
      </c>
    </row>
    <row r="108" spans="2:11" x14ac:dyDescent="0.25">
      <c r="B108" s="10">
        <v>104</v>
      </c>
      <c r="C108" s="11">
        <v>43995</v>
      </c>
      <c r="D108" s="12">
        <f t="shared" si="9"/>
        <v>51.667068072883083</v>
      </c>
      <c r="E108" s="12">
        <f t="shared" si="10"/>
        <v>71853.092502592044</v>
      </c>
      <c r="F108" s="12">
        <f t="shared" si="16"/>
        <v>343994.27840786823</v>
      </c>
      <c r="G108" s="12">
        <f t="shared" si="16"/>
        <v>18104.962021466767</v>
      </c>
      <c r="H108" s="9"/>
      <c r="I108" s="12">
        <f t="shared" si="12"/>
        <v>3.18499335031979</v>
      </c>
      <c r="J108" s="12">
        <f t="shared" si="13"/>
        <v>2353.7038666820563</v>
      </c>
      <c r="K108" s="12">
        <f t="shared" si="14"/>
        <v>123.87915087800306</v>
      </c>
    </row>
    <row r="109" spans="2:11" x14ac:dyDescent="0.25">
      <c r="B109" s="10">
        <v>105</v>
      </c>
      <c r="C109" s="11">
        <v>43996</v>
      </c>
      <c r="D109" s="12">
        <f t="shared" si="9"/>
        <v>48.766021323947548</v>
      </c>
      <c r="E109" s="12">
        <f t="shared" si="10"/>
        <v>69460.890465921257</v>
      </c>
      <c r="F109" s="12">
        <f t="shared" si="16"/>
        <v>346269.62633711699</v>
      </c>
      <c r="G109" s="12">
        <f t="shared" si="16"/>
        <v>18224.717175637754</v>
      </c>
      <c r="H109" s="9"/>
      <c r="I109" s="12">
        <f t="shared" si="12"/>
        <v>2.9010467489355376</v>
      </c>
      <c r="J109" s="12">
        <f t="shared" si="13"/>
        <v>2275.3479292487477</v>
      </c>
      <c r="K109" s="12">
        <f t="shared" si="14"/>
        <v>119.75515417098684</v>
      </c>
    </row>
    <row r="110" spans="2:11" x14ac:dyDescent="0.25">
      <c r="B110" s="10">
        <v>106</v>
      </c>
      <c r="C110" s="11">
        <v>43997</v>
      </c>
      <c r="D110" s="12">
        <f t="shared" si="9"/>
        <v>46.118263951681996</v>
      </c>
      <c r="E110" s="12">
        <f t="shared" si="10"/>
        <v>67148.175207762819</v>
      </c>
      <c r="F110" s="12">
        <f t="shared" si="16"/>
        <v>348469.22120187117</v>
      </c>
      <c r="G110" s="12">
        <f t="shared" si="16"/>
        <v>18340.485326414288</v>
      </c>
      <c r="H110" s="9"/>
      <c r="I110" s="12">
        <f t="shared" si="12"/>
        <v>2.6477573722655503</v>
      </c>
      <c r="J110" s="12">
        <f t="shared" si="13"/>
        <v>2199.5948647541732</v>
      </c>
      <c r="K110" s="12">
        <f t="shared" si="14"/>
        <v>115.76815077653553</v>
      </c>
    </row>
    <row r="111" spans="2:11" x14ac:dyDescent="0.25">
      <c r="B111" s="10">
        <v>107</v>
      </c>
      <c r="C111" s="11">
        <v>43998</v>
      </c>
      <c r="D111" s="12">
        <f t="shared" si="9"/>
        <v>43.696963845694583</v>
      </c>
      <c r="E111" s="12">
        <f t="shared" si="10"/>
        <v>64912.324000943372</v>
      </c>
      <c r="F111" s="12">
        <f t="shared" si="16"/>
        <v>350595.5800834503</v>
      </c>
      <c r="G111" s="12">
        <f t="shared" si="16"/>
        <v>18452.398951760559</v>
      </c>
      <c r="H111" s="9"/>
      <c r="I111" s="12">
        <f t="shared" si="12"/>
        <v>2.4213001059874135</v>
      </c>
      <c r="J111" s="12">
        <f t="shared" si="13"/>
        <v>2126.3588815791559</v>
      </c>
      <c r="K111" s="12">
        <f t="shared" si="14"/>
        <v>111.91362534627146</v>
      </c>
    </row>
    <row r="112" spans="2:11" x14ac:dyDescent="0.25">
      <c r="B112" s="10">
        <v>108</v>
      </c>
      <c r="C112" s="11">
        <v>43999</v>
      </c>
      <c r="D112" s="12">
        <f t="shared" si="9"/>
        <v>41.478579348913428</v>
      </c>
      <c r="E112" s="12">
        <f t="shared" si="10"/>
        <v>62750.798252075372</v>
      </c>
      <c r="F112" s="12">
        <f t="shared" si="16"/>
        <v>352651.13701014686</v>
      </c>
      <c r="G112" s="12">
        <f t="shared" si="16"/>
        <v>18560.5861584288</v>
      </c>
      <c r="H112" s="9"/>
      <c r="I112" s="12">
        <f t="shared" si="12"/>
        <v>2.2183844967811552</v>
      </c>
      <c r="J112" s="12">
        <f t="shared" si="13"/>
        <v>2055.5569266965399</v>
      </c>
      <c r="K112" s="12">
        <f t="shared" si="14"/>
        <v>108.18720666823904</v>
      </c>
    </row>
    <row r="113" spans="2:11" x14ac:dyDescent="0.25">
      <c r="B113" s="10">
        <v>109</v>
      </c>
      <c r="C113" s="11">
        <v>44000</v>
      </c>
      <c r="D113" s="12">
        <f t="shared" si="9"/>
        <v>39.442406646974391</v>
      </c>
      <c r="E113" s="12">
        <f t="shared" si="10"/>
        <v>60661.141149708135</v>
      </c>
      <c r="F113" s="12">
        <f t="shared" si="16"/>
        <v>354638.24562146259</v>
      </c>
      <c r="G113" s="12">
        <f t="shared" si="16"/>
        <v>18665.170822182259</v>
      </c>
      <c r="H113" s="9"/>
      <c r="I113" s="12">
        <f t="shared" si="12"/>
        <v>2.0361727019390372</v>
      </c>
      <c r="J113" s="12">
        <f t="shared" si="13"/>
        <v>1987.1086113157201</v>
      </c>
      <c r="K113" s="12">
        <f t="shared" si="14"/>
        <v>104.58466375345905</v>
      </c>
    </row>
    <row r="114" spans="2:11" x14ac:dyDescent="0.25">
      <c r="B114" s="10">
        <v>110</v>
      </c>
      <c r="C114" s="11">
        <v>44001</v>
      </c>
      <c r="D114" s="12">
        <f t="shared" si="9"/>
        <v>37.570195576483833</v>
      </c>
      <c r="E114" s="12">
        <f t="shared" si="10"/>
        <v>58640.975322455022</v>
      </c>
      <c r="F114" s="12">
        <f t="shared" si="16"/>
        <v>356559.18175787001</v>
      </c>
      <c r="G114" s="12">
        <f t="shared" si="16"/>
        <v>18766.272724098439</v>
      </c>
      <c r="H114" s="9"/>
      <c r="I114" s="12">
        <f t="shared" si="12"/>
        <v>1.8722110704905601</v>
      </c>
      <c r="J114" s="12">
        <f t="shared" si="13"/>
        <v>1920.9361364074243</v>
      </c>
      <c r="K114" s="12">
        <f t="shared" si="14"/>
        <v>101.10190191618032</v>
      </c>
    </row>
    <row r="115" spans="2:11" x14ac:dyDescent="0.25">
      <c r="B115" s="10">
        <v>111</v>
      </c>
      <c r="C115" s="11">
        <v>44002</v>
      </c>
      <c r="D115" s="12">
        <f t="shared" si="9"/>
        <v>35.845822646820167</v>
      </c>
      <c r="E115" s="12">
        <f t="shared" si="10"/>
        <v>56688.000517969514</v>
      </c>
      <c r="F115" s="12">
        <f t="shared" si="16"/>
        <v>358416.14597641444</v>
      </c>
      <c r="G115" s="12">
        <f t="shared" si="16"/>
        <v>18864.007682969197</v>
      </c>
      <c r="H115" s="9"/>
      <c r="I115" s="12">
        <f t="shared" si="12"/>
        <v>1.7243729296636681</v>
      </c>
      <c r="J115" s="12">
        <f t="shared" si="13"/>
        <v>1856.9642185444091</v>
      </c>
      <c r="K115" s="12">
        <f t="shared" si="14"/>
        <v>97.734958870758462</v>
      </c>
    </row>
    <row r="116" spans="2:11" x14ac:dyDescent="0.25">
      <c r="B116" s="10">
        <v>112</v>
      </c>
      <c r="C116" s="11">
        <v>44003</v>
      </c>
      <c r="D116" s="12">
        <f t="shared" si="9"/>
        <v>34.255012037453703</v>
      </c>
      <c r="E116" s="12">
        <f t="shared" si="10"/>
        <v>54799.991311313228</v>
      </c>
      <c r="F116" s="12">
        <f t="shared" si="16"/>
        <v>360211.26599281683</v>
      </c>
      <c r="G116" s="12">
        <f t="shared" si="16"/>
        <v>18958.487683832478</v>
      </c>
      <c r="H116" s="9"/>
      <c r="I116" s="12">
        <f t="shared" si="12"/>
        <v>1.5908106093664651</v>
      </c>
      <c r="J116" s="12">
        <f t="shared" si="13"/>
        <v>1795.1200164023678</v>
      </c>
      <c r="K116" s="12">
        <f t="shared" si="14"/>
        <v>94.480000863282612</v>
      </c>
    </row>
    <row r="117" spans="2:11" x14ac:dyDescent="0.25">
      <c r="B117" s="10">
        <v>113</v>
      </c>
      <c r="C117" s="11">
        <v>44004</v>
      </c>
      <c r="D117" s="12">
        <f t="shared" si="9"/>
        <v>32.7850969328369</v>
      </c>
      <c r="E117" s="12">
        <f t="shared" si="10"/>
        <v>52974.79484937407</v>
      </c>
      <c r="F117" s="12">
        <f t="shared" si="16"/>
        <v>361946.59905100841</v>
      </c>
      <c r="G117" s="12">
        <f t="shared" si="16"/>
        <v>19049.821002684668</v>
      </c>
      <c r="H117" s="9"/>
      <c r="I117" s="12">
        <f t="shared" si="12"/>
        <v>1.4699151046168006</v>
      </c>
      <c r="J117" s="12">
        <f t="shared" si="13"/>
        <v>1735.3330581915857</v>
      </c>
      <c r="K117" s="12">
        <f t="shared" si="14"/>
        <v>91.333318852188796</v>
      </c>
    </row>
    <row r="118" spans="2:11" x14ac:dyDescent="0.25">
      <c r="B118" s="10">
        <v>114</v>
      </c>
      <c r="C118" s="11">
        <v>44005</v>
      </c>
      <c r="D118" s="12">
        <f t="shared" si="9"/>
        <v>31.424814862157568</v>
      </c>
      <c r="E118" s="12">
        <f t="shared" si="10"/>
        <v>51210.328636465616</v>
      </c>
      <c r="F118" s="12">
        <f t="shared" ref="F118:G133" si="17">F117+J118</f>
        <v>363624.13422123861</v>
      </c>
      <c r="G118" s="12">
        <f t="shared" si="17"/>
        <v>19138.112327433624</v>
      </c>
      <c r="H118" s="9"/>
      <c r="I118" s="12">
        <f t="shared" si="12"/>
        <v>1.3602820706793328</v>
      </c>
      <c r="J118" s="12">
        <f t="shared" si="13"/>
        <v>1677.5351702301787</v>
      </c>
      <c r="K118" s="12">
        <f t="shared" si="14"/>
        <v>88.291324748956868</v>
      </c>
    </row>
    <row r="119" spans="2:11" x14ac:dyDescent="0.25">
      <c r="B119" s="10">
        <v>115</v>
      </c>
      <c r="C119" s="11">
        <v>44006</v>
      </c>
      <c r="D119" s="12">
        <f t="shared" si="9"/>
        <v>30.164131779067056</v>
      </c>
      <c r="E119" s="12">
        <f t="shared" si="10"/>
        <v>49504.578364999848</v>
      </c>
      <c r="F119" s="12">
        <f t="shared" si="17"/>
        <v>365245.79462806002</v>
      </c>
      <c r="G119" s="12">
        <f t="shared" si="17"/>
        <v>19223.462875161065</v>
      </c>
      <c r="H119" s="9"/>
      <c r="I119" s="12">
        <f t="shared" si="12"/>
        <v>1.2606830830905122</v>
      </c>
      <c r="J119" s="12">
        <f t="shared" si="13"/>
        <v>1621.660406821411</v>
      </c>
      <c r="K119" s="12">
        <f t="shared" si="14"/>
        <v>85.350547727442773</v>
      </c>
    </row>
    <row r="120" spans="2:11" x14ac:dyDescent="0.25">
      <c r="B120" s="10">
        <v>116</v>
      </c>
      <c r="C120" s="11">
        <v>44007</v>
      </c>
      <c r="D120" s="12">
        <f t="shared" si="9"/>
        <v>28.994090492555674</v>
      </c>
      <c r="E120" s="12">
        <f t="shared" si="10"/>
        <v>47855.595794119698</v>
      </c>
      <c r="F120" s="12">
        <f t="shared" si="17"/>
        <v>366813.43960961833</v>
      </c>
      <c r="G120" s="12">
        <f t="shared" si="17"/>
        <v>19305.970505769397</v>
      </c>
      <c r="H120" s="9"/>
      <c r="I120" s="12">
        <f t="shared" si="12"/>
        <v>1.1700412865113796</v>
      </c>
      <c r="J120" s="12">
        <f t="shared" si="13"/>
        <v>1567.6449815583285</v>
      </c>
      <c r="K120" s="12">
        <f t="shared" si="14"/>
        <v>82.507630608333145</v>
      </c>
    </row>
    <row r="121" spans="2:11" x14ac:dyDescent="0.25">
      <c r="B121" s="10">
        <v>117</v>
      </c>
      <c r="C121" s="11">
        <v>44008</v>
      </c>
      <c r="D121" s="12">
        <f t="shared" si="9"/>
        <v>27.906679780875447</v>
      </c>
      <c r="E121" s="12">
        <f t="shared" si="10"/>
        <v>46261.496678360723</v>
      </c>
      <c r="F121" s="12">
        <f t="shared" si="17"/>
        <v>368328.86680976546</v>
      </c>
      <c r="G121" s="12">
        <f t="shared" si="17"/>
        <v>19385.729832092929</v>
      </c>
      <c r="H121" s="9"/>
      <c r="I121" s="12">
        <f t="shared" si="12"/>
        <v>1.087410711680227</v>
      </c>
      <c r="J121" s="12">
        <f t="shared" si="13"/>
        <v>1515.4272001471238</v>
      </c>
      <c r="K121" s="12">
        <f t="shared" si="14"/>
        <v>79.759326323532889</v>
      </c>
    </row>
    <row r="122" spans="2:11" x14ac:dyDescent="0.25">
      <c r="B122" s="10">
        <v>118</v>
      </c>
      <c r="C122" s="11">
        <v>44009</v>
      </c>
      <c r="D122" s="12">
        <f t="shared" si="9"/>
        <v>26.89472111495396</v>
      </c>
      <c r="E122" s="12">
        <f t="shared" si="10"/>
        <v>44720.458747747951</v>
      </c>
      <c r="F122" s="12">
        <f t="shared" si="17"/>
        <v>369793.81420458021</v>
      </c>
      <c r="G122" s="12">
        <f t="shared" si="17"/>
        <v>19462.832326556865</v>
      </c>
      <c r="H122" s="9"/>
      <c r="I122" s="12">
        <f t="shared" si="12"/>
        <v>1.0119586659214876</v>
      </c>
      <c r="J122" s="12">
        <f t="shared" si="13"/>
        <v>1464.9473948147563</v>
      </c>
      <c r="K122" s="12">
        <f t="shared" si="14"/>
        <v>77.102494463934605</v>
      </c>
    </row>
    <row r="123" spans="2:11" x14ac:dyDescent="0.25">
      <c r="B123" s="10">
        <v>119</v>
      </c>
      <c r="C123" s="11">
        <v>44010</v>
      </c>
      <c r="D123" s="12">
        <f t="shared" si="9"/>
        <v>25.951770409493967</v>
      </c>
      <c r="E123" s="12">
        <f t="shared" si="10"/>
        <v>43230.719740195149</v>
      </c>
      <c r="F123" s="12">
        <f t="shared" si="17"/>
        <v>371209.96206492558</v>
      </c>
      <c r="G123" s="12">
        <f t="shared" si="17"/>
        <v>19537.366424469779</v>
      </c>
      <c r="H123" s="9"/>
      <c r="I123" s="12">
        <f t="shared" si="12"/>
        <v>0.94295070545999338</v>
      </c>
      <c r="J123" s="12">
        <f t="shared" si="13"/>
        <v>1416.1478603453515</v>
      </c>
      <c r="K123" s="12">
        <f t="shared" si="14"/>
        <v>74.53409791291331</v>
      </c>
    </row>
    <row r="124" spans="2:11" x14ac:dyDescent="0.25">
      <c r="B124" s="10">
        <v>120</v>
      </c>
      <c r="C124" s="11">
        <v>44011</v>
      </c>
      <c r="D124" s="12">
        <f t="shared" si="9"/>
        <v>25.072032627737553</v>
      </c>
      <c r="E124" s="12">
        <f t="shared" si="10"/>
        <v>41790.575486637063</v>
      </c>
      <c r="F124" s="12">
        <f t="shared" si="17"/>
        <v>372578.93485669844</v>
      </c>
      <c r="G124" s="12">
        <f t="shared" si="17"/>
        <v>19609.417624036771</v>
      </c>
      <c r="H124" s="9"/>
      <c r="I124" s="12">
        <f t="shared" si="12"/>
        <v>0.87973778175641359</v>
      </c>
      <c r="J124" s="12">
        <f t="shared" si="13"/>
        <v>1368.9727917728462</v>
      </c>
      <c r="K124" s="12">
        <f t="shared" si="14"/>
        <v>72.051199566991983</v>
      </c>
    </row>
    <row r="125" spans="2:11" x14ac:dyDescent="0.25">
      <c r="B125" s="10">
        <v>121</v>
      </c>
      <c r="C125" s="13">
        <v>44012</v>
      </c>
      <c r="D125" s="12">
        <f t="shared" si="9"/>
        <v>24.250287404885569</v>
      </c>
      <c r="E125" s="12">
        <f t="shared" si="10"/>
        <v>40398.378048972008</v>
      </c>
      <c r="F125" s="12">
        <f t="shared" si="17"/>
        <v>373902.30308044195</v>
      </c>
      <c r="G125" s="12">
        <f t="shared" si="17"/>
        <v>19679.068583181164</v>
      </c>
      <c r="H125" s="9"/>
      <c r="I125" s="12">
        <f t="shared" si="12"/>
        <v>0.8217452228519837</v>
      </c>
      <c r="J125" s="12">
        <f t="shared" si="13"/>
        <v>1323.3682237435069</v>
      </c>
      <c r="K125" s="12">
        <f t="shared" si="14"/>
        <v>69.650959144395159</v>
      </c>
    </row>
    <row r="126" spans="2:11" x14ac:dyDescent="0.25">
      <c r="B126" s="10">
        <v>122</v>
      </c>
      <c r="C126" s="11">
        <v>44013</v>
      </c>
      <c r="D126" s="12">
        <f t="shared" si="9"/>
        <v>23.481824137699753</v>
      </c>
      <c r="E126" s="12">
        <f t="shared" si="10"/>
        <v>39052.533910606799</v>
      </c>
      <c r="F126" s="12">
        <f t="shared" si="17"/>
        <v>375181.58505199273</v>
      </c>
      <c r="G126" s="12">
        <f t="shared" si="17"/>
        <v>19746.399213262783</v>
      </c>
      <c r="H126" s="9"/>
      <c r="I126" s="12">
        <f t="shared" si="12"/>
        <v>0.76846326718581515</v>
      </c>
      <c r="J126" s="12">
        <f t="shared" si="13"/>
        <v>1279.2819715507801</v>
      </c>
      <c r="K126" s="12">
        <f t="shared" si="14"/>
        <v>67.330630081620072</v>
      </c>
    </row>
    <row r="127" spans="2:11" x14ac:dyDescent="0.25">
      <c r="B127" s="10">
        <v>123</v>
      </c>
      <c r="C127" s="11">
        <v>44014</v>
      </c>
      <c r="D127" s="12">
        <f t="shared" si="9"/>
        <v>22.762385223855738</v>
      </c>
      <c r="E127" s="12">
        <f t="shared" si="10"/>
        <v>37751.502219167087</v>
      </c>
      <c r="F127" s="12">
        <f t="shared" si="17"/>
        <v>376418.24862582859</v>
      </c>
      <c r="G127" s="12">
        <f t="shared" si="17"/>
        <v>19811.486769780462</v>
      </c>
      <c r="H127" s="9"/>
      <c r="I127" s="12">
        <f t="shared" si="12"/>
        <v>0.71943891384401604</v>
      </c>
      <c r="J127" s="12">
        <f t="shared" si="13"/>
        <v>1236.6635738358818</v>
      </c>
      <c r="K127" s="12">
        <f t="shared" si="14"/>
        <v>65.087556517678053</v>
      </c>
    </row>
    <row r="128" spans="2:11" x14ac:dyDescent="0.25">
      <c r="B128" s="10">
        <v>124</v>
      </c>
      <c r="C128" s="11">
        <v>44015</v>
      </c>
      <c r="D128" s="12">
        <f t="shared" si="9"/>
        <v>22.088116332279597</v>
      </c>
      <c r="E128" s="12">
        <f t="shared" si="10"/>
        <v>36493.793080753094</v>
      </c>
      <c r="F128" s="12">
        <f t="shared" si="17"/>
        <v>377613.71286276891</v>
      </c>
      <c r="G128" s="12">
        <f t="shared" si="17"/>
        <v>19874.405940145742</v>
      </c>
      <c r="H128" s="9"/>
      <c r="I128" s="12">
        <f t="shared" si="12"/>
        <v>0.67426889157614056</v>
      </c>
      <c r="J128" s="12">
        <f t="shared" si="13"/>
        <v>1195.4642369402909</v>
      </c>
      <c r="K128" s="12">
        <f t="shared" si="14"/>
        <v>62.919170365278532</v>
      </c>
    </row>
    <row r="129" spans="2:11" x14ac:dyDescent="0.25">
      <c r="B129" s="10">
        <v>125</v>
      </c>
      <c r="C129" s="11">
        <v>44016</v>
      </c>
      <c r="D129" s="12">
        <f t="shared" si="9"/>
        <v>21.455522751612609</v>
      </c>
      <c r="E129" s="12">
        <f t="shared" si="10"/>
        <v>35277.965904975325</v>
      </c>
      <c r="F129" s="12">
        <f t="shared" si="17"/>
        <v>378769.34964365943</v>
      </c>
      <c r="G129" s="12">
        <f t="shared" si="17"/>
        <v>19935.228928613662</v>
      </c>
      <c r="H129" s="9"/>
      <c r="I129" s="12">
        <f t="shared" si="12"/>
        <v>0.63259358066698901</v>
      </c>
      <c r="J129" s="12">
        <f t="shared" si="13"/>
        <v>1155.6367808905147</v>
      </c>
      <c r="K129" s="12">
        <f t="shared" si="14"/>
        <v>60.822988467921874</v>
      </c>
    </row>
    <row r="130" spans="2:11" x14ac:dyDescent="0.25">
      <c r="B130" s="10">
        <v>126</v>
      </c>
      <c r="C130" s="11">
        <v>44017</v>
      </c>
      <c r="D130" s="12">
        <f t="shared" si="9"/>
        <v>20.861431003525542</v>
      </c>
      <c r="E130" s="12">
        <f t="shared" si="10"/>
        <v>34102.627799890892</v>
      </c>
      <c r="F130" s="12">
        <f t="shared" si="17"/>
        <v>379886.48523065029</v>
      </c>
      <c r="G130" s="12">
        <f t="shared" si="17"/>
        <v>19994.025538455287</v>
      </c>
      <c r="H130" s="9"/>
      <c r="I130" s="12">
        <f t="shared" si="12"/>
        <v>0.59409174808706822</v>
      </c>
      <c r="J130" s="12">
        <f t="shared" si="13"/>
        <v>1117.135586990885</v>
      </c>
      <c r="K130" s="12">
        <f t="shared" si="14"/>
        <v>58.796609841625589</v>
      </c>
    </row>
    <row r="131" spans="2:11" x14ac:dyDescent="0.25">
      <c r="B131" s="10">
        <v>127</v>
      </c>
      <c r="C131" s="11">
        <v>44018</v>
      </c>
      <c r="D131" s="12">
        <f t="shared" si="9"/>
        <v>20.302955025286675</v>
      </c>
      <c r="E131" s="12">
        <f t="shared" si="10"/>
        <v>32966.432015872764</v>
      </c>
      <c r="F131" s="12">
        <f t="shared" si="17"/>
        <v>380966.40177764685</v>
      </c>
      <c r="G131" s="12">
        <f t="shared" si="17"/>
        <v>20050.863251455106</v>
      </c>
      <c r="H131" s="9"/>
      <c r="I131" s="12">
        <f t="shared" si="12"/>
        <v>0.5584759782388663</v>
      </c>
      <c r="J131" s="12">
        <f t="shared" si="13"/>
        <v>1079.9165469965449</v>
      </c>
      <c r="K131" s="12">
        <f t="shared" si="14"/>
        <v>56.837712999818201</v>
      </c>
    </row>
    <row r="132" spans="2:11" x14ac:dyDescent="0.25">
      <c r="B132" s="10">
        <v>128</v>
      </c>
      <c r="C132" s="11">
        <v>44019</v>
      </c>
      <c r="D132" s="12">
        <f t="shared" si="9"/>
        <v>19.777466325427085</v>
      </c>
      <c r="E132" s="12">
        <f t="shared" si="10"/>
        <v>31868.076437376865</v>
      </c>
      <c r="F132" s="12">
        <f t="shared" si="17"/>
        <v>382010.33879148285</v>
      </c>
      <c r="G132" s="12">
        <f t="shared" si="17"/>
        <v>20105.807304814894</v>
      </c>
      <c r="H132" s="9"/>
      <c r="I132" s="12">
        <f t="shared" si="12"/>
        <v>0.52548869985958924</v>
      </c>
      <c r="J132" s="12">
        <f t="shared" si="13"/>
        <v>1043.9370138359709</v>
      </c>
      <c r="K132" s="12">
        <f t="shared" si="14"/>
        <v>54.944053359787986</v>
      </c>
    </row>
    <row r="133" spans="2:11" x14ac:dyDescent="0.25">
      <c r="B133" s="10">
        <v>129</v>
      </c>
      <c r="C133" s="11">
        <v>44020</v>
      </c>
      <c r="D133" s="12">
        <f t="shared" si="9"/>
        <v>19.282567600549907</v>
      </c>
      <c r="E133" s="12">
        <f t="shared" si="10"/>
        <v>30806.302121522513</v>
      </c>
      <c r="F133" s="12">
        <f t="shared" si="17"/>
        <v>383019.49454533309</v>
      </c>
      <c r="G133" s="12">
        <f t="shared" si="17"/>
        <v>20158.920765543855</v>
      </c>
      <c r="H133" s="9"/>
      <c r="I133" s="12">
        <f t="shared" si="12"/>
        <v>0.49489872487717934</v>
      </c>
      <c r="J133" s="12">
        <f t="shared" si="13"/>
        <v>1009.1557538502674</v>
      </c>
      <c r="K133" s="12">
        <f t="shared" si="14"/>
        <v>53.113460728961492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18.81606937278066</v>
      </c>
      <c r="E134" s="12">
        <f t="shared" ref="E134:E197" si="19">E133+I134-J134-K134</f>
        <v>29779.891882366199</v>
      </c>
      <c r="F134" s="12">
        <f t="shared" ref="F134:G149" si="20">F133+J134</f>
        <v>383995.02744584798</v>
      </c>
      <c r="G134" s="12">
        <f t="shared" si="20"/>
        <v>20210.264602413059</v>
      </c>
      <c r="H134" s="9"/>
      <c r="I134" s="12">
        <f t="shared" ref="I134:I197" si="21">E133*N$6*D133/SUM(D133:F133)*N$7</f>
        <v>0.46649822776924643</v>
      </c>
      <c r="J134" s="12">
        <f t="shared" ref="J134:J197" si="22">E133*N$8/N$5</f>
        <v>975.53290051487954</v>
      </c>
      <c r="K134" s="12">
        <f t="shared" ref="K134:K197" si="23">E133*N$9/N$5</f>
        <v>51.343836869204232</v>
      </c>
    </row>
    <row r="135" spans="2:11" x14ac:dyDescent="0.25">
      <c r="B135" s="10">
        <v>131</v>
      </c>
      <c r="C135" s="11">
        <v>44022</v>
      </c>
      <c r="D135" s="12">
        <f t="shared" si="18"/>
        <v>18.375969268108733</v>
      </c>
      <c r="E135" s="12">
        <f t="shared" si="19"/>
        <v>28787.668919725329</v>
      </c>
      <c r="F135" s="12">
        <f t="shared" si="20"/>
        <v>384938.05735545623</v>
      </c>
      <c r="G135" s="12">
        <f t="shared" si="20"/>
        <v>20259.897755550337</v>
      </c>
      <c r="H135" s="9"/>
      <c r="I135" s="12">
        <f t="shared" si="21"/>
        <v>0.44010010467192734</v>
      </c>
      <c r="J135" s="12">
        <f t="shared" si="22"/>
        <v>943.02990960826298</v>
      </c>
      <c r="K135" s="12">
        <f t="shared" si="23"/>
        <v>49.633153137277041</v>
      </c>
    </row>
    <row r="136" spans="2:11" x14ac:dyDescent="0.25">
      <c r="B136" s="10">
        <v>132</v>
      </c>
      <c r="C136" s="11">
        <v>44023</v>
      </c>
      <c r="D136" s="12">
        <f t="shared" si="18"/>
        <v>17.960433607630691</v>
      </c>
      <c r="E136" s="12">
        <f t="shared" si="19"/>
        <v>27828.495491394966</v>
      </c>
      <c r="F136" s="12">
        <f t="shared" si="20"/>
        <v>385849.66687124752</v>
      </c>
      <c r="G136" s="12">
        <f t="shared" si="20"/>
        <v>20307.877203749878</v>
      </c>
      <c r="H136" s="9"/>
      <c r="I136" s="12">
        <f t="shared" si="21"/>
        <v>0.41553566047804363</v>
      </c>
      <c r="J136" s="12">
        <f t="shared" si="22"/>
        <v>911.6095157913021</v>
      </c>
      <c r="K136" s="12">
        <f t="shared" si="23"/>
        <v>47.979448199542261</v>
      </c>
    </row>
    <row r="137" spans="2:11" x14ac:dyDescent="0.25">
      <c r="B137" s="10">
        <v>133</v>
      </c>
      <c r="C137" s="11">
        <v>44024</v>
      </c>
      <c r="D137" s="12">
        <f t="shared" si="18"/>
        <v>17.567781027891929</v>
      </c>
      <c r="E137" s="12">
        <f t="shared" si="19"/>
        <v>26901.271627594873</v>
      </c>
      <c r="F137" s="12">
        <f t="shared" si="20"/>
        <v>386730.90256180835</v>
      </c>
      <c r="G137" s="12">
        <f t="shared" si="20"/>
        <v>20354.258029568871</v>
      </c>
      <c r="H137" s="9"/>
      <c r="I137" s="12">
        <f t="shared" si="21"/>
        <v>0.39265257973876155</v>
      </c>
      <c r="J137" s="12">
        <f t="shared" si="22"/>
        <v>881.23569056084057</v>
      </c>
      <c r="K137" s="12">
        <f t="shared" si="23"/>
        <v>46.380825818991653</v>
      </c>
    </row>
    <row r="138" spans="2:11" x14ac:dyDescent="0.25">
      <c r="B138" s="10">
        <v>134</v>
      </c>
      <c r="C138" s="11">
        <v>44025</v>
      </c>
      <c r="D138" s="12">
        <f t="shared" si="18"/>
        <v>17.196467884315151</v>
      </c>
      <c r="E138" s="12">
        <f t="shared" si="19"/>
        <v>26004.933886485287</v>
      </c>
      <c r="F138" s="12">
        <f t="shared" si="20"/>
        <v>387582.77616334887</v>
      </c>
      <c r="G138" s="12">
        <f t="shared" si="20"/>
        <v>20399.093482281529</v>
      </c>
      <c r="H138" s="9"/>
      <c r="I138" s="12">
        <f t="shared" si="21"/>
        <v>0.37131314357677925</v>
      </c>
      <c r="J138" s="12">
        <f t="shared" si="22"/>
        <v>851.8736015405043</v>
      </c>
      <c r="K138" s="12">
        <f t="shared" si="23"/>
        <v>44.83545271265816</v>
      </c>
    </row>
    <row r="139" spans="2:11" x14ac:dyDescent="0.25">
      <c r="B139" s="10">
        <v>135</v>
      </c>
      <c r="C139" s="11">
        <v>44026</v>
      </c>
      <c r="D139" s="12">
        <f t="shared" si="18"/>
        <v>16.84507522408834</v>
      </c>
      <c r="E139" s="12">
        <f t="shared" si="19"/>
        <v>25138.454149596004</v>
      </c>
      <c r="F139" s="12">
        <f t="shared" si="20"/>
        <v>388406.26573642093</v>
      </c>
      <c r="G139" s="12">
        <f t="shared" si="20"/>
        <v>20442.435038759006</v>
      </c>
      <c r="H139" s="9"/>
      <c r="I139" s="12">
        <f t="shared" si="21"/>
        <v>0.35139266022680976</v>
      </c>
      <c r="J139" s="12">
        <f t="shared" si="22"/>
        <v>823.48957307203409</v>
      </c>
      <c r="K139" s="12">
        <f t="shared" si="23"/>
        <v>43.341556477475514</v>
      </c>
    </row>
    <row r="140" spans="2:11" x14ac:dyDescent="0.25">
      <c r="B140" s="10">
        <v>136</v>
      </c>
      <c r="C140" s="11">
        <v>44027</v>
      </c>
      <c r="D140" s="12">
        <f t="shared" si="18"/>
        <v>16.512297142686478</v>
      </c>
      <c r="E140" s="12">
        <f t="shared" si="19"/>
        <v>24300.838456024205</v>
      </c>
      <c r="F140" s="12">
        <f t="shared" si="20"/>
        <v>389202.31678449147</v>
      </c>
      <c r="G140" s="12">
        <f t="shared" si="20"/>
        <v>20484.332462341667</v>
      </c>
      <c r="H140" s="9"/>
      <c r="I140" s="12">
        <f t="shared" si="21"/>
        <v>0.33277808140186171</v>
      </c>
      <c r="J140" s="12">
        <f t="shared" si="22"/>
        <v>796.05104807054011</v>
      </c>
      <c r="K140" s="12">
        <f t="shared" si="23"/>
        <v>41.897423582660046</v>
      </c>
    </row>
    <row r="141" spans="2:11" x14ac:dyDescent="0.25">
      <c r="B141" s="10">
        <v>137</v>
      </c>
      <c r="C141" s="11">
        <v>44028</v>
      </c>
      <c r="D141" s="12">
        <f t="shared" si="18"/>
        <v>16.196930362111598</v>
      </c>
      <c r="E141" s="12">
        <f t="shared" si="19"/>
        <v>23491.125874270641</v>
      </c>
      <c r="F141" s="12">
        <f t="shared" si="20"/>
        <v>389971.84333559888</v>
      </c>
      <c r="G141" s="12">
        <f t="shared" si="20"/>
        <v>20524.833859768372</v>
      </c>
      <c r="H141" s="9"/>
      <c r="I141" s="12">
        <f t="shared" si="21"/>
        <v>0.3153667805748791</v>
      </c>
      <c r="J141" s="12">
        <f t="shared" si="22"/>
        <v>769.52655110743319</v>
      </c>
      <c r="K141" s="12">
        <f t="shared" si="23"/>
        <v>40.501397426707044</v>
      </c>
    </row>
    <row r="142" spans="2:11" x14ac:dyDescent="0.25">
      <c r="B142" s="10">
        <v>138</v>
      </c>
      <c r="C142" s="11">
        <v>44029</v>
      </c>
      <c r="D142" s="12">
        <f t="shared" si="18"/>
        <v>15.89786488953628</v>
      </c>
      <c r="E142" s="12">
        <f t="shared" si="19"/>
        <v>22708.387410600862</v>
      </c>
      <c r="F142" s="12">
        <f t="shared" si="20"/>
        <v>390715.72898828413</v>
      </c>
      <c r="G142" s="12">
        <f t="shared" si="20"/>
        <v>20563.985736225492</v>
      </c>
      <c r="H142" s="9"/>
      <c r="I142" s="12">
        <f t="shared" si="21"/>
        <v>0.29906547257531824</v>
      </c>
      <c r="J142" s="12">
        <f t="shared" si="22"/>
        <v>743.88565268523701</v>
      </c>
      <c r="K142" s="12">
        <f t="shared" si="23"/>
        <v>39.151876457117766</v>
      </c>
    </row>
    <row r="143" spans="2:11" x14ac:dyDescent="0.25">
      <c r="B143" s="10">
        <v>139</v>
      </c>
      <c r="C143" s="11">
        <v>44030</v>
      </c>
      <c r="D143" s="12">
        <f t="shared" si="18"/>
        <v>15.614075632815082</v>
      </c>
      <c r="E143" s="12">
        <f t="shared" si="19"/>
        <v>21951.724952837558</v>
      </c>
      <c r="F143" s="12">
        <f t="shared" si="20"/>
        <v>391434.82792295318</v>
      </c>
      <c r="G143" s="12">
        <f t="shared" si="20"/>
        <v>20601.833048576493</v>
      </c>
      <c r="H143" s="9"/>
      <c r="I143" s="12">
        <f t="shared" si="21"/>
        <v>0.28378925672119854</v>
      </c>
      <c r="J143" s="12">
        <f t="shared" si="22"/>
        <v>719.09893466902724</v>
      </c>
      <c r="K143" s="12">
        <f t="shared" si="23"/>
        <v>37.84731235100147</v>
      </c>
    </row>
    <row r="144" spans="2:11" x14ac:dyDescent="0.25">
      <c r="B144" s="10">
        <v>140</v>
      </c>
      <c r="C144" s="11">
        <v>44031</v>
      </c>
      <c r="D144" s="12">
        <f t="shared" si="18"/>
        <v>15.344614864699402</v>
      </c>
      <c r="E144" s="12">
        <f t="shared" si="19"/>
        <v>21220.270248511089</v>
      </c>
      <c r="F144" s="12">
        <f t="shared" si="20"/>
        <v>392129.96587979305</v>
      </c>
      <c r="G144" s="12">
        <f t="shared" si="20"/>
        <v>20638.419256831221</v>
      </c>
      <c r="H144" s="9"/>
      <c r="I144" s="12">
        <f t="shared" si="21"/>
        <v>0.26946076811567943</v>
      </c>
      <c r="J144" s="12">
        <f t="shared" si="22"/>
        <v>695.13795683985586</v>
      </c>
      <c r="K144" s="12">
        <f t="shared" si="23"/>
        <v>36.586208254729293</v>
      </c>
    </row>
    <row r="145" spans="2:11" x14ac:dyDescent="0.25">
      <c r="B145" s="10">
        <v>141</v>
      </c>
      <c r="C145" s="11">
        <v>44032</v>
      </c>
      <c r="D145" s="12">
        <f t="shared" si="18"/>
        <v>15.088605440902141</v>
      </c>
      <c r="E145" s="12">
        <f t="shared" si="19"/>
        <v>20513.183916317848</v>
      </c>
      <c r="F145" s="12">
        <f t="shared" si="20"/>
        <v>392801.94110432925</v>
      </c>
      <c r="G145" s="12">
        <f t="shared" si="20"/>
        <v>20673.786373912073</v>
      </c>
      <c r="H145" s="9"/>
      <c r="I145" s="12">
        <f t="shared" si="21"/>
        <v>0.25600942379726055</v>
      </c>
      <c r="J145" s="12">
        <f t="shared" si="22"/>
        <v>671.97522453618456</v>
      </c>
      <c r="K145" s="12">
        <f t="shared" si="23"/>
        <v>35.367117080851848</v>
      </c>
    </row>
    <row r="146" spans="2:11" x14ac:dyDescent="0.25">
      <c r="B146" s="10">
        <v>142</v>
      </c>
      <c r="C146" s="11">
        <v>44033</v>
      </c>
      <c r="D146" s="12">
        <f t="shared" si="18"/>
        <v>14.845234688704377</v>
      </c>
      <c r="E146" s="12">
        <f t="shared" si="19"/>
        <v>19829.654489859451</v>
      </c>
      <c r="F146" s="12">
        <f t="shared" si="20"/>
        <v>393451.52526167932</v>
      </c>
      <c r="G146" s="12">
        <f t="shared" si="20"/>
        <v>20707.975013772604</v>
      </c>
      <c r="H146" s="9"/>
      <c r="I146" s="12">
        <f t="shared" si="21"/>
        <v>0.24337075219776391</v>
      </c>
      <c r="J146" s="12">
        <f t="shared" si="22"/>
        <v>649.5841573500652</v>
      </c>
      <c r="K146" s="12">
        <f t="shared" si="23"/>
        <v>34.188639860529776</v>
      </c>
    </row>
    <row r="147" spans="2:11" x14ac:dyDescent="0.25">
      <c r="B147" s="10">
        <v>143</v>
      </c>
      <c r="C147" s="11">
        <v>44034</v>
      </c>
      <c r="D147" s="12">
        <f t="shared" si="18"/>
        <v>14.613748892827195</v>
      </c>
      <c r="E147" s="12">
        <f t="shared" si="19"/>
        <v>19168.897492660013</v>
      </c>
      <c r="F147" s="12">
        <f t="shared" si="20"/>
        <v>394079.46432052489</v>
      </c>
      <c r="G147" s="12">
        <f t="shared" si="20"/>
        <v>20741.02443792237</v>
      </c>
      <c r="H147" s="9"/>
      <c r="I147" s="12">
        <f t="shared" si="21"/>
        <v>0.23148579587718146</v>
      </c>
      <c r="J147" s="12">
        <f t="shared" si="22"/>
        <v>627.93905884554931</v>
      </c>
      <c r="K147" s="12">
        <f t="shared" si="23"/>
        <v>33.049424149765784</v>
      </c>
    </row>
    <row r="148" spans="2:11" x14ac:dyDescent="0.25">
      <c r="B148" s="10">
        <v>144</v>
      </c>
      <c r="C148" s="11">
        <v>44035</v>
      </c>
      <c r="D148" s="12">
        <f t="shared" si="18"/>
        <v>14.393448314020324</v>
      </c>
      <c r="E148" s="12">
        <f t="shared" si="19"/>
        <v>18530.154543483488</v>
      </c>
      <c r="F148" s="12">
        <f t="shared" si="20"/>
        <v>394686.47940779245</v>
      </c>
      <c r="G148" s="12">
        <f t="shared" si="20"/>
        <v>20772.972600410136</v>
      </c>
      <c r="H148" s="9"/>
      <c r="I148" s="12">
        <f t="shared" si="21"/>
        <v>0.22030057880687093</v>
      </c>
      <c r="J148" s="12">
        <f t="shared" si="22"/>
        <v>607.01508726756708</v>
      </c>
      <c r="K148" s="12">
        <f t="shared" si="23"/>
        <v>31.948162487766716</v>
      </c>
    </row>
    <row r="149" spans="2:11" x14ac:dyDescent="0.25">
      <c r="B149" s="10">
        <v>145</v>
      </c>
      <c r="C149" s="11">
        <v>44036</v>
      </c>
      <c r="D149" s="12">
        <f t="shared" si="18"/>
        <v>14.183682683426175</v>
      </c>
      <c r="E149" s="12">
        <f t="shared" si="19"/>
        <v>17912.692490997968</v>
      </c>
      <c r="F149" s="12">
        <f t="shared" si="20"/>
        <v>395273.26763500273</v>
      </c>
      <c r="G149" s="12">
        <f t="shared" si="20"/>
        <v>20803.856191315943</v>
      </c>
      <c r="H149" s="9"/>
      <c r="I149" s="12">
        <f t="shared" si="21"/>
        <v>0.20976563059414777</v>
      </c>
      <c r="J149" s="12">
        <f t="shared" si="22"/>
        <v>586.78822721031042</v>
      </c>
      <c r="K149" s="12">
        <f t="shared" si="23"/>
        <v>30.883590905805839</v>
      </c>
    </row>
    <row r="150" spans="2:11" x14ac:dyDescent="0.25">
      <c r="B150" s="10">
        <v>146</v>
      </c>
      <c r="C150" s="11">
        <v>44037</v>
      </c>
      <c r="D150" s="12">
        <f t="shared" si="18"/>
        <v>13.983847122417474</v>
      </c>
      <c r="E150" s="12">
        <f t="shared" si="19"/>
        <v>17315.802576859045</v>
      </c>
      <c r="F150" s="12">
        <f t="shared" ref="F150:G165" si="24">F149+J150</f>
        <v>395840.5028972177</v>
      </c>
      <c r="G150" s="12">
        <f t="shared" si="24"/>
        <v>20833.710678800941</v>
      </c>
      <c r="H150" s="9"/>
      <c r="I150" s="12">
        <f t="shared" si="21"/>
        <v>0.1998355610087014</v>
      </c>
      <c r="J150" s="12">
        <f t="shared" si="22"/>
        <v>567.23526221493557</v>
      </c>
      <c r="K150" s="12">
        <f t="shared" si="23"/>
        <v>29.854487484996639</v>
      </c>
    </row>
    <row r="151" spans="2:11" x14ac:dyDescent="0.25">
      <c r="B151" s="10">
        <v>147</v>
      </c>
      <c r="C151" s="11">
        <v>44038</v>
      </c>
      <c r="D151" s="12">
        <f t="shared" si="18"/>
        <v>13.793378443410479</v>
      </c>
      <c r="E151" s="12">
        <f t="shared" si="19"/>
        <v>16738.799626309417</v>
      </c>
      <c r="F151" s="12">
        <f t="shared" si="24"/>
        <v>396388.8366454849</v>
      </c>
      <c r="G151" s="12">
        <f t="shared" si="24"/>
        <v>20862.570349762373</v>
      </c>
      <c r="H151" s="9"/>
      <c r="I151" s="12">
        <f t="shared" si="21"/>
        <v>0.19046867900699527</v>
      </c>
      <c r="J151" s="12">
        <f t="shared" si="22"/>
        <v>548.33374826720308</v>
      </c>
      <c r="K151" s="12">
        <f t="shared" si="23"/>
        <v>28.859670961431767</v>
      </c>
    </row>
    <row r="152" spans="2:11" x14ac:dyDescent="0.25">
      <c r="B152" s="10">
        <v>148</v>
      </c>
      <c r="C152" s="11">
        <v>44039</v>
      </c>
      <c r="D152" s="12">
        <f t="shared" si="18"/>
        <v>13.611751792236545</v>
      </c>
      <c r="E152" s="12">
        <f t="shared" si="19"/>
        <v>16181.021265416945</v>
      </c>
      <c r="F152" s="12">
        <f t="shared" si="24"/>
        <v>396918.89863365138</v>
      </c>
      <c r="G152" s="12">
        <f t="shared" si="24"/>
        <v>20890.468349139555</v>
      </c>
      <c r="H152" s="9"/>
      <c r="I152" s="12">
        <f t="shared" si="21"/>
        <v>0.18162665117393309</v>
      </c>
      <c r="J152" s="12">
        <f t="shared" si="22"/>
        <v>530.06198816646486</v>
      </c>
      <c r="K152" s="12">
        <f t="shared" si="23"/>
        <v>27.897999377182387</v>
      </c>
    </row>
    <row r="153" spans="2:11" x14ac:dyDescent="0.25">
      <c r="B153" s="10">
        <v>149</v>
      </c>
      <c r="C153" s="11">
        <v>44040</v>
      </c>
      <c r="D153" s="12">
        <f t="shared" si="18"/>
        <v>13.438477597108829</v>
      </c>
      <c r="E153" s="12">
        <f t="shared" si="19"/>
        <v>15641.827164098173</v>
      </c>
      <c r="F153" s="12">
        <f t="shared" si="24"/>
        <v>397431.29764038959</v>
      </c>
      <c r="G153" s="12">
        <f t="shared" si="24"/>
        <v>20917.43671791525</v>
      </c>
      <c r="H153" s="9"/>
      <c r="I153" s="12">
        <f t="shared" si="21"/>
        <v>0.17327419512771572</v>
      </c>
      <c r="J153" s="12">
        <f t="shared" si="22"/>
        <v>512.39900673820318</v>
      </c>
      <c r="K153" s="12">
        <f t="shared" si="23"/>
        <v>26.968368775694934</v>
      </c>
    </row>
    <row r="154" spans="2:11" x14ac:dyDescent="0.25">
      <c r="B154" s="10">
        <v>150</v>
      </c>
      <c r="C154" s="11">
        <v>44041</v>
      </c>
      <c r="D154" s="12">
        <f t="shared" si="18"/>
        <v>13.273098793131155</v>
      </c>
      <c r="E154" s="12">
        <f t="shared" si="19"/>
        <v>15120.598304098879</v>
      </c>
      <c r="F154" s="12">
        <f t="shared" si="24"/>
        <v>397926.6221672527</v>
      </c>
      <c r="G154" s="12">
        <f t="shared" si="24"/>
        <v>20943.506429855413</v>
      </c>
      <c r="H154" s="9"/>
      <c r="I154" s="12">
        <f t="shared" si="21"/>
        <v>0.16537880397767429</v>
      </c>
      <c r="J154" s="12">
        <f t="shared" si="22"/>
        <v>495.32452686310882</v>
      </c>
      <c r="K154" s="12">
        <f t="shared" si="23"/>
        <v>26.069711940163646</v>
      </c>
    </row>
    <row r="155" spans="2:11" x14ac:dyDescent="0.25">
      <c r="B155" s="10">
        <v>151</v>
      </c>
      <c r="C155" s="11">
        <v>44042</v>
      </c>
      <c r="D155" s="12">
        <f t="shared" si="18"/>
        <v>13.11518829473359</v>
      </c>
      <c r="E155" s="12">
        <f t="shared" si="19"/>
        <v>14616.736271127314</v>
      </c>
      <c r="F155" s="12">
        <f t="shared" si="24"/>
        <v>398405.44111354917</v>
      </c>
      <c r="G155" s="12">
        <f t="shared" si="24"/>
        <v>20968.707427028912</v>
      </c>
      <c r="H155" s="9"/>
      <c r="I155" s="12">
        <f t="shared" si="21"/>
        <v>0.15791049839756482</v>
      </c>
      <c r="J155" s="12">
        <f t="shared" si="22"/>
        <v>478.8189462964645</v>
      </c>
      <c r="K155" s="12">
        <f t="shared" si="23"/>
        <v>25.200997173498155</v>
      </c>
    </row>
    <row r="156" spans="2:11" x14ac:dyDescent="0.25">
      <c r="B156" s="10">
        <v>152</v>
      </c>
      <c r="C156" s="13">
        <v>44043</v>
      </c>
      <c r="D156" s="12">
        <f t="shared" si="18"/>
        <v>12.964346691445321</v>
      </c>
      <c r="E156" s="12">
        <f t="shared" si="19"/>
        <v>14129.662570359693</v>
      </c>
      <c r="F156" s="12">
        <f t="shared" si="24"/>
        <v>398868.30442880152</v>
      </c>
      <c r="G156" s="12">
        <f t="shared" si="24"/>
        <v>20993.068654147457</v>
      </c>
      <c r="H156" s="9"/>
      <c r="I156" s="12">
        <f t="shared" si="21"/>
        <v>0.15084160328826965</v>
      </c>
      <c r="J156" s="12">
        <f t="shared" si="22"/>
        <v>462.86331525236494</v>
      </c>
      <c r="K156" s="12">
        <f t="shared" si="23"/>
        <v>24.361227118545546</v>
      </c>
    </row>
    <row r="157" spans="2:11" x14ac:dyDescent="0.25">
      <c r="B157" s="10">
        <v>153</v>
      </c>
      <c r="C157" s="21">
        <v>44044</v>
      </c>
      <c r="D157" s="12">
        <f t="shared" si="18"/>
        <v>12.820200145082817</v>
      </c>
      <c r="E157" s="12">
        <f t="shared" si="19"/>
        <v>13658.817964560732</v>
      </c>
      <c r="F157" s="12">
        <f t="shared" si="24"/>
        <v>399315.7437435296</v>
      </c>
      <c r="G157" s="12">
        <f t="shared" si="24"/>
        <v>21016.618091764722</v>
      </c>
      <c r="H157" s="9"/>
      <c r="I157" s="12">
        <f t="shared" si="21"/>
        <v>0.14414654636250546</v>
      </c>
      <c r="J157" s="12">
        <f t="shared" si="22"/>
        <v>447.43931472805696</v>
      </c>
      <c r="K157" s="12">
        <f t="shared" si="23"/>
        <v>23.549437617266175</v>
      </c>
    </row>
    <row r="158" spans="2:11" x14ac:dyDescent="0.25">
      <c r="B158" s="10">
        <v>154</v>
      </c>
      <c r="C158" s="21">
        <v>44045</v>
      </c>
      <c r="D158" s="12">
        <f t="shared" si="18"/>
        <v>12.68239846878561</v>
      </c>
      <c r="E158" s="12">
        <f t="shared" si="19"/>
        <v>13203.661834085005</v>
      </c>
      <c r="F158" s="12">
        <f t="shared" si="24"/>
        <v>399748.27297907404</v>
      </c>
      <c r="G158" s="12">
        <f t="shared" si="24"/>
        <v>21039.382788372324</v>
      </c>
      <c r="H158" s="9"/>
      <c r="I158" s="12">
        <f t="shared" si="21"/>
        <v>0.13780167629720649</v>
      </c>
      <c r="J158" s="12">
        <f t="shared" si="22"/>
        <v>432.52923554442322</v>
      </c>
      <c r="K158" s="12">
        <f t="shared" si="23"/>
        <v>22.764696607601241</v>
      </c>
    </row>
    <row r="159" spans="2:11" x14ac:dyDescent="0.25">
      <c r="B159" s="10">
        <v>155</v>
      </c>
      <c r="C159" s="21">
        <v>44046</v>
      </c>
      <c r="D159" s="12">
        <f t="shared" si="18"/>
        <v>12.550613370412707</v>
      </c>
      <c r="E159" s="12">
        <f t="shared" si="19"/>
        <v>12763.67155804721</v>
      </c>
      <c r="F159" s="12">
        <f t="shared" si="24"/>
        <v>400166.38893715339</v>
      </c>
      <c r="G159" s="12">
        <f t="shared" si="24"/>
        <v>21061.388891429131</v>
      </c>
      <c r="H159" s="9"/>
      <c r="I159" s="12">
        <f t="shared" si="21"/>
        <v>0.13178509837290373</v>
      </c>
      <c r="J159" s="12">
        <f t="shared" si="22"/>
        <v>418.11595807935845</v>
      </c>
      <c r="K159" s="12">
        <f t="shared" si="23"/>
        <v>22.00610305680836</v>
      </c>
    </row>
    <row r="160" spans="2:11" x14ac:dyDescent="0.25">
      <c r="B160" s="10">
        <v>156</v>
      </c>
      <c r="C160" s="21">
        <v>44047</v>
      </c>
      <c r="D160" s="12">
        <f t="shared" si="18"/>
        <v>12.424536844653764</v>
      </c>
      <c r="E160" s="12">
        <f t="shared" si="19"/>
        <v>12338.341915971396</v>
      </c>
      <c r="F160" s="12">
        <f t="shared" si="24"/>
        <v>400570.5718698249</v>
      </c>
      <c r="G160" s="12">
        <f t="shared" si="24"/>
        <v>21082.66167735921</v>
      </c>
      <c r="H160" s="9"/>
      <c r="I160" s="12">
        <f t="shared" si="21"/>
        <v>0.12607652575894249</v>
      </c>
      <c r="J160" s="12">
        <f t="shared" si="22"/>
        <v>404.182932671495</v>
      </c>
      <c r="K160" s="12">
        <f t="shared" si="23"/>
        <v>21.272785930078705</v>
      </c>
    </row>
    <row r="161" spans="2:11" x14ac:dyDescent="0.25">
      <c r="B161" s="10">
        <v>157</v>
      </c>
      <c r="C161" s="21">
        <v>44048</v>
      </c>
      <c r="D161" s="12">
        <f t="shared" si="18"/>
        <v>12.303879699840456</v>
      </c>
      <c r="E161" s="12">
        <f t="shared" si="19"/>
        <v>11927.184509250495</v>
      </c>
      <c r="F161" s="12">
        <f t="shared" si="24"/>
        <v>400961.28603049734</v>
      </c>
      <c r="G161" s="12">
        <f t="shared" si="24"/>
        <v>21103.225580552495</v>
      </c>
      <c r="H161" s="9"/>
      <c r="I161" s="12">
        <f t="shared" si="21"/>
        <v>0.12065714481330803</v>
      </c>
      <c r="J161" s="12">
        <f t="shared" si="22"/>
        <v>390.71416067242751</v>
      </c>
      <c r="K161" s="12">
        <f t="shared" si="23"/>
        <v>20.563903193285679</v>
      </c>
    </row>
    <row r="162" spans="2:11" x14ac:dyDescent="0.25">
      <c r="B162" s="10">
        <v>158</v>
      </c>
      <c r="C162" s="21">
        <v>44049</v>
      </c>
      <c r="D162" s="12">
        <f t="shared" si="18"/>
        <v>12.188370206890399</v>
      </c>
      <c r="E162" s="12">
        <f t="shared" si="19"/>
        <v>11529.72720176843</v>
      </c>
      <c r="F162" s="12">
        <f t="shared" si="24"/>
        <v>401338.98020662362</v>
      </c>
      <c r="G162" s="12">
        <f t="shared" si="24"/>
        <v>21123.104221401245</v>
      </c>
      <c r="H162" s="9"/>
      <c r="I162" s="12">
        <f t="shared" si="21"/>
        <v>0.11550949295005661</v>
      </c>
      <c r="J162" s="12">
        <f t="shared" si="22"/>
        <v>377.69417612626569</v>
      </c>
      <c r="K162" s="12">
        <f t="shared" si="23"/>
        <v>19.878640848750841</v>
      </c>
    </row>
    <row r="163" spans="2:11" x14ac:dyDescent="0.25">
      <c r="B163" s="10">
        <v>159</v>
      </c>
      <c r="C163" s="21">
        <v>44050</v>
      </c>
      <c r="D163" s="12">
        <f t="shared" si="18"/>
        <v>12.077752859101162</v>
      </c>
      <c r="E163" s="12">
        <f t="shared" si="19"/>
        <v>11145.513579057271</v>
      </c>
      <c r="F163" s="12">
        <f t="shared" si="24"/>
        <v>401704.0882346796</v>
      </c>
      <c r="G163" s="12">
        <f t="shared" si="24"/>
        <v>21142.320433404191</v>
      </c>
      <c r="H163" s="9"/>
      <c r="I163" s="12">
        <f t="shared" si="21"/>
        <v>0.1106173477892362</v>
      </c>
      <c r="J163" s="12">
        <f t="shared" si="22"/>
        <v>365.10802805600025</v>
      </c>
      <c r="K163" s="12">
        <f t="shared" si="23"/>
        <v>19.216212002947398</v>
      </c>
    </row>
    <row r="164" spans="2:11" x14ac:dyDescent="0.25">
      <c r="B164" s="10">
        <v>160</v>
      </c>
      <c r="C164" s="21">
        <v>44051</v>
      </c>
      <c r="D164" s="12">
        <f t="shared" si="18"/>
        <v>11.971787232654554</v>
      </c>
      <c r="E164" s="12">
        <f t="shared" si="19"/>
        <v>10774.102425381809</v>
      </c>
      <c r="F164" s="12">
        <f t="shared" si="24"/>
        <v>402057.0294980164</v>
      </c>
      <c r="G164" s="12">
        <f t="shared" si="24"/>
        <v>21160.896289369288</v>
      </c>
      <c r="H164" s="9"/>
      <c r="I164" s="12">
        <f t="shared" si="21"/>
        <v>0.10596562644660827</v>
      </c>
      <c r="J164" s="12">
        <f t="shared" si="22"/>
        <v>352.94126333681356</v>
      </c>
      <c r="K164" s="12">
        <f t="shared" si="23"/>
        <v>18.575855965095467</v>
      </c>
    </row>
    <row r="165" spans="2:11" x14ac:dyDescent="0.25">
      <c r="B165" s="10">
        <v>161</v>
      </c>
      <c r="C165" s="21">
        <v>44052</v>
      </c>
      <c r="D165" s="12">
        <f t="shared" si="18"/>
        <v>11.8702469387086</v>
      </c>
      <c r="E165" s="12">
        <f t="shared" si="19"/>
        <v>10415.067218163029</v>
      </c>
      <c r="F165" s="12">
        <f t="shared" si="24"/>
        <v>402398.20940815349</v>
      </c>
      <c r="G165" s="12">
        <f t="shared" si="24"/>
        <v>21178.853126744925</v>
      </c>
      <c r="H165" s="9"/>
      <c r="I165" s="12">
        <f t="shared" si="21"/>
        <v>0.10154029394595297</v>
      </c>
      <c r="J165" s="12">
        <f t="shared" si="22"/>
        <v>341.17991013709059</v>
      </c>
      <c r="K165" s="12">
        <f t="shared" si="23"/>
        <v>17.956837375636365</v>
      </c>
    </row>
    <row r="166" spans="2:11" x14ac:dyDescent="0.25">
      <c r="B166" s="10">
        <v>162</v>
      </c>
      <c r="C166" s="21">
        <v>44053</v>
      </c>
      <c r="D166" s="12">
        <f t="shared" si="18"/>
        <v>11.772918658861201</v>
      </c>
      <c r="E166" s="12">
        <f t="shared" si="19"/>
        <v>10067.995639170776</v>
      </c>
      <c r="F166" s="12">
        <f t="shared" ref="F166:G181" si="25">F165+J166</f>
        <v>402728.01987006201</v>
      </c>
      <c r="G166" s="12">
        <f t="shared" si="25"/>
        <v>21196.211572108532</v>
      </c>
      <c r="H166" s="9"/>
      <c r="I166" s="12">
        <f t="shared" si="21"/>
        <v>9.7328279847400306E-2</v>
      </c>
      <c r="J166" s="12">
        <f t="shared" si="22"/>
        <v>329.81046190849594</v>
      </c>
      <c r="K166" s="12">
        <f t="shared" si="23"/>
        <v>17.358445363605064</v>
      </c>
    </row>
    <row r="167" spans="2:11" x14ac:dyDescent="0.25">
      <c r="B167" s="10">
        <v>163</v>
      </c>
      <c r="C167" s="21">
        <v>44054</v>
      </c>
      <c r="D167" s="12">
        <f t="shared" si="18"/>
        <v>11.679601256578248</v>
      </c>
      <c r="E167" s="12">
        <f t="shared" si="19"/>
        <v>9732.4891019340321</v>
      </c>
      <c r="F167" s="12">
        <f t="shared" si="25"/>
        <v>403046.83973196906</v>
      </c>
      <c r="G167" s="12">
        <f t="shared" si="25"/>
        <v>21212.991564840482</v>
      </c>
      <c r="H167" s="9"/>
      <c r="I167" s="12">
        <f t="shared" si="21"/>
        <v>9.3317402282951836E-2</v>
      </c>
      <c r="J167" s="12">
        <f t="shared" si="22"/>
        <v>318.8198619070746</v>
      </c>
      <c r="K167" s="12">
        <f t="shared" si="23"/>
        <v>16.77999273195131</v>
      </c>
    </row>
    <row r="168" spans="2:11" x14ac:dyDescent="0.25">
      <c r="B168" s="10">
        <v>164</v>
      </c>
      <c r="C168" s="21">
        <v>44055</v>
      </c>
      <c r="D168" s="12">
        <f t="shared" si="18"/>
        <v>11.590104957901499</v>
      </c>
      <c r="E168" s="12">
        <f t="shared" si="19"/>
        <v>9408.1622948349068</v>
      </c>
      <c r="F168" s="12">
        <f t="shared" si="25"/>
        <v>403355.03522019699</v>
      </c>
      <c r="G168" s="12">
        <f t="shared" si="25"/>
        <v>21229.212380010373</v>
      </c>
      <c r="H168" s="9"/>
      <c r="I168" s="12">
        <f t="shared" si="21"/>
        <v>8.9496298676748937E-2</v>
      </c>
      <c r="J168" s="12">
        <f t="shared" si="22"/>
        <v>308.19548822791097</v>
      </c>
      <c r="K168" s="12">
        <f t="shared" si="23"/>
        <v>16.220815169890066</v>
      </c>
    </row>
    <row r="169" spans="2:11" x14ac:dyDescent="0.25">
      <c r="B169" s="10">
        <v>165</v>
      </c>
      <c r="C169" s="21">
        <v>44056</v>
      </c>
      <c r="D169" s="12">
        <f t="shared" si="18"/>
        <v>11.504250595397385</v>
      </c>
      <c r="E169" s="12">
        <f t="shared" si="19"/>
        <v>9094.6427393695794</v>
      </c>
      <c r="F169" s="12">
        <f t="shared" si="25"/>
        <v>403652.96035953343</v>
      </c>
      <c r="G169" s="12">
        <f t="shared" si="25"/>
        <v>21244.892650501763</v>
      </c>
      <c r="H169" s="9"/>
      <c r="I169" s="12">
        <f t="shared" si="21"/>
        <v>8.5854362504113615E-2</v>
      </c>
      <c r="J169" s="12">
        <f t="shared" si="22"/>
        <v>297.92513933643869</v>
      </c>
      <c r="K169" s="12">
        <f t="shared" si="23"/>
        <v>15.680270491391525</v>
      </c>
    </row>
    <row r="170" spans="2:11" x14ac:dyDescent="0.25">
      <c r="B170" s="10">
        <v>166</v>
      </c>
      <c r="C170" s="21">
        <v>44057</v>
      </c>
      <c r="D170" s="12">
        <f t="shared" si="18"/>
        <v>11.421868909886237</v>
      </c>
      <c r="E170" s="12">
        <f t="shared" si="19"/>
        <v>8791.5703630761054</v>
      </c>
      <c r="F170" s="12">
        <f t="shared" si="25"/>
        <v>403940.95737961348</v>
      </c>
      <c r="G170" s="12">
        <f t="shared" si="25"/>
        <v>21260.050388400712</v>
      </c>
      <c r="H170" s="9"/>
      <c r="I170" s="12">
        <f t="shared" si="21"/>
        <v>8.2381685511148328E-2</v>
      </c>
      <c r="J170" s="12">
        <f t="shared" si="22"/>
        <v>287.99702008003663</v>
      </c>
      <c r="K170" s="12">
        <f t="shared" si="23"/>
        <v>15.157737898949312</v>
      </c>
    </row>
    <row r="171" spans="2:11" x14ac:dyDescent="0.25">
      <c r="B171" s="10">
        <v>167</v>
      </c>
      <c r="C171" s="21">
        <v>44058</v>
      </c>
      <c r="D171" s="12">
        <f t="shared" si="18"/>
        <v>11.342799905009445</v>
      </c>
      <c r="E171" s="12">
        <f t="shared" si="19"/>
        <v>8498.5970866451116</v>
      </c>
      <c r="F171" s="12">
        <f t="shared" si="25"/>
        <v>404219.35710777756</v>
      </c>
      <c r="G171" s="12">
        <f t="shared" si="25"/>
        <v>21274.703005672505</v>
      </c>
      <c r="H171" s="9"/>
      <c r="I171" s="12">
        <f t="shared" si="21"/>
        <v>7.9069004876792831E-2</v>
      </c>
      <c r="J171" s="12">
        <f t="shared" si="22"/>
        <v>278.39972816407669</v>
      </c>
      <c r="K171" s="12">
        <f t="shared" si="23"/>
        <v>14.652617271793522</v>
      </c>
    </row>
    <row r="172" spans="2:11" x14ac:dyDescent="0.25">
      <c r="B172" s="10">
        <v>168</v>
      </c>
      <c r="C172" s="21">
        <v>44059</v>
      </c>
      <c r="D172" s="12">
        <f t="shared" si="18"/>
        <v>11.266892250156822</v>
      </c>
      <c r="E172" s="12">
        <f t="shared" si="19"/>
        <v>8215.3864247451274</v>
      </c>
      <c r="F172" s="12">
        <f t="shared" si="25"/>
        <v>404488.47934885463</v>
      </c>
      <c r="G172" s="12">
        <f t="shared" si="25"/>
        <v>21288.867334150247</v>
      </c>
      <c r="H172" s="9"/>
      <c r="I172" s="12">
        <f t="shared" si="21"/>
        <v>7.590765485262338E-2</v>
      </c>
      <c r="J172" s="12">
        <f t="shared" si="22"/>
        <v>269.12224107709523</v>
      </c>
      <c r="K172" s="12">
        <f t="shared" si="23"/>
        <v>14.164328477741865</v>
      </c>
    </row>
    <row r="173" spans="2:11" x14ac:dyDescent="0.25">
      <c r="B173" s="10">
        <v>169</v>
      </c>
      <c r="C173" s="21">
        <v>44060</v>
      </c>
      <c r="D173" s="12">
        <f t="shared" si="18"/>
        <v>11.194002727693679</v>
      </c>
      <c r="E173" s="12">
        <f t="shared" si="19"/>
        <v>7941.6131001094209</v>
      </c>
      <c r="F173" s="12">
        <f t="shared" si="25"/>
        <v>404748.63325230486</v>
      </c>
      <c r="G173" s="12">
        <f t="shared" si="25"/>
        <v>21302.559644858156</v>
      </c>
      <c r="H173" s="9"/>
      <c r="I173" s="12">
        <f t="shared" si="21"/>
        <v>7.2889522463142856E-2</v>
      </c>
      <c r="J173" s="12">
        <f t="shared" si="22"/>
        <v>260.15390345026236</v>
      </c>
      <c r="K173" s="12">
        <f t="shared" si="23"/>
        <v>13.692310707908558</v>
      </c>
    </row>
    <row r="174" spans="2:11" x14ac:dyDescent="0.25">
      <c r="B174" s="10">
        <v>170</v>
      </c>
      <c r="C174" s="21">
        <v>44061</v>
      </c>
      <c r="D174" s="12">
        <f t="shared" si="18"/>
        <v>11.123995720802125</v>
      </c>
      <c r="E174" s="12">
        <f t="shared" si="19"/>
        <v>7676.9626704459979</v>
      </c>
      <c r="F174" s="12">
        <f t="shared" si="25"/>
        <v>405000.11766714166</v>
      </c>
      <c r="G174" s="12">
        <f t="shared" si="25"/>
        <v>21315.795666691673</v>
      </c>
      <c r="H174" s="9"/>
      <c r="I174" s="12">
        <f t="shared" si="21"/>
        <v>7.0007006891553897E-2</v>
      </c>
      <c r="J174" s="12">
        <f t="shared" si="22"/>
        <v>251.48441483679832</v>
      </c>
      <c r="K174" s="12">
        <f t="shared" si="23"/>
        <v>13.236021833515712</v>
      </c>
    </row>
    <row r="175" spans="2:11" x14ac:dyDescent="0.25">
      <c r="B175" s="10">
        <v>171</v>
      </c>
      <c r="C175" s="21">
        <v>44062</v>
      </c>
      <c r="D175" s="12">
        <f t="shared" si="18"/>
        <v>11.056742738588477</v>
      </c>
      <c r="E175" s="12">
        <f t="shared" si="19"/>
        <v>7421.1311677466783</v>
      </c>
      <c r="F175" s="12">
        <f t="shared" si="25"/>
        <v>405243.2214850391</v>
      </c>
      <c r="G175" s="12">
        <f t="shared" si="25"/>
        <v>21328.59060447575</v>
      </c>
      <c r="H175" s="9"/>
      <c r="I175" s="12">
        <f t="shared" si="21"/>
        <v>6.7252982213646409E-2</v>
      </c>
      <c r="J175" s="12">
        <f t="shared" si="22"/>
        <v>243.10381789745659</v>
      </c>
      <c r="K175" s="12">
        <f t="shared" si="23"/>
        <v>12.794937784076675</v>
      </c>
    </row>
    <row r="176" spans="2:11" x14ac:dyDescent="0.25">
      <c r="B176" s="10">
        <v>172</v>
      </c>
      <c r="C176" s="21">
        <v>44063</v>
      </c>
      <c r="D176" s="12">
        <f t="shared" si="18"/>
        <v>10.992121975412479</v>
      </c>
      <c r="E176" s="12">
        <f t="shared" si="19"/>
        <v>7173.8247495849655</v>
      </c>
      <c r="F176" s="12">
        <f t="shared" si="25"/>
        <v>405478.22397201776</v>
      </c>
      <c r="G176" s="12">
        <f t="shared" si="25"/>
        <v>21340.959156421995</v>
      </c>
      <c r="H176" s="9"/>
      <c r="I176" s="12">
        <f t="shared" si="21"/>
        <v>6.4620763175997811E-2</v>
      </c>
      <c r="J176" s="12">
        <f t="shared" si="22"/>
        <v>235.00248697864481</v>
      </c>
      <c r="K176" s="12">
        <f t="shared" si="23"/>
        <v>12.368551946244475</v>
      </c>
    </row>
    <row r="177" spans="2:11" x14ac:dyDescent="0.25">
      <c r="B177" s="10">
        <v>173</v>
      </c>
      <c r="C177" s="21">
        <v>44064</v>
      </c>
      <c r="D177" s="12">
        <f t="shared" si="18"/>
        <v>10.930017901667824</v>
      </c>
      <c r="E177" s="12">
        <f t="shared" si="19"/>
        <v>6934.7593620058778</v>
      </c>
      <c r="F177" s="12">
        <f t="shared" si="25"/>
        <v>405705.39508908795</v>
      </c>
      <c r="G177" s="12">
        <f t="shared" si="25"/>
        <v>21352.915531004637</v>
      </c>
      <c r="H177" s="9"/>
      <c r="I177" s="12">
        <f t="shared" si="21"/>
        <v>6.2104073744654695E-2</v>
      </c>
      <c r="J177" s="12">
        <f t="shared" si="22"/>
        <v>227.17111707019058</v>
      </c>
      <c r="K177" s="12">
        <f t="shared" si="23"/>
        <v>11.956374582641619</v>
      </c>
    </row>
    <row r="178" spans="2:11" x14ac:dyDescent="0.25">
      <c r="B178" s="10">
        <v>174</v>
      </c>
      <c r="C178" s="21">
        <v>44065</v>
      </c>
      <c r="D178" s="12">
        <f t="shared" si="18"/>
        <v>10.870320883490576</v>
      </c>
      <c r="E178" s="12">
        <f t="shared" si="19"/>
        <v>6703.6604136238593</v>
      </c>
      <c r="F178" s="12">
        <f t="shared" si="25"/>
        <v>405924.99580221815</v>
      </c>
      <c r="G178" s="12">
        <f t="shared" si="25"/>
        <v>21364.473463274648</v>
      </c>
      <c r="H178" s="9"/>
      <c r="I178" s="12">
        <f t="shared" si="21"/>
        <v>5.9697018177248463E-2</v>
      </c>
      <c r="J178" s="12">
        <f t="shared" si="22"/>
        <v>219.60071313018614</v>
      </c>
      <c r="K178" s="12">
        <f t="shared" si="23"/>
        <v>11.557932270009807</v>
      </c>
    </row>
    <row r="179" spans="2:11" x14ac:dyDescent="0.25">
      <c r="B179" s="10">
        <v>175</v>
      </c>
      <c r="C179" s="21">
        <v>44066</v>
      </c>
      <c r="D179" s="12">
        <f t="shared" si="18"/>
        <v>10.812926829095119</v>
      </c>
      <c r="E179" s="12">
        <f t="shared" si="19"/>
        <v>6480.2624605574592</v>
      </c>
      <c r="F179" s="12">
        <f t="shared" si="25"/>
        <v>406137.27838198293</v>
      </c>
      <c r="G179" s="12">
        <f t="shared" si="25"/>
        <v>21375.646230630686</v>
      </c>
      <c r="H179" s="9"/>
      <c r="I179" s="12">
        <f t="shared" si="21"/>
        <v>5.739405439545707E-2</v>
      </c>
      <c r="J179" s="12">
        <f t="shared" si="22"/>
        <v>212.28257976475555</v>
      </c>
      <c r="K179" s="12">
        <f t="shared" si="23"/>
        <v>11.172767356039776</v>
      </c>
    </row>
    <row r="180" spans="2:11" x14ac:dyDescent="0.25">
      <c r="B180" s="10">
        <v>176</v>
      </c>
      <c r="C180" s="21">
        <v>44067</v>
      </c>
      <c r="D180" s="12">
        <f t="shared" si="18"/>
        <v>10.757736859638939</v>
      </c>
      <c r="E180" s="12">
        <f t="shared" si="19"/>
        <v>6264.3089018416667</v>
      </c>
      <c r="F180" s="12">
        <f t="shared" si="25"/>
        <v>406342.48669323389</v>
      </c>
      <c r="G180" s="12">
        <f t="shared" si="25"/>
        <v>21386.446668064949</v>
      </c>
      <c r="H180" s="9"/>
      <c r="I180" s="12">
        <f t="shared" si="21"/>
        <v>5.5189969456180182E-2</v>
      </c>
      <c r="J180" s="12">
        <f t="shared" si="22"/>
        <v>205.20831125098621</v>
      </c>
      <c r="K180" s="12">
        <f t="shared" si="23"/>
        <v>10.800437434262442</v>
      </c>
    </row>
    <row r="181" spans="2:11" x14ac:dyDescent="0.25">
      <c r="B181" s="10">
        <v>177</v>
      </c>
      <c r="C181" s="21">
        <v>44068</v>
      </c>
      <c r="D181" s="12">
        <f t="shared" si="18"/>
        <v>10.704657002699914</v>
      </c>
      <c r="E181" s="12">
        <f t="shared" si="19"/>
        <v>6055.55168497055</v>
      </c>
      <c r="F181" s="12">
        <f t="shared" si="25"/>
        <v>406540.85647512553</v>
      </c>
      <c r="G181" s="12">
        <f t="shared" si="25"/>
        <v>21396.887182901351</v>
      </c>
      <c r="H181" s="9"/>
      <c r="I181" s="12">
        <f t="shared" si="21"/>
        <v>5.3079856939024901E-2</v>
      </c>
      <c r="J181" s="12">
        <f t="shared" si="22"/>
        <v>198.36978189165276</v>
      </c>
      <c r="K181" s="12">
        <f t="shared" si="23"/>
        <v>10.440514836402787</v>
      </c>
    </row>
    <row r="182" spans="2:11" x14ac:dyDescent="0.25">
      <c r="B182" s="10">
        <v>178</v>
      </c>
      <c r="C182" s="21">
        <v>44069</v>
      </c>
      <c r="D182" s="12">
        <f t="shared" si="18"/>
        <v>10.653597906614962</v>
      </c>
      <c r="E182" s="12">
        <f t="shared" si="19"/>
        <v>5853.7510212342831</v>
      </c>
      <c r="F182" s="12">
        <f t="shared" ref="F182:G197" si="26">F181+J182</f>
        <v>406732.61561181629</v>
      </c>
      <c r="G182" s="12">
        <f t="shared" si="26"/>
        <v>21406.97976904297</v>
      </c>
      <c r="H182" s="9"/>
      <c r="I182" s="12">
        <f t="shared" si="21"/>
        <v>5.1059096084951495E-2</v>
      </c>
      <c r="J182" s="12">
        <f t="shared" si="22"/>
        <v>191.75913669073407</v>
      </c>
      <c r="K182" s="12">
        <f t="shared" si="23"/>
        <v>10.092586141617593</v>
      </c>
    </row>
    <row r="183" spans="2:11" x14ac:dyDescent="0.25">
      <c r="B183" s="10">
        <v>179</v>
      </c>
      <c r="C183" s="21">
        <v>44070</v>
      </c>
      <c r="D183" s="12">
        <f t="shared" si="18"/>
        <v>10.604474574078541</v>
      </c>
      <c r="E183" s="12">
        <f t="shared" si="19"/>
        <v>5658.6751105256772</v>
      </c>
      <c r="F183" s="12">
        <f t="shared" si="26"/>
        <v>406917.98439415538</v>
      </c>
      <c r="G183" s="12">
        <f t="shared" si="26"/>
        <v>21416.736020745026</v>
      </c>
      <c r="H183" s="9"/>
      <c r="I183" s="12">
        <f t="shared" si="21"/>
        <v>4.9123332536420934E-2</v>
      </c>
      <c r="J183" s="12">
        <f t="shared" si="22"/>
        <v>185.36878233908561</v>
      </c>
      <c r="K183" s="12">
        <f t="shared" si="23"/>
        <v>9.7562517020571473</v>
      </c>
    </row>
    <row r="184" spans="2:11" x14ac:dyDescent="0.25">
      <c r="B184" s="10">
        <v>180</v>
      </c>
      <c r="C184" s="21">
        <v>44071</v>
      </c>
      <c r="D184" s="12">
        <f t="shared" si="18"/>
        <v>10.55720611353523</v>
      </c>
      <c r="E184" s="12">
        <f t="shared" si="19"/>
        <v>5470.0998753020313</v>
      </c>
      <c r="F184" s="12">
        <f t="shared" si="26"/>
        <v>407097.17577265535</v>
      </c>
      <c r="G184" s="12">
        <f t="shared" si="26"/>
        <v>21426.167145929234</v>
      </c>
      <c r="H184" s="9"/>
      <c r="I184" s="12">
        <f t="shared" si="21"/>
        <v>4.7268460543310152E-2</v>
      </c>
      <c r="J184" s="12">
        <f t="shared" si="22"/>
        <v>179.19137849997978</v>
      </c>
      <c r="K184" s="12">
        <f t="shared" si="23"/>
        <v>9.4311251842094705</v>
      </c>
    </row>
    <row r="185" spans="2:11" x14ac:dyDescent="0.25">
      <c r="B185" s="10">
        <v>181</v>
      </c>
      <c r="C185" s="21">
        <v>44072</v>
      </c>
      <c r="D185" s="12">
        <f t="shared" si="18"/>
        <v>10.511715507023842</v>
      </c>
      <c r="E185" s="12">
        <f t="shared" si="19"/>
        <v>5287.8087033984757</v>
      </c>
      <c r="F185" s="12">
        <f t="shared" si="26"/>
        <v>407270.39560203993</v>
      </c>
      <c r="G185" s="12">
        <f t="shared" si="26"/>
        <v>21435.283979054737</v>
      </c>
      <c r="H185" s="9"/>
      <c r="I185" s="12">
        <f t="shared" si="21"/>
        <v>4.5490606511388011E-2</v>
      </c>
      <c r="J185" s="12">
        <f t="shared" si="22"/>
        <v>173.21982938456432</v>
      </c>
      <c r="K185" s="12">
        <f t="shared" si="23"/>
        <v>9.1168331255033941</v>
      </c>
    </row>
    <row r="186" spans="2:11" x14ac:dyDescent="0.25">
      <c r="B186" s="10">
        <v>182</v>
      </c>
      <c r="C186" s="21">
        <v>44073</v>
      </c>
      <c r="D186" s="12">
        <f t="shared" si="18"/>
        <v>10.467929393242418</v>
      </c>
      <c r="E186" s="12">
        <f t="shared" si="19"/>
        <v>5111.592199398975</v>
      </c>
      <c r="F186" s="12">
        <f t="shared" si="26"/>
        <v>407437.84287764755</v>
      </c>
      <c r="G186" s="12">
        <f t="shared" si="26"/>
        <v>21444.096993560401</v>
      </c>
      <c r="H186" s="9"/>
      <c r="I186" s="12">
        <f t="shared" si="21"/>
        <v>4.3786113781423844E-2</v>
      </c>
      <c r="J186" s="12">
        <f t="shared" si="22"/>
        <v>167.44727560761839</v>
      </c>
      <c r="K186" s="12">
        <f t="shared" si="23"/>
        <v>8.8130145056641354</v>
      </c>
    </row>
    <row r="187" spans="2:11" x14ac:dyDescent="0.25">
      <c r="B187" s="10">
        <v>183</v>
      </c>
      <c r="C187" s="13">
        <v>44074</v>
      </c>
      <c r="D187" s="12">
        <f t="shared" si="18"/>
        <v>10.425777864705253</v>
      </c>
      <c r="E187" s="12">
        <f t="shared" si="19"/>
        <v>4941.2479442808799</v>
      </c>
      <c r="F187" s="12">
        <f t="shared" si="26"/>
        <v>407599.70996396185</v>
      </c>
      <c r="G187" s="12">
        <f t="shared" si="26"/>
        <v>21452.616313892733</v>
      </c>
      <c r="H187" s="9"/>
      <c r="I187" s="12">
        <f t="shared" si="21"/>
        <v>4.2151528537165306E-2</v>
      </c>
      <c r="J187" s="12">
        <f t="shared" si="22"/>
        <v>161.86708631430085</v>
      </c>
      <c r="K187" s="12">
        <f t="shared" si="23"/>
        <v>8.5193203323316329</v>
      </c>
    </row>
    <row r="188" spans="2:11" x14ac:dyDescent="0.25">
      <c r="B188" s="10">
        <v>184</v>
      </c>
      <c r="C188" s="21">
        <v>44075</v>
      </c>
      <c r="D188" s="12">
        <f t="shared" si="18"/>
        <v>10.385194277955662</v>
      </c>
      <c r="E188" s="12">
        <f t="shared" si="19"/>
        <v>4776.5802630582666</v>
      </c>
      <c r="F188" s="12">
        <f t="shared" si="26"/>
        <v>407756.18281553074</v>
      </c>
      <c r="G188" s="12">
        <f t="shared" si="26"/>
        <v>21460.851727133202</v>
      </c>
      <c r="H188" s="9"/>
      <c r="I188" s="12">
        <f t="shared" si="21"/>
        <v>4.0583586749590624E-2</v>
      </c>
      <c r="J188" s="12">
        <f t="shared" si="22"/>
        <v>156.47285156889453</v>
      </c>
      <c r="K188" s="12">
        <f t="shared" si="23"/>
        <v>8.2354132404681408</v>
      </c>
    </row>
    <row r="189" spans="2:11" x14ac:dyDescent="0.25">
      <c r="B189" s="10">
        <v>185</v>
      </c>
      <c r="C189" s="21">
        <v>44076</v>
      </c>
      <c r="D189" s="12">
        <f t="shared" si="18"/>
        <v>10.346115075882546</v>
      </c>
      <c r="E189" s="12">
        <f t="shared" si="19"/>
        <v>4617.4000001583972</v>
      </c>
      <c r="F189" s="12">
        <f t="shared" si="26"/>
        <v>407907.44119052758</v>
      </c>
      <c r="G189" s="12">
        <f t="shared" si="26"/>
        <v>21468.812694238299</v>
      </c>
      <c r="H189" s="9"/>
      <c r="I189" s="12">
        <f t="shared" si="21"/>
        <v>3.9079202073117207E-2</v>
      </c>
      <c r="J189" s="12">
        <f t="shared" si="22"/>
        <v>151.25837499684511</v>
      </c>
      <c r="K189" s="12">
        <f t="shared" si="23"/>
        <v>7.9609671050971178</v>
      </c>
    </row>
    <row r="190" spans="2:11" x14ac:dyDescent="0.25">
      <c r="B190" s="10">
        <v>186</v>
      </c>
      <c r="C190" s="21">
        <v>44077</v>
      </c>
      <c r="D190" s="12">
        <f t="shared" si="18"/>
        <v>10.30847962126562</v>
      </c>
      <c r="E190" s="12">
        <f t="shared" si="19"/>
        <v>4463.5243022744016</v>
      </c>
      <c r="F190" s="12">
        <f t="shared" si="26"/>
        <v>408053.65885719925</v>
      </c>
      <c r="G190" s="12">
        <f t="shared" si="26"/>
        <v>21476.508360905231</v>
      </c>
      <c r="H190" s="9"/>
      <c r="I190" s="12">
        <f t="shared" si="21"/>
        <v>3.7635454616926169E-2</v>
      </c>
      <c r="J190" s="12">
        <f t="shared" si="22"/>
        <v>146.21766667168259</v>
      </c>
      <c r="K190" s="12">
        <f t="shared" si="23"/>
        <v>7.6956666669306681</v>
      </c>
    </row>
    <row r="191" spans="2:11" x14ac:dyDescent="0.25">
      <c r="B191" s="10">
        <v>187</v>
      </c>
      <c r="C191" s="21">
        <v>44078</v>
      </c>
      <c r="D191" s="12">
        <f t="shared" si="18"/>
        <v>10.272230040744295</v>
      </c>
      <c r="E191" s="12">
        <f t="shared" si="19"/>
        <v>4314.7764084457767</v>
      </c>
      <c r="F191" s="12">
        <f t="shared" si="26"/>
        <v>408195.00379343797</v>
      </c>
      <c r="G191" s="12">
        <f t="shared" si="26"/>
        <v>21483.947568075688</v>
      </c>
      <c r="H191" s="9"/>
      <c r="I191" s="12">
        <f t="shared" si="21"/>
        <v>3.6249580521324404E-2</v>
      </c>
      <c r="J191" s="12">
        <f t="shared" si="22"/>
        <v>141.3449362386894</v>
      </c>
      <c r="K191" s="12">
        <f t="shared" si="23"/>
        <v>7.4392071704573421</v>
      </c>
    </row>
    <row r="192" spans="2:11" x14ac:dyDescent="0.25">
      <c r="B192" s="10">
        <v>188</v>
      </c>
      <c r="C192" s="21">
        <v>44079</v>
      </c>
      <c r="D192" s="12">
        <f t="shared" si="18"/>
        <v>10.23731107846911</v>
      </c>
      <c r="E192" s="12">
        <f t="shared" si="19"/>
        <v>4170.9854471265253</v>
      </c>
      <c r="F192" s="12">
        <f t="shared" si="26"/>
        <v>408331.63837970543</v>
      </c>
      <c r="G192" s="12">
        <f t="shared" si="26"/>
        <v>21491.138862089763</v>
      </c>
      <c r="H192" s="9"/>
      <c r="I192" s="12">
        <f t="shared" si="21"/>
        <v>3.4918962275185074E-2</v>
      </c>
      <c r="J192" s="12">
        <f t="shared" si="22"/>
        <v>136.63458626744961</v>
      </c>
      <c r="K192" s="12">
        <f t="shared" si="23"/>
        <v>7.1912940140763011</v>
      </c>
    </row>
    <row r="193" spans="2:11" x14ac:dyDescent="0.25">
      <c r="B193" s="10">
        <v>189</v>
      </c>
      <c r="C193" s="21">
        <v>44080</v>
      </c>
      <c r="D193" s="12">
        <f t="shared" si="18"/>
        <v>10.203669958753061</v>
      </c>
      <c r="E193" s="12">
        <f t="shared" si="19"/>
        <v>4031.9862400086904</v>
      </c>
      <c r="F193" s="12">
        <f t="shared" si="26"/>
        <v>408463.7195855311</v>
      </c>
      <c r="G193" s="12">
        <f t="shared" si="26"/>
        <v>21498.090504501641</v>
      </c>
      <c r="H193" s="9"/>
      <c r="I193" s="12">
        <f t="shared" si="21"/>
        <v>3.3641119716049613E-2</v>
      </c>
      <c r="J193" s="12">
        <f t="shared" si="22"/>
        <v>132.08120582567329</v>
      </c>
      <c r="K193" s="12">
        <f t="shared" si="23"/>
        <v>6.9516424118775477</v>
      </c>
    </row>
    <row r="194" spans="2:11" x14ac:dyDescent="0.25">
      <c r="B194" s="10">
        <v>190</v>
      </c>
      <c r="C194" s="21">
        <v>44081</v>
      </c>
      <c r="D194" s="12">
        <f t="shared" si="18"/>
        <v>10.171256257093564</v>
      </c>
      <c r="E194" s="12">
        <f t="shared" si="19"/>
        <v>3897.6191123767271</v>
      </c>
      <c r="F194" s="12">
        <f t="shared" si="26"/>
        <v>408591.39914979803</v>
      </c>
      <c r="G194" s="12">
        <f t="shared" si="26"/>
        <v>21504.810481568322</v>
      </c>
      <c r="H194" s="9"/>
      <c r="I194" s="12">
        <f t="shared" si="21"/>
        <v>3.2413701659497529E-2</v>
      </c>
      <c r="J194" s="12">
        <f t="shared" si="22"/>
        <v>127.67956426694187</v>
      </c>
      <c r="K194" s="12">
        <f t="shared" si="23"/>
        <v>6.7199770666811567</v>
      </c>
    </row>
    <row r="195" spans="2:11" x14ac:dyDescent="0.25">
      <c r="B195" s="10">
        <v>191</v>
      </c>
      <c r="C195" s="21">
        <v>44082</v>
      </c>
      <c r="D195" s="12">
        <f t="shared" si="18"/>
        <v>10.140021778984616</v>
      </c>
      <c r="E195" s="12">
        <f t="shared" si="19"/>
        <v>3767.7297097756123</v>
      </c>
      <c r="F195" s="12">
        <f t="shared" si="26"/>
        <v>408714.8237550233</v>
      </c>
      <c r="G195" s="12">
        <f t="shared" si="26"/>
        <v>21511.306513422282</v>
      </c>
      <c r="H195" s="9"/>
      <c r="I195" s="12">
        <f t="shared" si="21"/>
        <v>3.1234478108947417E-2</v>
      </c>
      <c r="J195" s="12">
        <f t="shared" si="22"/>
        <v>123.42460522526302</v>
      </c>
      <c r="K195" s="12">
        <f t="shared" si="23"/>
        <v>6.4960318539612176</v>
      </c>
    </row>
    <row r="196" spans="2:11" x14ac:dyDescent="0.25">
      <c r="B196" s="10">
        <v>192</v>
      </c>
      <c r="C196" s="21">
        <v>44083</v>
      </c>
      <c r="D196" s="12">
        <f t="shared" si="18"/>
        <v>10.109920445983427</v>
      </c>
      <c r="E196" s="12">
        <f t="shared" si="19"/>
        <v>3642.1688207827597</v>
      </c>
      <c r="F196" s="12">
        <f t="shared" si="26"/>
        <v>408834.13519583287</v>
      </c>
      <c r="G196" s="12">
        <f t="shared" si="26"/>
        <v>21517.586062938575</v>
      </c>
      <c r="H196" s="9"/>
      <c r="I196" s="12">
        <f t="shared" si="21"/>
        <v>3.0101333001189171E-2</v>
      </c>
      <c r="J196" s="12">
        <f t="shared" si="22"/>
        <v>119.31144080956105</v>
      </c>
      <c r="K196" s="12">
        <f t="shared" si="23"/>
        <v>6.2795495162926924</v>
      </c>
    </row>
    <row r="197" spans="2:11" x14ac:dyDescent="0.25">
      <c r="B197" s="10">
        <v>193</v>
      </c>
      <c r="C197" s="21">
        <v>44084</v>
      </c>
      <c r="D197" s="12">
        <f t="shared" si="18"/>
        <v>10.080908188536721</v>
      </c>
      <c r="E197" s="12">
        <f t="shared" si="19"/>
        <v>3520.7922056807806</v>
      </c>
      <c r="F197" s="12">
        <f t="shared" si="26"/>
        <v>408949.47054182435</v>
      </c>
      <c r="G197" s="12">
        <f t="shared" si="26"/>
        <v>21523.656344306546</v>
      </c>
      <c r="H197" s="9"/>
      <c r="I197" s="12">
        <f t="shared" si="21"/>
        <v>2.9012257446705519E-2</v>
      </c>
      <c r="J197" s="12">
        <f t="shared" si="22"/>
        <v>115.33534599145405</v>
      </c>
      <c r="K197" s="12">
        <f t="shared" si="23"/>
        <v>6.0702813679712717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10.052942845109463</v>
      </c>
      <c r="E198" s="12">
        <f t="shared" ref="E198:E204" si="28">E197+I198-J198-K198</f>
        <v>3403.4604308348485</v>
      </c>
      <c r="F198" s="12">
        <f t="shared" ref="F198:G204" si="29">F197+J198</f>
        <v>409060.96229500422</v>
      </c>
      <c r="G198" s="12">
        <f t="shared" si="29"/>
        <v>21529.524331316014</v>
      </c>
      <c r="H198" s="9"/>
      <c r="I198" s="12">
        <f t="shared" ref="I198:I204" si="30">E197*N$6*D197/SUM(D197:F197)*N$7</f>
        <v>2.7965343427257552E-2</v>
      </c>
      <c r="J198" s="12">
        <f t="shared" ref="J198:J204" si="31">E197*N$8/N$5</f>
        <v>111.49175317989139</v>
      </c>
      <c r="K198" s="12">
        <f t="shared" ref="K198:K204" si="32">E197*N$9/N$5</f>
        <v>5.8679870094679725</v>
      </c>
    </row>
    <row r="199" spans="2:11" x14ac:dyDescent="0.25">
      <c r="B199" s="10">
        <v>195</v>
      </c>
      <c r="C199" s="21">
        <v>44086</v>
      </c>
      <c r="D199" s="12">
        <f t="shared" si="27"/>
        <v>10.025984067193145</v>
      </c>
      <c r="E199" s="12">
        <f t="shared" si="28"/>
        <v>3290.0387085849361</v>
      </c>
      <c r="F199" s="12">
        <f t="shared" si="29"/>
        <v>409168.73854198068</v>
      </c>
      <c r="G199" s="12">
        <f t="shared" si="29"/>
        <v>21535.196765367404</v>
      </c>
      <c r="H199" s="9"/>
      <c r="I199" s="12">
        <f t="shared" si="30"/>
        <v>2.6958777916317764E-2</v>
      </c>
      <c r="J199" s="12">
        <f t="shared" si="31"/>
        <v>107.77624697643687</v>
      </c>
      <c r="K199" s="12">
        <f t="shared" si="32"/>
        <v>5.6724340513914191</v>
      </c>
    </row>
    <row r="200" spans="2:11" x14ac:dyDescent="0.25">
      <c r="B200" s="10">
        <v>196</v>
      </c>
      <c r="C200" s="21">
        <v>44087</v>
      </c>
      <c r="D200" s="12">
        <f t="shared" si="27"/>
        <v>9.9999932298023797</v>
      </c>
      <c r="E200" s="12">
        <f t="shared" si="28"/>
        <v>3180.3967424694956</v>
      </c>
      <c r="F200" s="12">
        <f t="shared" si="29"/>
        <v>409272.92310108588</v>
      </c>
      <c r="G200" s="12">
        <f t="shared" si="29"/>
        <v>21540.680163215045</v>
      </c>
      <c r="H200" s="9"/>
      <c r="I200" s="12">
        <f t="shared" si="30"/>
        <v>2.5990837390764111E-2</v>
      </c>
      <c r="J200" s="12">
        <f t="shared" si="31"/>
        <v>104.18455910518963</v>
      </c>
      <c r="K200" s="12">
        <f t="shared" si="32"/>
        <v>5.483397847641565</v>
      </c>
    </row>
    <row r="201" spans="2:11" x14ac:dyDescent="0.25">
      <c r="B201" s="10">
        <v>197</v>
      </c>
      <c r="C201" s="21">
        <v>44088</v>
      </c>
      <c r="D201" s="12">
        <f t="shared" si="27"/>
        <v>9.9749333470975525</v>
      </c>
      <c r="E201" s="12">
        <f t="shared" si="28"/>
        <v>3074.4085776032171</v>
      </c>
      <c r="F201" s="12">
        <f t="shared" si="29"/>
        <v>409373.63566459739</v>
      </c>
      <c r="G201" s="12">
        <f t="shared" si="29"/>
        <v>21545.980824452494</v>
      </c>
      <c r="H201" s="9"/>
      <c r="I201" s="12">
        <f t="shared" si="30"/>
        <v>2.5059882704827695E-2</v>
      </c>
      <c r="J201" s="12">
        <f t="shared" si="31"/>
        <v>100.71256351153401</v>
      </c>
      <c r="K201" s="12">
        <f t="shared" si="32"/>
        <v>5.3006612374491642</v>
      </c>
    </row>
    <row r="202" spans="2:11" x14ac:dyDescent="0.25">
      <c r="B202" s="10">
        <v>198</v>
      </c>
      <c r="C202" s="21">
        <v>44089</v>
      </c>
      <c r="D202" s="12">
        <f t="shared" si="27"/>
        <v>9.950768992797915</v>
      </c>
      <c r="E202" s="12">
        <f t="shared" si="28"/>
        <v>2971.9524560374093</v>
      </c>
      <c r="F202" s="12">
        <f t="shared" si="29"/>
        <v>409470.99193622149</v>
      </c>
      <c r="G202" s="12">
        <f t="shared" si="29"/>
        <v>21551.104838748499</v>
      </c>
      <c r="H202" s="9"/>
      <c r="I202" s="12">
        <f t="shared" si="30"/>
        <v>2.4164354299637366E-2</v>
      </c>
      <c r="J202" s="12">
        <f t="shared" si="31"/>
        <v>97.356271624101879</v>
      </c>
      <c r="K202" s="12">
        <f t="shared" si="32"/>
        <v>5.1240142960053667</v>
      </c>
    </row>
    <row r="203" spans="2:11" x14ac:dyDescent="0.25">
      <c r="B203" s="10">
        <v>199</v>
      </c>
      <c r="C203" s="21">
        <v>44090</v>
      </c>
      <c r="D203" s="12">
        <f t="shared" si="27"/>
        <v>9.9274662250740651</v>
      </c>
      <c r="E203" s="12">
        <f t="shared" si="28"/>
        <v>2872.9106769372193</v>
      </c>
      <c r="F203" s="12">
        <f t="shared" si="29"/>
        <v>409565.10376399598</v>
      </c>
      <c r="G203" s="12">
        <f t="shared" si="29"/>
        <v>21556.058092841893</v>
      </c>
      <c r="H203" s="9"/>
      <c r="I203" s="12">
        <f t="shared" si="30"/>
        <v>2.3302767723850152E-2</v>
      </c>
      <c r="J203" s="12">
        <f t="shared" si="31"/>
        <v>94.111827774517948</v>
      </c>
      <c r="K203" s="12">
        <f t="shared" si="32"/>
        <v>4.9532540933956861</v>
      </c>
    </row>
    <row r="204" spans="2:11" x14ac:dyDescent="0.25">
      <c r="B204" s="20">
        <v>200</v>
      </c>
      <c r="C204" s="21">
        <v>44091</v>
      </c>
      <c r="D204" s="12">
        <f t="shared" si="27"/>
        <v>9.9049925156312497</v>
      </c>
      <c r="E204" s="12">
        <f t="shared" si="28"/>
        <v>2777.1694614154212</v>
      </c>
      <c r="F204" s="12">
        <f t="shared" si="29"/>
        <v>409656.07926876564</v>
      </c>
      <c r="G204" s="12">
        <f t="shared" si="29"/>
        <v>21560.846277303455</v>
      </c>
      <c r="H204" s="9"/>
      <c r="I204" s="12">
        <f t="shared" si="30"/>
        <v>2.247370944281472E-2</v>
      </c>
      <c r="J204" s="12">
        <f t="shared" si="31"/>
        <v>90.975504769678608</v>
      </c>
      <c r="K204" s="12">
        <f t="shared" si="32"/>
        <v>4.7881844615620368</v>
      </c>
    </row>
    <row r="205" spans="2:11" x14ac:dyDescent="0.25">
      <c r="B205" s="19"/>
      <c r="C205" s="1"/>
      <c r="E205" s="12">
        <f>MAX(E4:E204)</f>
        <v>297137.85339876852</v>
      </c>
      <c r="I205" s="12">
        <f>MAX(I4:I204)</f>
        <v>30463.858308129376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sheetProtection algorithmName="SHA-512" hashValue="JtoT+nPR5oeecVDOakfmnLUGjUZlKukmAZSpd9+BY/nTWqpEqbLA/3iPHdlZZvlHCvNGQoo9mYbG4PCAKA/tOA==" saltValue="bRov4JKQOIUD61qWFsdJCA==" spinCount="100000" sheet="1" objects="1" scenarios="1"/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EA6A9-BB94-4D9D-9FC1-CA36C4982F36}">
  <sheetPr codeName="Hoja14"/>
  <dimension ref="B2:N762"/>
  <sheetViews>
    <sheetView showGridLines="0" workbookViewId="0">
      <selection activeCell="I4" sqref="I4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7" t="s">
        <v>26</v>
      </c>
      <c r="E2" s="38"/>
      <c r="F2" s="38"/>
      <c r="G2" s="39"/>
      <c r="I2" s="37" t="s">
        <v>27</v>
      </c>
      <c r="J2" s="38"/>
      <c r="K2" s="39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174426</v>
      </c>
    </row>
    <row r="4" spans="2:14" x14ac:dyDescent="0.25">
      <c r="B4" s="10">
        <v>0</v>
      </c>
      <c r="C4" s="11">
        <v>43891</v>
      </c>
      <c r="D4" s="12">
        <f>N3</f>
        <v>174426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174425.67500186324</v>
      </c>
      <c r="E5" s="12">
        <f>E4+I5-J5-K5</f>
        <v>1.2916648034230176</v>
      </c>
      <c r="F5" s="12">
        <f>F4+J5</f>
        <v>3.1666666666666662E-2</v>
      </c>
      <c r="G5" s="12">
        <f>G4+K5</f>
        <v>1.6666666666666681E-3</v>
      </c>
      <c r="H5" s="9"/>
      <c r="I5" s="12">
        <f>E4*N$6*D4/SUM(D4:F4)*N$7</f>
        <v>0.32499813675635092</v>
      </c>
      <c r="J5" s="12">
        <f>E4*N$8/N$5</f>
        <v>3.1666666666666662E-2</v>
      </c>
      <c r="K5" s="12">
        <f>E4*N$9/N$5</f>
        <v>1.6666666666666681E-3</v>
      </c>
      <c r="M5" s="2" t="s">
        <v>7</v>
      </c>
      <c r="N5" s="18">
        <f>Datos!H3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174425.25521398697</v>
      </c>
      <c r="E6" s="12">
        <f t="shared" ref="E6:E69" si="1">E5+I6-J6-K6</f>
        <v>1.6683971862443916</v>
      </c>
      <c r="F6" s="12">
        <f t="shared" ref="F6:G21" si="2">F5+J6</f>
        <v>7.256938544172889E-2</v>
      </c>
      <c r="G6" s="12">
        <f t="shared" si="2"/>
        <v>3.8194413390383658E-3</v>
      </c>
      <c r="H6" s="9"/>
      <c r="I6" s="12">
        <f t="shared" ref="I6:I69" si="3">E5*N$6*D5/SUM(D5:F5)*N$7</f>
        <v>0.41978787626880798</v>
      </c>
      <c r="J6" s="12">
        <f t="shared" ref="J6:J69" si="4">E5*N$8/N$5</f>
        <v>4.090271877506222E-2</v>
      </c>
      <c r="K6" s="12">
        <f t="shared" ref="K6:K69" si="5">E5*N$9/N$5</f>
        <v>2.1527746723716979E-3</v>
      </c>
      <c r="M6" s="2" t="s">
        <v>8</v>
      </c>
      <c r="N6" s="3">
        <f>Datos!H4</f>
        <v>5</v>
      </c>
    </row>
    <row r="7" spans="2:14" x14ac:dyDescent="0.25">
      <c r="B7" s="10">
        <v>3</v>
      </c>
      <c r="C7" s="11">
        <v>43894</v>
      </c>
      <c r="D7" s="12">
        <f t="shared" si="0"/>
        <v>174424.71299031345</v>
      </c>
      <c r="E7" s="12">
        <f t="shared" si="1"/>
        <v>2.1550076202105033</v>
      </c>
      <c r="F7" s="12">
        <f t="shared" si="2"/>
        <v>0.12540196300613463</v>
      </c>
      <c r="G7" s="12">
        <f t="shared" si="2"/>
        <v>6.6001033161123546E-3</v>
      </c>
      <c r="H7" s="9"/>
      <c r="I7" s="12">
        <f t="shared" si="3"/>
        <v>0.5422236735075916</v>
      </c>
      <c r="J7" s="12">
        <f t="shared" si="4"/>
        <v>5.2832577564405729E-2</v>
      </c>
      <c r="K7" s="12">
        <f t="shared" si="5"/>
        <v>2.7806619770739884E-3</v>
      </c>
      <c r="M7" s="2" t="s">
        <v>9</v>
      </c>
      <c r="N7" s="4">
        <f>Datos!H5</f>
        <v>6.500000000000003E-2</v>
      </c>
    </row>
    <row r="8" spans="2:14" x14ac:dyDescent="0.25">
      <c r="B8" s="10">
        <v>4</v>
      </c>
      <c r="C8" s="11">
        <v>43895</v>
      </c>
      <c r="D8" s="12">
        <f t="shared" si="0"/>
        <v>174424.01262199343</v>
      </c>
      <c r="E8" s="12">
        <f t="shared" si="1"/>
        <v>2.7835423528999015</v>
      </c>
      <c r="F8" s="12">
        <f t="shared" si="2"/>
        <v>0.19364387097946723</v>
      </c>
      <c r="G8" s="12">
        <f t="shared" si="2"/>
        <v>1.0191782683129863E-2</v>
      </c>
      <c r="H8" s="9"/>
      <c r="I8" s="12">
        <f t="shared" si="3"/>
        <v>0.70036832002974803</v>
      </c>
      <c r="J8" s="12">
        <f t="shared" si="4"/>
        <v>6.82419079733326E-2</v>
      </c>
      <c r="K8" s="12">
        <f t="shared" si="5"/>
        <v>3.5916793670175084E-3</v>
      </c>
      <c r="M8" s="2" t="s">
        <v>10</v>
      </c>
      <c r="N8" s="5">
        <f>Datos!H6</f>
        <v>0.95</v>
      </c>
    </row>
    <row r="9" spans="2:14" x14ac:dyDescent="0.25">
      <c r="B9" s="10">
        <v>5</v>
      </c>
      <c r="C9" s="11">
        <v>43896</v>
      </c>
      <c r="D9" s="12">
        <f t="shared" si="0"/>
        <v>174423.10798616966</v>
      </c>
      <c r="E9" s="12">
        <f t="shared" si="1"/>
        <v>3.5953934315637404</v>
      </c>
      <c r="F9" s="12">
        <f t="shared" si="2"/>
        <v>0.28178937882129745</v>
      </c>
      <c r="G9" s="12">
        <f t="shared" si="2"/>
        <v>1.4831019937963036E-2</v>
      </c>
      <c r="H9" s="9"/>
      <c r="I9" s="12">
        <f t="shared" si="3"/>
        <v>0.90463582376050233</v>
      </c>
      <c r="J9" s="12">
        <f t="shared" si="4"/>
        <v>8.8145507841830215E-2</v>
      </c>
      <c r="K9" s="12">
        <f t="shared" si="5"/>
        <v>4.6392372548331728E-3</v>
      </c>
      <c r="M9" s="2" t="s">
        <v>11</v>
      </c>
      <c r="N9" s="5">
        <f>Datos!H7</f>
        <v>5.0000000000000044E-2</v>
      </c>
    </row>
    <row r="10" spans="2:14" x14ac:dyDescent="0.25">
      <c r="B10" s="10">
        <v>6</v>
      </c>
      <c r="C10" s="11">
        <v>43897</v>
      </c>
      <c r="D10" s="12">
        <f t="shared" si="0"/>
        <v>174421.93950927802</v>
      </c>
      <c r="E10" s="12">
        <f t="shared" si="1"/>
        <v>4.6440238754889416</v>
      </c>
      <c r="F10" s="12">
        <f t="shared" si="2"/>
        <v>0.39564350415414923</v>
      </c>
      <c r="G10" s="12">
        <f t="shared" si="2"/>
        <v>2.0823342323902608E-2</v>
      </c>
      <c r="H10" s="9"/>
      <c r="I10" s="12">
        <f t="shared" si="3"/>
        <v>1.168476891643992</v>
      </c>
      <c r="J10" s="12">
        <f t="shared" si="4"/>
        <v>0.11385412533285177</v>
      </c>
      <c r="K10" s="12">
        <f t="shared" si="5"/>
        <v>5.9923223859395724E-3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174420.43024512648</v>
      </c>
      <c r="E11" s="12">
        <f t="shared" si="1"/>
        <v>5.9984872311882738</v>
      </c>
      <c r="F11" s="12">
        <f t="shared" si="2"/>
        <v>0.54270426021129903</v>
      </c>
      <c r="G11" s="12">
        <f t="shared" si="2"/>
        <v>2.8563382116384185E-2</v>
      </c>
      <c r="H11" s="9"/>
      <c r="I11" s="12">
        <f t="shared" si="3"/>
        <v>1.5092641515489635</v>
      </c>
      <c r="J11" s="12">
        <f t="shared" si="4"/>
        <v>0.14706075605714983</v>
      </c>
      <c r="K11" s="12">
        <f t="shared" si="5"/>
        <v>7.7400397924815758E-3</v>
      </c>
      <c r="M11" s="2" t="s">
        <v>12</v>
      </c>
      <c r="N11" s="7">
        <v>231480</v>
      </c>
    </row>
    <row r="12" spans="2:14" x14ac:dyDescent="0.25">
      <c r="B12" s="10">
        <v>8</v>
      </c>
      <c r="C12" s="11">
        <v>43899</v>
      </c>
      <c r="D12" s="12">
        <f t="shared" si="0"/>
        <v>174418.48080988493</v>
      </c>
      <c r="E12" s="12">
        <f t="shared" si="1"/>
        <v>7.7479728983758971</v>
      </c>
      <c r="F12" s="12">
        <f t="shared" si="2"/>
        <v>0.7326563558655943</v>
      </c>
      <c r="G12" s="12">
        <f t="shared" si="2"/>
        <v>3.8560860835031317E-2</v>
      </c>
      <c r="H12" s="9"/>
      <c r="I12" s="12">
        <f t="shared" si="3"/>
        <v>1.9494352415605651</v>
      </c>
      <c r="J12" s="12">
        <f t="shared" si="4"/>
        <v>0.18995209565429533</v>
      </c>
      <c r="K12" s="12">
        <f t="shared" si="5"/>
        <v>9.9974787186471303E-3</v>
      </c>
      <c r="M12" s="2" t="s">
        <v>13</v>
      </c>
      <c r="N12" s="7">
        <f>SUM(J5:J204)</f>
        <v>164762.13207446117</v>
      </c>
    </row>
    <row r="13" spans="2:14" x14ac:dyDescent="0.25">
      <c r="B13" s="10">
        <v>9</v>
      </c>
      <c r="C13" s="11">
        <v>43900</v>
      </c>
      <c r="D13" s="12">
        <f t="shared" si="0"/>
        <v>174415.96284112241</v>
      </c>
      <c r="E13" s="12">
        <f t="shared" si="1"/>
        <v>10.007675897613861</v>
      </c>
      <c r="F13" s="12">
        <f t="shared" si="2"/>
        <v>0.97800883098083102</v>
      </c>
      <c r="G13" s="12">
        <f t="shared" si="2"/>
        <v>5.1474148998991158E-2</v>
      </c>
      <c r="H13" s="9"/>
      <c r="I13" s="12">
        <f t="shared" si="3"/>
        <v>2.5179687625171607</v>
      </c>
      <c r="J13" s="12">
        <f t="shared" si="4"/>
        <v>0.24535247511523675</v>
      </c>
      <c r="K13" s="12">
        <f t="shared" si="5"/>
        <v>1.2913288163959841E-2</v>
      </c>
      <c r="M13" s="2" t="s">
        <v>14</v>
      </c>
      <c r="N13" s="7">
        <f>SUM(K5:K204)</f>
        <v>8671.6911618137619</v>
      </c>
    </row>
    <row r="14" spans="2:14" x14ac:dyDescent="0.25">
      <c r="B14" s="10">
        <v>10</v>
      </c>
      <c r="C14" s="11">
        <v>43901</v>
      </c>
      <c r="D14" s="12">
        <f t="shared" si="0"/>
        <v>174412.71055130294</v>
      </c>
      <c r="E14" s="12">
        <f t="shared" si="1"/>
        <v>12.926376520499756</v>
      </c>
      <c r="F14" s="12">
        <f t="shared" si="2"/>
        <v>1.2949185677386033</v>
      </c>
      <c r="G14" s="12">
        <f t="shared" si="2"/>
        <v>6.8153608828347603E-2</v>
      </c>
      <c r="H14" s="9"/>
      <c r="I14" s="12">
        <f t="shared" si="3"/>
        <v>3.2522898194730239</v>
      </c>
      <c r="J14" s="12">
        <f t="shared" si="4"/>
        <v>0.31690973675777223</v>
      </c>
      <c r="K14" s="12">
        <f t="shared" si="5"/>
        <v>1.6679459829356449E-2</v>
      </c>
      <c r="M14" s="2" t="s">
        <v>15</v>
      </c>
      <c r="N14" s="7">
        <f>SUM(D4:G4)-N11</f>
        <v>-57053</v>
      </c>
    </row>
    <row r="15" spans="2:14" x14ac:dyDescent="0.25">
      <c r="B15" s="10">
        <v>11</v>
      </c>
      <c r="C15" s="11">
        <v>43902</v>
      </c>
      <c r="D15" s="12">
        <f t="shared" si="0"/>
        <v>174408.50982145366</v>
      </c>
      <c r="E15" s="12">
        <f t="shared" si="1"/>
        <v>16.696227152443171</v>
      </c>
      <c r="F15" s="12">
        <f t="shared" si="2"/>
        <v>1.7042538242210956</v>
      </c>
      <c r="G15" s="12">
        <f t="shared" si="2"/>
        <v>8.9697569695847218E-2</v>
      </c>
      <c r="H15" s="9"/>
      <c r="I15" s="12">
        <f t="shared" si="3"/>
        <v>4.2007298492934071</v>
      </c>
      <c r="J15" s="12">
        <f t="shared" si="4"/>
        <v>0.4093352564824923</v>
      </c>
      <c r="K15" s="12">
        <f t="shared" si="5"/>
        <v>2.1543960867499611E-2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174403.08412005252</v>
      </c>
      <c r="E16" s="12">
        <f t="shared" si="1"/>
        <v>21.565387648487214</v>
      </c>
      <c r="F16" s="12">
        <f t="shared" si="2"/>
        <v>2.2329676840484627</v>
      </c>
      <c r="G16" s="12">
        <f t="shared" si="2"/>
        <v>0.1175246149499192</v>
      </c>
      <c r="H16" s="9"/>
      <c r="I16" s="12">
        <f t="shared" si="3"/>
        <v>5.4257014011254814</v>
      </c>
      <c r="J16" s="12">
        <f t="shared" si="4"/>
        <v>0.52871385982736707</v>
      </c>
      <c r="K16" s="12">
        <f t="shared" si="5"/>
        <v>2.7827045254071977E-2</v>
      </c>
      <c r="M16" s="2" t="s">
        <v>16</v>
      </c>
      <c r="N16" s="7">
        <f>MAX(E4:E204)</f>
        <v>119383.87326819326</v>
      </c>
    </row>
    <row r="17" spans="2:14" x14ac:dyDescent="0.25">
      <c r="B17" s="10">
        <v>13</v>
      </c>
      <c r="C17" s="11">
        <v>43904</v>
      </c>
      <c r="D17" s="12">
        <f t="shared" si="0"/>
        <v>174396.07632532273</v>
      </c>
      <c r="E17" s="12">
        <f t="shared" si="1"/>
        <v>27.854336123333432</v>
      </c>
      <c r="F17" s="12">
        <f t="shared" si="2"/>
        <v>2.9158716262505577</v>
      </c>
      <c r="G17" s="12">
        <f t="shared" si="2"/>
        <v>0.15346692769739792</v>
      </c>
      <c r="H17" s="9"/>
      <c r="I17" s="12">
        <f t="shared" si="3"/>
        <v>7.007794729795795</v>
      </c>
      <c r="J17" s="12">
        <f t="shared" si="4"/>
        <v>0.68290394220209505</v>
      </c>
      <c r="K17" s="12">
        <f t="shared" si="5"/>
        <v>3.5942312747478722E-2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174387.02526303983</v>
      </c>
      <c r="E18" s="12">
        <f t="shared" si="1"/>
        <v>35.976920535455882</v>
      </c>
      <c r="F18" s="12">
        <f t="shared" si="2"/>
        <v>3.7979256034894497</v>
      </c>
      <c r="G18" s="12">
        <f t="shared" si="2"/>
        <v>0.19989082123628701</v>
      </c>
      <c r="H18" s="9"/>
      <c r="I18" s="12">
        <f t="shared" si="3"/>
        <v>9.0510622829002294</v>
      </c>
      <c r="J18" s="12">
        <f t="shared" si="4"/>
        <v>0.88205397723889201</v>
      </c>
      <c r="K18" s="12">
        <f t="shared" si="5"/>
        <v>4.6423893538889094E-2</v>
      </c>
      <c r="M18" s="2" t="s">
        <v>17</v>
      </c>
      <c r="N18" s="7">
        <f>MAX(I5:I204)</f>
        <v>12286.066443303302</v>
      </c>
    </row>
    <row r="19" spans="2:14" x14ac:dyDescent="0.25">
      <c r="B19" s="10">
        <v>15</v>
      </c>
      <c r="C19" s="11">
        <v>43906</v>
      </c>
      <c r="D19" s="12">
        <f t="shared" si="0"/>
        <v>174375.3354301267</v>
      </c>
      <c r="E19" s="12">
        <f t="shared" si="1"/>
        <v>46.46752276407198</v>
      </c>
      <c r="F19" s="12">
        <f t="shared" si="2"/>
        <v>4.9371947537788863</v>
      </c>
      <c r="G19" s="12">
        <f t="shared" si="2"/>
        <v>0.25985235546204688</v>
      </c>
      <c r="H19" s="9"/>
      <c r="I19" s="12">
        <f t="shared" si="3"/>
        <v>11.689832913131291</v>
      </c>
      <c r="J19" s="12">
        <f t="shared" si="4"/>
        <v>1.1392691502894363</v>
      </c>
      <c r="K19" s="12">
        <f t="shared" si="5"/>
        <v>5.9961534225759859E-2</v>
      </c>
      <c r="M19" s="2" t="s">
        <v>18</v>
      </c>
      <c r="N19" s="7">
        <f>MAX(J5:J204)</f>
        <v>3780.4893201594532</v>
      </c>
    </row>
    <row r="20" spans="2:14" x14ac:dyDescent="0.25">
      <c r="B20" s="10">
        <v>16</v>
      </c>
      <c r="C20" s="11">
        <v>43907</v>
      </c>
      <c r="D20" s="12">
        <f t="shared" si="0"/>
        <v>174360.23793587173</v>
      </c>
      <c r="E20" s="12">
        <f t="shared" si="1"/>
        <v>60.016099593574204</v>
      </c>
      <c r="F20" s="12">
        <f t="shared" si="2"/>
        <v>6.4086663079744994</v>
      </c>
      <c r="G20" s="12">
        <f t="shared" si="2"/>
        <v>0.33729822673550025</v>
      </c>
      <c r="H20" s="9"/>
      <c r="I20" s="12">
        <f t="shared" si="3"/>
        <v>15.097494254971288</v>
      </c>
      <c r="J20" s="12">
        <f t="shared" si="4"/>
        <v>1.4714715541956127</v>
      </c>
      <c r="K20" s="12">
        <f t="shared" si="5"/>
        <v>7.7445871273453371E-2</v>
      </c>
      <c r="M20" s="2" t="s">
        <v>19</v>
      </c>
      <c r="N20" s="7">
        <f>MAX(K5:K204)</f>
        <v>198.97312211365562</v>
      </c>
    </row>
    <row r="21" spans="2:14" x14ac:dyDescent="0.25">
      <c r="B21" s="10">
        <v>17</v>
      </c>
      <c r="C21" s="11">
        <v>43908</v>
      </c>
      <c r="D21" s="12">
        <f t="shared" si="0"/>
        <v>174340.74013144214</v>
      </c>
      <c r="E21" s="12">
        <f t="shared" si="1"/>
        <v>77.513367370035326</v>
      </c>
      <c r="F21" s="12">
        <f t="shared" si="2"/>
        <v>8.3091761284376826</v>
      </c>
      <c r="G21" s="12">
        <f t="shared" si="2"/>
        <v>0.43732505939145733</v>
      </c>
      <c r="H21" s="9"/>
      <c r="I21" s="12">
        <f t="shared" si="3"/>
        <v>19.497804429580263</v>
      </c>
      <c r="J21" s="12">
        <f t="shared" si="4"/>
        <v>1.900509820463183</v>
      </c>
      <c r="K21" s="12">
        <f t="shared" si="5"/>
        <v>0.10002683265595709</v>
      </c>
    </row>
    <row r="22" spans="2:14" x14ac:dyDescent="0.25">
      <c r="B22" s="10">
        <v>18</v>
      </c>
      <c r="C22" s="11">
        <v>43909</v>
      </c>
      <c r="D22" s="12">
        <f t="shared" si="0"/>
        <v>174315.56068210947</v>
      </c>
      <c r="E22" s="12">
        <f t="shared" si="1"/>
        <v>100.10903779037399</v>
      </c>
      <c r="F22" s="12">
        <f t="shared" ref="F22:G37" si="6">F21+J22</f>
        <v>10.763766095155468</v>
      </c>
      <c r="G22" s="12">
        <f t="shared" si="6"/>
        <v>0.56651400500818294</v>
      </c>
      <c r="H22" s="9"/>
      <c r="I22" s="12">
        <f t="shared" si="3"/>
        <v>25.179449332673183</v>
      </c>
      <c r="J22" s="12">
        <f t="shared" si="4"/>
        <v>2.4545899667177853</v>
      </c>
      <c r="K22" s="12">
        <f t="shared" si="5"/>
        <v>0.12918894561672564</v>
      </c>
    </row>
    <row r="23" spans="2:14" x14ac:dyDescent="0.25">
      <c r="B23" s="10">
        <v>19</v>
      </c>
      <c r="C23" s="11">
        <v>43910</v>
      </c>
      <c r="D23" s="12">
        <f t="shared" si="0"/>
        <v>174283.0459257249</v>
      </c>
      <c r="E23" s="12">
        <f t="shared" si="1"/>
        <v>129.28682624860119</v>
      </c>
      <c r="F23" s="12">
        <f t="shared" si="6"/>
        <v>13.933885625183978</v>
      </c>
      <c r="G23" s="12">
        <f t="shared" si="6"/>
        <v>0.73336240132547303</v>
      </c>
      <c r="H23" s="9"/>
      <c r="I23" s="12">
        <f t="shared" si="3"/>
        <v>32.514756384572976</v>
      </c>
      <c r="J23" s="12">
        <f t="shared" si="4"/>
        <v>3.1701195300285092</v>
      </c>
      <c r="K23" s="12">
        <f t="shared" si="5"/>
        <v>0.16684839631729012</v>
      </c>
    </row>
    <row r="24" spans="2:14" x14ac:dyDescent="0.25">
      <c r="B24" s="10">
        <v>20</v>
      </c>
      <c r="C24" s="11">
        <v>43911</v>
      </c>
      <c r="D24" s="12">
        <f t="shared" si="0"/>
        <v>174241.06220818576</v>
      </c>
      <c r="E24" s="12">
        <f t="shared" si="1"/>
        <v>166.96098291278838</v>
      </c>
      <c r="F24" s="12">
        <f t="shared" si="6"/>
        <v>18.027968456389683</v>
      </c>
      <c r="G24" s="12">
        <f t="shared" si="6"/>
        <v>0.9488404450731418</v>
      </c>
      <c r="H24" s="9"/>
      <c r="I24" s="12">
        <f t="shared" si="3"/>
        <v>41.983717539140557</v>
      </c>
      <c r="J24" s="12">
        <f t="shared" si="4"/>
        <v>4.0940828312057045</v>
      </c>
      <c r="K24" s="12">
        <f t="shared" si="5"/>
        <v>0.21547804374766882</v>
      </c>
    </row>
    <row r="25" spans="2:14" x14ac:dyDescent="0.25">
      <c r="B25" s="10">
        <v>21</v>
      </c>
      <c r="C25" s="11">
        <v>43912</v>
      </c>
      <c r="D25" s="12">
        <f t="shared" si="0"/>
        <v>174186.8574370784</v>
      </c>
      <c r="E25" s="12">
        <f t="shared" si="1"/>
        <v>215.60038792306085</v>
      </c>
      <c r="F25" s="12">
        <f t="shared" si="6"/>
        <v>23.315066248627982</v>
      </c>
      <c r="G25" s="12">
        <f t="shared" si="6"/>
        <v>1.2271087499277895</v>
      </c>
      <c r="H25" s="9"/>
      <c r="I25" s="12">
        <f t="shared" si="3"/>
        <v>54.204771107365382</v>
      </c>
      <c r="J25" s="12">
        <f t="shared" si="4"/>
        <v>5.2870977922382982</v>
      </c>
      <c r="K25" s="12">
        <f t="shared" si="5"/>
        <v>0.2782683048546476</v>
      </c>
    </row>
    <row r="26" spans="2:14" x14ac:dyDescent="0.25">
      <c r="B26" s="10">
        <v>22</v>
      </c>
      <c r="C26" s="11">
        <v>43913</v>
      </c>
      <c r="D26" s="12">
        <f t="shared" si="0"/>
        <v>174116.88328785199</v>
      </c>
      <c r="E26" s="12">
        <f t="shared" si="1"/>
        <v>278.38785755202969</v>
      </c>
      <c r="F26" s="12">
        <f t="shared" si="6"/>
        <v>30.142411866191576</v>
      </c>
      <c r="G26" s="12">
        <f t="shared" si="6"/>
        <v>1.586442729799558</v>
      </c>
      <c r="H26" s="9"/>
      <c r="I26" s="12">
        <f t="shared" si="3"/>
        <v>69.974149226404251</v>
      </c>
      <c r="J26" s="12">
        <f t="shared" si="4"/>
        <v>6.8273456175635934</v>
      </c>
      <c r="K26" s="12">
        <f t="shared" si="5"/>
        <v>0.35933397987176841</v>
      </c>
    </row>
    <row r="27" spans="2:14" x14ac:dyDescent="0.25">
      <c r="B27" s="10">
        <v>23</v>
      </c>
      <c r="C27" s="11">
        <v>43914</v>
      </c>
      <c r="D27" s="12">
        <f t="shared" si="0"/>
        <v>174026.56727161378</v>
      </c>
      <c r="E27" s="12">
        <f t="shared" si="1"/>
        <v>359.4242785385124</v>
      </c>
      <c r="F27" s="12">
        <f t="shared" si="6"/>
        <v>38.958027355339183</v>
      </c>
      <c r="G27" s="12">
        <f t="shared" si="6"/>
        <v>2.0504224923862746</v>
      </c>
      <c r="H27" s="9"/>
      <c r="I27" s="12">
        <f t="shared" si="3"/>
        <v>90.316016238217003</v>
      </c>
      <c r="J27" s="12">
        <f t="shared" si="4"/>
        <v>8.8156154891476053</v>
      </c>
      <c r="K27" s="12">
        <f t="shared" si="5"/>
        <v>0.46397976258671658</v>
      </c>
    </row>
    <row r="28" spans="2:14" x14ac:dyDescent="0.25">
      <c r="B28" s="10">
        <v>24</v>
      </c>
      <c r="C28" s="11">
        <v>43915</v>
      </c>
      <c r="D28" s="12">
        <f t="shared" si="0"/>
        <v>173910.02117886511</v>
      </c>
      <c r="E28" s="12">
        <f t="shared" si="1"/>
        <v>463.98956200257197</v>
      </c>
      <c r="F28" s="12">
        <f t="shared" si="6"/>
        <v>50.339796175725411</v>
      </c>
      <c r="G28" s="12">
        <f t="shared" si="6"/>
        <v>2.6494629566171293</v>
      </c>
      <c r="H28" s="9"/>
      <c r="I28" s="12">
        <f t="shared" si="3"/>
        <v>116.54609274867667</v>
      </c>
      <c r="J28" s="12">
        <f t="shared" si="4"/>
        <v>11.381768820386224</v>
      </c>
      <c r="K28" s="12">
        <f t="shared" si="5"/>
        <v>0.59904046423085455</v>
      </c>
    </row>
    <row r="29" spans="2:14" x14ac:dyDescent="0.25">
      <c r="B29" s="10">
        <v>25</v>
      </c>
      <c r="C29" s="11">
        <v>43916</v>
      </c>
      <c r="D29" s="12">
        <f t="shared" si="0"/>
        <v>173759.6692288678</v>
      </c>
      <c r="E29" s="12">
        <f t="shared" si="1"/>
        <v>598.87519326645759</v>
      </c>
      <c r="F29" s="12">
        <f t="shared" si="6"/>
        <v>65.032798972473529</v>
      </c>
      <c r="G29" s="12">
        <f t="shared" si="6"/>
        <v>3.4227788932880832</v>
      </c>
      <c r="H29" s="9"/>
      <c r="I29" s="12">
        <f t="shared" si="3"/>
        <v>150.3519499973047</v>
      </c>
      <c r="J29" s="12">
        <f t="shared" si="4"/>
        <v>14.693002796748113</v>
      </c>
      <c r="K29" s="12">
        <f t="shared" si="5"/>
        <v>0.773315936670954</v>
      </c>
    </row>
    <row r="30" spans="2:14" x14ac:dyDescent="0.25">
      <c r="B30" s="10">
        <v>26</v>
      </c>
      <c r="C30" s="11">
        <v>43917</v>
      </c>
      <c r="D30" s="12">
        <f t="shared" si="0"/>
        <v>173565.77562759267</v>
      </c>
      <c r="E30" s="12">
        <f t="shared" si="1"/>
        <v>772.80628809936616</v>
      </c>
      <c r="F30" s="12">
        <f t="shared" si="6"/>
        <v>83.99718009257802</v>
      </c>
      <c r="G30" s="12">
        <f t="shared" si="6"/>
        <v>4.4209042153988465</v>
      </c>
      <c r="H30" s="9"/>
      <c r="I30" s="12">
        <f t="shared" si="3"/>
        <v>193.89360127512387</v>
      </c>
      <c r="J30" s="12">
        <f t="shared" si="4"/>
        <v>18.964381120104488</v>
      </c>
      <c r="K30" s="12">
        <f t="shared" si="5"/>
        <v>0.99812532211076344</v>
      </c>
    </row>
    <row r="31" spans="2:14" x14ac:dyDescent="0.25">
      <c r="B31" s="10">
        <v>27</v>
      </c>
      <c r="C31" s="11">
        <v>43918</v>
      </c>
      <c r="D31" s="12">
        <f t="shared" si="0"/>
        <v>173315.84734917115</v>
      </c>
      <c r="E31" s="12">
        <f t="shared" si="1"/>
        <v>996.97435691757141</v>
      </c>
      <c r="F31" s="12">
        <f t="shared" si="6"/>
        <v>108.46937921572462</v>
      </c>
      <c r="G31" s="12">
        <f t="shared" si="6"/>
        <v>5.7089146955644576</v>
      </c>
      <c r="H31" s="9"/>
      <c r="I31" s="12">
        <f t="shared" si="3"/>
        <v>249.9282784215174</v>
      </c>
      <c r="J31" s="12">
        <f t="shared" si="4"/>
        <v>24.472199123146595</v>
      </c>
      <c r="K31" s="12">
        <f t="shared" si="5"/>
        <v>1.2880104801656114</v>
      </c>
    </row>
    <row r="32" spans="2:14" x14ac:dyDescent="0.25">
      <c r="B32" s="10">
        <v>28</v>
      </c>
      <c r="C32" s="11">
        <v>43919</v>
      </c>
      <c r="D32" s="12">
        <f t="shared" si="0"/>
        <v>172993.88422945506</v>
      </c>
      <c r="E32" s="12">
        <f t="shared" si="1"/>
        <v>1285.704998069745</v>
      </c>
      <c r="F32" s="12">
        <f t="shared" si="6"/>
        <v>140.04023385144771</v>
      </c>
      <c r="G32" s="12">
        <f t="shared" si="6"/>
        <v>7.370538623760412</v>
      </c>
      <c r="H32" s="9"/>
      <c r="I32" s="12">
        <f t="shared" si="3"/>
        <v>321.96311971609242</v>
      </c>
      <c r="J32" s="12">
        <f t="shared" si="4"/>
        <v>31.570854635723094</v>
      </c>
      <c r="K32" s="12">
        <f t="shared" si="5"/>
        <v>1.6616239281959539</v>
      </c>
    </row>
    <row r="33" spans="2:11" x14ac:dyDescent="0.25">
      <c r="B33" s="10">
        <v>29</v>
      </c>
      <c r="C33" s="11">
        <v>43920</v>
      </c>
      <c r="D33" s="12">
        <f t="shared" si="0"/>
        <v>172579.44573855956</v>
      </c>
      <c r="E33" s="12">
        <f t="shared" si="1"/>
        <v>1657.2866556962563</v>
      </c>
      <c r="F33" s="12">
        <f t="shared" si="6"/>
        <v>180.75422545698962</v>
      </c>
      <c r="G33" s="12">
        <f t="shared" si="6"/>
        <v>9.5133802872099889</v>
      </c>
      <c r="H33" s="9"/>
      <c r="I33" s="12">
        <f t="shared" si="3"/>
        <v>414.4384908955027</v>
      </c>
      <c r="J33" s="12">
        <f t="shared" si="4"/>
        <v>40.713991605541921</v>
      </c>
      <c r="K33" s="12">
        <f t="shared" si="5"/>
        <v>2.1428416634495773</v>
      </c>
    </row>
    <row r="34" spans="2:11" x14ac:dyDescent="0.25">
      <c r="B34" s="10">
        <v>30</v>
      </c>
      <c r="C34" s="13">
        <v>43921</v>
      </c>
      <c r="D34" s="12">
        <f t="shared" si="0"/>
        <v>172046.5036244732</v>
      </c>
      <c r="E34" s="12">
        <f t="shared" si="1"/>
        <v>2134.9858812594161</v>
      </c>
      <c r="F34" s="12">
        <f t="shared" si="6"/>
        <v>233.23496955403772</v>
      </c>
      <c r="G34" s="12">
        <f t="shared" si="6"/>
        <v>12.27552471337042</v>
      </c>
      <c r="H34" s="9"/>
      <c r="I34" s="12">
        <f t="shared" si="3"/>
        <v>532.94211408636818</v>
      </c>
      <c r="J34" s="12">
        <f t="shared" si="4"/>
        <v>52.480744097048117</v>
      </c>
      <c r="K34" s="12">
        <f t="shared" si="5"/>
        <v>2.7621444261604298</v>
      </c>
    </row>
    <row r="35" spans="2:11" x14ac:dyDescent="0.25">
      <c r="B35" s="10">
        <v>31</v>
      </c>
      <c r="C35" s="11">
        <v>43922</v>
      </c>
      <c r="D35" s="12">
        <f t="shared" si="0"/>
        <v>171362.05465601262</v>
      </c>
      <c r="E35" s="12">
        <f t="shared" si="1"/>
        <v>2748.2686536780184</v>
      </c>
      <c r="F35" s="12">
        <f t="shared" si="6"/>
        <v>300.84285579391923</v>
      </c>
      <c r="G35" s="12">
        <f t="shared" si="6"/>
        <v>15.83383451546945</v>
      </c>
      <c r="H35" s="9"/>
      <c r="I35" s="12">
        <f t="shared" si="3"/>
        <v>684.44896846058259</v>
      </c>
      <c r="J35" s="12">
        <f t="shared" si="4"/>
        <v>67.607886239881509</v>
      </c>
      <c r="K35" s="12">
        <f t="shared" si="5"/>
        <v>3.5583098020990303</v>
      </c>
    </row>
    <row r="36" spans="2:11" x14ac:dyDescent="0.25">
      <c r="B36" s="10">
        <v>32</v>
      </c>
      <c r="C36" s="11">
        <v>43923</v>
      </c>
      <c r="D36" s="12">
        <f t="shared" si="0"/>
        <v>170484.48232840092</v>
      </c>
      <c r="E36" s="12">
        <f t="shared" si="1"/>
        <v>3534.2320261671348</v>
      </c>
      <c r="F36" s="12">
        <f t="shared" si="6"/>
        <v>387.87136316038982</v>
      </c>
      <c r="G36" s="12">
        <f t="shared" si="6"/>
        <v>20.414282271599486</v>
      </c>
      <c r="H36" s="9"/>
      <c r="I36" s="12">
        <f t="shared" si="3"/>
        <v>877.5723276117169</v>
      </c>
      <c r="J36" s="12">
        <f t="shared" si="4"/>
        <v>87.028507366470578</v>
      </c>
      <c r="K36" s="12">
        <f t="shared" si="5"/>
        <v>4.5804477561300354</v>
      </c>
    </row>
    <row r="37" spans="2:11" x14ac:dyDescent="0.25">
      <c r="B37" s="10">
        <v>33</v>
      </c>
      <c r="C37" s="11">
        <v>43924</v>
      </c>
      <c r="D37" s="12">
        <f t="shared" si="0"/>
        <v>169361.68752479734</v>
      </c>
      <c r="E37" s="12">
        <f t="shared" si="1"/>
        <v>4539.2190955651386</v>
      </c>
      <c r="F37" s="12">
        <f t="shared" si="6"/>
        <v>499.78871065568239</v>
      </c>
      <c r="G37" s="12">
        <f t="shared" si="6"/>
        <v>26.304668981878049</v>
      </c>
      <c r="H37" s="9"/>
      <c r="I37" s="12">
        <f t="shared" si="3"/>
        <v>1122.7948036035746</v>
      </c>
      <c r="J37" s="12">
        <f t="shared" si="4"/>
        <v>111.9173474952926</v>
      </c>
      <c r="K37" s="12">
        <f t="shared" si="5"/>
        <v>5.8903867102785634</v>
      </c>
    </row>
    <row r="38" spans="2:11" x14ac:dyDescent="0.25">
      <c r="B38" s="10">
        <v>34</v>
      </c>
      <c r="C38" s="11">
        <v>43925</v>
      </c>
      <c r="D38" s="12">
        <f t="shared" si="0"/>
        <v>167929.06601776477</v>
      </c>
      <c r="E38" s="12">
        <f t="shared" si="1"/>
        <v>5820.5332994122036</v>
      </c>
      <c r="F38" s="12">
        <f t="shared" ref="F38:G53" si="7">F37+J38</f>
        <v>643.53064868191177</v>
      </c>
      <c r="G38" s="12">
        <f t="shared" si="7"/>
        <v>33.870034141153283</v>
      </c>
      <c r="H38" s="9"/>
      <c r="I38" s="12">
        <f t="shared" si="3"/>
        <v>1432.62150703257</v>
      </c>
      <c r="J38" s="12">
        <f t="shared" si="4"/>
        <v>143.74193802622938</v>
      </c>
      <c r="K38" s="12">
        <f t="shared" si="5"/>
        <v>7.5653651592752373</v>
      </c>
    </row>
    <row r="39" spans="2:11" x14ac:dyDescent="0.25">
      <c r="B39" s="10">
        <v>35</v>
      </c>
      <c r="C39" s="11">
        <v>43926</v>
      </c>
      <c r="D39" s="12">
        <f t="shared" si="0"/>
        <v>166107.50954768903</v>
      </c>
      <c r="E39" s="12">
        <f t="shared" si="1"/>
        <v>7448.0719928408544</v>
      </c>
      <c r="F39" s="12">
        <f t="shared" si="7"/>
        <v>827.84753649663162</v>
      </c>
      <c r="G39" s="12">
        <f t="shared" si="7"/>
        <v>43.570922973506967</v>
      </c>
      <c r="H39" s="9"/>
      <c r="I39" s="12">
        <f t="shared" si="3"/>
        <v>1821.5564700757245</v>
      </c>
      <c r="J39" s="12">
        <f t="shared" si="4"/>
        <v>184.31688781471979</v>
      </c>
      <c r="K39" s="12">
        <f t="shared" si="5"/>
        <v>9.7008888323536819</v>
      </c>
    </row>
    <row r="40" spans="2:11" x14ac:dyDescent="0.25">
      <c r="B40" s="10">
        <v>36</v>
      </c>
      <c r="C40" s="11">
        <v>43927</v>
      </c>
      <c r="D40" s="12">
        <f t="shared" si="0"/>
        <v>163801.76452209507</v>
      </c>
      <c r="E40" s="12">
        <f t="shared" si="1"/>
        <v>9505.5479520068002</v>
      </c>
      <c r="F40" s="12">
        <f t="shared" si="7"/>
        <v>1063.7031496032587</v>
      </c>
      <c r="G40" s="12">
        <f t="shared" si="7"/>
        <v>55.984376294908401</v>
      </c>
      <c r="H40" s="9"/>
      <c r="I40" s="12">
        <f t="shared" si="3"/>
        <v>2305.7450255939743</v>
      </c>
      <c r="J40" s="12">
        <f t="shared" si="4"/>
        <v>235.85561310662703</v>
      </c>
      <c r="K40" s="12">
        <f t="shared" si="5"/>
        <v>12.413453321401436</v>
      </c>
    </row>
    <row r="41" spans="2:11" x14ac:dyDescent="0.25">
      <c r="B41" s="10">
        <v>37</v>
      </c>
      <c r="C41" s="11">
        <v>43928</v>
      </c>
      <c r="D41" s="12">
        <f t="shared" si="0"/>
        <v>160899.71515019337</v>
      </c>
      <c r="E41" s="12">
        <f t="shared" si="1"/>
        <v>12090.745725508261</v>
      </c>
      <c r="F41" s="12">
        <f t="shared" si="7"/>
        <v>1364.7121680834739</v>
      </c>
      <c r="G41" s="12">
        <f t="shared" si="7"/>
        <v>71.826956214919747</v>
      </c>
      <c r="H41" s="9"/>
      <c r="I41" s="12">
        <f t="shared" si="3"/>
        <v>2902.0493719016886</v>
      </c>
      <c r="J41" s="12">
        <f t="shared" si="4"/>
        <v>301.00901848021533</v>
      </c>
      <c r="K41" s="12">
        <f t="shared" si="5"/>
        <v>15.842579920011348</v>
      </c>
    </row>
    <row r="42" spans="2:11" x14ac:dyDescent="0.25">
      <c r="B42" s="10">
        <v>38</v>
      </c>
      <c r="C42" s="11">
        <v>43929</v>
      </c>
      <c r="D42" s="12">
        <f t="shared" si="0"/>
        <v>157273.47228915003</v>
      </c>
      <c r="E42" s="12">
        <f t="shared" si="1"/>
        <v>15313.963729034658</v>
      </c>
      <c r="F42" s="12">
        <f t="shared" si="7"/>
        <v>1747.5857827245688</v>
      </c>
      <c r="G42" s="12">
        <f t="shared" si="7"/>
        <v>91.978199090766864</v>
      </c>
      <c r="H42" s="9"/>
      <c r="I42" s="12">
        <f t="shared" si="3"/>
        <v>3626.2428610433399</v>
      </c>
      <c r="J42" s="12">
        <f t="shared" si="4"/>
        <v>382.87361464109489</v>
      </c>
      <c r="K42" s="12">
        <f t="shared" si="5"/>
        <v>20.151242875847121</v>
      </c>
    </row>
    <row r="43" spans="2:11" x14ac:dyDescent="0.25">
      <c r="B43" s="10">
        <v>39</v>
      </c>
      <c r="C43" s="11">
        <v>43930</v>
      </c>
      <c r="D43" s="12">
        <f t="shared" si="0"/>
        <v>152783.51913331822</v>
      </c>
      <c r="E43" s="12">
        <f t="shared" si="1"/>
        <v>19293.451427231976</v>
      </c>
      <c r="F43" s="12">
        <f t="shared" si="7"/>
        <v>2232.5279674773328</v>
      </c>
      <c r="G43" s="12">
        <f t="shared" si="7"/>
        <v>117.50147197249132</v>
      </c>
      <c r="H43" s="9"/>
      <c r="I43" s="12">
        <f t="shared" si="3"/>
        <v>4489.9531558318058</v>
      </c>
      <c r="J43" s="12">
        <f t="shared" si="4"/>
        <v>484.94218475276415</v>
      </c>
      <c r="K43" s="12">
        <f t="shared" si="5"/>
        <v>25.523272881724452</v>
      </c>
    </row>
    <row r="44" spans="2:11" x14ac:dyDescent="0.25">
      <c r="B44" s="10">
        <v>40</v>
      </c>
      <c r="C44" s="11">
        <v>43931</v>
      </c>
      <c r="D44" s="12">
        <f t="shared" si="0"/>
        <v>147287.49358791721</v>
      </c>
      <c r="E44" s="12">
        <f t="shared" si="1"/>
        <v>24146.361925058587</v>
      </c>
      <c r="F44" s="12">
        <f t="shared" si="7"/>
        <v>2843.4872626730121</v>
      </c>
      <c r="G44" s="12">
        <f t="shared" si="7"/>
        <v>149.65722435121131</v>
      </c>
      <c r="H44" s="9"/>
      <c r="I44" s="12">
        <f t="shared" si="3"/>
        <v>5496.0255454010103</v>
      </c>
      <c r="J44" s="12">
        <f t="shared" si="4"/>
        <v>610.95929519567915</v>
      </c>
      <c r="K44" s="12">
        <f t="shared" si="5"/>
        <v>32.155752378719988</v>
      </c>
    </row>
    <row r="45" spans="2:11" x14ac:dyDescent="0.25">
      <c r="B45" s="10">
        <v>41</v>
      </c>
      <c r="C45" s="11">
        <v>43932</v>
      </c>
      <c r="D45" s="12">
        <f t="shared" si="0"/>
        <v>140655.25701640404</v>
      </c>
      <c r="E45" s="12">
        <f t="shared" si="1"/>
        <v>29973.71976573647</v>
      </c>
      <c r="F45" s="12">
        <f t="shared" si="7"/>
        <v>3608.1220569665338</v>
      </c>
      <c r="G45" s="12">
        <f t="shared" si="7"/>
        <v>189.90116089297567</v>
      </c>
      <c r="H45" s="9"/>
      <c r="I45" s="12">
        <f t="shared" si="3"/>
        <v>6632.2365715131664</v>
      </c>
      <c r="J45" s="12">
        <f t="shared" si="4"/>
        <v>764.63479429352196</v>
      </c>
      <c r="K45" s="12">
        <f t="shared" si="5"/>
        <v>40.243936541764349</v>
      </c>
    </row>
    <row r="46" spans="2:11" x14ac:dyDescent="0.25">
      <c r="B46" s="10">
        <v>42</v>
      </c>
      <c r="C46" s="11">
        <v>43933</v>
      </c>
      <c r="D46" s="12">
        <f t="shared" si="0"/>
        <v>132791.33241148316</v>
      </c>
      <c r="E46" s="12">
        <f t="shared" si="1"/>
        <v>36838.520378466128</v>
      </c>
      <c r="F46" s="12">
        <f t="shared" si="7"/>
        <v>4557.2898495481886</v>
      </c>
      <c r="G46" s="12">
        <f t="shared" si="7"/>
        <v>239.85736050253649</v>
      </c>
      <c r="H46" s="9"/>
      <c r="I46" s="12">
        <f t="shared" si="3"/>
        <v>7863.9246049208732</v>
      </c>
      <c r="J46" s="12">
        <f t="shared" si="4"/>
        <v>949.16779258165479</v>
      </c>
      <c r="K46" s="12">
        <f t="shared" si="5"/>
        <v>49.956199609560827</v>
      </c>
    </row>
    <row r="47" spans="2:11" x14ac:dyDescent="0.25">
      <c r="B47" s="10">
        <v>43</v>
      </c>
      <c r="C47" s="11">
        <v>43934</v>
      </c>
      <c r="D47" s="12">
        <f t="shared" si="0"/>
        <v>123664.09866406633</v>
      </c>
      <c r="E47" s="12">
        <f t="shared" si="1"/>
        <v>44737.803446600752</v>
      </c>
      <c r="F47" s="12">
        <f t="shared" si="7"/>
        <v>5723.8429948662824</v>
      </c>
      <c r="G47" s="12">
        <f t="shared" si="7"/>
        <v>301.25489446664676</v>
      </c>
      <c r="H47" s="9"/>
      <c r="I47" s="12">
        <f t="shared" si="3"/>
        <v>9127.2337474168307</v>
      </c>
      <c r="J47" s="12">
        <f t="shared" si="4"/>
        <v>1166.553145318094</v>
      </c>
      <c r="K47" s="12">
        <f t="shared" si="5"/>
        <v>61.397533964110266</v>
      </c>
    </row>
    <row r="48" spans="2:11" x14ac:dyDescent="0.25">
      <c r="B48" s="10">
        <v>44</v>
      </c>
      <c r="C48" s="11">
        <v>43935</v>
      </c>
      <c r="D48" s="12">
        <f t="shared" si="0"/>
        <v>113337.94302162351</v>
      </c>
      <c r="E48" s="12">
        <f t="shared" si="1"/>
        <v>53572.69897415689</v>
      </c>
      <c r="F48" s="12">
        <f t="shared" si="7"/>
        <v>7140.5401040086399</v>
      </c>
      <c r="G48" s="12">
        <f t="shared" si="7"/>
        <v>375.81790021098141</v>
      </c>
      <c r="H48" s="9"/>
      <c r="I48" s="12">
        <f t="shared" si="3"/>
        <v>10326.155642442825</v>
      </c>
      <c r="J48" s="12">
        <f t="shared" si="4"/>
        <v>1416.6971091423572</v>
      </c>
      <c r="K48" s="12">
        <f t="shared" si="5"/>
        <v>74.56300574433466</v>
      </c>
    </row>
    <row r="49" spans="2:11" x14ac:dyDescent="0.25">
      <c r="B49" s="10">
        <v>45</v>
      </c>
      <c r="C49" s="11">
        <v>43936</v>
      </c>
      <c r="D49" s="12">
        <f t="shared" si="0"/>
        <v>102000.23583145294</v>
      </c>
      <c r="E49" s="12">
        <f t="shared" si="1"/>
        <v>63124.649531855568</v>
      </c>
      <c r="F49" s="12">
        <f t="shared" si="7"/>
        <v>8837.0089048569407</v>
      </c>
      <c r="G49" s="12">
        <f t="shared" si="7"/>
        <v>465.10573183457632</v>
      </c>
      <c r="H49" s="9"/>
      <c r="I49" s="12">
        <f t="shared" si="3"/>
        <v>11337.707190170568</v>
      </c>
      <c r="J49" s="12">
        <f t="shared" si="4"/>
        <v>1696.4688008483015</v>
      </c>
      <c r="K49" s="12">
        <f t="shared" si="5"/>
        <v>89.287831623594897</v>
      </c>
    </row>
    <row r="50" spans="2:11" x14ac:dyDescent="0.25">
      <c r="B50" s="10">
        <v>46</v>
      </c>
      <c r="C50" s="11">
        <v>43937</v>
      </c>
      <c r="D50" s="12">
        <f t="shared" si="0"/>
        <v>89971.239602209534</v>
      </c>
      <c r="E50" s="12">
        <f t="shared" si="1"/>
        <v>73049.490776703795</v>
      </c>
      <c r="F50" s="12">
        <f t="shared" si="7"/>
        <v>10835.956140032367</v>
      </c>
      <c r="G50" s="12">
        <f t="shared" si="7"/>
        <v>570.31348105433563</v>
      </c>
      <c r="H50" s="9"/>
      <c r="I50" s="12">
        <f t="shared" si="3"/>
        <v>12028.99622924341</v>
      </c>
      <c r="J50" s="12">
        <f t="shared" si="4"/>
        <v>1998.9472351754262</v>
      </c>
      <c r="K50" s="12">
        <f t="shared" si="5"/>
        <v>105.20774921975936</v>
      </c>
    </row>
    <row r="51" spans="2:11" x14ac:dyDescent="0.25">
      <c r="B51" s="10">
        <v>47</v>
      </c>
      <c r="C51" s="11">
        <v>43938</v>
      </c>
      <c r="D51" s="12">
        <f t="shared" si="0"/>
        <v>77685.173158906226</v>
      </c>
      <c r="E51" s="12">
        <f t="shared" si="1"/>
        <v>82900.574194116954</v>
      </c>
      <c r="F51" s="12">
        <f t="shared" si="7"/>
        <v>13149.190014627988</v>
      </c>
      <c r="G51" s="12">
        <f t="shared" si="7"/>
        <v>692.06263234884204</v>
      </c>
      <c r="H51" s="9"/>
      <c r="I51" s="12">
        <f t="shared" si="3"/>
        <v>12286.066443303302</v>
      </c>
      <c r="J51" s="12">
        <f t="shared" si="4"/>
        <v>2313.2338745956204</v>
      </c>
      <c r="K51" s="12">
        <f t="shared" si="5"/>
        <v>121.74915129450643</v>
      </c>
    </row>
    <row r="52" spans="2:11" x14ac:dyDescent="0.25">
      <c r="B52" s="10">
        <v>48</v>
      </c>
      <c r="C52" s="11">
        <v>43939</v>
      </c>
      <c r="D52" s="12">
        <f t="shared" si="0"/>
        <v>65637.813505075275</v>
      </c>
      <c r="E52" s="12">
        <f t="shared" si="1"/>
        <v>92184.581374810674</v>
      </c>
      <c r="F52" s="12">
        <f t="shared" si="7"/>
        <v>15774.374864108358</v>
      </c>
      <c r="G52" s="12">
        <f t="shared" si="7"/>
        <v>830.23025600570372</v>
      </c>
      <c r="H52" s="9"/>
      <c r="I52" s="12">
        <f t="shared" si="3"/>
        <v>12047.35965383095</v>
      </c>
      <c r="J52" s="12">
        <f t="shared" si="4"/>
        <v>2625.1848494803703</v>
      </c>
      <c r="K52" s="12">
        <f t="shared" si="5"/>
        <v>138.16762365686174</v>
      </c>
    </row>
    <row r="53" spans="2:11" x14ac:dyDescent="0.25">
      <c r="B53" s="10">
        <v>49</v>
      </c>
      <c r="C53" s="11">
        <v>43940</v>
      </c>
      <c r="D53" s="12">
        <f t="shared" si="0"/>
        <v>54309.790696787437</v>
      </c>
      <c r="E53" s="12">
        <f t="shared" si="1"/>
        <v>100439.78480393815</v>
      </c>
      <c r="F53" s="12">
        <f t="shared" si="7"/>
        <v>18693.553274310696</v>
      </c>
      <c r="G53" s="12">
        <f t="shared" si="7"/>
        <v>983.8712249637216</v>
      </c>
      <c r="H53" s="9"/>
      <c r="I53" s="12">
        <f t="shared" si="3"/>
        <v>11328.022808287838</v>
      </c>
      <c r="J53" s="12">
        <f t="shared" si="4"/>
        <v>2919.178410202338</v>
      </c>
      <c r="K53" s="12">
        <f t="shared" si="5"/>
        <v>153.64096895801791</v>
      </c>
    </row>
    <row r="54" spans="2:11" x14ac:dyDescent="0.25">
      <c r="B54" s="10">
        <v>50</v>
      </c>
      <c r="C54" s="11">
        <v>43941</v>
      </c>
      <c r="D54" s="12">
        <f t="shared" si="0"/>
        <v>44088.395869106338</v>
      </c>
      <c r="E54" s="12">
        <f t="shared" si="1"/>
        <v>107313.18680482131</v>
      </c>
      <c r="F54" s="12">
        <f t="shared" ref="F54:G69" si="8">F53+J54</f>
        <v>21874.146459768737</v>
      </c>
      <c r="G54" s="12">
        <f t="shared" si="8"/>
        <v>1151.2708663036187</v>
      </c>
      <c r="H54" s="9"/>
      <c r="I54" s="12">
        <f t="shared" si="3"/>
        <v>10221.394827681101</v>
      </c>
      <c r="J54" s="12">
        <f t="shared" si="4"/>
        <v>3180.5931854580413</v>
      </c>
      <c r="K54" s="12">
        <f t="shared" si="5"/>
        <v>167.39964133989707</v>
      </c>
    </row>
    <row r="55" spans="2:11" x14ac:dyDescent="0.25">
      <c r="B55" s="10">
        <v>51</v>
      </c>
      <c r="C55" s="11">
        <v>43942</v>
      </c>
      <c r="D55" s="12">
        <f t="shared" si="0"/>
        <v>35214.322490329076</v>
      </c>
      <c r="E55" s="12">
        <f t="shared" si="1"/>
        <v>112610.1539567712</v>
      </c>
      <c r="F55" s="12">
        <f t="shared" si="8"/>
        <v>25272.397375254746</v>
      </c>
      <c r="G55" s="12">
        <f t="shared" si="8"/>
        <v>1330.1261776449878</v>
      </c>
      <c r="H55" s="9"/>
      <c r="I55" s="12">
        <f t="shared" si="3"/>
        <v>8874.0733787772624</v>
      </c>
      <c r="J55" s="12">
        <f t="shared" si="4"/>
        <v>3398.2509154860081</v>
      </c>
      <c r="K55" s="12">
        <f t="shared" si="5"/>
        <v>178.855311341369</v>
      </c>
    </row>
    <row r="56" spans="2:11" x14ac:dyDescent="0.25">
      <c r="B56" s="10">
        <v>52</v>
      </c>
      <c r="C56" s="11">
        <v>43943</v>
      </c>
      <c r="D56" s="12">
        <f t="shared" si="0"/>
        <v>27768.871214378039</v>
      </c>
      <c r="E56" s="12">
        <f t="shared" si="1"/>
        <v>116301.93343416321</v>
      </c>
      <c r="F56" s="12">
        <f t="shared" si="8"/>
        <v>28838.385583885836</v>
      </c>
      <c r="G56" s="12">
        <f t="shared" si="8"/>
        <v>1517.80976757294</v>
      </c>
      <c r="H56" s="9"/>
      <c r="I56" s="12">
        <f t="shared" si="3"/>
        <v>7445.4512759510353</v>
      </c>
      <c r="J56" s="12">
        <f t="shared" si="4"/>
        <v>3565.9882086310881</v>
      </c>
      <c r="K56" s="12">
        <f t="shared" si="5"/>
        <v>187.68358992795217</v>
      </c>
    </row>
    <row r="57" spans="2:11" x14ac:dyDescent="0.25">
      <c r="B57" s="10">
        <v>53</v>
      </c>
      <c r="C57" s="11">
        <v>43944</v>
      </c>
      <c r="D57" s="12">
        <f t="shared" si="0"/>
        <v>21698.567158636746</v>
      </c>
      <c r="E57" s="12">
        <f t="shared" si="1"/>
        <v>118495.50637543238</v>
      </c>
      <c r="F57" s="12">
        <f t="shared" si="8"/>
        <v>32521.280142634336</v>
      </c>
      <c r="G57" s="12">
        <f t="shared" si="8"/>
        <v>1711.6463232965455</v>
      </c>
      <c r="H57" s="9"/>
      <c r="I57" s="12">
        <f t="shared" si="3"/>
        <v>6070.3040557412951</v>
      </c>
      <c r="J57" s="12">
        <f t="shared" si="4"/>
        <v>3682.8945587485014</v>
      </c>
      <c r="K57" s="12">
        <f t="shared" si="5"/>
        <v>193.83655572360553</v>
      </c>
    </row>
    <row r="58" spans="2:11" x14ac:dyDescent="0.25">
      <c r="B58" s="10">
        <v>54</v>
      </c>
      <c r="C58" s="11">
        <v>43945</v>
      </c>
      <c r="D58" s="12">
        <f t="shared" si="0"/>
        <v>16860.350053361464</v>
      </c>
      <c r="E58" s="12">
        <f t="shared" si="1"/>
        <v>119383.87326819326</v>
      </c>
      <c r="F58" s="12">
        <f t="shared" si="8"/>
        <v>36273.637844523029</v>
      </c>
      <c r="G58" s="12">
        <f t="shared" si="8"/>
        <v>1909.1388339222663</v>
      </c>
      <c r="H58" s="9"/>
      <c r="I58" s="12">
        <f t="shared" si="3"/>
        <v>4838.2171052752801</v>
      </c>
      <c r="J58" s="12">
        <f t="shared" si="4"/>
        <v>3752.3577018886917</v>
      </c>
      <c r="K58" s="12">
        <f t="shared" si="5"/>
        <v>197.49251062572083</v>
      </c>
    </row>
    <row r="59" spans="2:11" x14ac:dyDescent="0.25">
      <c r="B59" s="10">
        <v>55</v>
      </c>
      <c r="C59" s="11">
        <v>43946</v>
      </c>
      <c r="D59" s="12">
        <f t="shared" si="0"/>
        <v>13068.409258725107</v>
      </c>
      <c r="E59" s="12">
        <f t="shared" si="1"/>
        <v>119196.3516205565</v>
      </c>
      <c r="F59" s="12">
        <f t="shared" si="8"/>
        <v>40054.127164682483</v>
      </c>
      <c r="G59" s="12">
        <f t="shared" si="8"/>
        <v>2108.111956035922</v>
      </c>
      <c r="H59" s="9"/>
      <c r="I59" s="12">
        <f t="shared" si="3"/>
        <v>3791.9407946363563</v>
      </c>
      <c r="J59" s="12">
        <f t="shared" si="4"/>
        <v>3780.4893201594532</v>
      </c>
      <c r="K59" s="12">
        <f t="shared" si="5"/>
        <v>198.97312211365562</v>
      </c>
    </row>
    <row r="60" spans="2:11" x14ac:dyDescent="0.25">
      <c r="B60" s="10">
        <v>56</v>
      </c>
      <c r="C60" s="11">
        <v>43947</v>
      </c>
      <c r="D60" s="12">
        <f t="shared" si="0"/>
        <v>10130.514957571962</v>
      </c>
      <c r="E60" s="12">
        <f t="shared" si="1"/>
        <v>118161.03420102441</v>
      </c>
      <c r="F60" s="12">
        <f t="shared" si="8"/>
        <v>43828.678299333435</v>
      </c>
      <c r="G60" s="12">
        <f t="shared" si="8"/>
        <v>2306.7725420701831</v>
      </c>
      <c r="H60" s="9"/>
      <c r="I60" s="12">
        <f t="shared" si="3"/>
        <v>2937.8943011531442</v>
      </c>
      <c r="J60" s="12">
        <f t="shared" si="4"/>
        <v>3774.5511346509552</v>
      </c>
      <c r="K60" s="12">
        <f t="shared" si="5"/>
        <v>198.660586034261</v>
      </c>
    </row>
    <row r="61" spans="2:11" x14ac:dyDescent="0.25">
      <c r="B61" s="10">
        <v>57</v>
      </c>
      <c r="C61" s="11">
        <v>43948</v>
      </c>
      <c r="D61" s="12">
        <f t="shared" si="0"/>
        <v>7870.2609120840443</v>
      </c>
      <c r="E61" s="12">
        <f t="shared" si="1"/>
        <v>116482.58710647817</v>
      </c>
      <c r="F61" s="12">
        <f t="shared" si="8"/>
        <v>47570.444382365873</v>
      </c>
      <c r="G61" s="12">
        <f t="shared" si="8"/>
        <v>2503.7075990718909</v>
      </c>
      <c r="H61" s="9"/>
      <c r="I61" s="12">
        <f t="shared" si="3"/>
        <v>2260.2540454879177</v>
      </c>
      <c r="J61" s="12">
        <f t="shared" si="4"/>
        <v>3741.7660830324394</v>
      </c>
      <c r="K61" s="12">
        <f t="shared" si="5"/>
        <v>196.93505700170752</v>
      </c>
    </row>
    <row r="62" spans="2:11" x14ac:dyDescent="0.25">
      <c r="B62" s="10">
        <v>58</v>
      </c>
      <c r="C62" s="11">
        <v>43949</v>
      </c>
      <c r="D62" s="12">
        <f t="shared" si="0"/>
        <v>6137.2600468841338</v>
      </c>
      <c r="E62" s="12">
        <f t="shared" si="1"/>
        <v>114332.8350681288</v>
      </c>
      <c r="F62" s="12">
        <f t="shared" si="8"/>
        <v>51259.05964073768</v>
      </c>
      <c r="G62" s="12">
        <f t="shared" si="8"/>
        <v>2697.8452442493544</v>
      </c>
      <c r="H62" s="9"/>
      <c r="I62" s="12">
        <f t="shared" si="3"/>
        <v>1733.0008651999108</v>
      </c>
      <c r="J62" s="12">
        <f t="shared" si="4"/>
        <v>3688.6152583718085</v>
      </c>
      <c r="K62" s="12">
        <f t="shared" si="5"/>
        <v>194.13764517746378</v>
      </c>
    </row>
    <row r="63" spans="2:11" x14ac:dyDescent="0.25">
      <c r="B63" s="10">
        <v>59</v>
      </c>
      <c r="C63" s="11">
        <v>43950</v>
      </c>
      <c r="D63" s="12">
        <f t="shared" si="0"/>
        <v>4809.3005570974119</v>
      </c>
      <c r="E63" s="12">
        <f t="shared" si="1"/>
        <v>111849.70005564457</v>
      </c>
      <c r="F63" s="12">
        <f t="shared" si="8"/>
        <v>54879.599417895093</v>
      </c>
      <c r="G63" s="12">
        <f t="shared" si="8"/>
        <v>2888.3999693629025</v>
      </c>
      <c r="H63" s="9"/>
      <c r="I63" s="12">
        <f t="shared" si="3"/>
        <v>1327.9594897867221</v>
      </c>
      <c r="J63" s="12">
        <f t="shared" si="4"/>
        <v>3620.5397771574121</v>
      </c>
      <c r="K63" s="12">
        <f t="shared" si="5"/>
        <v>190.55472511354816</v>
      </c>
    </row>
    <row r="64" spans="2:11" x14ac:dyDescent="0.25">
      <c r="B64" s="10">
        <v>60</v>
      </c>
      <c r="C64" s="13">
        <v>43951</v>
      </c>
      <c r="D64" s="12">
        <f t="shared" si="0"/>
        <v>3790.1502432605671</v>
      </c>
      <c r="E64" s="12">
        <f t="shared" si="1"/>
        <v>109140.52703429326</v>
      </c>
      <c r="F64" s="12">
        <f t="shared" si="8"/>
        <v>58421.506586323834</v>
      </c>
      <c r="G64" s="12">
        <f t="shared" si="8"/>
        <v>3074.8161361223101</v>
      </c>
      <c r="H64" s="9"/>
      <c r="I64" s="12">
        <f t="shared" si="3"/>
        <v>1019.1503138368449</v>
      </c>
      <c r="J64" s="12">
        <f t="shared" si="4"/>
        <v>3541.9071684287442</v>
      </c>
      <c r="K64" s="12">
        <f t="shared" si="5"/>
        <v>186.41616675940776</v>
      </c>
    </row>
    <row r="65" spans="2:11" x14ac:dyDescent="0.25">
      <c r="B65" s="10">
        <v>61</v>
      </c>
      <c r="C65" s="11">
        <v>43952</v>
      </c>
      <c r="D65" s="12">
        <f t="shared" si="0"/>
        <v>3005.5721283379239</v>
      </c>
      <c r="E65" s="12">
        <f t="shared" si="1"/>
        <v>106287.08758140613</v>
      </c>
      <c r="F65" s="12">
        <f t="shared" si="8"/>
        <v>61877.623275743121</v>
      </c>
      <c r="G65" s="12">
        <f t="shared" si="8"/>
        <v>3256.7170145127989</v>
      </c>
      <c r="H65" s="9"/>
      <c r="I65" s="12">
        <f t="shared" si="3"/>
        <v>784.57811492264329</v>
      </c>
      <c r="J65" s="12">
        <f t="shared" si="4"/>
        <v>3456.1166894192866</v>
      </c>
      <c r="K65" s="12">
        <f t="shared" si="5"/>
        <v>181.90087839048891</v>
      </c>
    </row>
    <row r="66" spans="2:11" x14ac:dyDescent="0.25">
      <c r="B66" s="10">
        <v>62</v>
      </c>
      <c r="C66" s="11">
        <v>43953</v>
      </c>
      <c r="D66" s="12">
        <f t="shared" si="0"/>
        <v>2399.0276493480123</v>
      </c>
      <c r="E66" s="12">
        <f t="shared" si="1"/>
        <v>103350.72914101582</v>
      </c>
      <c r="F66" s="12">
        <f t="shared" si="8"/>
        <v>65243.381049154312</v>
      </c>
      <c r="G66" s="12">
        <f t="shared" si="8"/>
        <v>3433.862160481809</v>
      </c>
      <c r="H66" s="9"/>
      <c r="I66" s="12">
        <f t="shared" si="3"/>
        <v>606.54447898991157</v>
      </c>
      <c r="J66" s="12">
        <f t="shared" si="4"/>
        <v>3365.7577734111937</v>
      </c>
      <c r="K66" s="12">
        <f t="shared" si="5"/>
        <v>177.14514596901037</v>
      </c>
    </row>
    <row r="67" spans="2:11" x14ac:dyDescent="0.25">
      <c r="B67" s="10">
        <v>63</v>
      </c>
      <c r="C67" s="11">
        <v>43954</v>
      </c>
      <c r="D67" s="12">
        <f t="shared" si="0"/>
        <v>1927.7753553978357</v>
      </c>
      <c r="E67" s="12">
        <f t="shared" si="1"/>
        <v>100376.95713026548</v>
      </c>
      <c r="F67" s="12">
        <f t="shared" si="8"/>
        <v>68516.154138619808</v>
      </c>
      <c r="G67" s="12">
        <f t="shared" si="8"/>
        <v>3606.1133757168354</v>
      </c>
      <c r="H67" s="9"/>
      <c r="I67" s="12">
        <f t="shared" si="3"/>
        <v>471.25229395017669</v>
      </c>
      <c r="J67" s="12">
        <f t="shared" si="4"/>
        <v>3272.773089465501</v>
      </c>
      <c r="K67" s="12">
        <f t="shared" si="5"/>
        <v>172.25121523502651</v>
      </c>
    </row>
    <row r="68" spans="2:11" x14ac:dyDescent="0.25">
      <c r="B68" s="10">
        <v>64</v>
      </c>
      <c r="C68" s="11">
        <v>43955</v>
      </c>
      <c r="D68" s="12">
        <f t="shared" si="0"/>
        <v>1559.6185444270159</v>
      </c>
      <c r="E68" s="12">
        <f t="shared" si="1"/>
        <v>97399.215370227452</v>
      </c>
      <c r="F68" s="12">
        <f t="shared" si="8"/>
        <v>71694.75778107821</v>
      </c>
      <c r="G68" s="12">
        <f t="shared" si="8"/>
        <v>3773.4083042672783</v>
      </c>
      <c r="H68" s="9"/>
      <c r="I68" s="12">
        <f t="shared" si="3"/>
        <v>368.15681097081989</v>
      </c>
      <c r="J68" s="12">
        <f t="shared" si="4"/>
        <v>3178.6036424584067</v>
      </c>
      <c r="K68" s="12">
        <f t="shared" si="5"/>
        <v>167.29492855044262</v>
      </c>
    </row>
    <row r="69" spans="2:11" x14ac:dyDescent="0.25">
      <c r="B69" s="10">
        <v>65</v>
      </c>
      <c r="C69" s="11">
        <v>43956</v>
      </c>
      <c r="D69" s="12">
        <f t="shared" si="0"/>
        <v>1270.3229789294044</v>
      </c>
      <c r="E69" s="12">
        <f t="shared" si="1"/>
        <v>94441.870423384156</v>
      </c>
      <c r="F69" s="12">
        <f t="shared" si="8"/>
        <v>74779.066267802074</v>
      </c>
      <c r="G69" s="12">
        <f t="shared" si="8"/>
        <v>3935.7403298843242</v>
      </c>
      <c r="H69" s="9"/>
      <c r="I69" s="12">
        <f t="shared" si="3"/>
        <v>289.29556549761151</v>
      </c>
      <c r="J69" s="12">
        <f t="shared" si="4"/>
        <v>3084.3084867238695</v>
      </c>
      <c r="K69" s="12">
        <f t="shared" si="5"/>
        <v>162.3320256170459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1041.6262382207581</v>
      </c>
      <c r="E70" s="12">
        <f t="shared" ref="E70:E133" si="10">E69+I70-J70-K70</f>
        <v>91522.504816646673</v>
      </c>
      <c r="F70" s="12">
        <f t="shared" ref="F70:G85" si="11">F69+J70</f>
        <v>77769.725497875901</v>
      </c>
      <c r="G70" s="12">
        <f t="shared" si="11"/>
        <v>4093.1434472566311</v>
      </c>
      <c r="H70" s="9"/>
      <c r="I70" s="12">
        <f t="shared" ref="I70:I133" si="12">E69*N$6*D69/SUM(D69:F69)*N$7</f>
        <v>228.69674070864627</v>
      </c>
      <c r="J70" s="12">
        <f t="shared" ref="J70:J133" si="13">E69*N$8/N$5</f>
        <v>2990.6592300738316</v>
      </c>
      <c r="K70" s="12">
        <f t="shared" ref="K70:K133" si="14">E69*N$9/N$5</f>
        <v>157.40311737230707</v>
      </c>
    </row>
    <row r="71" spans="2:11" x14ac:dyDescent="0.25">
      <c r="B71" s="10">
        <v>67</v>
      </c>
      <c r="C71" s="11">
        <v>43958</v>
      </c>
      <c r="D71" s="12">
        <f t="shared" si="9"/>
        <v>859.73063972630769</v>
      </c>
      <c r="E71" s="12">
        <f t="shared" si="10"/>
        <v>88653.650254586231</v>
      </c>
      <c r="F71" s="12">
        <f t="shared" si="11"/>
        <v>80667.938150403046</v>
      </c>
      <c r="G71" s="12">
        <f t="shared" si="11"/>
        <v>4245.6809552843761</v>
      </c>
      <c r="H71" s="9"/>
      <c r="I71" s="12">
        <f t="shared" si="12"/>
        <v>181.89559849445035</v>
      </c>
      <c r="J71" s="12">
        <f t="shared" si="13"/>
        <v>2898.2126525271447</v>
      </c>
      <c r="K71" s="12">
        <f t="shared" si="14"/>
        <v>152.53750802774459</v>
      </c>
    </row>
    <row r="72" spans="2:11" x14ac:dyDescent="0.25">
      <c r="B72" s="10">
        <v>68</v>
      </c>
      <c r="C72" s="11">
        <v>43959</v>
      </c>
      <c r="D72" s="12">
        <f t="shared" si="9"/>
        <v>714.17450900956374</v>
      </c>
      <c r="E72" s="12">
        <f t="shared" si="10"/>
        <v>85844.084710150099</v>
      </c>
      <c r="F72" s="12">
        <f t="shared" si="11"/>
        <v>83475.30374179827</v>
      </c>
      <c r="G72" s="12">
        <f t="shared" si="11"/>
        <v>4393.4370390420199</v>
      </c>
      <c r="H72" s="9"/>
      <c r="I72" s="12">
        <f t="shared" si="12"/>
        <v>145.55613071674398</v>
      </c>
      <c r="J72" s="12">
        <f t="shared" si="13"/>
        <v>2807.3655913952307</v>
      </c>
      <c r="K72" s="12">
        <f t="shared" si="14"/>
        <v>147.75608375764386</v>
      </c>
    </row>
    <row r="73" spans="2:11" x14ac:dyDescent="0.25">
      <c r="B73" s="10">
        <v>69</v>
      </c>
      <c r="C73" s="11">
        <v>43960</v>
      </c>
      <c r="D73" s="12">
        <f t="shared" si="9"/>
        <v>596.9918293430776</v>
      </c>
      <c r="E73" s="12">
        <f t="shared" si="10"/>
        <v>83099.797899478246</v>
      </c>
      <c r="F73" s="12">
        <f t="shared" si="11"/>
        <v>86193.699757619688</v>
      </c>
      <c r="G73" s="12">
        <f t="shared" si="11"/>
        <v>4536.5105135589365</v>
      </c>
      <c r="H73" s="9"/>
      <c r="I73" s="12">
        <f t="shared" si="12"/>
        <v>117.18267966648614</v>
      </c>
      <c r="J73" s="12">
        <f t="shared" si="13"/>
        <v>2718.3960158214195</v>
      </c>
      <c r="K73" s="12">
        <f t="shared" si="14"/>
        <v>143.07347451691697</v>
      </c>
    </row>
    <row r="74" spans="2:11" x14ac:dyDescent="0.25">
      <c r="B74" s="10">
        <v>70</v>
      </c>
      <c r="C74" s="11">
        <v>43961</v>
      </c>
      <c r="D74" s="12">
        <f t="shared" si="9"/>
        <v>502.08823781358876</v>
      </c>
      <c r="E74" s="12">
        <f t="shared" si="10"/>
        <v>80424.708227691794</v>
      </c>
      <c r="F74" s="12">
        <f t="shared" si="11"/>
        <v>88825.193357769836</v>
      </c>
      <c r="G74" s="12">
        <f t="shared" si="11"/>
        <v>4675.0101767247334</v>
      </c>
      <c r="H74" s="9"/>
      <c r="I74" s="12">
        <f t="shared" si="12"/>
        <v>94.903591529488821</v>
      </c>
      <c r="J74" s="12">
        <f t="shared" si="13"/>
        <v>2631.4936001501442</v>
      </c>
      <c r="K74" s="12">
        <f t="shared" si="14"/>
        <v>138.49966316579722</v>
      </c>
    </row>
    <row r="75" spans="2:11" x14ac:dyDescent="0.25">
      <c r="B75" s="10">
        <v>71</v>
      </c>
      <c r="C75" s="11">
        <v>43962</v>
      </c>
      <c r="D75" s="12">
        <f t="shared" si="9"/>
        <v>424.7778185151484</v>
      </c>
      <c r="E75" s="12">
        <f t="shared" si="10"/>
        <v>77821.195039400511</v>
      </c>
      <c r="F75" s="12">
        <f t="shared" si="11"/>
        <v>91371.975784980081</v>
      </c>
      <c r="G75" s="12">
        <f t="shared" si="11"/>
        <v>4809.0513571042202</v>
      </c>
      <c r="H75" s="9"/>
      <c r="I75" s="12">
        <f t="shared" si="12"/>
        <v>77.310419298440394</v>
      </c>
      <c r="J75" s="12">
        <f t="shared" si="13"/>
        <v>2546.7824272102398</v>
      </c>
      <c r="K75" s="12">
        <f t="shared" si="14"/>
        <v>134.04118037948643</v>
      </c>
    </row>
    <row r="76" spans="2:11" x14ac:dyDescent="0.25">
      <c r="B76" s="10">
        <v>72</v>
      </c>
      <c r="C76" s="11">
        <v>43963</v>
      </c>
      <c r="D76" s="12">
        <f t="shared" si="9"/>
        <v>361.43880715781188</v>
      </c>
      <c r="E76" s="12">
        <f t="shared" si="10"/>
        <v>75290.494216111168</v>
      </c>
      <c r="F76" s="12">
        <f t="shared" si="11"/>
        <v>93836.313627894429</v>
      </c>
      <c r="G76" s="12">
        <f t="shared" si="11"/>
        <v>4938.7533488365543</v>
      </c>
      <c r="H76" s="9"/>
      <c r="I76" s="12">
        <f t="shared" si="12"/>
        <v>63.339011357336524</v>
      </c>
      <c r="J76" s="12">
        <f t="shared" si="13"/>
        <v>2464.3378429143495</v>
      </c>
      <c r="K76" s="12">
        <f t="shared" si="14"/>
        <v>129.70199173233431</v>
      </c>
    </row>
    <row r="77" spans="2:11" x14ac:dyDescent="0.25">
      <c r="B77" s="10">
        <v>73</v>
      </c>
      <c r="C77" s="11">
        <v>43964</v>
      </c>
      <c r="D77" s="12">
        <f t="shared" si="9"/>
        <v>309.25704965438007</v>
      </c>
      <c r="E77" s="12">
        <f t="shared" si="10"/>
        <v>72832.992833077573</v>
      </c>
      <c r="F77" s="12">
        <f t="shared" si="11"/>
        <v>96220.512611404614</v>
      </c>
      <c r="G77" s="12">
        <f t="shared" si="11"/>
        <v>5064.2375058634061</v>
      </c>
      <c r="H77" s="9"/>
      <c r="I77" s="12">
        <f t="shared" si="12"/>
        <v>52.18175750343179</v>
      </c>
      <c r="J77" s="12">
        <f t="shared" si="13"/>
        <v>2384.1989835101867</v>
      </c>
      <c r="K77" s="12">
        <f t="shared" si="14"/>
        <v>125.48415702685206</v>
      </c>
    </row>
    <row r="78" spans="2:11" x14ac:dyDescent="0.25">
      <c r="B78" s="10">
        <v>74</v>
      </c>
      <c r="C78" s="11">
        <v>43965</v>
      </c>
      <c r="D78" s="12">
        <f t="shared" si="9"/>
        <v>266.03421986263822</v>
      </c>
      <c r="E78" s="12">
        <f t="shared" si="10"/>
        <v>70448.449235100066</v>
      </c>
      <c r="F78" s="12">
        <f t="shared" si="11"/>
        <v>98526.890717785398</v>
      </c>
      <c r="G78" s="12">
        <f t="shared" si="11"/>
        <v>5185.6258272518689</v>
      </c>
      <c r="H78" s="9"/>
      <c r="I78" s="12">
        <f t="shared" si="12"/>
        <v>43.222829791741823</v>
      </c>
      <c r="J78" s="12">
        <f t="shared" si="13"/>
        <v>2306.3781063807896</v>
      </c>
      <c r="K78" s="12">
        <f t="shared" si="14"/>
        <v>121.38832138846274</v>
      </c>
    </row>
    <row r="79" spans="2:11" x14ac:dyDescent="0.25">
      <c r="B79" s="10">
        <v>75</v>
      </c>
      <c r="C79" s="11">
        <v>43966</v>
      </c>
      <c r="D79" s="12">
        <f t="shared" si="9"/>
        <v>230.04389565597992</v>
      </c>
      <c r="E79" s="12">
        <f t="shared" si="10"/>
        <v>68136.157918136727</v>
      </c>
      <c r="F79" s="12">
        <f t="shared" si="11"/>
        <v>100757.7582768969</v>
      </c>
      <c r="G79" s="12">
        <f t="shared" si="11"/>
        <v>5303.0399093103688</v>
      </c>
      <c r="H79" s="9"/>
      <c r="I79" s="12">
        <f t="shared" si="12"/>
        <v>35.9903242066583</v>
      </c>
      <c r="J79" s="12">
        <f t="shared" si="13"/>
        <v>2230.867559111502</v>
      </c>
      <c r="K79" s="12">
        <f t="shared" si="14"/>
        <v>117.41408205850021</v>
      </c>
    </row>
    <row r="80" spans="2:11" x14ac:dyDescent="0.25">
      <c r="B80" s="10">
        <v>76</v>
      </c>
      <c r="C80" s="11">
        <v>43967</v>
      </c>
      <c r="D80" s="12">
        <f t="shared" si="9"/>
        <v>199.92309054896194</v>
      </c>
      <c r="E80" s="12">
        <f t="shared" si="10"/>
        <v>65895.073459305844</v>
      </c>
      <c r="F80" s="12">
        <f t="shared" si="11"/>
        <v>102915.4032776379</v>
      </c>
      <c r="G80" s="12">
        <f t="shared" si="11"/>
        <v>5416.6001725072638</v>
      </c>
      <c r="H80" s="9"/>
      <c r="I80" s="12">
        <f t="shared" si="12"/>
        <v>30.120805107017979</v>
      </c>
      <c r="J80" s="12">
        <f t="shared" si="13"/>
        <v>2157.6450007409962</v>
      </c>
      <c r="K80" s="12">
        <f t="shared" si="14"/>
        <v>113.56026319689464</v>
      </c>
    </row>
    <row r="81" spans="2:11" x14ac:dyDescent="0.25">
      <c r="B81" s="10">
        <v>77</v>
      </c>
      <c r="C81" s="11">
        <v>43968</v>
      </c>
      <c r="D81" s="12">
        <f t="shared" si="9"/>
        <v>174.59013651655272</v>
      </c>
      <c r="E81" s="12">
        <f t="shared" si="10"/>
        <v>63723.90396469472</v>
      </c>
      <c r="F81" s="12">
        <f t="shared" si="11"/>
        <v>105002.08060384926</v>
      </c>
      <c r="G81" s="12">
        <f t="shared" si="11"/>
        <v>5526.4252949394404</v>
      </c>
      <c r="H81" s="9"/>
      <c r="I81" s="12">
        <f t="shared" si="12"/>
        <v>25.332954032409216</v>
      </c>
      <c r="J81" s="12">
        <f t="shared" si="13"/>
        <v>2086.6773262113516</v>
      </c>
      <c r="K81" s="12">
        <f t="shared" si="14"/>
        <v>109.82512243217651</v>
      </c>
    </row>
    <row r="82" spans="2:11" x14ac:dyDescent="0.25">
      <c r="B82" s="10">
        <v>78</v>
      </c>
      <c r="C82" s="11">
        <v>43969</v>
      </c>
      <c r="D82" s="12">
        <f t="shared" si="9"/>
        <v>153.18222442745974</v>
      </c>
      <c r="E82" s="12">
        <f t="shared" si="10"/>
        <v>61621.181744627327</v>
      </c>
      <c r="F82" s="12">
        <f t="shared" si="11"/>
        <v>107020.00422939792</v>
      </c>
      <c r="G82" s="12">
        <f t="shared" si="11"/>
        <v>5632.6318015472652</v>
      </c>
      <c r="H82" s="9"/>
      <c r="I82" s="12">
        <f t="shared" si="12"/>
        <v>21.407912089092985</v>
      </c>
      <c r="J82" s="12">
        <f t="shared" si="13"/>
        <v>2017.923625548666</v>
      </c>
      <c r="K82" s="12">
        <f t="shared" si="14"/>
        <v>106.20650660782462</v>
      </c>
    </row>
    <row r="83" spans="2:11" x14ac:dyDescent="0.25">
      <c r="B83" s="10">
        <v>79</v>
      </c>
      <c r="C83" s="11">
        <v>43970</v>
      </c>
      <c r="D83" s="12">
        <f t="shared" si="9"/>
        <v>135.00766870929905</v>
      </c>
      <c r="E83" s="12">
        <f t="shared" si="10"/>
        <v>59585.316908857909</v>
      </c>
      <c r="F83" s="12">
        <f t="shared" si="11"/>
        <v>108971.34165131112</v>
      </c>
      <c r="G83" s="12">
        <f t="shared" si="11"/>
        <v>5735.3337711216445</v>
      </c>
      <c r="H83" s="9"/>
      <c r="I83" s="12">
        <f t="shared" si="12"/>
        <v>18.174555718160683</v>
      </c>
      <c r="J83" s="12">
        <f t="shared" si="13"/>
        <v>1951.3374219131986</v>
      </c>
      <c r="K83" s="12">
        <f t="shared" si="14"/>
        <v>102.70196957437898</v>
      </c>
    </row>
    <row r="84" spans="2:11" x14ac:dyDescent="0.25">
      <c r="B84" s="10">
        <v>80</v>
      </c>
      <c r="C84" s="11">
        <v>43971</v>
      </c>
      <c r="D84" s="12">
        <f t="shared" si="9"/>
        <v>119.5092487569293</v>
      </c>
      <c r="E84" s="12">
        <f t="shared" si="10"/>
        <v>57614.63809851501</v>
      </c>
      <c r="F84" s="12">
        <f t="shared" si="11"/>
        <v>110858.21002009162</v>
      </c>
      <c r="G84" s="12">
        <f t="shared" si="11"/>
        <v>5834.6426326364081</v>
      </c>
      <c r="H84" s="9"/>
      <c r="I84" s="12">
        <f t="shared" si="12"/>
        <v>15.498419952369764</v>
      </c>
      <c r="J84" s="12">
        <f t="shared" si="13"/>
        <v>1886.8683687805003</v>
      </c>
      <c r="K84" s="12">
        <f t="shared" si="14"/>
        <v>99.308861514763265</v>
      </c>
    </row>
    <row r="85" spans="2:11" x14ac:dyDescent="0.25">
      <c r="B85" s="10">
        <v>81</v>
      </c>
      <c r="C85" s="11">
        <v>43972</v>
      </c>
      <c r="D85" s="12">
        <f t="shared" si="9"/>
        <v>106.23592057749987</v>
      </c>
      <c r="E85" s="12">
        <f t="shared" si="10"/>
        <v>55707.423490077272</v>
      </c>
      <c r="F85" s="12">
        <f t="shared" si="11"/>
        <v>112682.67355987792</v>
      </c>
      <c r="G85" s="12">
        <f t="shared" si="11"/>
        <v>5930.6670294672667</v>
      </c>
      <c r="H85" s="9"/>
      <c r="I85" s="12">
        <f t="shared" si="12"/>
        <v>13.273328179429432</v>
      </c>
      <c r="J85" s="12">
        <f t="shared" si="13"/>
        <v>1824.4635397863085</v>
      </c>
      <c r="K85" s="12">
        <f t="shared" si="14"/>
        <v>96.024396830858436</v>
      </c>
    </row>
    <row r="86" spans="2:11" x14ac:dyDescent="0.25">
      <c r="B86" s="10">
        <v>82</v>
      </c>
      <c r="C86" s="11">
        <v>43973</v>
      </c>
      <c r="D86" s="12">
        <f t="shared" si="9"/>
        <v>94.820882476855886</v>
      </c>
      <c r="E86" s="12">
        <f t="shared" si="10"/>
        <v>53861.92441184201</v>
      </c>
      <c r="F86" s="12">
        <f t="shared" ref="F86:G101" si="15">F85+J86</f>
        <v>114446.74197039704</v>
      </c>
      <c r="G86" s="12">
        <f t="shared" si="15"/>
        <v>6023.5127352840618</v>
      </c>
      <c r="H86" s="9"/>
      <c r="I86" s="12">
        <f t="shared" si="12"/>
        <v>11.415038100643983</v>
      </c>
      <c r="J86" s="12">
        <f t="shared" si="13"/>
        <v>1764.0684105191135</v>
      </c>
      <c r="K86" s="12">
        <f t="shared" si="14"/>
        <v>92.84570581679553</v>
      </c>
    </row>
    <row r="87" spans="2:11" x14ac:dyDescent="0.25">
      <c r="B87" s="10">
        <v>83</v>
      </c>
      <c r="C87" s="11">
        <v>43974</v>
      </c>
      <c r="D87" s="12">
        <f t="shared" si="9"/>
        <v>84.964486576357459</v>
      </c>
      <c r="E87" s="12">
        <f t="shared" si="10"/>
        <v>52076.383327347772</v>
      </c>
      <c r="F87" s="12">
        <f t="shared" si="15"/>
        <v>116152.36957677203</v>
      </c>
      <c r="G87" s="12">
        <f t="shared" si="15"/>
        <v>6113.2826093037984</v>
      </c>
      <c r="H87" s="9"/>
      <c r="I87" s="12">
        <f t="shared" si="12"/>
        <v>9.856395900498427</v>
      </c>
      <c r="J87" s="12">
        <f t="shared" si="13"/>
        <v>1705.627606374997</v>
      </c>
      <c r="K87" s="12">
        <f t="shared" si="14"/>
        <v>89.769874019736761</v>
      </c>
    </row>
    <row r="88" spans="2:11" x14ac:dyDescent="0.25">
      <c r="B88" s="10">
        <v>84</v>
      </c>
      <c r="C88" s="11">
        <v>43975</v>
      </c>
      <c r="D88" s="12">
        <f t="shared" si="9"/>
        <v>76.420863078252509</v>
      </c>
      <c r="E88" s="12">
        <f t="shared" si="10"/>
        <v>50349.047506600946</v>
      </c>
      <c r="F88" s="12">
        <f t="shared" si="15"/>
        <v>117801.45504880471</v>
      </c>
      <c r="G88" s="12">
        <f t="shared" si="15"/>
        <v>6200.0765815160448</v>
      </c>
      <c r="H88" s="9"/>
      <c r="I88" s="12">
        <f t="shared" si="12"/>
        <v>8.5436234981049548</v>
      </c>
      <c r="J88" s="12">
        <f t="shared" si="13"/>
        <v>1649.0854720326793</v>
      </c>
      <c r="K88" s="12">
        <f t="shared" si="14"/>
        <v>86.793972212246373</v>
      </c>
    </row>
    <row r="89" spans="2:11" x14ac:dyDescent="0.25">
      <c r="B89" s="10">
        <v>85</v>
      </c>
      <c r="C89" s="11">
        <v>43976</v>
      </c>
      <c r="D89" s="12">
        <f t="shared" si="9"/>
        <v>68.987402274737178</v>
      </c>
      <c r="E89" s="12">
        <f t="shared" si="10"/>
        <v>48678.179383851093</v>
      </c>
      <c r="F89" s="12">
        <f t="shared" si="15"/>
        <v>119395.84155318041</v>
      </c>
      <c r="G89" s="12">
        <f t="shared" si="15"/>
        <v>6283.9916606937131</v>
      </c>
      <c r="H89" s="9"/>
      <c r="I89" s="12">
        <f t="shared" si="12"/>
        <v>7.4334608035153265</v>
      </c>
      <c r="J89" s="12">
        <f t="shared" si="13"/>
        <v>1594.3865043756964</v>
      </c>
      <c r="K89" s="12">
        <f t="shared" si="14"/>
        <v>83.915079177668318</v>
      </c>
    </row>
    <row r="90" spans="2:11" x14ac:dyDescent="0.25">
      <c r="B90" s="10">
        <v>86</v>
      </c>
      <c r="C90" s="11">
        <v>43977</v>
      </c>
      <c r="D90" s="12">
        <f t="shared" si="9"/>
        <v>62.496446258753849</v>
      </c>
      <c r="E90" s="12">
        <f t="shared" si="10"/>
        <v>47062.064360405377</v>
      </c>
      <c r="F90" s="12">
        <f t="shared" si="15"/>
        <v>120937.31723366902</v>
      </c>
      <c r="G90" s="12">
        <f t="shared" si="15"/>
        <v>6365.1219596667979</v>
      </c>
      <c r="H90" s="9"/>
      <c r="I90" s="12">
        <f t="shared" si="12"/>
        <v>6.4909560159833317</v>
      </c>
      <c r="J90" s="12">
        <f t="shared" si="13"/>
        <v>1541.4756804886179</v>
      </c>
      <c r="K90" s="12">
        <f t="shared" si="14"/>
        <v>81.130298973085232</v>
      </c>
    </row>
    <row r="91" spans="2:11" x14ac:dyDescent="0.25">
      <c r="B91" s="10">
        <v>87</v>
      </c>
      <c r="C91" s="11">
        <v>43978</v>
      </c>
      <c r="D91" s="12">
        <f t="shared" si="9"/>
        <v>56.808696970294903</v>
      </c>
      <c r="E91" s="12">
        <f t="shared" si="10"/>
        <v>45499.016631013656</v>
      </c>
      <c r="F91" s="12">
        <f t="shared" si="15"/>
        <v>122427.61593841518</v>
      </c>
      <c r="G91" s="12">
        <f t="shared" si="15"/>
        <v>6443.5587336008066</v>
      </c>
      <c r="H91" s="9"/>
      <c r="I91" s="12">
        <f t="shared" si="12"/>
        <v>5.6877492884589484</v>
      </c>
      <c r="J91" s="12">
        <f t="shared" si="13"/>
        <v>1490.2987047461704</v>
      </c>
      <c r="K91" s="12">
        <f t="shared" si="14"/>
        <v>78.43677393400904</v>
      </c>
    </row>
    <row r="92" spans="2:11" x14ac:dyDescent="0.25">
      <c r="B92" s="10">
        <v>88</v>
      </c>
      <c r="C92" s="11">
        <v>43979</v>
      </c>
      <c r="D92" s="12">
        <f t="shared" si="9"/>
        <v>51.807963300688449</v>
      </c>
      <c r="E92" s="12">
        <f t="shared" si="10"/>
        <v>43987.38347698281</v>
      </c>
      <c r="F92" s="12">
        <f t="shared" si="15"/>
        <v>123868.41813173062</v>
      </c>
      <c r="G92" s="12">
        <f t="shared" si="15"/>
        <v>6519.3904279858298</v>
      </c>
      <c r="H92" s="9"/>
      <c r="I92" s="12">
        <f t="shared" si="12"/>
        <v>5.0007336696064559</v>
      </c>
      <c r="J92" s="12">
        <f t="shared" si="13"/>
        <v>1440.8021933154325</v>
      </c>
      <c r="K92" s="12">
        <f t="shared" si="14"/>
        <v>75.831694385022814</v>
      </c>
    </row>
    <row r="93" spans="2:11" x14ac:dyDescent="0.25">
      <c r="B93" s="10">
        <v>89</v>
      </c>
      <c r="C93" s="11">
        <v>43980</v>
      </c>
      <c r="D93" s="12">
        <f t="shared" si="9"/>
        <v>47.396957478675859</v>
      </c>
      <c r="E93" s="12">
        <f t="shared" si="10"/>
        <v>42525.548366905394</v>
      </c>
      <c r="F93" s="12">
        <f t="shared" si="15"/>
        <v>125261.35194183508</v>
      </c>
      <c r="G93" s="12">
        <f t="shared" si="15"/>
        <v>6592.7027337808013</v>
      </c>
      <c r="H93" s="9"/>
      <c r="I93" s="12">
        <f t="shared" si="12"/>
        <v>4.4110058220125925</v>
      </c>
      <c r="J93" s="12">
        <f t="shared" si="13"/>
        <v>1392.9338101044557</v>
      </c>
      <c r="K93" s="12">
        <f t="shared" si="14"/>
        <v>73.312305794971422</v>
      </c>
    </row>
    <row r="94" spans="2:11" x14ac:dyDescent="0.25">
      <c r="B94" s="10">
        <v>90</v>
      </c>
      <c r="C94" s="11">
        <v>43981</v>
      </c>
      <c r="D94" s="12">
        <f t="shared" si="9"/>
        <v>43.493917199223304</v>
      </c>
      <c r="E94" s="12">
        <f t="shared" si="10"/>
        <v>41111.933128287994</v>
      </c>
      <c r="F94" s="12">
        <f t="shared" si="15"/>
        <v>126607.99430678708</v>
      </c>
      <c r="G94" s="12">
        <f t="shared" si="15"/>
        <v>6663.5786477256433</v>
      </c>
      <c r="H94" s="9"/>
      <c r="I94" s="12">
        <f t="shared" si="12"/>
        <v>3.9030402794525512</v>
      </c>
      <c r="J94" s="12">
        <f t="shared" si="13"/>
        <v>1346.6423649520041</v>
      </c>
      <c r="K94" s="12">
        <f t="shared" si="14"/>
        <v>70.875913944842381</v>
      </c>
    </row>
    <row r="95" spans="2:11" x14ac:dyDescent="0.25">
      <c r="B95" s="10">
        <v>91</v>
      </c>
      <c r="C95" s="13">
        <v>43982</v>
      </c>
      <c r="D95" s="12">
        <f t="shared" si="9"/>
        <v>40.02988031135618</v>
      </c>
      <c r="E95" s="12">
        <f t="shared" si="10"/>
        <v>39744.999394232931</v>
      </c>
      <c r="F95" s="12">
        <f t="shared" si="15"/>
        <v>127909.87218918286</v>
      </c>
      <c r="G95" s="12">
        <f t="shared" si="15"/>
        <v>6732.0985362727897</v>
      </c>
      <c r="H95" s="9"/>
      <c r="I95" s="12">
        <f t="shared" si="12"/>
        <v>3.4640368878671244</v>
      </c>
      <c r="J95" s="12">
        <f t="shared" si="13"/>
        <v>1301.8778823957864</v>
      </c>
      <c r="K95" s="12">
        <f t="shared" si="14"/>
        <v>68.519888547146721</v>
      </c>
    </row>
    <row r="96" spans="2:11" x14ac:dyDescent="0.25">
      <c r="B96" s="10">
        <v>92</v>
      </c>
      <c r="C96" s="11">
        <v>43983</v>
      </c>
      <c r="D96" s="12">
        <f t="shared" si="9"/>
        <v>36.946477325799009</v>
      </c>
      <c r="E96" s="12">
        <f t="shared" si="10"/>
        <v>38423.249484077387</v>
      </c>
      <c r="F96" s="12">
        <f t="shared" si="15"/>
        <v>129168.46383666691</v>
      </c>
      <c r="G96" s="12">
        <f t="shared" si="15"/>
        <v>6798.3402019298446</v>
      </c>
      <c r="H96" s="9"/>
      <c r="I96" s="12">
        <f t="shared" si="12"/>
        <v>3.0834029855571741</v>
      </c>
      <c r="J96" s="12">
        <f t="shared" si="13"/>
        <v>1258.5916474840426</v>
      </c>
      <c r="K96" s="12">
        <f t="shared" si="14"/>
        <v>66.241665657054952</v>
      </c>
    </row>
    <row r="97" spans="2:11" x14ac:dyDescent="0.25">
      <c r="B97" s="10">
        <v>93</v>
      </c>
      <c r="C97" s="11">
        <v>43984</v>
      </c>
      <c r="D97" s="12">
        <f t="shared" si="9"/>
        <v>34.194136477843472</v>
      </c>
      <c r="E97" s="12">
        <f t="shared" si="10"/>
        <v>37145.226842122764</v>
      </c>
      <c r="F97" s="12">
        <f t="shared" si="15"/>
        <v>130385.20007032936</v>
      </c>
      <c r="G97" s="12">
        <f t="shared" si="15"/>
        <v>6862.3789510699735</v>
      </c>
      <c r="H97" s="9"/>
      <c r="I97" s="12">
        <f t="shared" si="12"/>
        <v>2.7523408479555336</v>
      </c>
      <c r="J97" s="12">
        <f t="shared" si="13"/>
        <v>1216.7362336624506</v>
      </c>
      <c r="K97" s="12">
        <f t="shared" si="14"/>
        <v>64.038749140129042</v>
      </c>
    </row>
    <row r="98" spans="2:11" x14ac:dyDescent="0.25">
      <c r="B98" s="10">
        <v>94</v>
      </c>
      <c r="C98" s="11">
        <v>43985</v>
      </c>
      <c r="D98" s="12">
        <f t="shared" si="9"/>
        <v>31.730618772486324</v>
      </c>
      <c r="E98" s="12">
        <f t="shared" si="10"/>
        <v>35909.516131757366</v>
      </c>
      <c r="F98" s="12">
        <f t="shared" si="15"/>
        <v>131561.46558699658</v>
      </c>
      <c r="G98" s="12">
        <f t="shared" si="15"/>
        <v>6924.2876624735118</v>
      </c>
      <c r="H98" s="9"/>
      <c r="I98" s="12">
        <f t="shared" si="12"/>
        <v>2.4635177053571495</v>
      </c>
      <c r="J98" s="12">
        <f t="shared" si="13"/>
        <v>1176.2655166672207</v>
      </c>
      <c r="K98" s="12">
        <f t="shared" si="14"/>
        <v>61.908711403537993</v>
      </c>
    </row>
    <row r="99" spans="2:11" x14ac:dyDescent="0.25">
      <c r="B99" s="10">
        <v>95</v>
      </c>
      <c r="C99" s="11">
        <v>43986</v>
      </c>
      <c r="D99" s="12">
        <f t="shared" si="9"/>
        <v>29.519817980047812</v>
      </c>
      <c r="E99" s="12">
        <f t="shared" si="10"/>
        <v>34714.743061491223</v>
      </c>
      <c r="F99" s="12">
        <f t="shared" si="15"/>
        <v>132698.60026450222</v>
      </c>
      <c r="G99" s="12">
        <f t="shared" si="15"/>
        <v>6984.1368560264409</v>
      </c>
      <c r="H99" s="9"/>
      <c r="I99" s="12">
        <f t="shared" si="12"/>
        <v>2.2108007924385111</v>
      </c>
      <c r="J99" s="12">
        <f t="shared" si="13"/>
        <v>1137.1346775056497</v>
      </c>
      <c r="K99" s="12">
        <f t="shared" si="14"/>
        <v>59.849193552928995</v>
      </c>
    </row>
    <row r="100" spans="2:11" x14ac:dyDescent="0.25">
      <c r="B100" s="10">
        <v>96</v>
      </c>
      <c r="C100" s="11">
        <v>43987</v>
      </c>
      <c r="D100" s="12">
        <f t="shared" si="9"/>
        <v>27.530774164884313</v>
      </c>
      <c r="E100" s="12">
        <f t="shared" si="10"/>
        <v>33559.574003256675</v>
      </c>
      <c r="F100" s="12">
        <f t="shared" si="15"/>
        <v>133797.90046144943</v>
      </c>
      <c r="G100" s="12">
        <f t="shared" si="15"/>
        <v>7041.9947611289263</v>
      </c>
      <c r="H100" s="9"/>
      <c r="I100" s="12">
        <f t="shared" si="12"/>
        <v>1.9890438151634977</v>
      </c>
      <c r="J100" s="12">
        <f t="shared" si="13"/>
        <v>1099.3001969472218</v>
      </c>
      <c r="K100" s="12">
        <f t="shared" si="14"/>
        <v>57.857905102485425</v>
      </c>
    </row>
    <row r="101" spans="2:11" x14ac:dyDescent="0.25">
      <c r="B101" s="10">
        <v>97</v>
      </c>
      <c r="C101" s="11">
        <v>43988</v>
      </c>
      <c r="D101" s="12">
        <f t="shared" si="9"/>
        <v>25.736859938330177</v>
      </c>
      <c r="E101" s="12">
        <f t="shared" si="10"/>
        <v>32442.715450708005</v>
      </c>
      <c r="F101" s="12">
        <f t="shared" si="15"/>
        <v>134860.6203048859</v>
      </c>
      <c r="G101" s="12">
        <f t="shared" si="15"/>
        <v>7097.9273844676873</v>
      </c>
      <c r="H101" s="9"/>
      <c r="I101" s="12">
        <f t="shared" si="12"/>
        <v>1.7939142265541363</v>
      </c>
      <c r="J101" s="12">
        <f t="shared" si="13"/>
        <v>1062.7198434364614</v>
      </c>
      <c r="K101" s="12">
        <f t="shared" si="14"/>
        <v>55.932623338761182</v>
      </c>
    </row>
    <row r="102" spans="2:11" x14ac:dyDescent="0.25">
      <c r="B102" s="10">
        <v>98</v>
      </c>
      <c r="C102" s="11">
        <v>43989</v>
      </c>
      <c r="D102" s="12">
        <f t="shared" si="9"/>
        <v>24.115106925420982</v>
      </c>
      <c r="E102" s="12">
        <f t="shared" si="10"/>
        <v>31362.91335536398</v>
      </c>
      <c r="F102" s="12">
        <f t="shared" ref="F102:G117" si="16">F101+J102</f>
        <v>135887.97296082499</v>
      </c>
      <c r="G102" s="12">
        <f t="shared" si="16"/>
        <v>7151.998576885534</v>
      </c>
      <c r="H102" s="9"/>
      <c r="I102" s="12">
        <f t="shared" si="12"/>
        <v>1.6217530129091964</v>
      </c>
      <c r="J102" s="12">
        <f t="shared" si="13"/>
        <v>1027.3526559390868</v>
      </c>
      <c r="K102" s="12">
        <f t="shared" si="14"/>
        <v>54.071192417846724</v>
      </c>
    </row>
    <row r="103" spans="2:11" x14ac:dyDescent="0.25">
      <c r="B103" s="10">
        <v>99</v>
      </c>
      <c r="C103" s="11">
        <v>43990</v>
      </c>
      <c r="D103" s="12">
        <f t="shared" si="9"/>
        <v>22.645646451037976</v>
      </c>
      <c r="E103" s="12">
        <f t="shared" si="10"/>
        <v>30318.952370659565</v>
      </c>
      <c r="F103" s="12">
        <f t="shared" si="16"/>
        <v>136881.13188374485</v>
      </c>
      <c r="G103" s="12">
        <f t="shared" si="16"/>
        <v>7204.2700991444744</v>
      </c>
      <c r="H103" s="9"/>
      <c r="I103" s="12">
        <f t="shared" si="12"/>
        <v>1.4694604743830071</v>
      </c>
      <c r="J103" s="12">
        <f t="shared" si="13"/>
        <v>993.15892291985938</v>
      </c>
      <c r="K103" s="12">
        <f t="shared" si="14"/>
        <v>52.27152225894001</v>
      </c>
    </row>
    <row r="104" spans="2:11" x14ac:dyDescent="0.25">
      <c r="B104" s="10">
        <v>100</v>
      </c>
      <c r="C104" s="11">
        <v>43991</v>
      </c>
      <c r="D104" s="12">
        <f t="shared" si="9"/>
        <v>21.311243586776406</v>
      </c>
      <c r="E104" s="12">
        <f t="shared" si="10"/>
        <v>29309.655027835171</v>
      </c>
      <c r="F104" s="12">
        <f t="shared" si="16"/>
        <v>137841.23204214906</v>
      </c>
      <c r="G104" s="12">
        <f t="shared" si="16"/>
        <v>7254.8016864289075</v>
      </c>
      <c r="H104" s="9"/>
      <c r="I104" s="12">
        <f t="shared" si="12"/>
        <v>1.3344028642615697</v>
      </c>
      <c r="J104" s="12">
        <f t="shared" si="13"/>
        <v>960.10015840421943</v>
      </c>
      <c r="K104" s="12">
        <f t="shared" si="14"/>
        <v>50.531587284432653</v>
      </c>
    </row>
    <row r="105" spans="2:11" x14ac:dyDescent="0.25">
      <c r="B105" s="10">
        <v>101</v>
      </c>
      <c r="C105" s="11">
        <v>43992</v>
      </c>
      <c r="D105" s="12">
        <f t="shared" si="9"/>
        <v>20.096907762313787</v>
      </c>
      <c r="E105" s="12">
        <f t="shared" si="10"/>
        <v>28333.880862731792</v>
      </c>
      <c r="F105" s="12">
        <f t="shared" si="16"/>
        <v>138769.37111803051</v>
      </c>
      <c r="G105" s="12">
        <f t="shared" si="16"/>
        <v>7303.6511114752993</v>
      </c>
      <c r="H105" s="9"/>
      <c r="I105" s="12">
        <f t="shared" si="12"/>
        <v>1.2143358244626203</v>
      </c>
      <c r="J105" s="12">
        <f t="shared" si="13"/>
        <v>928.13907588144707</v>
      </c>
      <c r="K105" s="12">
        <f t="shared" si="14"/>
        <v>48.849425046391993</v>
      </c>
    </row>
    <row r="106" spans="2:11" x14ac:dyDescent="0.25">
      <c r="B106" s="10">
        <v>102</v>
      </c>
      <c r="C106" s="11">
        <v>43993</v>
      </c>
      <c r="D106" s="12">
        <f t="shared" si="9"/>
        <v>18.989566370096821</v>
      </c>
      <c r="E106" s="12">
        <f t="shared" si="10"/>
        <v>27390.525508699619</v>
      </c>
      <c r="F106" s="12">
        <f t="shared" si="16"/>
        <v>139666.61067868368</v>
      </c>
      <c r="G106" s="12">
        <f t="shared" si="16"/>
        <v>7350.8742462465189</v>
      </c>
      <c r="H106" s="9"/>
      <c r="I106" s="12">
        <f t="shared" si="12"/>
        <v>1.1073413922169648</v>
      </c>
      <c r="J106" s="12">
        <f t="shared" si="13"/>
        <v>897.23956065317338</v>
      </c>
      <c r="K106" s="12">
        <f t="shared" si="14"/>
        <v>47.223134771219698</v>
      </c>
    </row>
    <row r="107" spans="2:11" x14ac:dyDescent="0.25">
      <c r="B107" s="10">
        <v>103</v>
      </c>
      <c r="C107" s="11">
        <v>43994</v>
      </c>
      <c r="D107" s="12">
        <f t="shared" si="9"/>
        <v>17.977790361366448</v>
      </c>
      <c r="E107" s="12">
        <f t="shared" si="10"/>
        <v>26478.519767751695</v>
      </c>
      <c r="F107" s="12">
        <f t="shared" si="16"/>
        <v>140533.9773197925</v>
      </c>
      <c r="G107" s="12">
        <f t="shared" si="16"/>
        <v>7396.5251220943519</v>
      </c>
      <c r="H107" s="9"/>
      <c r="I107" s="12">
        <f t="shared" si="12"/>
        <v>1.0117760087303733</v>
      </c>
      <c r="J107" s="12">
        <f t="shared" si="13"/>
        <v>867.36664110882123</v>
      </c>
      <c r="K107" s="12">
        <f t="shared" si="14"/>
        <v>45.650875847832737</v>
      </c>
    </row>
    <row r="108" spans="2:11" x14ac:dyDescent="0.25">
      <c r="B108" s="10">
        <v>104</v>
      </c>
      <c r="C108" s="11">
        <v>43995</v>
      </c>
      <c r="D108" s="12">
        <f t="shared" si="9"/>
        <v>17.051562885279424</v>
      </c>
      <c r="E108" s="12">
        <f t="shared" si="10"/>
        <v>25596.828669636059</v>
      </c>
      <c r="F108" s="12">
        <f t="shared" si="16"/>
        <v>141372.46377910464</v>
      </c>
      <c r="G108" s="12">
        <f t="shared" si="16"/>
        <v>7440.6559883739383</v>
      </c>
      <c r="H108" s="9"/>
      <c r="I108" s="12">
        <f t="shared" si="12"/>
        <v>0.92622747608702516</v>
      </c>
      <c r="J108" s="12">
        <f t="shared" si="13"/>
        <v>838.48645931213696</v>
      </c>
      <c r="K108" s="12">
        <f t="shared" si="14"/>
        <v>44.130866279586193</v>
      </c>
    </row>
    <row r="109" spans="2:11" x14ac:dyDescent="0.25">
      <c r="B109" s="10">
        <v>105</v>
      </c>
      <c r="C109" s="11">
        <v>43996</v>
      </c>
      <c r="D109" s="12">
        <f t="shared" si="9"/>
        <v>16.20208367007826</v>
      </c>
      <c r="E109" s="12">
        <f t="shared" si="10"/>
        <v>24744.450526530058</v>
      </c>
      <c r="F109" s="12">
        <f t="shared" si="16"/>
        <v>142183.03002030979</v>
      </c>
      <c r="G109" s="12">
        <f t="shared" si="16"/>
        <v>7483.3173694899988</v>
      </c>
      <c r="H109" s="9"/>
      <c r="I109" s="12">
        <f t="shared" si="12"/>
        <v>0.84947921520116243</v>
      </c>
      <c r="J109" s="12">
        <f t="shared" si="13"/>
        <v>810.56624120514186</v>
      </c>
      <c r="K109" s="12">
        <f t="shared" si="14"/>
        <v>42.661381116060141</v>
      </c>
    </row>
    <row r="110" spans="2:11" x14ac:dyDescent="0.25">
      <c r="B110" s="10">
        <v>106</v>
      </c>
      <c r="C110" s="11">
        <v>43997</v>
      </c>
      <c r="D110" s="12">
        <f t="shared" si="9"/>
        <v>15.421603170713158</v>
      </c>
      <c r="E110" s="12">
        <f t="shared" si="10"/>
        <v>23920.415989478421</v>
      </c>
      <c r="F110" s="12">
        <f t="shared" si="16"/>
        <v>142966.60428698323</v>
      </c>
      <c r="G110" s="12">
        <f t="shared" si="16"/>
        <v>7524.5581203675492</v>
      </c>
      <c r="H110" s="9"/>
      <c r="I110" s="12">
        <f t="shared" si="12"/>
        <v>0.78048049936510189</v>
      </c>
      <c r="J110" s="12">
        <f t="shared" si="13"/>
        <v>783.5742666734518</v>
      </c>
      <c r="K110" s="12">
        <f t="shared" si="14"/>
        <v>41.240750877550134</v>
      </c>
    </row>
    <row r="111" spans="2:11" x14ac:dyDescent="0.25">
      <c r="B111" s="10">
        <v>107</v>
      </c>
      <c r="C111" s="11">
        <v>43998</v>
      </c>
      <c r="D111" s="12">
        <f t="shared" si="9"/>
        <v>14.70328157729033</v>
      </c>
      <c r="E111" s="12">
        <f t="shared" si="10"/>
        <v>23123.787111422564</v>
      </c>
      <c r="F111" s="12">
        <f t="shared" si="16"/>
        <v>143724.08412665004</v>
      </c>
      <c r="G111" s="12">
        <f t="shared" si="16"/>
        <v>7564.4254803500135</v>
      </c>
      <c r="H111" s="9"/>
      <c r="I111" s="12">
        <f t="shared" si="12"/>
        <v>0.71832159342282809</v>
      </c>
      <c r="J111" s="12">
        <f t="shared" si="13"/>
        <v>757.4798396668167</v>
      </c>
      <c r="K111" s="12">
        <f t="shared" si="14"/>
        <v>39.867359982464073</v>
      </c>
    </row>
    <row r="112" spans="2:11" x14ac:dyDescent="0.25">
      <c r="B112" s="10">
        <v>108</v>
      </c>
      <c r="C112" s="11">
        <v>43999</v>
      </c>
      <c r="D112" s="12">
        <f t="shared" si="9"/>
        <v>14.04106864515934</v>
      </c>
      <c r="E112" s="12">
        <f t="shared" si="10"/>
        <v>22353.656420640607</v>
      </c>
      <c r="F112" s="12">
        <f t="shared" si="16"/>
        <v>144456.33738517843</v>
      </c>
      <c r="G112" s="12">
        <f t="shared" si="16"/>
        <v>7602.9651255357176</v>
      </c>
      <c r="H112" s="9"/>
      <c r="I112" s="12">
        <f t="shared" si="12"/>
        <v>0.66221293213098897</v>
      </c>
      <c r="J112" s="12">
        <f t="shared" si="13"/>
        <v>732.25325852838114</v>
      </c>
      <c r="K112" s="12">
        <f t="shared" si="14"/>
        <v>38.539645185704309</v>
      </c>
    </row>
    <row r="113" spans="2:11" x14ac:dyDescent="0.25">
      <c r="B113" s="10">
        <v>109</v>
      </c>
      <c r="C113" s="11">
        <v>44000</v>
      </c>
      <c r="D113" s="12">
        <f t="shared" si="9"/>
        <v>13.429601011221996</v>
      </c>
      <c r="E113" s="12">
        <f t="shared" si="10"/>
        <v>21609.146007586525</v>
      </c>
      <c r="F113" s="12">
        <f t="shared" si="16"/>
        <v>145164.20317183205</v>
      </c>
      <c r="G113" s="12">
        <f t="shared" si="16"/>
        <v>7640.2212195701186</v>
      </c>
      <c r="H113" s="9"/>
      <c r="I113" s="12">
        <f t="shared" si="12"/>
        <v>0.61146763393734394</v>
      </c>
      <c r="J113" s="12">
        <f t="shared" si="13"/>
        <v>707.86578665361924</v>
      </c>
      <c r="K113" s="12">
        <f t="shared" si="14"/>
        <v>37.256094034401045</v>
      </c>
    </row>
    <row r="114" spans="2:11" x14ac:dyDescent="0.25">
      <c r="B114" s="10">
        <v>110</v>
      </c>
      <c r="C114" s="11">
        <v>44001</v>
      </c>
      <c r="D114" s="12">
        <f t="shared" si="9"/>
        <v>12.864114234397913</v>
      </c>
      <c r="E114" s="12">
        <f t="shared" si="10"/>
        <v>20889.406627443801</v>
      </c>
      <c r="F114" s="12">
        <f t="shared" si="16"/>
        <v>145848.49279540562</v>
      </c>
      <c r="G114" s="12">
        <f t="shared" si="16"/>
        <v>7676.2364629160966</v>
      </c>
      <c r="H114" s="9"/>
      <c r="I114" s="12">
        <f t="shared" si="12"/>
        <v>0.56548677682408277</v>
      </c>
      <c r="J114" s="12">
        <f t="shared" si="13"/>
        <v>684.28962357357329</v>
      </c>
      <c r="K114" s="12">
        <f t="shared" si="14"/>
        <v>36.015243345977574</v>
      </c>
    </row>
    <row r="115" spans="2:11" x14ac:dyDescent="0.25">
      <c r="B115" s="10">
        <v>111</v>
      </c>
      <c r="C115" s="11">
        <v>44002</v>
      </c>
      <c r="D115" s="12">
        <f t="shared" si="9"/>
        <v>12.34036726665194</v>
      </c>
      <c r="E115" s="12">
        <f t="shared" si="10"/>
        <v>20193.616820163421</v>
      </c>
      <c r="F115" s="12">
        <f t="shared" si="16"/>
        <v>146509.99067194134</v>
      </c>
      <c r="G115" s="12">
        <f t="shared" si="16"/>
        <v>7711.0521406285034</v>
      </c>
      <c r="H115" s="9"/>
      <c r="I115" s="12">
        <f t="shared" si="12"/>
        <v>0.52374696774597329</v>
      </c>
      <c r="J115" s="12">
        <f t="shared" si="13"/>
        <v>661.49787653572037</v>
      </c>
      <c r="K115" s="12">
        <f t="shared" si="14"/>
        <v>34.815677712406362</v>
      </c>
    </row>
    <row r="116" spans="2:11" x14ac:dyDescent="0.25">
      <c r="B116" s="10">
        <v>112</v>
      </c>
      <c r="C116" s="11">
        <v>44003</v>
      </c>
      <c r="D116" s="12">
        <f t="shared" si="9"/>
        <v>11.8545774448573</v>
      </c>
      <c r="E116" s="12">
        <f t="shared" si="10"/>
        <v>19520.982049313105</v>
      </c>
      <c r="F116" s="12">
        <f t="shared" si="16"/>
        <v>147149.45520457986</v>
      </c>
      <c r="G116" s="12">
        <f t="shared" si="16"/>
        <v>7744.7081686621095</v>
      </c>
      <c r="H116" s="9"/>
      <c r="I116" s="12">
        <f t="shared" si="12"/>
        <v>0.48578982179463953</v>
      </c>
      <c r="J116" s="12">
        <f t="shared" si="13"/>
        <v>639.46453263850833</v>
      </c>
      <c r="K116" s="12">
        <f t="shared" si="14"/>
        <v>33.656028033605729</v>
      </c>
    </row>
    <row r="117" spans="2:11" x14ac:dyDescent="0.25">
      <c r="B117" s="10">
        <v>113</v>
      </c>
      <c r="C117" s="11">
        <v>44004</v>
      </c>
      <c r="D117" s="12">
        <f t="shared" si="9"/>
        <v>11.403364409193864</v>
      </c>
      <c r="E117" s="12">
        <f t="shared" si="10"/>
        <v>18870.733860704997</v>
      </c>
      <c r="F117" s="12">
        <f t="shared" si="16"/>
        <v>147767.61963614143</v>
      </c>
      <c r="G117" s="12">
        <f t="shared" si="16"/>
        <v>7777.2431387442984</v>
      </c>
      <c r="H117" s="9"/>
      <c r="I117" s="12">
        <f t="shared" si="12"/>
        <v>0.4512130356634364</v>
      </c>
      <c r="J117" s="12">
        <f t="shared" si="13"/>
        <v>618.16443156158164</v>
      </c>
      <c r="K117" s="12">
        <f t="shared" si="14"/>
        <v>32.534970082188536</v>
      </c>
    </row>
    <row r="118" spans="2:11" x14ac:dyDescent="0.25">
      <c r="B118" s="10">
        <v>114</v>
      </c>
      <c r="C118" s="11">
        <v>44005</v>
      </c>
      <c r="D118" s="12">
        <f t="shared" si="9"/>
        <v>10.983701613675663</v>
      </c>
      <c r="E118" s="12">
        <f t="shared" si="10"/>
        <v>18242.129061477011</v>
      </c>
      <c r="F118" s="12">
        <f t="shared" ref="F118:G133" si="17">F117+J118</f>
        <v>148365.19287506375</v>
      </c>
      <c r="G118" s="12">
        <f t="shared" si="17"/>
        <v>7808.6943618454734</v>
      </c>
      <c r="H118" s="9"/>
      <c r="I118" s="12">
        <f t="shared" si="12"/>
        <v>0.41966279551820207</v>
      </c>
      <c r="J118" s="12">
        <f t="shared" si="13"/>
        <v>597.57323892232489</v>
      </c>
      <c r="K118" s="12">
        <f t="shared" si="14"/>
        <v>31.451223101175021</v>
      </c>
    </row>
    <row r="119" spans="2:11" x14ac:dyDescent="0.25">
      <c r="B119" s="10">
        <v>115</v>
      </c>
      <c r="C119" s="11">
        <v>44006</v>
      </c>
      <c r="D119" s="12">
        <f t="shared" si="9"/>
        <v>10.592874309114769</v>
      </c>
      <c r="E119" s="12">
        <f t="shared" si="10"/>
        <v>17634.448920065672</v>
      </c>
      <c r="F119" s="12">
        <f t="shared" si="17"/>
        <v>148942.86029534385</v>
      </c>
      <c r="G119" s="12">
        <f t="shared" si="17"/>
        <v>7839.097910281268</v>
      </c>
      <c r="H119" s="9"/>
      <c r="I119" s="12">
        <f t="shared" si="12"/>
        <v>0.39082730456089382</v>
      </c>
      <c r="J119" s="12">
        <f t="shared" si="13"/>
        <v>577.66742028010538</v>
      </c>
      <c r="K119" s="12">
        <f t="shared" si="14"/>
        <v>30.403548435795049</v>
      </c>
    </row>
    <row r="120" spans="2:11" x14ac:dyDescent="0.25">
      <c r="B120" s="10">
        <v>116</v>
      </c>
      <c r="C120" s="11">
        <v>44007</v>
      </c>
      <c r="D120" s="12">
        <f t="shared" si="9"/>
        <v>10.228443056678739</v>
      </c>
      <c r="E120" s="12">
        <f t="shared" si="10"/>
        <v>17046.998387315922</v>
      </c>
      <c r="F120" s="12">
        <f t="shared" si="17"/>
        <v>149501.28451114593</v>
      </c>
      <c r="G120" s="12">
        <f t="shared" si="17"/>
        <v>7868.4886584813776</v>
      </c>
      <c r="H120" s="9"/>
      <c r="I120" s="12">
        <f t="shared" si="12"/>
        <v>0.36443125243603136</v>
      </c>
      <c r="J120" s="12">
        <f t="shared" si="13"/>
        <v>558.42421580207952</v>
      </c>
      <c r="K120" s="12">
        <f t="shared" si="14"/>
        <v>29.390748200109481</v>
      </c>
    </row>
    <row r="121" spans="2:11" x14ac:dyDescent="0.25">
      <c r="B121" s="10">
        <v>117</v>
      </c>
      <c r="C121" s="11">
        <v>44008</v>
      </c>
      <c r="D121" s="12">
        <f t="shared" si="9"/>
        <v>9.8882119778917161</v>
      </c>
      <c r="E121" s="12">
        <f t="shared" si="10"/>
        <v>16479.10533881751</v>
      </c>
      <c r="F121" s="12">
        <f t="shared" si="17"/>
        <v>150041.10612674427</v>
      </c>
      <c r="G121" s="12">
        <f t="shared" si="17"/>
        <v>7896.9003224602375</v>
      </c>
      <c r="H121" s="9"/>
      <c r="I121" s="12">
        <f t="shared" si="12"/>
        <v>0.34023107878702302</v>
      </c>
      <c r="J121" s="12">
        <f t="shared" si="13"/>
        <v>539.82161559833753</v>
      </c>
      <c r="K121" s="12">
        <f t="shared" si="14"/>
        <v>28.411663978859895</v>
      </c>
    </row>
    <row r="122" spans="2:11" x14ac:dyDescent="0.25">
      <c r="B122" s="10">
        <v>118</v>
      </c>
      <c r="C122" s="11">
        <v>44009</v>
      </c>
      <c r="D122" s="12">
        <f t="shared" si="9"/>
        <v>9.5702010698857638</v>
      </c>
      <c r="E122" s="12">
        <f t="shared" si="10"/>
        <v>15930.119838431599</v>
      </c>
      <c r="F122" s="12">
        <f t="shared" si="17"/>
        <v>150562.9444624735</v>
      </c>
      <c r="G122" s="12">
        <f t="shared" si="17"/>
        <v>7924.365498024933</v>
      </c>
      <c r="H122" s="9"/>
      <c r="I122" s="12">
        <f t="shared" si="12"/>
        <v>0.31801090800595316</v>
      </c>
      <c r="J122" s="12">
        <f t="shared" si="13"/>
        <v>521.83833572922106</v>
      </c>
      <c r="K122" s="12">
        <f t="shared" si="14"/>
        <v>27.465175564695873</v>
      </c>
    </row>
    <row r="123" spans="2:11" x14ac:dyDescent="0.25">
      <c r="B123" s="10">
        <v>119</v>
      </c>
      <c r="C123" s="11">
        <v>44010</v>
      </c>
      <c r="D123" s="12">
        <f t="shared" si="9"/>
        <v>9.2726220173225364</v>
      </c>
      <c r="E123" s="12">
        <f t="shared" si="10"/>
        <v>15399.413422869775</v>
      </c>
      <c r="F123" s="12">
        <f t="shared" si="17"/>
        <v>151067.39825735718</v>
      </c>
      <c r="G123" s="12">
        <f t="shared" si="17"/>
        <v>7950.9156977556522</v>
      </c>
      <c r="H123" s="9"/>
      <c r="I123" s="12">
        <f t="shared" si="12"/>
        <v>0.29757905256322792</v>
      </c>
      <c r="J123" s="12">
        <f t="shared" si="13"/>
        <v>504.45379488366729</v>
      </c>
      <c r="K123" s="12">
        <f t="shared" si="14"/>
        <v>26.550199730719353</v>
      </c>
    </row>
    <row r="124" spans="2:11" x14ac:dyDescent="0.25">
      <c r="B124" s="10">
        <v>120</v>
      </c>
      <c r="C124" s="11">
        <v>44011</v>
      </c>
      <c r="D124" s="12">
        <f t="shared" si="9"/>
        <v>8.9938570182471125</v>
      </c>
      <c r="E124" s="12">
        <f t="shared" si="10"/>
        <v>14886.378407106524</v>
      </c>
      <c r="F124" s="12">
        <f t="shared" si="17"/>
        <v>151555.04634908139</v>
      </c>
      <c r="G124" s="12">
        <f t="shared" si="17"/>
        <v>7976.5813867937686</v>
      </c>
      <c r="H124" s="9"/>
      <c r="I124" s="12">
        <f t="shared" si="12"/>
        <v>0.2787649990754234</v>
      </c>
      <c r="J124" s="12">
        <f t="shared" si="13"/>
        <v>487.64809172420951</v>
      </c>
      <c r="K124" s="12">
        <f t="shared" si="14"/>
        <v>25.665689038116316</v>
      </c>
    </row>
    <row r="125" spans="2:11" x14ac:dyDescent="0.25">
      <c r="B125" s="10">
        <v>121</v>
      </c>
      <c r="C125" s="13">
        <v>44012</v>
      </c>
      <c r="D125" s="12">
        <f t="shared" si="9"/>
        <v>8.7324402131151793</v>
      </c>
      <c r="E125" s="12">
        <f t="shared" si="10"/>
        <v>14390.427210341439</v>
      </c>
      <c r="F125" s="12">
        <f t="shared" si="17"/>
        <v>152026.44833197308</v>
      </c>
      <c r="G125" s="12">
        <f t="shared" si="17"/>
        <v>8001.3920174722798</v>
      </c>
      <c r="H125" s="9"/>
      <c r="I125" s="12">
        <f t="shared" si="12"/>
        <v>0.26141680513193272</v>
      </c>
      <c r="J125" s="12">
        <f t="shared" si="13"/>
        <v>471.40198289170655</v>
      </c>
      <c r="K125" s="12">
        <f t="shared" si="14"/>
        <v>24.810630678510897</v>
      </c>
    </row>
    <row r="126" spans="2:11" x14ac:dyDescent="0.25">
      <c r="B126" s="10">
        <v>122</v>
      </c>
      <c r="C126" s="11">
        <v>44013</v>
      </c>
      <c r="D126" s="12">
        <f t="shared" si="9"/>
        <v>8.4870413667289739</v>
      </c>
      <c r="E126" s="12">
        <f t="shared" si="10"/>
        <v>13910.991702176443</v>
      </c>
      <c r="F126" s="12">
        <f t="shared" si="17"/>
        <v>152482.14519363389</v>
      </c>
      <c r="G126" s="12">
        <f t="shared" si="17"/>
        <v>8025.3760628228492</v>
      </c>
      <c r="H126" s="9"/>
      <c r="I126" s="12">
        <f t="shared" si="12"/>
        <v>0.24539884638620499</v>
      </c>
      <c r="J126" s="12">
        <f t="shared" si="13"/>
        <v>455.6968616608122</v>
      </c>
      <c r="K126" s="12">
        <f t="shared" si="14"/>
        <v>23.984045350569087</v>
      </c>
    </row>
    <row r="127" spans="2:11" x14ac:dyDescent="0.25">
      <c r="B127" s="10">
        <v>123</v>
      </c>
      <c r="C127" s="11">
        <v>44014</v>
      </c>
      <c r="D127" s="12">
        <f t="shared" si="9"/>
        <v>8.2564515037731905</v>
      </c>
      <c r="E127" s="12">
        <f t="shared" si="10"/>
        <v>13447.522568633518</v>
      </c>
      <c r="F127" s="12">
        <f t="shared" si="17"/>
        <v>152922.65993086947</v>
      </c>
      <c r="G127" s="12">
        <f t="shared" si="17"/>
        <v>8048.5610489931432</v>
      </c>
      <c r="H127" s="9"/>
      <c r="I127" s="12">
        <f t="shared" si="12"/>
        <v>0.23058986295578296</v>
      </c>
      <c r="J127" s="12">
        <f t="shared" si="13"/>
        <v>440.51473723558735</v>
      </c>
      <c r="K127" s="12">
        <f t="shared" si="14"/>
        <v>23.184986170294092</v>
      </c>
    </row>
    <row r="128" spans="2:11" x14ac:dyDescent="0.25">
      <c r="B128" s="10">
        <v>124</v>
      </c>
      <c r="C128" s="11">
        <v>44015</v>
      </c>
      <c r="D128" s="12">
        <f t="shared" si="9"/>
        <v>8.039570241657751</v>
      </c>
      <c r="E128" s="12">
        <f t="shared" si="10"/>
        <v>12999.488697607849</v>
      </c>
      <c r="F128" s="12">
        <f t="shared" si="17"/>
        <v>153348.49814554286</v>
      </c>
      <c r="G128" s="12">
        <f t="shared" si="17"/>
        <v>8070.9735866075325</v>
      </c>
      <c r="H128" s="9"/>
      <c r="I128" s="12">
        <f t="shared" si="12"/>
        <v>0.21688126211543923</v>
      </c>
      <c r="J128" s="12">
        <f t="shared" si="13"/>
        <v>425.8382146733947</v>
      </c>
      <c r="K128" s="12">
        <f t="shared" si="14"/>
        <v>22.412537614389219</v>
      </c>
    </row>
    <row r="129" spans="2:11" x14ac:dyDescent="0.25">
      <c r="B129" s="10">
        <v>125</v>
      </c>
      <c r="C129" s="11">
        <v>44016</v>
      </c>
      <c r="D129" s="12">
        <f t="shared" si="9"/>
        <v>7.8353946007653494</v>
      </c>
      <c r="E129" s="12">
        <f t="shared" si="10"/>
        <v>12566.37658332848</v>
      </c>
      <c r="F129" s="12">
        <f t="shared" si="17"/>
        <v>153760.14862096711</v>
      </c>
      <c r="G129" s="12">
        <f t="shared" si="17"/>
        <v>8092.6394011035454</v>
      </c>
      <c r="H129" s="9"/>
      <c r="I129" s="12">
        <f t="shared" si="12"/>
        <v>0.20417564089240162</v>
      </c>
      <c r="J129" s="12">
        <f t="shared" si="13"/>
        <v>411.65047542424855</v>
      </c>
      <c r="K129" s="12">
        <f t="shared" si="14"/>
        <v>21.665814496013102</v>
      </c>
    </row>
    <row r="130" spans="2:11" x14ac:dyDescent="0.25">
      <c r="B130" s="10">
        <v>126</v>
      </c>
      <c r="C130" s="11">
        <v>44017</v>
      </c>
      <c r="D130" s="12">
        <f t="shared" si="9"/>
        <v>7.6430091030531226</v>
      </c>
      <c r="E130" s="12">
        <f t="shared" si="10"/>
        <v>12147.689749381909</v>
      </c>
      <c r="F130" s="12">
        <f t="shared" si="17"/>
        <v>154158.08387943919</v>
      </c>
      <c r="G130" s="12">
        <f t="shared" si="17"/>
        <v>8113.5833620757594</v>
      </c>
      <c r="H130" s="9"/>
      <c r="I130" s="12">
        <f t="shared" si="12"/>
        <v>0.19238549771222713</v>
      </c>
      <c r="J130" s="12">
        <f t="shared" si="13"/>
        <v>397.93525847206848</v>
      </c>
      <c r="K130" s="12">
        <f t="shared" si="14"/>
        <v>20.94396097221415</v>
      </c>
    </row>
    <row r="131" spans="2:11" x14ac:dyDescent="0.25">
      <c r="B131" s="10">
        <v>127</v>
      </c>
      <c r="C131" s="11">
        <v>44018</v>
      </c>
      <c r="D131" s="12">
        <f t="shared" si="9"/>
        <v>7.4615769961668859</v>
      </c>
      <c r="E131" s="12">
        <f t="shared" si="10"/>
        <v>11742.948189842733</v>
      </c>
      <c r="F131" s="12">
        <f t="shared" si="17"/>
        <v>154542.76072150294</v>
      </c>
      <c r="G131" s="12">
        <f t="shared" si="17"/>
        <v>8133.829511658063</v>
      </c>
      <c r="H131" s="9"/>
      <c r="I131" s="12">
        <f t="shared" si="12"/>
        <v>0.18143210688623687</v>
      </c>
      <c r="J131" s="12">
        <f t="shared" si="13"/>
        <v>384.67684206376038</v>
      </c>
      <c r="K131" s="12">
        <f t="shared" si="14"/>
        <v>20.2461495823032</v>
      </c>
    </row>
    <row r="132" spans="2:11" x14ac:dyDescent="0.25">
      <c r="B132" s="10">
        <v>128</v>
      </c>
      <c r="C132" s="11">
        <v>44019</v>
      </c>
      <c r="D132" s="12">
        <f t="shared" si="9"/>
        <v>7.2903324625366714</v>
      </c>
      <c r="E132" s="12">
        <f t="shared" si="10"/>
        <v>11351.687828048272</v>
      </c>
      <c r="F132" s="12">
        <f t="shared" si="17"/>
        <v>154914.62074751462</v>
      </c>
      <c r="G132" s="12">
        <f t="shared" si="17"/>
        <v>8153.4010919744678</v>
      </c>
      <c r="H132" s="9"/>
      <c r="I132" s="12">
        <f t="shared" si="12"/>
        <v>0.17124453363021422</v>
      </c>
      <c r="J132" s="12">
        <f t="shared" si="13"/>
        <v>371.8600260116865</v>
      </c>
      <c r="K132" s="12">
        <f t="shared" si="14"/>
        <v>19.571580316404571</v>
      </c>
    </row>
    <row r="133" spans="2:11" x14ac:dyDescent="0.25">
      <c r="B133" s="10">
        <v>129</v>
      </c>
      <c r="C133" s="11">
        <v>44020</v>
      </c>
      <c r="D133" s="12">
        <f t="shared" si="9"/>
        <v>7.1285736919513685</v>
      </c>
      <c r="E133" s="12">
        <f t="shared" si="10"/>
        <v>10973.459992550583</v>
      </c>
      <c r="F133" s="12">
        <f t="shared" si="17"/>
        <v>155274.09086206948</v>
      </c>
      <c r="G133" s="12">
        <f t="shared" si="17"/>
        <v>8172.320571687882</v>
      </c>
      <c r="H133" s="9"/>
      <c r="I133" s="12">
        <f t="shared" si="12"/>
        <v>0.16175877058530255</v>
      </c>
      <c r="J133" s="12">
        <f t="shared" si="13"/>
        <v>359.47011455486194</v>
      </c>
      <c r="K133" s="12">
        <f t="shared" si="14"/>
        <v>18.919479713413804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6.9756567123721567</v>
      </c>
      <c r="E134" s="12">
        <f t="shared" ref="E134:E197" si="19">E133+I134-J134-K134</f>
        <v>10607.830909778477</v>
      </c>
      <c r="F134" s="12">
        <f t="shared" ref="F134:G149" si="20">F133+J134</f>
        <v>155621.58376183358</v>
      </c>
      <c r="G134" s="12">
        <f t="shared" si="20"/>
        <v>8190.6096716754664</v>
      </c>
      <c r="H134" s="9"/>
      <c r="I134" s="12">
        <f t="shared" ref="I134:I197" si="21">E133*N$6*D133/SUM(D133:F133)*N$7</f>
        <v>0.15291697957921135</v>
      </c>
      <c r="J134" s="12">
        <f t="shared" ref="J134:J197" si="22">E133*N$8/N$5</f>
        <v>347.49289976410176</v>
      </c>
      <c r="K134" s="12">
        <f t="shared" ref="K134:K197" si="23">E133*N$9/N$5</f>
        <v>18.289099987584322</v>
      </c>
    </row>
    <row r="135" spans="2:11" x14ac:dyDescent="0.25">
      <c r="B135" s="10">
        <v>131</v>
      </c>
      <c r="C135" s="11">
        <v>44022</v>
      </c>
      <c r="D135" s="12">
        <f t="shared" si="18"/>
        <v>6.8309898876679416</v>
      </c>
      <c r="E135" s="12">
        <f t="shared" si="19"/>
        <v>10254.381212943899</v>
      </c>
      <c r="F135" s="12">
        <f t="shared" si="20"/>
        <v>155957.4984073099</v>
      </c>
      <c r="G135" s="12">
        <f t="shared" si="20"/>
        <v>8208.2893898584298</v>
      </c>
      <c r="H135" s="9"/>
      <c r="I135" s="12">
        <f t="shared" si="21"/>
        <v>0.14466682470421494</v>
      </c>
      <c r="J135" s="12">
        <f t="shared" si="22"/>
        <v>335.91464547631841</v>
      </c>
      <c r="K135" s="12">
        <f t="shared" si="23"/>
        <v>17.679718182964145</v>
      </c>
    </row>
    <row r="136" spans="2:11" x14ac:dyDescent="0.25">
      <c r="B136" s="10">
        <v>132</v>
      </c>
      <c r="C136" s="11">
        <v>44023</v>
      </c>
      <c r="D136" s="12">
        <f t="shared" si="18"/>
        <v>6.6940290028995788</v>
      </c>
      <c r="E136" s="12">
        <f t="shared" si="19"/>
        <v>9912.7054667305383</v>
      </c>
      <c r="F136" s="12">
        <f t="shared" si="20"/>
        <v>156282.22047905313</v>
      </c>
      <c r="G136" s="12">
        <f t="shared" si="20"/>
        <v>8225.3800252133369</v>
      </c>
      <c r="H136" s="9"/>
      <c r="I136" s="12">
        <f t="shared" si="21"/>
        <v>0.13696088476836249</v>
      </c>
      <c r="J136" s="12">
        <f t="shared" si="22"/>
        <v>324.72207174322347</v>
      </c>
      <c r="K136" s="12">
        <f t="shared" si="23"/>
        <v>17.090635354906514</v>
      </c>
    </row>
    <row r="137" spans="2:11" x14ac:dyDescent="0.25">
      <c r="B137" s="10">
        <v>133</v>
      </c>
      <c r="C137" s="11">
        <v>44024</v>
      </c>
      <c r="D137" s="12">
        <f t="shared" si="18"/>
        <v>6.5642728680435667</v>
      </c>
      <c r="E137" s="12">
        <f t="shared" si="19"/>
        <v>9582.4117073077105</v>
      </c>
      <c r="F137" s="12">
        <f t="shared" si="20"/>
        <v>156596.12281883293</v>
      </c>
      <c r="G137" s="12">
        <f t="shared" si="20"/>
        <v>8241.9012009912203</v>
      </c>
      <c r="H137" s="9"/>
      <c r="I137" s="12">
        <f t="shared" si="21"/>
        <v>0.12975613485601176</v>
      </c>
      <c r="J137" s="12">
        <f t="shared" si="22"/>
        <v>313.90233977980034</v>
      </c>
      <c r="K137" s="12">
        <f t="shared" si="23"/>
        <v>16.521175777884245</v>
      </c>
    </row>
    <row r="138" spans="2:11" x14ac:dyDescent="0.25">
      <c r="B138" s="10">
        <v>134</v>
      </c>
      <c r="C138" s="11">
        <v>44025</v>
      </c>
      <c r="D138" s="12">
        <f t="shared" si="18"/>
        <v>6.441259379882073</v>
      </c>
      <c r="E138" s="12">
        <f t="shared" si="19"/>
        <v>9263.1209972189481</v>
      </c>
      <c r="F138" s="12">
        <f t="shared" si="20"/>
        <v>156899.565856231</v>
      </c>
      <c r="G138" s="12">
        <f t="shared" si="20"/>
        <v>8257.8718871700657</v>
      </c>
      <c r="H138" s="9"/>
      <c r="I138" s="12">
        <f t="shared" si="21"/>
        <v>0.12301348816149359</v>
      </c>
      <c r="J138" s="12">
        <f t="shared" si="22"/>
        <v>303.44303739807748</v>
      </c>
      <c r="K138" s="12">
        <f t="shared" si="23"/>
        <v>15.970686178846197</v>
      </c>
    </row>
    <row r="139" spans="2:11" x14ac:dyDescent="0.25">
      <c r="B139" s="10">
        <v>135</v>
      </c>
      <c r="C139" s="11">
        <v>44026</v>
      </c>
      <c r="D139" s="12">
        <f t="shared" si="18"/>
        <v>6.3245619894065888</v>
      </c>
      <c r="E139" s="12">
        <f t="shared" si="19"/>
        <v>8954.4669947021248</v>
      </c>
      <c r="F139" s="12">
        <f t="shared" si="20"/>
        <v>157192.89802114293</v>
      </c>
      <c r="G139" s="12">
        <f t="shared" si="20"/>
        <v>8273.3104221654303</v>
      </c>
      <c r="H139" s="9"/>
      <c r="I139" s="12">
        <f t="shared" si="21"/>
        <v>0.11669739047548459</v>
      </c>
      <c r="J139" s="12">
        <f t="shared" si="22"/>
        <v>293.33216491193338</v>
      </c>
      <c r="K139" s="12">
        <f t="shared" si="23"/>
        <v>15.438534995364927</v>
      </c>
    </row>
    <row r="140" spans="2:11" x14ac:dyDescent="0.25">
      <c r="B140" s="10">
        <v>136</v>
      </c>
      <c r="C140" s="11">
        <v>44027</v>
      </c>
      <c r="D140" s="12">
        <f t="shared" si="18"/>
        <v>6.2137865286657261</v>
      </c>
      <c r="E140" s="12">
        <f t="shared" si="19"/>
        <v>8656.0955370061274</v>
      </c>
      <c r="F140" s="12">
        <f t="shared" si="20"/>
        <v>157476.45614264184</v>
      </c>
      <c r="G140" s="12">
        <f t="shared" si="20"/>
        <v>8288.2345338232681</v>
      </c>
      <c r="H140" s="9"/>
      <c r="I140" s="12">
        <f t="shared" si="21"/>
        <v>0.11077546074086279</v>
      </c>
      <c r="J140" s="12">
        <f t="shared" si="22"/>
        <v>283.55812149890062</v>
      </c>
      <c r="K140" s="12">
        <f t="shared" si="23"/>
        <v>14.924111657836887</v>
      </c>
    </row>
    <row r="141" spans="2:11" x14ac:dyDescent="0.25">
      <c r="B141" s="10">
        <v>137</v>
      </c>
      <c r="C141" s="11">
        <v>44028</v>
      </c>
      <c r="D141" s="12">
        <f t="shared" si="18"/>
        <v>6.1085683566844624</v>
      </c>
      <c r="E141" s="12">
        <f t="shared" si="19"/>
        <v>8367.6642372779042</v>
      </c>
      <c r="F141" s="12">
        <f t="shared" si="20"/>
        <v>157750.56583464704</v>
      </c>
      <c r="G141" s="12">
        <f t="shared" si="20"/>
        <v>8302.6613597182786</v>
      </c>
      <c r="H141" s="9"/>
      <c r="I141" s="12">
        <f t="shared" si="21"/>
        <v>0.10521817198126346</v>
      </c>
      <c r="J141" s="12">
        <f t="shared" si="22"/>
        <v>274.10969200519401</v>
      </c>
      <c r="K141" s="12">
        <f t="shared" si="23"/>
        <v>14.426825895010227</v>
      </c>
    </row>
    <row r="142" spans="2:11" x14ac:dyDescent="0.25">
      <c r="B142" s="10">
        <v>138</v>
      </c>
      <c r="C142" s="11">
        <v>44029</v>
      </c>
      <c r="D142" s="12">
        <f t="shared" si="18"/>
        <v>6.0085697890199734</v>
      </c>
      <c r="E142" s="12">
        <f t="shared" si="19"/>
        <v>8088.8420946029719</v>
      </c>
      <c r="F142" s="12">
        <f t="shared" si="20"/>
        <v>158015.54186882751</v>
      </c>
      <c r="G142" s="12">
        <f t="shared" si="20"/>
        <v>8316.6074667804078</v>
      </c>
      <c r="H142" s="9"/>
      <c r="I142" s="12">
        <f t="shared" si="21"/>
        <v>9.9998567664489169E-2</v>
      </c>
      <c r="J142" s="12">
        <f t="shared" si="22"/>
        <v>264.97603418046697</v>
      </c>
      <c r="K142" s="12">
        <f t="shared" si="23"/>
        <v>13.946107062129853</v>
      </c>
    </row>
    <row r="143" spans="2:11" x14ac:dyDescent="0.25">
      <c r="B143" s="10">
        <v>139</v>
      </c>
      <c r="C143" s="11">
        <v>44030</v>
      </c>
      <c r="D143" s="12">
        <f t="shared" si="18"/>
        <v>5.9134777798061551</v>
      </c>
      <c r="E143" s="12">
        <f t="shared" si="19"/>
        <v>7819.3091167920866</v>
      </c>
      <c r="F143" s="12">
        <f t="shared" si="20"/>
        <v>158271.6885351566</v>
      </c>
      <c r="G143" s="12">
        <f t="shared" si="20"/>
        <v>8330.0888702714128</v>
      </c>
      <c r="H143" s="9"/>
      <c r="I143" s="12">
        <f t="shared" si="21"/>
        <v>9.5092009213818732E-2</v>
      </c>
      <c r="J143" s="12">
        <f t="shared" si="22"/>
        <v>256.1466663290941</v>
      </c>
      <c r="K143" s="12">
        <f t="shared" si="23"/>
        <v>13.481403491004965</v>
      </c>
    </row>
    <row r="144" spans="2:11" x14ac:dyDescent="0.25">
      <c r="B144" s="10">
        <v>140</v>
      </c>
      <c r="C144" s="11">
        <v>44031</v>
      </c>
      <c r="D144" s="12">
        <f t="shared" si="18"/>
        <v>5.823001828866718</v>
      </c>
      <c r="E144" s="12">
        <f t="shared" si="19"/>
        <v>7558.7559555166235</v>
      </c>
      <c r="F144" s="12">
        <f t="shared" si="20"/>
        <v>158519.29999052169</v>
      </c>
      <c r="G144" s="12">
        <f t="shared" si="20"/>
        <v>8343.1210521327321</v>
      </c>
      <c r="H144" s="9"/>
      <c r="I144" s="12">
        <f t="shared" si="21"/>
        <v>9.0475950939437097E-2</v>
      </c>
      <c r="J144" s="12">
        <f t="shared" si="22"/>
        <v>247.61145536508272</v>
      </c>
      <c r="K144" s="12">
        <f t="shared" si="23"/>
        <v>13.032181861320156</v>
      </c>
    </row>
    <row r="145" spans="2:11" x14ac:dyDescent="0.25">
      <c r="B145" s="10">
        <v>141</v>
      </c>
      <c r="C145" s="11">
        <v>44032</v>
      </c>
      <c r="D145" s="12">
        <f t="shared" si="18"/>
        <v>5.7368720897233265</v>
      </c>
      <c r="E145" s="12">
        <f t="shared" si="19"/>
        <v>7306.8835534052123</v>
      </c>
      <c r="F145" s="12">
        <f t="shared" si="20"/>
        <v>158758.66059577971</v>
      </c>
      <c r="G145" s="12">
        <f t="shared" si="20"/>
        <v>8355.7189787252591</v>
      </c>
      <c r="H145" s="9"/>
      <c r="I145" s="12">
        <f t="shared" si="21"/>
        <v>8.6129739143391545E-2</v>
      </c>
      <c r="J145" s="12">
        <f t="shared" si="22"/>
        <v>239.3606052580264</v>
      </c>
      <c r="K145" s="12">
        <f t="shared" si="23"/>
        <v>12.597926592527719</v>
      </c>
    </row>
    <row r="146" spans="2:11" x14ac:dyDescent="0.25">
      <c r="B146" s="10">
        <v>142</v>
      </c>
      <c r="C146" s="11">
        <v>44033</v>
      </c>
      <c r="D146" s="12">
        <f t="shared" si="18"/>
        <v>5.6548376571571017</v>
      </c>
      <c r="E146" s="12">
        <f t="shared" si="19"/>
        <v>7063.4028027242721</v>
      </c>
      <c r="F146" s="12">
        <f t="shared" si="20"/>
        <v>158990.04524163753</v>
      </c>
      <c r="G146" s="12">
        <f t="shared" si="20"/>
        <v>8367.8971179809341</v>
      </c>
      <c r="H146" s="9"/>
      <c r="I146" s="12">
        <f t="shared" si="21"/>
        <v>8.2034432566224988E-2</v>
      </c>
      <c r="J146" s="12">
        <f t="shared" si="22"/>
        <v>231.38464585783171</v>
      </c>
      <c r="K146" s="12">
        <f t="shared" si="23"/>
        <v>12.178139255675365</v>
      </c>
    </row>
    <row r="147" spans="2:11" x14ac:dyDescent="0.25">
      <c r="B147" s="10">
        <v>143</v>
      </c>
      <c r="C147" s="11">
        <v>44034</v>
      </c>
      <c r="D147" s="12">
        <f t="shared" si="18"/>
        <v>5.5766650154556103</v>
      </c>
      <c r="E147" s="12">
        <f t="shared" si="19"/>
        <v>6828.0342152751646</v>
      </c>
      <c r="F147" s="12">
        <f t="shared" si="20"/>
        <v>159213.71966372381</v>
      </c>
      <c r="G147" s="12">
        <f t="shared" si="20"/>
        <v>8379.669455985475</v>
      </c>
      <c r="H147" s="9"/>
      <c r="I147" s="12">
        <f t="shared" si="21"/>
        <v>7.8172641701491186E-2</v>
      </c>
      <c r="J147" s="12">
        <f t="shared" si="22"/>
        <v>223.67442208626861</v>
      </c>
      <c r="K147" s="12">
        <f t="shared" si="23"/>
        <v>11.772338004540465</v>
      </c>
    </row>
    <row r="148" spans="2:11" x14ac:dyDescent="0.25">
      <c r="B148" s="10">
        <v>144</v>
      </c>
      <c r="C148" s="11">
        <v>44035</v>
      </c>
      <c r="D148" s="12">
        <f t="shared" si="18"/>
        <v>5.5021366306416564</v>
      </c>
      <c r="E148" s="12">
        <f t="shared" si="19"/>
        <v>6600.5076031508061</v>
      </c>
      <c r="F148" s="12">
        <f t="shared" si="20"/>
        <v>159429.94074720753</v>
      </c>
      <c r="G148" s="12">
        <f t="shared" si="20"/>
        <v>8391.0495130109339</v>
      </c>
      <c r="H148" s="9"/>
      <c r="I148" s="12">
        <f t="shared" si="21"/>
        <v>7.4528384813954157E-2</v>
      </c>
      <c r="J148" s="12">
        <f t="shared" si="22"/>
        <v>216.22108348371356</v>
      </c>
      <c r="K148" s="12">
        <f t="shared" si="23"/>
        <v>11.380057025458619</v>
      </c>
    </row>
    <row r="149" spans="2:11" x14ac:dyDescent="0.25">
      <c r="B149" s="10">
        <v>145</v>
      </c>
      <c r="C149" s="11">
        <v>44036</v>
      </c>
      <c r="D149" s="12">
        <f t="shared" si="18"/>
        <v>5.4310496718762682</v>
      </c>
      <c r="E149" s="12">
        <f t="shared" si="19"/>
        <v>6380.561770004545</v>
      </c>
      <c r="F149" s="12">
        <f t="shared" si="20"/>
        <v>159638.95682130731</v>
      </c>
      <c r="G149" s="12">
        <f t="shared" si="20"/>
        <v>8402.0503590161861</v>
      </c>
      <c r="H149" s="9"/>
      <c r="I149" s="12">
        <f t="shared" si="21"/>
        <v>7.108695876538787E-2</v>
      </c>
      <c r="J149" s="12">
        <f t="shared" si="22"/>
        <v>209.01607409977549</v>
      </c>
      <c r="K149" s="12">
        <f t="shared" si="23"/>
        <v>11.000846005251354</v>
      </c>
    </row>
    <row r="150" spans="2:11" x14ac:dyDescent="0.25">
      <c r="B150" s="10">
        <v>146</v>
      </c>
      <c r="C150" s="11">
        <v>44037</v>
      </c>
      <c r="D150" s="12">
        <f t="shared" si="18"/>
        <v>5.3632148488918379</v>
      </c>
      <c r="E150" s="12">
        <f t="shared" si="19"/>
        <v>6167.9442124940451</v>
      </c>
      <c r="F150" s="12">
        <f t="shared" ref="F150:G165" si="24">F149+J150</f>
        <v>159841.00794402411</v>
      </c>
      <c r="G150" s="12">
        <f t="shared" si="24"/>
        <v>8412.68462863286</v>
      </c>
      <c r="H150" s="9"/>
      <c r="I150" s="12">
        <f t="shared" si="21"/>
        <v>6.7834822984430235E-2</v>
      </c>
      <c r="J150" s="12">
        <f t="shared" si="22"/>
        <v>202.05112271681057</v>
      </c>
      <c r="K150" s="12">
        <f t="shared" si="23"/>
        <v>10.634269616674251</v>
      </c>
    </row>
    <row r="151" spans="2:11" x14ac:dyDescent="0.25">
      <c r="B151" s="10">
        <v>147</v>
      </c>
      <c r="C151" s="11">
        <v>44038</v>
      </c>
      <c r="D151" s="12">
        <f t="shared" si="18"/>
        <v>5.2984553537729049</v>
      </c>
      <c r="E151" s="12">
        <f t="shared" si="19"/>
        <v>5962.4108315726962</v>
      </c>
      <c r="F151" s="12">
        <f t="shared" si="24"/>
        <v>160036.32617741975</v>
      </c>
      <c r="G151" s="12">
        <f t="shared" si="24"/>
        <v>8422.9645356536839</v>
      </c>
      <c r="H151" s="9"/>
      <c r="I151" s="12">
        <f t="shared" si="21"/>
        <v>6.4759495118932586E-2</v>
      </c>
      <c r="J151" s="12">
        <f t="shared" si="22"/>
        <v>195.31823339564474</v>
      </c>
      <c r="K151" s="12">
        <f t="shared" si="23"/>
        <v>10.279907020823419</v>
      </c>
    </row>
    <row r="152" spans="2:11" x14ac:dyDescent="0.25">
      <c r="B152" s="10">
        <v>148</v>
      </c>
      <c r="C152" s="11">
        <v>44039</v>
      </c>
      <c r="D152" s="12">
        <f t="shared" si="18"/>
        <v>5.2366058966879558</v>
      </c>
      <c r="E152" s="12">
        <f t="shared" si="19"/>
        <v>5763.725653310692</v>
      </c>
      <c r="F152" s="12">
        <f t="shared" si="24"/>
        <v>160225.13585375287</v>
      </c>
      <c r="G152" s="12">
        <f t="shared" si="24"/>
        <v>8432.9018870396376</v>
      </c>
      <c r="H152" s="9"/>
      <c r="I152" s="12">
        <f t="shared" si="21"/>
        <v>6.1849457084949253E-2</v>
      </c>
      <c r="J152" s="12">
        <f t="shared" si="22"/>
        <v>188.80967633313537</v>
      </c>
      <c r="K152" s="12">
        <f t="shared" si="23"/>
        <v>9.9373513859545035</v>
      </c>
    </row>
    <row r="153" spans="2:11" x14ac:dyDescent="0.25">
      <c r="B153" s="10">
        <v>149</v>
      </c>
      <c r="C153" s="11">
        <v>44040</v>
      </c>
      <c r="D153" s="12">
        <f t="shared" si="18"/>
        <v>5.1775118263083835</v>
      </c>
      <c r="E153" s="12">
        <f t="shared" si="19"/>
        <v>5571.6605589373821</v>
      </c>
      <c r="F153" s="12">
        <f t="shared" si="24"/>
        <v>160407.65383277438</v>
      </c>
      <c r="G153" s="12">
        <f t="shared" si="24"/>
        <v>8442.5080964618228</v>
      </c>
      <c r="H153" s="9"/>
      <c r="I153" s="12">
        <f t="shared" si="21"/>
        <v>5.9094070379572802E-2</v>
      </c>
      <c r="J153" s="12">
        <f t="shared" si="22"/>
        <v>182.51797902150523</v>
      </c>
      <c r="K153" s="12">
        <f t="shared" si="23"/>
        <v>9.6062094221844951</v>
      </c>
    </row>
    <row r="154" spans="2:11" x14ac:dyDescent="0.25">
      <c r="B154" s="10">
        <v>150</v>
      </c>
      <c r="C154" s="11">
        <v>44041</v>
      </c>
      <c r="D154" s="12">
        <f t="shared" si="18"/>
        <v>5.1210283266500376</v>
      </c>
      <c r="E154" s="12">
        <f t="shared" si="19"/>
        <v>5385.9950238057945</v>
      </c>
      <c r="F154" s="12">
        <f t="shared" si="24"/>
        <v>160584.08975047406</v>
      </c>
      <c r="G154" s="12">
        <f t="shared" si="24"/>
        <v>8451.7941973933848</v>
      </c>
      <c r="H154" s="9"/>
      <c r="I154" s="12">
        <f t="shared" si="21"/>
        <v>5.6483499658345503E-2</v>
      </c>
      <c r="J154" s="12">
        <f t="shared" si="22"/>
        <v>176.43591769968376</v>
      </c>
      <c r="K154" s="12">
        <f t="shared" si="23"/>
        <v>9.2861009315623129</v>
      </c>
    </row>
    <row r="155" spans="2:11" x14ac:dyDescent="0.25">
      <c r="B155" s="10">
        <v>151</v>
      </c>
      <c r="C155" s="11">
        <v>44042</v>
      </c>
      <c r="D155" s="12">
        <f t="shared" si="18"/>
        <v>5.0670196829554168</v>
      </c>
      <c r="E155" s="12">
        <f t="shared" si="19"/>
        <v>5206.5158649892965</v>
      </c>
      <c r="F155" s="12">
        <f t="shared" si="24"/>
        <v>160754.64625956124</v>
      </c>
      <c r="G155" s="12">
        <f t="shared" si="24"/>
        <v>8460.7708557663937</v>
      </c>
      <c r="H155" s="9"/>
      <c r="I155" s="12">
        <f t="shared" si="21"/>
        <v>5.400864369462078E-2</v>
      </c>
      <c r="J155" s="12">
        <f t="shared" si="22"/>
        <v>170.55650908718346</v>
      </c>
      <c r="K155" s="12">
        <f t="shared" si="23"/>
        <v>8.9766583730096645</v>
      </c>
    </row>
    <row r="156" spans="2:11" x14ac:dyDescent="0.25">
      <c r="B156" s="10">
        <v>152</v>
      </c>
      <c r="C156" s="13">
        <v>44043</v>
      </c>
      <c r="D156" s="12">
        <f t="shared" si="18"/>
        <v>5.0153586100151326</v>
      </c>
      <c r="E156" s="12">
        <f t="shared" si="19"/>
        <v>5033.0169972292597</v>
      </c>
      <c r="F156" s="12">
        <f t="shared" si="24"/>
        <v>160919.51926195258</v>
      </c>
      <c r="G156" s="12">
        <f t="shared" si="24"/>
        <v>8469.4483822080419</v>
      </c>
      <c r="H156" s="9"/>
      <c r="I156" s="12">
        <f t="shared" si="21"/>
        <v>5.1661072940284034E-2</v>
      </c>
      <c r="J156" s="12">
        <f t="shared" si="22"/>
        <v>164.8730023913277</v>
      </c>
      <c r="K156" s="12">
        <f t="shared" si="23"/>
        <v>8.6775264416488351</v>
      </c>
    </row>
    <row r="157" spans="2:11" x14ac:dyDescent="0.25">
      <c r="B157" s="10">
        <v>153</v>
      </c>
      <c r="C157" s="21">
        <v>44044</v>
      </c>
      <c r="D157" s="12">
        <f t="shared" si="18"/>
        <v>4.9659256370185156</v>
      </c>
      <c r="E157" s="12">
        <f t="shared" si="19"/>
        <v>4865.2991969612804</v>
      </c>
      <c r="F157" s="12">
        <f t="shared" si="24"/>
        <v>161078.8981335315</v>
      </c>
      <c r="G157" s="12">
        <f t="shared" si="24"/>
        <v>8477.8367438700916</v>
      </c>
      <c r="H157" s="9"/>
      <c r="I157" s="12">
        <f t="shared" si="21"/>
        <v>4.9432972996617405E-2</v>
      </c>
      <c r="J157" s="12">
        <f t="shared" si="22"/>
        <v>159.37887157892655</v>
      </c>
      <c r="K157" s="12">
        <f t="shared" si="23"/>
        <v>8.3883616620487729</v>
      </c>
    </row>
    <row r="158" spans="2:11" x14ac:dyDescent="0.25">
      <c r="B158" s="10">
        <v>154</v>
      </c>
      <c r="C158" s="21">
        <v>44045</v>
      </c>
      <c r="D158" s="12">
        <f t="shared" si="18"/>
        <v>4.9186085436360303</v>
      </c>
      <c r="E158" s="12">
        <f t="shared" si="19"/>
        <v>4703.1698741559539</v>
      </c>
      <c r="F158" s="12">
        <f t="shared" si="24"/>
        <v>161232.96594143528</v>
      </c>
      <c r="G158" s="12">
        <f t="shared" si="24"/>
        <v>8485.9455758650274</v>
      </c>
      <c r="H158" s="9"/>
      <c r="I158" s="12">
        <f t="shared" si="21"/>
        <v>4.7317093382485229E-2</v>
      </c>
      <c r="J158" s="12">
        <f t="shared" si="22"/>
        <v>154.06780790377388</v>
      </c>
      <c r="K158" s="12">
        <f t="shared" si="23"/>
        <v>8.1088319949354748</v>
      </c>
    </row>
    <row r="159" spans="2:11" x14ac:dyDescent="0.25">
      <c r="B159" s="10">
        <v>155</v>
      </c>
      <c r="C159" s="21">
        <v>44046</v>
      </c>
      <c r="D159" s="12">
        <f t="shared" si="18"/>
        <v>4.8733018425801706</v>
      </c>
      <c r="E159" s="12">
        <f t="shared" si="19"/>
        <v>4546.4428517184779</v>
      </c>
      <c r="F159" s="12">
        <f t="shared" si="24"/>
        <v>161381.89965411689</v>
      </c>
      <c r="G159" s="12">
        <f t="shared" si="24"/>
        <v>8493.7841923219548</v>
      </c>
      <c r="H159" s="9"/>
      <c r="I159" s="12">
        <f t="shared" si="21"/>
        <v>4.5306701055859565E-2</v>
      </c>
      <c r="J159" s="12">
        <f t="shared" si="22"/>
        <v>148.93371268160521</v>
      </c>
      <c r="K159" s="12">
        <f t="shared" si="23"/>
        <v>7.838616456926597</v>
      </c>
    </row>
    <row r="160" spans="2:11" x14ac:dyDescent="0.25">
      <c r="B160" s="10">
        <v>156</v>
      </c>
      <c r="C160" s="21">
        <v>44047</v>
      </c>
      <c r="D160" s="12">
        <f t="shared" si="18"/>
        <v>4.8299063043749264</v>
      </c>
      <c r="E160" s="12">
        <f t="shared" si="19"/>
        <v>4394.9381521994001</v>
      </c>
      <c r="F160" s="12">
        <f t="shared" si="24"/>
        <v>161525.8703444213</v>
      </c>
      <c r="G160" s="12">
        <f t="shared" si="24"/>
        <v>8501.3615970748197</v>
      </c>
      <c r="H160" s="9"/>
      <c r="I160" s="12">
        <f t="shared" si="21"/>
        <v>4.3395538205244465E-2</v>
      </c>
      <c r="J160" s="12">
        <f t="shared" si="22"/>
        <v>143.97069030441847</v>
      </c>
      <c r="K160" s="12">
        <f t="shared" si="23"/>
        <v>7.5774047528641368</v>
      </c>
    </row>
    <row r="161" spans="2:11" x14ac:dyDescent="0.25">
      <c r="B161" s="10">
        <v>157</v>
      </c>
      <c r="C161" s="21">
        <v>44048</v>
      </c>
      <c r="D161" s="12">
        <f t="shared" si="18"/>
        <v>4.78832852049407</v>
      </c>
      <c r="E161" s="12">
        <f t="shared" si="19"/>
        <v>4248.4817915766344</v>
      </c>
      <c r="F161" s="12">
        <f t="shared" si="24"/>
        <v>161665.04338590763</v>
      </c>
      <c r="G161" s="12">
        <f t="shared" si="24"/>
        <v>8508.686493995152</v>
      </c>
      <c r="H161" s="9"/>
      <c r="I161" s="12">
        <f t="shared" si="21"/>
        <v>4.1577783880855999E-2</v>
      </c>
      <c r="J161" s="12">
        <f t="shared" si="22"/>
        <v>139.1730414863143</v>
      </c>
      <c r="K161" s="12">
        <f t="shared" si="23"/>
        <v>7.32489692033234</v>
      </c>
    </row>
    <row r="162" spans="2:11" x14ac:dyDescent="0.25">
      <c r="B162" s="10">
        <v>158</v>
      </c>
      <c r="C162" s="21">
        <v>44049</v>
      </c>
      <c r="D162" s="12">
        <f t="shared" si="18"/>
        <v>4.7484805014116693</v>
      </c>
      <c r="E162" s="12">
        <f t="shared" si="19"/>
        <v>4106.9055798764957</v>
      </c>
      <c r="F162" s="12">
        <f t="shared" si="24"/>
        <v>161799.5786426409</v>
      </c>
      <c r="G162" s="12">
        <f t="shared" si="24"/>
        <v>8515.7672969811138</v>
      </c>
      <c r="H162" s="9"/>
      <c r="I162" s="12">
        <f t="shared" si="21"/>
        <v>3.9848019082400571E-2</v>
      </c>
      <c r="J162" s="12">
        <f t="shared" si="22"/>
        <v>134.53525673326007</v>
      </c>
      <c r="K162" s="12">
        <f t="shared" si="23"/>
        <v>7.0808029859610633</v>
      </c>
    </row>
    <row r="163" spans="2:11" x14ac:dyDescent="0.25">
      <c r="B163" s="10">
        <v>159</v>
      </c>
      <c r="C163" s="21">
        <v>44050</v>
      </c>
      <c r="D163" s="12">
        <f t="shared" si="18"/>
        <v>4.7102793064499071</v>
      </c>
      <c r="E163" s="12">
        <f t="shared" si="19"/>
        <v>3970.0469284089072</v>
      </c>
      <c r="F163" s="12">
        <f t="shared" si="24"/>
        <v>161929.63065267031</v>
      </c>
      <c r="G163" s="12">
        <f t="shared" si="24"/>
        <v>8522.6121396142407</v>
      </c>
      <c r="H163" s="9"/>
      <c r="I163" s="12">
        <f t="shared" si="21"/>
        <v>3.8201194961761845E-2</v>
      </c>
      <c r="J163" s="12">
        <f t="shared" si="22"/>
        <v>130.05201002942235</v>
      </c>
      <c r="K163" s="12">
        <f t="shared" si="23"/>
        <v>6.8448426331274987</v>
      </c>
    </row>
    <row r="164" spans="2:11" x14ac:dyDescent="0.25">
      <c r="B164" s="10">
        <v>160</v>
      </c>
      <c r="C164" s="21">
        <v>44051</v>
      </c>
      <c r="D164" s="12">
        <f t="shared" si="18"/>
        <v>4.6736467026143576</v>
      </c>
      <c r="E164" s="12">
        <f t="shared" si="19"/>
        <v>3837.748663399113</v>
      </c>
      <c r="F164" s="12">
        <f t="shared" si="24"/>
        <v>162055.34880540325</v>
      </c>
      <c r="G164" s="12">
        <f t="shared" si="24"/>
        <v>8529.2288844949217</v>
      </c>
      <c r="H164" s="9"/>
      <c r="I164" s="12">
        <f t="shared" si="21"/>
        <v>3.6632603835549386E-2</v>
      </c>
      <c r="J164" s="12">
        <f t="shared" si="22"/>
        <v>125.71815273294872</v>
      </c>
      <c r="K164" s="12">
        <f t="shared" si="23"/>
        <v>6.6167448806815186</v>
      </c>
    </row>
    <row r="165" spans="2:11" x14ac:dyDescent="0.25">
      <c r="B165" s="10">
        <v>161</v>
      </c>
      <c r="C165" s="21">
        <v>44052</v>
      </c>
      <c r="D165" s="12">
        <f t="shared" si="18"/>
        <v>4.6385088498794786</v>
      </c>
      <c r="E165" s="12">
        <f t="shared" si="19"/>
        <v>3709.8588458052109</v>
      </c>
      <c r="F165" s="12">
        <f t="shared" si="24"/>
        <v>162176.87751307755</v>
      </c>
      <c r="G165" s="12">
        <f t="shared" si="24"/>
        <v>8535.6251322672542</v>
      </c>
      <c r="H165" s="9"/>
      <c r="I165" s="12">
        <f t="shared" si="21"/>
        <v>3.51378527348793E-2</v>
      </c>
      <c r="J165" s="12">
        <f t="shared" si="22"/>
        <v>121.52870767430524</v>
      </c>
      <c r="K165" s="12">
        <f t="shared" si="23"/>
        <v>6.3962477723318605</v>
      </c>
    </row>
    <row r="166" spans="2:11" x14ac:dyDescent="0.25">
      <c r="B166" s="10">
        <v>162</v>
      </c>
      <c r="C166" s="21">
        <v>44053</v>
      </c>
      <c r="D166" s="12">
        <f t="shared" si="18"/>
        <v>4.6047960106310111</v>
      </c>
      <c r="E166" s="12">
        <f t="shared" si="19"/>
        <v>3586.2305971176188</v>
      </c>
      <c r="F166" s="12">
        <f t="shared" ref="F166:G181" si="25">F165+J166</f>
        <v>162294.35637652804</v>
      </c>
      <c r="G166" s="12">
        <f t="shared" si="25"/>
        <v>8541.8082303435967</v>
      </c>
      <c r="H166" s="9"/>
      <c r="I166" s="12">
        <f t="shared" si="21"/>
        <v>3.3712839248467449E-2</v>
      </c>
      <c r="J166" s="12">
        <f t="shared" si="22"/>
        <v>117.47886345049834</v>
      </c>
      <c r="K166" s="12">
        <f t="shared" si="23"/>
        <v>6.1830980763420236</v>
      </c>
    </row>
    <row r="167" spans="2:11" x14ac:dyDescent="0.25">
      <c r="B167" s="10">
        <v>163</v>
      </c>
      <c r="C167" s="21">
        <v>44054</v>
      </c>
      <c r="D167" s="12">
        <f t="shared" si="18"/>
        <v>4.5724422811904368</v>
      </c>
      <c r="E167" s="12">
        <f t="shared" si="19"/>
        <v>3466.7219309431389</v>
      </c>
      <c r="F167" s="12">
        <f t="shared" si="25"/>
        <v>162407.92034543675</v>
      </c>
      <c r="G167" s="12">
        <f t="shared" si="25"/>
        <v>8547.7852813387926</v>
      </c>
      <c r="H167" s="9"/>
      <c r="I167" s="12">
        <f t="shared" si="21"/>
        <v>3.2353729440574519E-2</v>
      </c>
      <c r="J167" s="12">
        <f t="shared" si="22"/>
        <v>113.56396890872459</v>
      </c>
      <c r="K167" s="12">
        <f t="shared" si="23"/>
        <v>5.9770509951960369</v>
      </c>
    </row>
    <row r="168" spans="2:11" x14ac:dyDescent="0.25">
      <c r="B168" s="10">
        <v>164</v>
      </c>
      <c r="C168" s="21">
        <v>44055</v>
      </c>
      <c r="D168" s="12">
        <f t="shared" si="18"/>
        <v>4.5413853435424967</v>
      </c>
      <c r="E168" s="12">
        <f t="shared" si="19"/>
        <v>3351.1955901826823</v>
      </c>
      <c r="F168" s="12">
        <f t="shared" si="25"/>
        <v>162517.69987324995</v>
      </c>
      <c r="G168" s="12">
        <f t="shared" si="25"/>
        <v>8553.5631512236978</v>
      </c>
      <c r="H168" s="9"/>
      <c r="I168" s="12">
        <f t="shared" si="21"/>
        <v>3.1056937647940163E-2</v>
      </c>
      <c r="J168" s="12">
        <f t="shared" si="22"/>
        <v>109.77952781319939</v>
      </c>
      <c r="K168" s="12">
        <f t="shared" si="23"/>
        <v>5.777869884905237</v>
      </c>
    </row>
    <row r="169" spans="2:11" x14ac:dyDescent="0.25">
      <c r="B169" s="10">
        <v>165</v>
      </c>
      <c r="C169" s="21">
        <v>44056</v>
      </c>
      <c r="D169" s="12">
        <f t="shared" si="18"/>
        <v>4.5115662355625714</v>
      </c>
      <c r="E169" s="12">
        <f t="shared" si="19"/>
        <v>3239.5188896179066</v>
      </c>
      <c r="F169" s="12">
        <f t="shared" si="25"/>
        <v>162623.82106693907</v>
      </c>
      <c r="G169" s="12">
        <f t="shared" si="25"/>
        <v>8559.1484772073363</v>
      </c>
      <c r="H169" s="9"/>
      <c r="I169" s="12">
        <f t="shared" si="21"/>
        <v>2.9819107979925211E-2</v>
      </c>
      <c r="J169" s="12">
        <f t="shared" si="22"/>
        <v>106.12119368911826</v>
      </c>
      <c r="K169" s="12">
        <f t="shared" si="23"/>
        <v>5.5853259836378095</v>
      </c>
    </row>
    <row r="170" spans="2:11" x14ac:dyDescent="0.25">
      <c r="B170" s="10">
        <v>166</v>
      </c>
      <c r="C170" s="21">
        <v>44057</v>
      </c>
      <c r="D170" s="12">
        <f t="shared" si="18"/>
        <v>4.4829291381986245</v>
      </c>
      <c r="E170" s="12">
        <f t="shared" si="19"/>
        <v>3131.563563728007</v>
      </c>
      <c r="F170" s="12">
        <f t="shared" si="25"/>
        <v>162726.40583177697</v>
      </c>
      <c r="G170" s="12">
        <f t="shared" si="25"/>
        <v>8564.5476753567</v>
      </c>
      <c r="H170" s="9"/>
      <c r="I170" s="12">
        <f t="shared" si="21"/>
        <v>2.8637097363946758E-2</v>
      </c>
      <c r="J170" s="12">
        <f t="shared" si="22"/>
        <v>102.58476483790037</v>
      </c>
      <c r="K170" s="12">
        <f t="shared" si="23"/>
        <v>5.3991981493631824</v>
      </c>
    </row>
    <row r="171" spans="2:11" x14ac:dyDescent="0.25">
      <c r="B171" s="10">
        <v>167</v>
      </c>
      <c r="C171" s="21">
        <v>44058</v>
      </c>
      <c r="D171" s="12">
        <f t="shared" si="18"/>
        <v>4.4554211782044248</v>
      </c>
      <c r="E171" s="12">
        <f t="shared" si="19"/>
        <v>3027.2056195637342</v>
      </c>
      <c r="F171" s="12">
        <f t="shared" si="25"/>
        <v>162825.57201129501</v>
      </c>
      <c r="G171" s="12">
        <f t="shared" si="25"/>
        <v>8569.766947962913</v>
      </c>
      <c r="H171" s="9"/>
      <c r="I171" s="12">
        <f t="shared" si="21"/>
        <v>2.7507959994199822E-2</v>
      </c>
      <c r="J171" s="12">
        <f t="shared" si="22"/>
        <v>99.166179518053539</v>
      </c>
      <c r="K171" s="12">
        <f t="shared" si="23"/>
        <v>5.2192726062133499</v>
      </c>
    </row>
    <row r="172" spans="2:11" x14ac:dyDescent="0.25">
      <c r="B172" s="10">
        <v>168</v>
      </c>
      <c r="C172" s="21">
        <v>44059</v>
      </c>
      <c r="D172" s="12">
        <f t="shared" si="18"/>
        <v>4.4289922451485815</v>
      </c>
      <c r="E172" s="12">
        <f t="shared" si="19"/>
        <v>2926.325194511332</v>
      </c>
      <c r="F172" s="12">
        <f t="shared" si="25"/>
        <v>162921.43352258118</v>
      </c>
      <c r="G172" s="12">
        <f t="shared" si="25"/>
        <v>8574.8122906621866</v>
      </c>
      <c r="H172" s="9"/>
      <c r="I172" s="12">
        <f t="shared" si="21"/>
        <v>2.6428933055843432E-2</v>
      </c>
      <c r="J172" s="12">
        <f t="shared" si="22"/>
        <v>95.861511286184907</v>
      </c>
      <c r="K172" s="12">
        <f t="shared" si="23"/>
        <v>5.0453426992728945</v>
      </c>
    </row>
    <row r="173" spans="2:11" x14ac:dyDescent="0.25">
      <c r="B173" s="10">
        <v>169</v>
      </c>
      <c r="C173" s="21">
        <v>44060</v>
      </c>
      <c r="D173" s="12">
        <f t="shared" si="18"/>
        <v>4.4035948215390963</v>
      </c>
      <c r="E173" s="12">
        <f t="shared" si="19"/>
        <v>2828.8064187845634</v>
      </c>
      <c r="F173" s="12">
        <f t="shared" si="25"/>
        <v>163014.10048707403</v>
      </c>
      <c r="G173" s="12">
        <f t="shared" si="25"/>
        <v>8579.6894993197056</v>
      </c>
      <c r="H173" s="9"/>
      <c r="I173" s="12">
        <f t="shared" si="21"/>
        <v>2.5397423609485319E-2</v>
      </c>
      <c r="J173" s="12">
        <f t="shared" si="22"/>
        <v>92.666964492858838</v>
      </c>
      <c r="K173" s="12">
        <f t="shared" si="23"/>
        <v>4.8772086575188913</v>
      </c>
    </row>
    <row r="174" spans="2:11" x14ac:dyDescent="0.25">
      <c r="B174" s="10">
        <v>170</v>
      </c>
      <c r="C174" s="21">
        <v>44061</v>
      </c>
      <c r="D174" s="12">
        <f t="shared" si="18"/>
        <v>4.3791838250069901</v>
      </c>
      <c r="E174" s="12">
        <f t="shared" si="19"/>
        <v>2734.5372824882766</v>
      </c>
      <c r="F174" s="12">
        <f t="shared" si="25"/>
        <v>163103.6793570022</v>
      </c>
      <c r="G174" s="12">
        <f t="shared" si="25"/>
        <v>8584.4041766843475</v>
      </c>
      <c r="H174" s="9"/>
      <c r="I174" s="12">
        <f t="shared" si="21"/>
        <v>2.441099653210646E-2</v>
      </c>
      <c r="J174" s="12">
        <f t="shared" si="22"/>
        <v>89.578869928177838</v>
      </c>
      <c r="K174" s="12">
        <f t="shared" si="23"/>
        <v>4.7146773646409432</v>
      </c>
    </row>
    <row r="175" spans="2:11" x14ac:dyDescent="0.25">
      <c r="B175" s="10">
        <v>171</v>
      </c>
      <c r="C175" s="21">
        <v>44062</v>
      </c>
      <c r="D175" s="12">
        <f t="shared" si="18"/>
        <v>4.3557164615863133</v>
      </c>
      <c r="E175" s="12">
        <f t="shared" si="19"/>
        <v>2643.4095071020884</v>
      </c>
      <c r="F175" s="12">
        <f t="shared" si="25"/>
        <v>163190.27303761433</v>
      </c>
      <c r="G175" s="12">
        <f t="shared" si="25"/>
        <v>8588.9617388218285</v>
      </c>
      <c r="H175" s="9"/>
      <c r="I175" s="12">
        <f t="shared" si="21"/>
        <v>2.3467363420676741E-2</v>
      </c>
      <c r="J175" s="12">
        <f t="shared" si="22"/>
        <v>86.59368061212875</v>
      </c>
      <c r="K175" s="12">
        <f t="shared" si="23"/>
        <v>4.5575621374804642</v>
      </c>
    </row>
    <row r="176" spans="2:11" x14ac:dyDescent="0.25">
      <c r="B176" s="10">
        <v>172</v>
      </c>
      <c r="C176" s="21">
        <v>44063</v>
      </c>
      <c r="D176" s="12">
        <f t="shared" si="18"/>
        <v>4.3331520892125512</v>
      </c>
      <c r="E176" s="12">
        <f t="shared" si="19"/>
        <v>2555.3184212377259</v>
      </c>
      <c r="F176" s="12">
        <f t="shared" si="25"/>
        <v>163273.98100533924</v>
      </c>
      <c r="G176" s="12">
        <f t="shared" si="25"/>
        <v>8593.3674213336653</v>
      </c>
      <c r="H176" s="9"/>
      <c r="I176" s="12">
        <f t="shared" si="21"/>
        <v>2.2564372373762291E-2</v>
      </c>
      <c r="J176" s="12">
        <f t="shared" si="22"/>
        <v>83.707967724899461</v>
      </c>
      <c r="K176" s="12">
        <f t="shared" si="23"/>
        <v>4.4056825118368179</v>
      </c>
    </row>
    <row r="177" spans="2:11" x14ac:dyDescent="0.25">
      <c r="B177" s="10">
        <v>173</v>
      </c>
      <c r="C177" s="21">
        <v>44064</v>
      </c>
      <c r="D177" s="12">
        <f t="shared" si="18"/>
        <v>4.3114520906380189</v>
      </c>
      <c r="E177" s="12">
        <f t="shared" si="19"/>
        <v>2470.1628405283764</v>
      </c>
      <c r="F177" s="12">
        <f t="shared" si="25"/>
        <v>163354.89942201177</v>
      </c>
      <c r="G177" s="12">
        <f t="shared" si="25"/>
        <v>8597.6262853690623</v>
      </c>
      <c r="H177" s="9"/>
      <c r="I177" s="12">
        <f t="shared" si="21"/>
        <v>2.1699998574532559E-2</v>
      </c>
      <c r="J177" s="12">
        <f t="shared" si="22"/>
        <v>80.918416672527982</v>
      </c>
      <c r="K177" s="12">
        <f t="shared" si="23"/>
        <v>4.2588640353962139</v>
      </c>
    </row>
    <row r="178" spans="2:11" x14ac:dyDescent="0.25">
      <c r="B178" s="10">
        <v>174</v>
      </c>
      <c r="C178" s="21">
        <v>44065</v>
      </c>
      <c r="D178" s="12">
        <f t="shared" si="18"/>
        <v>4.2905797550321729</v>
      </c>
      <c r="E178" s="12">
        <f t="shared" si="19"/>
        <v>2387.8449515130364</v>
      </c>
      <c r="F178" s="12">
        <f t="shared" si="25"/>
        <v>163433.12124529519</v>
      </c>
      <c r="G178" s="12">
        <f t="shared" si="25"/>
        <v>8601.7432234366097</v>
      </c>
      <c r="H178" s="9"/>
      <c r="I178" s="12">
        <f t="shared" si="21"/>
        <v>2.0872335605846035E-2</v>
      </c>
      <c r="J178" s="12">
        <f t="shared" si="22"/>
        <v>78.221823283398578</v>
      </c>
      <c r="K178" s="12">
        <f t="shared" si="23"/>
        <v>4.1169380675472977</v>
      </c>
    </row>
    <row r="179" spans="2:11" x14ac:dyDescent="0.25">
      <c r="B179" s="10">
        <v>175</v>
      </c>
      <c r="C179" s="21">
        <v>44066</v>
      </c>
      <c r="D179" s="12">
        <f t="shared" si="18"/>
        <v>4.2705001675975538</v>
      </c>
      <c r="E179" s="12">
        <f t="shared" si="19"/>
        <v>2308.2701993833698</v>
      </c>
      <c r="F179" s="12">
        <f t="shared" si="25"/>
        <v>163508.73633542642</v>
      </c>
      <c r="G179" s="12">
        <f t="shared" si="25"/>
        <v>8605.7229650224654</v>
      </c>
      <c r="H179" s="9"/>
      <c r="I179" s="12">
        <f t="shared" si="21"/>
        <v>2.0079587434619465E-2</v>
      </c>
      <c r="J179" s="12">
        <f t="shared" si="22"/>
        <v>75.615090131246163</v>
      </c>
      <c r="K179" s="12">
        <f t="shared" si="23"/>
        <v>3.9797415858550642</v>
      </c>
    </row>
    <row r="180" spans="2:11" x14ac:dyDescent="0.25">
      <c r="B180" s="10">
        <v>176</v>
      </c>
      <c r="C180" s="21">
        <v>44067</v>
      </c>
      <c r="D180" s="12">
        <f t="shared" si="18"/>
        <v>4.2511801065890049</v>
      </c>
      <c r="E180" s="12">
        <f t="shared" si="19"/>
        <v>2231.3471794649327</v>
      </c>
      <c r="F180" s="12">
        <f t="shared" si="25"/>
        <v>163581.83155840691</v>
      </c>
      <c r="G180" s="12">
        <f t="shared" si="25"/>
        <v>8609.570082021437</v>
      </c>
      <c r="H180" s="9"/>
      <c r="I180" s="12">
        <f t="shared" si="21"/>
        <v>1.9320061008549282E-2</v>
      </c>
      <c r="J180" s="12">
        <f t="shared" si="22"/>
        <v>73.09522298047338</v>
      </c>
      <c r="K180" s="12">
        <f t="shared" si="23"/>
        <v>3.8471169989722864</v>
      </c>
    </row>
    <row r="181" spans="2:11" x14ac:dyDescent="0.25">
      <c r="B181" s="10">
        <v>177</v>
      </c>
      <c r="C181" s="21">
        <v>44068</v>
      </c>
      <c r="D181" s="12">
        <f t="shared" si="18"/>
        <v>4.2325879471754781</v>
      </c>
      <c r="E181" s="12">
        <f t="shared" si="19"/>
        <v>2156.9875323088481</v>
      </c>
      <c r="F181" s="12">
        <f t="shared" si="25"/>
        <v>163652.49088575662</v>
      </c>
      <c r="G181" s="12">
        <f t="shared" si="25"/>
        <v>8613.2889939872111</v>
      </c>
      <c r="H181" s="9"/>
      <c r="I181" s="12">
        <f t="shared" si="21"/>
        <v>1.8592159413526505E-2</v>
      </c>
      <c r="J181" s="12">
        <f t="shared" si="22"/>
        <v>70.659327349722858</v>
      </c>
      <c r="K181" s="12">
        <f t="shared" si="23"/>
        <v>3.718911965774891</v>
      </c>
    </row>
    <row r="182" spans="2:11" x14ac:dyDescent="0.25">
      <c r="B182" s="10">
        <v>178</v>
      </c>
      <c r="C182" s="21">
        <v>44069</v>
      </c>
      <c r="D182" s="12">
        <f t="shared" si="18"/>
        <v>4.2146935716306455</v>
      </c>
      <c r="E182" s="12">
        <f t="shared" si="19"/>
        <v>2085.1058422740984</v>
      </c>
      <c r="F182" s="12">
        <f t="shared" ref="F182:G197" si="26">F181+J182</f>
        <v>163720.79549094639</v>
      </c>
      <c r="G182" s="12">
        <f t="shared" si="26"/>
        <v>8616.8839732077267</v>
      </c>
      <c r="H182" s="9"/>
      <c r="I182" s="12">
        <f t="shared" si="21"/>
        <v>1.789437554483252E-2</v>
      </c>
      <c r="J182" s="12">
        <f t="shared" si="22"/>
        <v>68.30460518978019</v>
      </c>
      <c r="K182" s="12">
        <f t="shared" si="23"/>
        <v>3.5949792205147504</v>
      </c>
    </row>
    <row r="183" spans="2:11" x14ac:dyDescent="0.25">
      <c r="B183" s="10">
        <v>179</v>
      </c>
      <c r="C183" s="21">
        <v>44070</v>
      </c>
      <c r="D183" s="12">
        <f t="shared" si="18"/>
        <v>4.1974682853811673</v>
      </c>
      <c r="E183" s="12">
        <f t="shared" si="19"/>
        <v>2015.6195394845447</v>
      </c>
      <c r="F183" s="12">
        <f t="shared" si="26"/>
        <v>163786.82384261841</v>
      </c>
      <c r="G183" s="12">
        <f t="shared" si="26"/>
        <v>8620.3591496115168</v>
      </c>
      <c r="H183" s="9"/>
      <c r="I183" s="12">
        <f t="shared" si="21"/>
        <v>1.7225286249478267E-2</v>
      </c>
      <c r="J183" s="12">
        <f t="shared" si="22"/>
        <v>66.028351672013116</v>
      </c>
      <c r="K183" s="12">
        <f t="shared" si="23"/>
        <v>3.4751764037901669</v>
      </c>
    </row>
    <row r="184" spans="2:11" x14ac:dyDescent="0.25">
      <c r="B184" s="10">
        <v>180</v>
      </c>
      <c r="C184" s="21">
        <v>44071</v>
      </c>
      <c r="D184" s="12">
        <f t="shared" si="18"/>
        <v>4.1808847384802634</v>
      </c>
      <c r="E184" s="12">
        <f t="shared" si="19"/>
        <v>1948.4488050486275</v>
      </c>
      <c r="F184" s="12">
        <f t="shared" si="26"/>
        <v>163850.65179470208</v>
      </c>
      <c r="G184" s="12">
        <f t="shared" si="26"/>
        <v>8623.7185155106581</v>
      </c>
      <c r="H184" s="9"/>
      <c r="I184" s="12">
        <f t="shared" si="21"/>
        <v>1.6583546900904342E-2</v>
      </c>
      <c r="J184" s="12">
        <f t="shared" si="22"/>
        <v>63.827952083677246</v>
      </c>
      <c r="K184" s="12">
        <f t="shared" si="23"/>
        <v>3.359365899140911</v>
      </c>
    </row>
    <row r="185" spans="2:11" x14ac:dyDescent="0.25">
      <c r="B185" s="10">
        <v>181</v>
      </c>
      <c r="C185" s="21">
        <v>44072</v>
      </c>
      <c r="D185" s="12">
        <f t="shared" si="18"/>
        <v>4.164916852109525</v>
      </c>
      <c r="E185" s="12">
        <f t="shared" si="19"/>
        <v>1883.5164794333775</v>
      </c>
      <c r="F185" s="12">
        <f t="shared" si="26"/>
        <v>163912.35267352863</v>
      </c>
      <c r="G185" s="12">
        <f t="shared" si="26"/>
        <v>8626.9659301857391</v>
      </c>
      <c r="H185" s="9"/>
      <c r="I185" s="12">
        <f t="shared" si="21"/>
        <v>1.5967886370738073E-2</v>
      </c>
      <c r="J185" s="12">
        <f t="shared" si="22"/>
        <v>61.700878826539871</v>
      </c>
      <c r="K185" s="12">
        <f t="shared" si="23"/>
        <v>3.2474146750810484</v>
      </c>
    </row>
    <row r="186" spans="2:11" x14ac:dyDescent="0.25">
      <c r="B186" s="10">
        <v>182</v>
      </c>
      <c r="C186" s="21">
        <v>44073</v>
      </c>
      <c r="D186" s="12">
        <f t="shared" si="18"/>
        <v>4.1495397497440791</v>
      </c>
      <c r="E186" s="12">
        <f t="shared" si="19"/>
        <v>1820.7479738879638</v>
      </c>
      <c r="F186" s="12">
        <f t="shared" si="26"/>
        <v>163971.99736204403</v>
      </c>
      <c r="G186" s="12">
        <f t="shared" si="26"/>
        <v>8630.1051243181282</v>
      </c>
      <c r="H186" s="9"/>
      <c r="I186" s="12">
        <f t="shared" si="21"/>
        <v>1.5377102365445459E-2</v>
      </c>
      <c r="J186" s="12">
        <f t="shared" si="22"/>
        <v>59.644688515390285</v>
      </c>
      <c r="K186" s="12">
        <f t="shared" si="23"/>
        <v>3.1391941323889654</v>
      </c>
    </row>
    <row r="187" spans="2:11" x14ac:dyDescent="0.25">
      <c r="B187" s="10">
        <v>183</v>
      </c>
      <c r="C187" s="13">
        <v>44074</v>
      </c>
      <c r="D187" s="12">
        <f t="shared" si="18"/>
        <v>4.1347296926455233</v>
      </c>
      <c r="E187" s="12">
        <f t="shared" si="19"/>
        <v>1760.0711848154635</v>
      </c>
      <c r="F187" s="12">
        <f t="shared" si="26"/>
        <v>164029.65438121714</v>
      </c>
      <c r="G187" s="12">
        <f t="shared" si="26"/>
        <v>8633.1397042746084</v>
      </c>
      <c r="H187" s="9"/>
      <c r="I187" s="12">
        <f t="shared" si="21"/>
        <v>1.48100570985557E-2</v>
      </c>
      <c r="J187" s="12">
        <f t="shared" si="22"/>
        <v>57.657019173118854</v>
      </c>
      <c r="K187" s="12">
        <f t="shared" si="23"/>
        <v>3.0345799564799423</v>
      </c>
    </row>
    <row r="188" spans="2:11" x14ac:dyDescent="0.25">
      <c r="B188" s="10">
        <v>184</v>
      </c>
      <c r="C188" s="21">
        <v>44075</v>
      </c>
      <c r="D188" s="12">
        <f t="shared" si="18"/>
        <v>4.1204640193738182</v>
      </c>
      <c r="E188" s="12">
        <f t="shared" si="19"/>
        <v>1701.4164109948865</v>
      </c>
      <c r="F188" s="12">
        <f t="shared" si="26"/>
        <v>164085.3899687363</v>
      </c>
      <c r="G188" s="12">
        <f t="shared" si="26"/>
        <v>8636.0731562493002</v>
      </c>
      <c r="H188" s="9"/>
      <c r="I188" s="12">
        <f t="shared" si="21"/>
        <v>1.4265673271705135E-2</v>
      </c>
      <c r="J188" s="12">
        <f t="shared" si="22"/>
        <v>55.73558751915634</v>
      </c>
      <c r="K188" s="12">
        <f t="shared" si="23"/>
        <v>2.9334519746924417</v>
      </c>
    </row>
    <row r="189" spans="2:11" x14ac:dyDescent="0.25">
      <c r="B189" s="10">
        <v>185</v>
      </c>
      <c r="C189" s="21">
        <v>44076</v>
      </c>
      <c r="D189" s="12">
        <f t="shared" si="18"/>
        <v>4.1067210890337451</v>
      </c>
      <c r="E189" s="12">
        <f t="shared" si="19"/>
        <v>1644.7162735587306</v>
      </c>
      <c r="F189" s="12">
        <f t="shared" si="26"/>
        <v>164139.26815508449</v>
      </c>
      <c r="G189" s="12">
        <f t="shared" si="26"/>
        <v>8638.9088502676241</v>
      </c>
      <c r="H189" s="9"/>
      <c r="I189" s="12">
        <f t="shared" si="21"/>
        <v>1.3742930340073498E-2</v>
      </c>
      <c r="J189" s="12">
        <f t="shared" si="22"/>
        <v>53.878186348171404</v>
      </c>
      <c r="K189" s="12">
        <f t="shared" si="23"/>
        <v>2.8356940183248134</v>
      </c>
    </row>
    <row r="190" spans="2:11" x14ac:dyDescent="0.25">
      <c r="B190" s="10">
        <v>186</v>
      </c>
      <c r="C190" s="21">
        <v>44077</v>
      </c>
      <c r="D190" s="12">
        <f t="shared" si="18"/>
        <v>4.0934802279938518</v>
      </c>
      <c r="E190" s="12">
        <f t="shared" si="19"/>
        <v>1589.9056386344796</v>
      </c>
      <c r="F190" s="12">
        <f t="shared" si="26"/>
        <v>164191.35083708051</v>
      </c>
      <c r="G190" s="12">
        <f t="shared" si="26"/>
        <v>8641.6500440568889</v>
      </c>
      <c r="H190" s="9"/>
      <c r="I190" s="12">
        <f t="shared" si="21"/>
        <v>1.3240861039892927E-2</v>
      </c>
      <c r="J190" s="12">
        <f t="shared" si="22"/>
        <v>52.082681996026466</v>
      </c>
      <c r="K190" s="12">
        <f t="shared" si="23"/>
        <v>2.7411937892645537</v>
      </c>
    </row>
    <row r="191" spans="2:11" x14ac:dyDescent="0.25">
      <c r="B191" s="10">
        <v>187</v>
      </c>
      <c r="C191" s="21">
        <v>44078</v>
      </c>
      <c r="D191" s="12">
        <f t="shared" si="18"/>
        <v>4.0807216798362305</v>
      </c>
      <c r="E191" s="12">
        <f t="shared" si="19"/>
        <v>1536.9215425614877</v>
      </c>
      <c r="F191" s="12">
        <f t="shared" si="26"/>
        <v>164241.69784897059</v>
      </c>
      <c r="G191" s="12">
        <f t="shared" si="26"/>
        <v>8644.2998867879469</v>
      </c>
      <c r="H191" s="9"/>
      <c r="I191" s="12">
        <f t="shared" si="21"/>
        <v>1.2758548157621365E-2</v>
      </c>
      <c r="J191" s="12">
        <f t="shared" si="22"/>
        <v>50.347011890091849</v>
      </c>
      <c r="K191" s="12">
        <f t="shared" si="23"/>
        <v>2.6498427310574684</v>
      </c>
    </row>
    <row r="192" spans="2:11" x14ac:dyDescent="0.25">
      <c r="B192" s="10">
        <v>188</v>
      </c>
      <c r="C192" s="21">
        <v>44079</v>
      </c>
      <c r="D192" s="12">
        <f t="shared" si="18"/>
        <v>4.0684265583141244</v>
      </c>
      <c r="E192" s="12">
        <f t="shared" si="19"/>
        <v>1485.7031195976269</v>
      </c>
      <c r="F192" s="12">
        <f t="shared" si="26"/>
        <v>164290.36703115172</v>
      </c>
      <c r="G192" s="12">
        <f t="shared" si="26"/>
        <v>8646.8614226922164</v>
      </c>
      <c r="H192" s="9"/>
      <c r="I192" s="12">
        <f t="shared" si="21"/>
        <v>1.2295121522106336E-2</v>
      </c>
      <c r="J192" s="12">
        <f t="shared" si="22"/>
        <v>48.669182181113776</v>
      </c>
      <c r="K192" s="12">
        <f t="shared" si="23"/>
        <v>2.5615359042691486</v>
      </c>
    </row>
    <row r="193" spans="2:11" x14ac:dyDescent="0.25">
      <c r="B193" s="10">
        <v>189</v>
      </c>
      <c r="C193" s="21">
        <v>44080</v>
      </c>
      <c r="D193" s="12">
        <f t="shared" si="18"/>
        <v>4.0565768031114837</v>
      </c>
      <c r="E193" s="12">
        <f t="shared" si="19"/>
        <v>1436.1915320329085</v>
      </c>
      <c r="F193" s="12">
        <f t="shared" si="26"/>
        <v>164337.41429660565</v>
      </c>
      <c r="G193" s="12">
        <f t="shared" si="26"/>
        <v>8649.337594558212</v>
      </c>
      <c r="H193" s="9"/>
      <c r="I193" s="12">
        <f t="shared" si="21"/>
        <v>1.1849755202640224E-2</v>
      </c>
      <c r="J193" s="12">
        <f t="shared" si="22"/>
        <v>47.047265453924851</v>
      </c>
      <c r="K193" s="12">
        <f t="shared" si="23"/>
        <v>2.4761718659960468</v>
      </c>
    </row>
    <row r="194" spans="2:11" x14ac:dyDescent="0.25">
      <c r="B194" s="10">
        <v>190</v>
      </c>
      <c r="C194" s="21">
        <v>44081</v>
      </c>
      <c r="D194" s="12">
        <f t="shared" si="18"/>
        <v>4.0451551382142439</v>
      </c>
      <c r="E194" s="12">
        <f t="shared" si="19"/>
        <v>1388.3299026300422</v>
      </c>
      <c r="F194" s="12">
        <f t="shared" si="26"/>
        <v>164382.89369512003</v>
      </c>
      <c r="G194" s="12">
        <f t="shared" si="26"/>
        <v>8651.7312471116002</v>
      </c>
      <c r="H194" s="9"/>
      <c r="I194" s="12">
        <f t="shared" si="21"/>
        <v>1.1421664897239774E-2</v>
      </c>
      <c r="J194" s="12">
        <f t="shared" si="22"/>
        <v>45.47939851437544</v>
      </c>
      <c r="K194" s="12">
        <f t="shared" si="23"/>
        <v>2.3936525533881832</v>
      </c>
    </row>
    <row r="195" spans="2:11" x14ac:dyDescent="0.25">
      <c r="B195" s="10">
        <v>191</v>
      </c>
      <c r="C195" s="21">
        <v>44082</v>
      </c>
      <c r="D195" s="12">
        <f t="shared" si="18"/>
        <v>4.0341450327174595</v>
      </c>
      <c r="E195" s="12">
        <f t="shared" si="19"/>
        <v>1342.0632493145376</v>
      </c>
      <c r="F195" s="12">
        <f t="shared" si="26"/>
        <v>164426.85747536999</v>
      </c>
      <c r="G195" s="12">
        <f t="shared" si="26"/>
        <v>8654.0451302826496</v>
      </c>
      <c r="H195" s="9"/>
      <c r="I195" s="12">
        <f t="shared" si="21"/>
        <v>1.1010105496784659E-2</v>
      </c>
      <c r="J195" s="12">
        <f t="shared" si="22"/>
        <v>43.963780249951334</v>
      </c>
      <c r="K195" s="12">
        <f t="shared" si="23"/>
        <v>2.3138831710500725</v>
      </c>
    </row>
    <row r="196" spans="2:11" x14ac:dyDescent="0.25">
      <c r="B196" s="10">
        <v>192</v>
      </c>
      <c r="C196" s="21">
        <v>44083</v>
      </c>
      <c r="D196" s="12">
        <f t="shared" si="18"/>
        <v>4.0235306639056247</v>
      </c>
      <c r="E196" s="12">
        <f t="shared" si="19"/>
        <v>1297.3384220395312</v>
      </c>
      <c r="F196" s="12">
        <f t="shared" si="26"/>
        <v>164469.35614493163</v>
      </c>
      <c r="G196" s="12">
        <f t="shared" si="26"/>
        <v>8656.2819023648408</v>
      </c>
      <c r="H196" s="9"/>
      <c r="I196" s="12">
        <f t="shared" si="21"/>
        <v>1.0614368811834904E-2</v>
      </c>
      <c r="J196" s="12">
        <f t="shared" si="22"/>
        <v>42.498669561627025</v>
      </c>
      <c r="K196" s="12">
        <f t="shared" si="23"/>
        <v>2.2367720821908978</v>
      </c>
    </row>
    <row r="197" spans="2:11" x14ac:dyDescent="0.25">
      <c r="B197" s="10">
        <v>193</v>
      </c>
      <c r="C197" s="21">
        <v>44084</v>
      </c>
      <c r="D197" s="12">
        <f t="shared" si="18"/>
        <v>4.0132968824555979</v>
      </c>
      <c r="E197" s="12">
        <f t="shared" si="19"/>
        <v>1254.1040417529969</v>
      </c>
      <c r="F197" s="12">
        <f t="shared" si="26"/>
        <v>164510.43852829622</v>
      </c>
      <c r="G197" s="12">
        <f t="shared" si="26"/>
        <v>8658.4441330682403</v>
      </c>
      <c r="H197" s="9"/>
      <c r="I197" s="12">
        <f t="shared" si="21"/>
        <v>1.0233781450026637E-2</v>
      </c>
      <c r="J197" s="12">
        <f t="shared" si="22"/>
        <v>41.082383364585148</v>
      </c>
      <c r="K197" s="12">
        <f t="shared" si="23"/>
        <v>2.1622307033992203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4.0034291796226684</v>
      </c>
      <c r="E198" s="12">
        <f t="shared" ref="E198:E204" si="28">E197+I198-J198-K198</f>
        <v>1212.3104413973965</v>
      </c>
      <c r="F198" s="12">
        <f t="shared" ref="F198:G204" si="29">F197+J198</f>
        <v>164550.15182295174</v>
      </c>
      <c r="G198" s="12">
        <f t="shared" si="29"/>
        <v>8660.5343064711615</v>
      </c>
      <c r="H198" s="9"/>
      <c r="I198" s="12">
        <f t="shared" ref="I198:I204" si="30">E197*N$6*D197/SUM(D197:F197)*N$7</f>
        <v>9.8677028329294016E-3</v>
      </c>
      <c r="J198" s="12">
        <f t="shared" ref="J198:J204" si="31">E197*N$8/N$5</f>
        <v>39.713294655511568</v>
      </c>
      <c r="K198" s="12">
        <f t="shared" ref="K198:K204" si="32">E197*N$9/N$5</f>
        <v>2.0901734029216632</v>
      </c>
    </row>
    <row r="199" spans="2:11" x14ac:dyDescent="0.25">
      <c r="B199" s="10">
        <v>195</v>
      </c>
      <c r="C199" s="21">
        <v>44086</v>
      </c>
      <c r="D199" s="12">
        <f t="shared" si="27"/>
        <v>3.9939136562805229</v>
      </c>
      <c r="E199" s="12">
        <f t="shared" si="28"/>
        <v>1171.9096088741587</v>
      </c>
      <c r="F199" s="12">
        <f t="shared" si="29"/>
        <v>164588.54165359598</v>
      </c>
      <c r="G199" s="12">
        <f t="shared" si="29"/>
        <v>8662.55482387349</v>
      </c>
      <c r="H199" s="9"/>
      <c r="I199" s="12">
        <f t="shared" si="30"/>
        <v>9.5155233421456691E-3</v>
      </c>
      <c r="J199" s="12">
        <f t="shared" si="31"/>
        <v>38.389830644250885</v>
      </c>
      <c r="K199" s="12">
        <f t="shared" si="32"/>
        <v>2.0205174023289962</v>
      </c>
    </row>
    <row r="200" spans="2:11" x14ac:dyDescent="0.25">
      <c r="B200" s="10">
        <v>196</v>
      </c>
      <c r="C200" s="21">
        <v>44087</v>
      </c>
      <c r="D200" s="12">
        <f t="shared" si="27"/>
        <v>3.9847369936952703</v>
      </c>
      <c r="E200" s="12">
        <f t="shared" si="28"/>
        <v>1132.8551319076055</v>
      </c>
      <c r="F200" s="12">
        <f t="shared" si="29"/>
        <v>164625.65212454367</v>
      </c>
      <c r="G200" s="12">
        <f t="shared" si="29"/>
        <v>8664.5080065549464</v>
      </c>
      <c r="H200" s="9"/>
      <c r="I200" s="12">
        <f t="shared" si="30"/>
        <v>9.1766625852524077E-3</v>
      </c>
      <c r="J200" s="12">
        <f t="shared" si="31"/>
        <v>37.110470947681691</v>
      </c>
      <c r="K200" s="12">
        <f t="shared" si="32"/>
        <v>1.9531826814569331</v>
      </c>
    </row>
    <row r="201" spans="2:11" x14ac:dyDescent="0.25">
      <c r="B201" s="10">
        <v>197</v>
      </c>
      <c r="C201" s="21">
        <v>44088</v>
      </c>
      <c r="D201" s="12">
        <f t="shared" si="27"/>
        <v>3.9758864259223379</v>
      </c>
      <c r="E201" s="12">
        <f t="shared" si="28"/>
        <v>1095.1021447451249</v>
      </c>
      <c r="F201" s="12">
        <f t="shared" si="29"/>
        <v>164661.52587038741</v>
      </c>
      <c r="G201" s="12">
        <f t="shared" si="29"/>
        <v>8666.3960984414589</v>
      </c>
      <c r="H201" s="9"/>
      <c r="I201" s="12">
        <f t="shared" si="30"/>
        <v>8.8505677729325619E-3</v>
      </c>
      <c r="J201" s="12">
        <f t="shared" si="31"/>
        <v>35.873745843740835</v>
      </c>
      <c r="K201" s="12">
        <f t="shared" si="32"/>
        <v>1.8880918865126775</v>
      </c>
    </row>
    <row r="202" spans="2:11" x14ac:dyDescent="0.25">
      <c r="B202" s="10">
        <v>198</v>
      </c>
      <c r="C202" s="21">
        <v>44089</v>
      </c>
      <c r="D202" s="12">
        <f t="shared" si="27"/>
        <v>3.9673497137230096</v>
      </c>
      <c r="E202" s="12">
        <f t="shared" si="28"/>
        <v>1058.6072766324867</v>
      </c>
      <c r="F202" s="12">
        <f t="shared" si="29"/>
        <v>164696.204104971</v>
      </c>
      <c r="G202" s="12">
        <f t="shared" si="29"/>
        <v>8668.2212686827006</v>
      </c>
      <c r="H202" s="9"/>
      <c r="I202" s="12">
        <f t="shared" si="30"/>
        <v>8.5367121993281756E-3</v>
      </c>
      <c r="J202" s="12">
        <f t="shared" si="31"/>
        <v>34.678234583595625</v>
      </c>
      <c r="K202" s="12">
        <f t="shared" si="32"/>
        <v>1.8251702412418764</v>
      </c>
    </row>
    <row r="203" spans="2:11" x14ac:dyDescent="0.25">
      <c r="B203" s="10">
        <v>199</v>
      </c>
      <c r="C203" s="21">
        <v>44090</v>
      </c>
      <c r="D203" s="12">
        <f t="shared" si="27"/>
        <v>3.9591151199047374</v>
      </c>
      <c r="E203" s="12">
        <f t="shared" si="28"/>
        <v>1023.328602005222</v>
      </c>
      <c r="F203" s="12">
        <f t="shared" si="29"/>
        <v>164729.72666873102</v>
      </c>
      <c r="G203" s="12">
        <f t="shared" si="29"/>
        <v>8669.985614143754</v>
      </c>
      <c r="H203" s="9"/>
      <c r="I203" s="12">
        <f t="shared" si="30"/>
        <v>8.234593818272011E-3</v>
      </c>
      <c r="J203" s="12">
        <f t="shared" si="31"/>
        <v>33.522563760028746</v>
      </c>
      <c r="K203" s="12">
        <f t="shared" si="32"/>
        <v>1.764345461054146</v>
      </c>
    </row>
    <row r="204" spans="2:11" x14ac:dyDescent="0.25">
      <c r="B204" s="20">
        <v>200</v>
      </c>
      <c r="C204" s="21">
        <v>44091</v>
      </c>
      <c r="D204" s="12">
        <f t="shared" si="27"/>
        <v>3.9511713859961102</v>
      </c>
      <c r="E204" s="12">
        <f t="shared" si="28"/>
        <v>989.22559233895652</v>
      </c>
      <c r="F204" s="12">
        <f t="shared" si="29"/>
        <v>164762.13207446117</v>
      </c>
      <c r="G204" s="12">
        <f t="shared" si="29"/>
        <v>8671.6911618137619</v>
      </c>
      <c r="H204" s="9"/>
      <c r="I204" s="12">
        <f t="shared" si="30"/>
        <v>7.9437339086270223E-3</v>
      </c>
      <c r="J204" s="12">
        <f t="shared" si="31"/>
        <v>32.405405730165363</v>
      </c>
      <c r="K204" s="12">
        <f t="shared" si="32"/>
        <v>1.7055476700087049</v>
      </c>
    </row>
    <row r="205" spans="2:11" x14ac:dyDescent="0.25">
      <c r="B205" s="19"/>
      <c r="C205" s="1"/>
      <c r="E205" s="12">
        <f>MAX(E4:E204)</f>
        <v>119383.87326819326</v>
      </c>
      <c r="I205" s="12">
        <f>MAX(I4:I204)</f>
        <v>12286.066443303302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sheetProtection algorithmName="SHA-512" hashValue="1h+XUhsBd+j4hlM0q/W5xm6eOIiQru43VJ5amHXr/fIkHWi6oxYuqcI6XVw/j9upKo7479wRlskrD+NQYV0V5w==" saltValue="Dhi+J7lQ6yxk0K1TY6nfJg==" spinCount="100000" sheet="1" objects="1" scenarios="1"/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F3BED-AB09-4F3A-9569-8DDD85EA183A}">
  <sheetPr codeName="Hoja15"/>
  <dimension ref="B2:N762"/>
  <sheetViews>
    <sheetView showGridLines="0" workbookViewId="0">
      <selection activeCell="I4" sqref="I4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7" t="s">
        <v>26</v>
      </c>
      <c r="E2" s="38"/>
      <c r="F2" s="38"/>
      <c r="G2" s="39"/>
      <c r="I2" s="37" t="s">
        <v>27</v>
      </c>
      <c r="J2" s="38"/>
      <c r="K2" s="39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238217</v>
      </c>
    </row>
    <row r="4" spans="2:14" x14ac:dyDescent="0.25">
      <c r="B4" s="10">
        <v>0</v>
      </c>
      <c r="C4" s="11">
        <v>43891</v>
      </c>
      <c r="D4" s="12">
        <f>N3</f>
        <v>238217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238216.67500136429</v>
      </c>
      <c r="E5" s="12">
        <f>E4+I5-J5-K5</f>
        <v>1.2916653023700981</v>
      </c>
      <c r="F5" s="12">
        <f>F4+J5</f>
        <v>3.1666666666666662E-2</v>
      </c>
      <c r="G5" s="12">
        <f>G4+K5</f>
        <v>1.6666666666666681E-3</v>
      </c>
      <c r="H5" s="9"/>
      <c r="I5" s="12">
        <f>E4*N$6*D4/SUM(D4:F4)*N$7</f>
        <v>0.32499863570343146</v>
      </c>
      <c r="J5" s="12">
        <f>E4*N$8/N$5</f>
        <v>3.1666666666666662E-2</v>
      </c>
      <c r="K5" s="12">
        <f>E4*N$9/N$5</f>
        <v>1.6666666666666681E-3</v>
      </c>
      <c r="M5" s="2" t="s">
        <v>7</v>
      </c>
      <c r="N5" s="18">
        <f>Datos!H3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238216.25521247301</v>
      </c>
      <c r="E6" s="12">
        <f t="shared" ref="E6:E69" si="1">E5+I6-J6-K6</f>
        <v>1.6683986835665239</v>
      </c>
      <c r="F6" s="12">
        <f t="shared" ref="F6:G21" si="2">F5+J6</f>
        <v>7.2569401241719761E-2</v>
      </c>
      <c r="G6" s="12">
        <f t="shared" si="2"/>
        <v>3.8194421706168342E-3</v>
      </c>
      <c r="H6" s="9"/>
      <c r="I6" s="12">
        <f t="shared" ref="I6:I69" si="3">E5*N$6*D5/SUM(D5:F5)*N$7</f>
        <v>0.41978889127542879</v>
      </c>
      <c r="J6" s="12">
        <f t="shared" ref="J6:J69" si="4">E5*N$8/N$5</f>
        <v>4.0902734575053105E-2</v>
      </c>
      <c r="K6" s="12">
        <f t="shared" ref="K6:K69" si="5">E5*N$9/N$5</f>
        <v>2.1527755039501659E-3</v>
      </c>
      <c r="M6" s="2" t="s">
        <v>8</v>
      </c>
      <c r="N6" s="3">
        <f>Datos!H4</f>
        <v>5</v>
      </c>
    </row>
    <row r="7" spans="2:14" x14ac:dyDescent="0.25">
      <c r="B7" s="10">
        <v>3</v>
      </c>
      <c r="C7" s="11">
        <v>43894</v>
      </c>
      <c r="D7" s="12">
        <f t="shared" si="0"/>
        <v>238215.71298686363</v>
      </c>
      <c r="E7" s="12">
        <f t="shared" si="1"/>
        <v>2.1550110034981751</v>
      </c>
      <c r="F7" s="12">
        <f t="shared" si="2"/>
        <v>0.12540202622132635</v>
      </c>
      <c r="G7" s="12">
        <f t="shared" si="2"/>
        <v>6.6001066432277104E-3</v>
      </c>
      <c r="H7" s="9"/>
      <c r="I7" s="12">
        <f t="shared" si="3"/>
        <v>0.54222560938386877</v>
      </c>
      <c r="J7" s="12">
        <f t="shared" si="4"/>
        <v>5.2832624979606592E-2</v>
      </c>
      <c r="K7" s="12">
        <f t="shared" si="5"/>
        <v>2.7806644726108757E-3</v>
      </c>
      <c r="M7" s="2" t="s">
        <v>9</v>
      </c>
      <c r="N7" s="4">
        <f>Datos!H5</f>
        <v>6.500000000000003E-2</v>
      </c>
    </row>
    <row r="8" spans="2:14" x14ac:dyDescent="0.25">
      <c r="B8" s="10">
        <v>4</v>
      </c>
      <c r="C8" s="11">
        <v>43895</v>
      </c>
      <c r="D8" s="12">
        <f t="shared" si="0"/>
        <v>238215.01261499207</v>
      </c>
      <c r="E8" s="12">
        <f t="shared" si="1"/>
        <v>2.7835491749349646</v>
      </c>
      <c r="F8" s="12">
        <f t="shared" si="2"/>
        <v>0.19364404133210189</v>
      </c>
      <c r="G8" s="12">
        <f t="shared" si="2"/>
        <v>1.0191791649058006E-2</v>
      </c>
      <c r="H8" s="9"/>
      <c r="I8" s="12">
        <f t="shared" si="3"/>
        <v>0.70037187155339542</v>
      </c>
      <c r="J8" s="12">
        <f t="shared" si="4"/>
        <v>6.8242015110775531E-2</v>
      </c>
      <c r="K8" s="12">
        <f t="shared" si="5"/>
        <v>3.5916850058302949E-3</v>
      </c>
      <c r="M8" s="2" t="s">
        <v>10</v>
      </c>
      <c r="N8" s="5">
        <f>Datos!H6</f>
        <v>0.95</v>
      </c>
    </row>
    <row r="9" spans="2:14" x14ac:dyDescent="0.25">
      <c r="B9" s="10">
        <v>5</v>
      </c>
      <c r="C9" s="11">
        <v>43896</v>
      </c>
      <c r="D9" s="12">
        <f t="shared" si="0"/>
        <v>238214.10797281636</v>
      </c>
      <c r="E9" s="12">
        <f t="shared" si="1"/>
        <v>3.5954063781414844</v>
      </c>
      <c r="F9" s="12">
        <f t="shared" si="2"/>
        <v>0.28178976520504245</v>
      </c>
      <c r="G9" s="12">
        <f t="shared" si="2"/>
        <v>1.4831040273949617E-2</v>
      </c>
      <c r="H9" s="9"/>
      <c r="I9" s="12">
        <f t="shared" si="3"/>
        <v>0.90464217570435179</v>
      </c>
      <c r="J9" s="12">
        <f t="shared" si="4"/>
        <v>8.8145723872940548E-2</v>
      </c>
      <c r="K9" s="12">
        <f t="shared" si="5"/>
        <v>4.6392486248916119E-3</v>
      </c>
      <c r="M9" s="2" t="s">
        <v>11</v>
      </c>
      <c r="N9" s="5">
        <f>Datos!H7</f>
        <v>5.0000000000000044E-2</v>
      </c>
    </row>
    <row r="10" spans="2:14" x14ac:dyDescent="0.25">
      <c r="B10" s="10">
        <v>6</v>
      </c>
      <c r="C10" s="11">
        <v>43897</v>
      </c>
      <c r="D10" s="12">
        <f t="shared" si="0"/>
        <v>238212.93948476188</v>
      </c>
      <c r="E10" s="12">
        <f t="shared" si="1"/>
        <v>4.6440475533401111</v>
      </c>
      <c r="F10" s="12">
        <f t="shared" si="2"/>
        <v>0.39564430051285615</v>
      </c>
      <c r="G10" s="12">
        <f t="shared" si="2"/>
        <v>2.0823384237518762E-2</v>
      </c>
      <c r="H10" s="9"/>
      <c r="I10" s="12">
        <f t="shared" si="3"/>
        <v>1.1684880544700096</v>
      </c>
      <c r="J10" s="12">
        <f t="shared" si="4"/>
        <v>0.11385453530781367</v>
      </c>
      <c r="K10" s="12">
        <f t="shared" si="5"/>
        <v>5.9923439635691461E-3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238211.43020123782</v>
      </c>
      <c r="E11" s="12">
        <f t="shared" si="1"/>
        <v>5.9985294922888555</v>
      </c>
      <c r="F11" s="12">
        <f t="shared" si="2"/>
        <v>0.54270580636862631</v>
      </c>
      <c r="G11" s="12">
        <f t="shared" si="2"/>
        <v>2.8563463493085622E-2</v>
      </c>
      <c r="H11" s="9"/>
      <c r="I11" s="12">
        <f t="shared" si="3"/>
        <v>1.5092835240600815</v>
      </c>
      <c r="J11" s="12">
        <f t="shared" si="4"/>
        <v>0.14706150585577016</v>
      </c>
      <c r="K11" s="12">
        <f t="shared" si="5"/>
        <v>7.7400792555668589E-3</v>
      </c>
      <c r="M11" s="2" t="s">
        <v>12</v>
      </c>
      <c r="N11" s="7">
        <v>231480</v>
      </c>
    </row>
    <row r="12" spans="2:14" x14ac:dyDescent="0.25">
      <c r="B12" s="10">
        <v>8</v>
      </c>
      <c r="C12" s="11">
        <v>43899</v>
      </c>
      <c r="D12" s="12">
        <f t="shared" si="0"/>
        <v>238209.48073268481</v>
      </c>
      <c r="E12" s="12">
        <f t="shared" si="1"/>
        <v>7.7480470622138649</v>
      </c>
      <c r="F12" s="12">
        <f t="shared" si="2"/>
        <v>0.73265924029110674</v>
      </c>
      <c r="G12" s="12">
        <f t="shared" si="2"/>
        <v>3.8561012646900386E-2</v>
      </c>
      <c r="H12" s="9"/>
      <c r="I12" s="12">
        <f t="shared" si="3"/>
        <v>1.9494685530013049</v>
      </c>
      <c r="J12" s="12">
        <f t="shared" si="4"/>
        <v>0.1899534339224804</v>
      </c>
      <c r="K12" s="12">
        <f t="shared" si="5"/>
        <v>9.9975491538147679E-3</v>
      </c>
      <c r="M12" s="2" t="s">
        <v>13</v>
      </c>
      <c r="N12" s="7">
        <f>SUM(J5:J204)</f>
        <v>224964.42372381978</v>
      </c>
    </row>
    <row r="13" spans="2:14" x14ac:dyDescent="0.25">
      <c r="B13" s="10">
        <v>9</v>
      </c>
      <c r="C13" s="11">
        <v>43900</v>
      </c>
      <c r="D13" s="12">
        <f t="shared" si="0"/>
        <v>238206.96270703606</v>
      </c>
      <c r="E13" s="12">
        <f t="shared" si="1"/>
        <v>10.00780447556917</v>
      </c>
      <c r="F13" s="12">
        <f t="shared" si="2"/>
        <v>0.97801406392787915</v>
      </c>
      <c r="G13" s="12">
        <f t="shared" si="2"/>
        <v>5.1474424417256838E-2</v>
      </c>
      <c r="H13" s="9"/>
      <c r="I13" s="12">
        <f t="shared" si="3"/>
        <v>2.5180256487624324</v>
      </c>
      <c r="J13" s="12">
        <f t="shared" si="4"/>
        <v>0.24535482363677238</v>
      </c>
      <c r="K13" s="12">
        <f t="shared" si="5"/>
        <v>1.2913411770356454E-2</v>
      </c>
      <c r="M13" s="2" t="s">
        <v>14</v>
      </c>
      <c r="N13" s="7">
        <f>SUM(K5:K204)</f>
        <v>11840.232827569484</v>
      </c>
    </row>
    <row r="14" spans="2:14" x14ac:dyDescent="0.25">
      <c r="B14" s="10">
        <v>10</v>
      </c>
      <c r="C14" s="11">
        <v>43901</v>
      </c>
      <c r="D14" s="12">
        <f t="shared" si="0"/>
        <v>238203.71032057764</v>
      </c>
      <c r="E14" s="12">
        <f t="shared" si="1"/>
        <v>12.92659745145958</v>
      </c>
      <c r="F14" s="12">
        <f t="shared" si="2"/>
        <v>1.294927872320903</v>
      </c>
      <c r="G14" s="12">
        <f t="shared" si="2"/>
        <v>6.8154098543205477E-2</v>
      </c>
      <c r="H14" s="9"/>
      <c r="I14" s="12">
        <f t="shared" si="3"/>
        <v>3.2523864584093807</v>
      </c>
      <c r="J14" s="12">
        <f t="shared" si="4"/>
        <v>0.31691380839302374</v>
      </c>
      <c r="K14" s="12">
        <f t="shared" si="5"/>
        <v>1.6679674125948632E-2</v>
      </c>
      <c r="M14" s="2" t="s">
        <v>15</v>
      </c>
      <c r="N14" s="7">
        <f>SUM(D4:G4)-N11</f>
        <v>6738</v>
      </c>
    </row>
    <row r="15" spans="2:14" x14ac:dyDescent="0.25">
      <c r="B15" s="10">
        <v>11</v>
      </c>
      <c r="C15" s="11">
        <v>43902</v>
      </c>
      <c r="D15" s="12">
        <f t="shared" si="0"/>
        <v>238199.5094272127</v>
      </c>
      <c r="E15" s="12">
        <f t="shared" si="1"/>
        <v>16.696604234664267</v>
      </c>
      <c r="F15" s="12">
        <f t="shared" si="2"/>
        <v>1.7042701249504564</v>
      </c>
      <c r="G15" s="12">
        <f t="shared" si="2"/>
        <v>8.9698427628971455E-2</v>
      </c>
      <c r="H15" s="9"/>
      <c r="I15" s="12">
        <f t="shared" si="3"/>
        <v>4.2008933649200069</v>
      </c>
      <c r="J15" s="12">
        <f t="shared" si="4"/>
        <v>0.40934225262955337</v>
      </c>
      <c r="K15" s="12">
        <f t="shared" si="5"/>
        <v>2.1544329085765986E-2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238194.08344999232</v>
      </c>
      <c r="E16" s="12">
        <f t="shared" si="1"/>
        <v>21.566027980560836</v>
      </c>
      <c r="F16" s="12">
        <f t="shared" si="2"/>
        <v>2.2329959257148246</v>
      </c>
      <c r="G16" s="12">
        <f t="shared" si="2"/>
        <v>0.11752610135341193</v>
      </c>
      <c r="H16" s="9"/>
      <c r="I16" s="12">
        <f t="shared" si="3"/>
        <v>5.4259772203853815</v>
      </c>
      <c r="J16" s="12">
        <f t="shared" si="4"/>
        <v>0.52872580076436848</v>
      </c>
      <c r="K16" s="12">
        <f t="shared" si="5"/>
        <v>2.782767372444047E-2</v>
      </c>
      <c r="M16" s="2" t="s">
        <v>16</v>
      </c>
      <c r="N16" s="7">
        <f>MAX(E4:E204)</f>
        <v>162953.34753555249</v>
      </c>
    </row>
    <row r="17" spans="2:14" x14ac:dyDescent="0.25">
      <c r="B17" s="10">
        <v>13</v>
      </c>
      <c r="C17" s="11">
        <v>43904</v>
      </c>
      <c r="D17" s="12">
        <f t="shared" si="0"/>
        <v>238187.07519112478</v>
      </c>
      <c r="E17" s="12">
        <f t="shared" si="1"/>
        <v>27.855419248764917</v>
      </c>
      <c r="F17" s="12">
        <f t="shared" si="2"/>
        <v>2.9159201450992511</v>
      </c>
      <c r="G17" s="12">
        <f t="shared" si="2"/>
        <v>0.15346948132101335</v>
      </c>
      <c r="H17" s="9"/>
      <c r="I17" s="12">
        <f t="shared" si="3"/>
        <v>7.0082588675561075</v>
      </c>
      <c r="J17" s="12">
        <f t="shared" si="4"/>
        <v>0.68292421938442649</v>
      </c>
      <c r="K17" s="12">
        <f t="shared" si="5"/>
        <v>3.5943379967601427E-2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238178.02334927453</v>
      </c>
      <c r="E18" s="12">
        <f t="shared" si="1"/>
        <v>35.978747124062515</v>
      </c>
      <c r="F18" s="12">
        <f t="shared" si="2"/>
        <v>3.7980084213101399</v>
      </c>
      <c r="G18" s="12">
        <f t="shared" si="2"/>
        <v>0.1998951800689549</v>
      </c>
      <c r="H18" s="9"/>
      <c r="I18" s="12">
        <f t="shared" si="3"/>
        <v>9.0518418502564195</v>
      </c>
      <c r="J18" s="12">
        <f t="shared" si="4"/>
        <v>0.88208827621088892</v>
      </c>
      <c r="K18" s="12">
        <f t="shared" si="5"/>
        <v>4.6425698747941571E-2</v>
      </c>
      <c r="M18" s="2" t="s">
        <v>17</v>
      </c>
      <c r="N18" s="7">
        <f>MAX(I5:I204)</f>
        <v>16759.050729631286</v>
      </c>
    </row>
    <row r="19" spans="2:14" x14ac:dyDescent="0.25">
      <c r="B19" s="10">
        <v>15</v>
      </c>
      <c r="C19" s="11">
        <v>43906</v>
      </c>
      <c r="D19" s="12">
        <f t="shared" si="0"/>
        <v>238166.33220892999</v>
      </c>
      <c r="E19" s="12">
        <f t="shared" si="1"/>
        <v>46.470595897798638</v>
      </c>
      <c r="F19" s="12">
        <f t="shared" si="2"/>
        <v>4.9373354135721197</v>
      </c>
      <c r="G19" s="12">
        <f t="shared" si="2"/>
        <v>0.25985975860905913</v>
      </c>
      <c r="H19" s="9"/>
      <c r="I19" s="12">
        <f t="shared" si="3"/>
        <v>11.691140344538208</v>
      </c>
      <c r="J19" s="12">
        <f t="shared" si="4"/>
        <v>1.1393269922619795</v>
      </c>
      <c r="K19" s="12">
        <f t="shared" si="5"/>
        <v>5.9964578540104251E-2</v>
      </c>
      <c r="M19" s="2" t="s">
        <v>18</v>
      </c>
      <c r="N19" s="7">
        <f>MAX(J5:J204)</f>
        <v>5160.1893386258289</v>
      </c>
    </row>
    <row r="20" spans="2:14" x14ac:dyDescent="0.25">
      <c r="B20" s="10">
        <v>16</v>
      </c>
      <c r="C20" s="11">
        <v>43907</v>
      </c>
      <c r="D20" s="12">
        <f t="shared" si="0"/>
        <v>238151.23252451289</v>
      </c>
      <c r="E20" s="12">
        <f t="shared" si="1"/>
        <v>60.021260451654584</v>
      </c>
      <c r="F20" s="12">
        <f t="shared" si="2"/>
        <v>6.4089042836690764</v>
      </c>
      <c r="G20" s="12">
        <f t="shared" si="2"/>
        <v>0.33731075177205694</v>
      </c>
      <c r="H20" s="9"/>
      <c r="I20" s="12">
        <f t="shared" si="3"/>
        <v>15.099684417115903</v>
      </c>
      <c r="J20" s="12">
        <f t="shared" si="4"/>
        <v>1.4715688700969567</v>
      </c>
      <c r="K20" s="12">
        <f t="shared" si="5"/>
        <v>7.7450993162997805E-2</v>
      </c>
      <c r="M20" s="2" t="s">
        <v>19</v>
      </c>
      <c r="N20" s="7">
        <f>MAX(K5:K204)</f>
        <v>271.58891255925442</v>
      </c>
    </row>
    <row r="21" spans="2:14" x14ac:dyDescent="0.25">
      <c r="B21" s="10">
        <v>17</v>
      </c>
      <c r="C21" s="11">
        <v>43908</v>
      </c>
      <c r="D21" s="12">
        <f t="shared" si="0"/>
        <v>238131.73105462739</v>
      </c>
      <c r="E21" s="12">
        <f t="shared" si="1"/>
        <v>77.522021655425391</v>
      </c>
      <c r="F21" s="12">
        <f t="shared" si="2"/>
        <v>8.3095775313048055</v>
      </c>
      <c r="G21" s="12">
        <f t="shared" si="2"/>
        <v>0.437346185858148</v>
      </c>
      <c r="H21" s="9"/>
      <c r="I21" s="12">
        <f t="shared" si="3"/>
        <v>19.501469885492622</v>
      </c>
      <c r="J21" s="12">
        <f t="shared" si="4"/>
        <v>1.9006732476357284</v>
      </c>
      <c r="K21" s="12">
        <f t="shared" si="5"/>
        <v>0.10003543408609107</v>
      </c>
    </row>
    <row r="22" spans="2:14" x14ac:dyDescent="0.25">
      <c r="B22" s="10">
        <v>18</v>
      </c>
      <c r="C22" s="11">
        <v>43909</v>
      </c>
      <c r="D22" s="12">
        <f t="shared" si="0"/>
        <v>238106.54547541589</v>
      </c>
      <c r="E22" s="12">
        <f t="shared" si="1"/>
        <v>100.12353347841814</v>
      </c>
      <c r="F22" s="12">
        <f t="shared" ref="F22:G37" si="6">F21+J22</f>
        <v>10.764441550393276</v>
      </c>
      <c r="G22" s="12">
        <f t="shared" si="6"/>
        <v>0.56654955528385709</v>
      </c>
      <c r="H22" s="9"/>
      <c r="I22" s="12">
        <f t="shared" si="3"/>
        <v>25.185579211506926</v>
      </c>
      <c r="J22" s="12">
        <f t="shared" si="4"/>
        <v>2.4548640190884705</v>
      </c>
      <c r="K22" s="12">
        <f t="shared" si="5"/>
        <v>0.12920336942570912</v>
      </c>
    </row>
    <row r="23" spans="2:14" x14ac:dyDescent="0.25">
      <c r="B23" s="10">
        <v>19</v>
      </c>
      <c r="C23" s="11">
        <v>43910</v>
      </c>
      <c r="D23" s="12">
        <f t="shared" si="0"/>
        <v>238074.02047416844</v>
      </c>
      <c r="E23" s="12">
        <f t="shared" si="1"/>
        <v>129.31108360989944</v>
      </c>
      <c r="F23" s="12">
        <f t="shared" si="6"/>
        <v>13.935020110543183</v>
      </c>
      <c r="G23" s="12">
        <f t="shared" si="6"/>
        <v>0.7334221110812208</v>
      </c>
      <c r="H23" s="9"/>
      <c r="I23" s="12">
        <f t="shared" si="3"/>
        <v>32.525001247428584</v>
      </c>
      <c r="J23" s="12">
        <f t="shared" si="4"/>
        <v>3.1705785601499077</v>
      </c>
      <c r="K23" s="12">
        <f t="shared" si="5"/>
        <v>0.16687255579736371</v>
      </c>
    </row>
    <row r="24" spans="2:14" x14ac:dyDescent="0.25">
      <c r="B24" s="10">
        <v>20</v>
      </c>
      <c r="C24" s="11">
        <v>43911</v>
      </c>
      <c r="D24" s="12">
        <f t="shared" si="0"/>
        <v>238032.01964335979</v>
      </c>
      <c r="E24" s="12">
        <f t="shared" si="1"/>
        <v>167.00154496488219</v>
      </c>
      <c r="F24" s="12">
        <f t="shared" si="6"/>
        <v>18.029871091523333</v>
      </c>
      <c r="G24" s="12">
        <f t="shared" si="6"/>
        <v>0.94894058376438672</v>
      </c>
      <c r="H24" s="9"/>
      <c r="I24" s="12">
        <f t="shared" si="3"/>
        <v>42.000830808646029</v>
      </c>
      <c r="J24" s="12">
        <f t="shared" si="4"/>
        <v>4.0948509809801488</v>
      </c>
      <c r="K24" s="12">
        <f t="shared" si="5"/>
        <v>0.21551847268316593</v>
      </c>
    </row>
    <row r="25" spans="2:14" x14ac:dyDescent="0.25">
      <c r="B25" s="10">
        <v>21</v>
      </c>
      <c r="C25" s="11">
        <v>43912</v>
      </c>
      <c r="D25" s="12">
        <f t="shared" si="0"/>
        <v>237977.78629890439</v>
      </c>
      <c r="E25" s="12">
        <f t="shared" si="1"/>
        <v>215.66817125478428</v>
      </c>
      <c r="F25" s="12">
        <f t="shared" si="6"/>
        <v>23.318253348744602</v>
      </c>
      <c r="G25" s="12">
        <f t="shared" si="6"/>
        <v>1.2272764920391905</v>
      </c>
      <c r="H25" s="9"/>
      <c r="I25" s="12">
        <f t="shared" si="3"/>
        <v>54.233344455398175</v>
      </c>
      <c r="J25" s="12">
        <f t="shared" si="4"/>
        <v>5.2883822572212695</v>
      </c>
      <c r="K25" s="12">
        <f t="shared" si="5"/>
        <v>0.27833590827480392</v>
      </c>
    </row>
    <row r="26" spans="2:14" x14ac:dyDescent="0.25">
      <c r="B26" s="10">
        <v>22</v>
      </c>
      <c r="C26" s="11">
        <v>43913</v>
      </c>
      <c r="D26" s="12">
        <f t="shared" si="0"/>
        <v>237907.76446186221</v>
      </c>
      <c r="E26" s="12">
        <f t="shared" si="1"/>
        <v>278.50106925515126</v>
      </c>
      <c r="F26" s="12">
        <f t="shared" si="6"/>
        <v>30.147745438479436</v>
      </c>
      <c r="G26" s="12">
        <f t="shared" si="6"/>
        <v>1.586723444130498</v>
      </c>
      <c r="H26" s="9"/>
      <c r="I26" s="12">
        <f t="shared" si="3"/>
        <v>70.021837042193184</v>
      </c>
      <c r="J26" s="12">
        <f t="shared" si="4"/>
        <v>6.8294920897348357</v>
      </c>
      <c r="K26" s="12">
        <f t="shared" si="5"/>
        <v>0.35944695209130745</v>
      </c>
    </row>
    <row r="27" spans="2:14" x14ac:dyDescent="0.25">
      <c r="B27" s="10">
        <v>23</v>
      </c>
      <c r="C27" s="11">
        <v>43914</v>
      </c>
      <c r="D27" s="12">
        <f t="shared" si="0"/>
        <v>237817.36888873819</v>
      </c>
      <c r="E27" s="12">
        <f t="shared" si="1"/>
        <v>359.61327340402062</v>
      </c>
      <c r="F27" s="12">
        <f t="shared" si="6"/>
        <v>38.96694596489256</v>
      </c>
      <c r="G27" s="12">
        <f t="shared" si="6"/>
        <v>2.050891892889084</v>
      </c>
      <c r="H27" s="9"/>
      <c r="I27" s="12">
        <f t="shared" si="3"/>
        <v>90.395573124041064</v>
      </c>
      <c r="J27" s="12">
        <f t="shared" si="4"/>
        <v>8.8192005264131215</v>
      </c>
      <c r="K27" s="12">
        <f t="shared" si="5"/>
        <v>0.46416844875858587</v>
      </c>
    </row>
    <row r="28" spans="2:14" x14ac:dyDescent="0.25">
      <c r="B28" s="10">
        <v>24</v>
      </c>
      <c r="C28" s="11">
        <v>43915</v>
      </c>
      <c r="D28" s="12">
        <f t="shared" si="0"/>
        <v>237700.69012765586</v>
      </c>
      <c r="E28" s="12">
        <f t="shared" si="1"/>
        <v>464.30492537287552</v>
      </c>
      <c r="F28" s="12">
        <f t="shared" si="6"/>
        <v>50.354699622686546</v>
      </c>
      <c r="G28" s="12">
        <f t="shared" si="6"/>
        <v>2.650247348562452</v>
      </c>
      <c r="H28" s="9"/>
      <c r="I28" s="12">
        <f t="shared" si="3"/>
        <v>116.67876108232227</v>
      </c>
      <c r="J28" s="12">
        <f t="shared" si="4"/>
        <v>11.387753657793985</v>
      </c>
      <c r="K28" s="12">
        <f t="shared" si="5"/>
        <v>0.59935545567336823</v>
      </c>
    </row>
    <row r="29" spans="2:14" x14ac:dyDescent="0.25">
      <c r="B29" s="10">
        <v>25</v>
      </c>
      <c r="C29" s="11">
        <v>43916</v>
      </c>
      <c r="D29" s="12">
        <f t="shared" si="0"/>
        <v>237550.11704147878</v>
      </c>
      <c r="E29" s="12">
        <f t="shared" si="1"/>
        <v>599.40118070419942</v>
      </c>
      <c r="F29" s="12">
        <f t="shared" si="6"/>
        <v>65.057688926160935</v>
      </c>
      <c r="G29" s="12">
        <f t="shared" si="6"/>
        <v>3.4240888908505784</v>
      </c>
      <c r="H29" s="9"/>
      <c r="I29" s="12">
        <f t="shared" si="3"/>
        <v>150.57308617708637</v>
      </c>
      <c r="J29" s="12">
        <f t="shared" si="4"/>
        <v>14.702989303474391</v>
      </c>
      <c r="K29" s="12">
        <f t="shared" si="5"/>
        <v>0.77384154228812652</v>
      </c>
    </row>
    <row r="30" spans="2:14" x14ac:dyDescent="0.25">
      <c r="B30" s="10">
        <v>26</v>
      </c>
      <c r="C30" s="11">
        <v>43917</v>
      </c>
      <c r="D30" s="12">
        <f t="shared" si="0"/>
        <v>237355.85503409276</v>
      </c>
      <c r="E30" s="12">
        <f t="shared" si="1"/>
        <v>773.68314873341501</v>
      </c>
      <c r="F30" s="12">
        <f t="shared" si="6"/>
        <v>84.038726315127249</v>
      </c>
      <c r="G30" s="12">
        <f t="shared" si="6"/>
        <v>4.4230908586909115</v>
      </c>
      <c r="H30" s="9"/>
      <c r="I30" s="12">
        <f t="shared" si="3"/>
        <v>194.26200738602222</v>
      </c>
      <c r="J30" s="12">
        <f t="shared" si="4"/>
        <v>18.981037388966318</v>
      </c>
      <c r="K30" s="12">
        <f t="shared" si="5"/>
        <v>0.99900196784033324</v>
      </c>
    </row>
    <row r="31" spans="2:14" x14ac:dyDescent="0.25">
      <c r="B31" s="10">
        <v>27</v>
      </c>
      <c r="C31" s="11">
        <v>43918</v>
      </c>
      <c r="D31" s="12">
        <f t="shared" si="0"/>
        <v>237105.31338153608</v>
      </c>
      <c r="E31" s="12">
        <f t="shared" si="1"/>
        <v>998.43536299898039</v>
      </c>
      <c r="F31" s="12">
        <f t="shared" si="6"/>
        <v>108.53869269168538</v>
      </c>
      <c r="G31" s="12">
        <f t="shared" si="6"/>
        <v>5.7125627732466047</v>
      </c>
      <c r="H31" s="9"/>
      <c r="I31" s="12">
        <f t="shared" si="3"/>
        <v>250.5416525566794</v>
      </c>
      <c r="J31" s="12">
        <f t="shared" si="4"/>
        <v>24.499966376558138</v>
      </c>
      <c r="K31" s="12">
        <f t="shared" si="5"/>
        <v>1.289471914555693</v>
      </c>
    </row>
    <row r="32" spans="2:14" x14ac:dyDescent="0.25">
      <c r="B32" s="10">
        <v>28</v>
      </c>
      <c r="C32" s="11">
        <v>43919</v>
      </c>
      <c r="D32" s="12">
        <f t="shared" si="0"/>
        <v>236782.3298026488</v>
      </c>
      <c r="E32" s="12">
        <f t="shared" si="1"/>
        <v>1288.1377631196294</v>
      </c>
      <c r="F32" s="12">
        <f t="shared" si="6"/>
        <v>140.15581251998643</v>
      </c>
      <c r="G32" s="12">
        <f t="shared" si="6"/>
        <v>7.37662171157824</v>
      </c>
      <c r="H32" s="9"/>
      <c r="I32" s="12">
        <f t="shared" si="3"/>
        <v>322.98357888728179</v>
      </c>
      <c r="J32" s="12">
        <f t="shared" si="4"/>
        <v>31.617119828301043</v>
      </c>
      <c r="K32" s="12">
        <f t="shared" si="5"/>
        <v>1.6640589383316355</v>
      </c>
    </row>
    <row r="33" spans="2:11" x14ac:dyDescent="0.25">
      <c r="B33" s="10">
        <v>29</v>
      </c>
      <c r="C33" s="11">
        <v>43920</v>
      </c>
      <c r="D33" s="12">
        <f t="shared" si="0"/>
        <v>236366.19519325101</v>
      </c>
      <c r="E33" s="12">
        <f t="shared" si="1"/>
        <v>1661.3344470800957</v>
      </c>
      <c r="F33" s="12">
        <f t="shared" si="6"/>
        <v>180.94684168544137</v>
      </c>
      <c r="G33" s="12">
        <f t="shared" si="6"/>
        <v>9.5235179834442913</v>
      </c>
      <c r="H33" s="9"/>
      <c r="I33" s="12">
        <f t="shared" si="3"/>
        <v>416.13460939778753</v>
      </c>
      <c r="J33" s="12">
        <f t="shared" si="4"/>
        <v>40.79102916545493</v>
      </c>
      <c r="K33" s="12">
        <f t="shared" si="5"/>
        <v>2.1468962718660509</v>
      </c>
    </row>
    <row r="34" spans="2:11" x14ac:dyDescent="0.25">
      <c r="B34" s="10">
        <v>30</v>
      </c>
      <c r="C34" s="13">
        <v>43921</v>
      </c>
      <c r="D34" s="12">
        <f t="shared" si="0"/>
        <v>235830.43729286172</v>
      </c>
      <c r="E34" s="12">
        <f t="shared" si="1"/>
        <v>2141.7145325667166</v>
      </c>
      <c r="F34" s="12">
        <f t="shared" si="6"/>
        <v>233.55576584297773</v>
      </c>
      <c r="G34" s="12">
        <f t="shared" si="6"/>
        <v>12.292408728577787</v>
      </c>
      <c r="H34" s="9"/>
      <c r="I34" s="12">
        <f t="shared" si="3"/>
        <v>535.75790038929051</v>
      </c>
      <c r="J34" s="12">
        <f t="shared" si="4"/>
        <v>52.608924157536357</v>
      </c>
      <c r="K34" s="12">
        <f t="shared" si="5"/>
        <v>2.7688907451334956</v>
      </c>
    </row>
    <row r="35" spans="2:11" x14ac:dyDescent="0.25">
      <c r="B35" s="10">
        <v>31</v>
      </c>
      <c r="C35" s="11">
        <v>43922</v>
      </c>
      <c r="D35" s="12">
        <f t="shared" si="0"/>
        <v>235141.32081047056</v>
      </c>
      <c r="E35" s="12">
        <f t="shared" si="1"/>
        <v>2759.4405305390014</v>
      </c>
      <c r="F35" s="12">
        <f t="shared" si="6"/>
        <v>301.37672604092376</v>
      </c>
      <c r="G35" s="12">
        <f t="shared" si="6"/>
        <v>15.861932949522316</v>
      </c>
      <c r="H35" s="9"/>
      <c r="I35" s="12">
        <f t="shared" si="3"/>
        <v>689.11648239117562</v>
      </c>
      <c r="J35" s="12">
        <f t="shared" si="4"/>
        <v>67.820960197946022</v>
      </c>
      <c r="K35" s="12">
        <f t="shared" si="5"/>
        <v>3.5695242209445306</v>
      </c>
    </row>
    <row r="36" spans="2:11" x14ac:dyDescent="0.25">
      <c r="B36" s="10">
        <v>32</v>
      </c>
      <c r="C36" s="11">
        <v>43923</v>
      </c>
      <c r="D36" s="12">
        <f t="shared" si="0"/>
        <v>234256.02644954619</v>
      </c>
      <c r="E36" s="12">
        <f t="shared" si="1"/>
        <v>3552.7535404454056</v>
      </c>
      <c r="F36" s="12">
        <f t="shared" si="6"/>
        <v>388.75900950799212</v>
      </c>
      <c r="G36" s="12">
        <f t="shared" si="6"/>
        <v>20.461000500420656</v>
      </c>
      <c r="H36" s="9"/>
      <c r="I36" s="12">
        <f t="shared" si="3"/>
        <v>885.29436092437072</v>
      </c>
      <c r="J36" s="12">
        <f t="shared" si="4"/>
        <v>87.382283467068376</v>
      </c>
      <c r="K36" s="12">
        <f t="shared" si="5"/>
        <v>4.5990675508983401</v>
      </c>
    </row>
    <row r="37" spans="2:11" x14ac:dyDescent="0.25">
      <c r="B37" s="10">
        <v>33</v>
      </c>
      <c r="C37" s="11">
        <v>43924</v>
      </c>
      <c r="D37" s="12">
        <f t="shared" si="0"/>
        <v>233120.48773860326</v>
      </c>
      <c r="E37" s="12">
        <f t="shared" si="1"/>
        <v>4569.8671333734974</v>
      </c>
      <c r="F37" s="12">
        <f t="shared" si="6"/>
        <v>501.26287162209661</v>
      </c>
      <c r="G37" s="12">
        <f t="shared" si="6"/>
        <v>26.382256401163005</v>
      </c>
      <c r="H37" s="9"/>
      <c r="I37" s="12">
        <f t="shared" si="3"/>
        <v>1135.538710942938</v>
      </c>
      <c r="J37" s="12">
        <f t="shared" si="4"/>
        <v>112.50386211410451</v>
      </c>
      <c r="K37" s="12">
        <f t="shared" si="5"/>
        <v>5.9212559007423486</v>
      </c>
    </row>
    <row r="38" spans="2:11" x14ac:dyDescent="0.25">
      <c r="B38" s="10">
        <v>34</v>
      </c>
      <c r="C38" s="11">
        <v>43925</v>
      </c>
      <c r="D38" s="12">
        <f t="shared" si="0"/>
        <v>231666.90116336822</v>
      </c>
      <c r="E38" s="12">
        <f t="shared" si="1"/>
        <v>5871.1248041627423</v>
      </c>
      <c r="F38" s="12">
        <f t="shared" ref="F38:G53" si="7">F37+J38</f>
        <v>645.97533084559063</v>
      </c>
      <c r="G38" s="12">
        <f t="shared" si="7"/>
        <v>33.998701623452178</v>
      </c>
      <c r="H38" s="9"/>
      <c r="I38" s="12">
        <f t="shared" si="3"/>
        <v>1453.5865752350285</v>
      </c>
      <c r="J38" s="12">
        <f t="shared" si="4"/>
        <v>144.71245922349408</v>
      </c>
      <c r="K38" s="12">
        <f t="shared" si="5"/>
        <v>7.616445222289169</v>
      </c>
    </row>
    <row r="39" spans="2:11" x14ac:dyDescent="0.25">
      <c r="B39" s="10">
        <v>35</v>
      </c>
      <c r="C39" s="11">
        <v>43926</v>
      </c>
      <c r="D39" s="12">
        <f t="shared" si="0"/>
        <v>229810.99473493241</v>
      </c>
      <c r="E39" s="12">
        <f t="shared" si="1"/>
        <v>7531.3270724598142</v>
      </c>
      <c r="F39" s="12">
        <f t="shared" si="7"/>
        <v>831.89428297741074</v>
      </c>
      <c r="G39" s="12">
        <f t="shared" si="7"/>
        <v>43.783909630390092</v>
      </c>
      <c r="H39" s="9"/>
      <c r="I39" s="12">
        <f t="shared" si="3"/>
        <v>1855.9064284358305</v>
      </c>
      <c r="J39" s="12">
        <f t="shared" si="4"/>
        <v>185.91895213182016</v>
      </c>
      <c r="K39" s="12">
        <f t="shared" si="5"/>
        <v>9.7852080069379124</v>
      </c>
    </row>
    <row r="40" spans="2:11" x14ac:dyDescent="0.25">
      <c r="B40" s="10">
        <v>36</v>
      </c>
      <c r="C40" s="11">
        <v>43927</v>
      </c>
      <c r="D40" s="12">
        <f t="shared" si="0"/>
        <v>227449.26102904583</v>
      </c>
      <c r="E40" s="12">
        <f t="shared" si="1"/>
        <v>9642.0165425977248</v>
      </c>
      <c r="F40" s="12">
        <f t="shared" si="7"/>
        <v>1070.3863069386382</v>
      </c>
      <c r="G40" s="12">
        <f t="shared" si="7"/>
        <v>56.336121417823122</v>
      </c>
      <c r="H40" s="9"/>
      <c r="I40" s="12">
        <f t="shared" si="3"/>
        <v>2361.7337058865724</v>
      </c>
      <c r="J40" s="12">
        <f t="shared" si="4"/>
        <v>238.49202396122743</v>
      </c>
      <c r="K40" s="12">
        <f t="shared" si="5"/>
        <v>12.552211787433034</v>
      </c>
    </row>
    <row r="41" spans="2:11" x14ac:dyDescent="0.25">
      <c r="B41" s="10">
        <v>37</v>
      </c>
      <c r="C41" s="11">
        <v>43928</v>
      </c>
      <c r="D41" s="12">
        <f t="shared" si="0"/>
        <v>224456.55604008268</v>
      </c>
      <c r="E41" s="12">
        <f t="shared" si="1"/>
        <v>12313.320980140954</v>
      </c>
      <c r="F41" s="12">
        <f t="shared" si="7"/>
        <v>1375.7168307875661</v>
      </c>
      <c r="G41" s="12">
        <f t="shared" si="7"/>
        <v>72.406148988819353</v>
      </c>
      <c r="H41" s="9"/>
      <c r="I41" s="12">
        <f t="shared" si="3"/>
        <v>2992.7049889631548</v>
      </c>
      <c r="J41" s="12">
        <f t="shared" si="4"/>
        <v>305.33052384892795</v>
      </c>
      <c r="K41" s="12">
        <f t="shared" si="5"/>
        <v>16.070027570996224</v>
      </c>
    </row>
    <row r="42" spans="2:11" x14ac:dyDescent="0.25">
      <c r="B42" s="10">
        <v>38</v>
      </c>
      <c r="C42" s="11">
        <v>43929</v>
      </c>
      <c r="D42" s="12">
        <f t="shared" si="0"/>
        <v>220684.75908102165</v>
      </c>
      <c r="E42" s="12">
        <f t="shared" si="1"/>
        <v>15674.673906530605</v>
      </c>
      <c r="F42" s="12">
        <f t="shared" si="7"/>
        <v>1765.638661825363</v>
      </c>
      <c r="G42" s="12">
        <f t="shared" si="7"/>
        <v>92.928350622387626</v>
      </c>
      <c r="H42" s="9"/>
      <c r="I42" s="12">
        <f t="shared" si="3"/>
        <v>3771.7969590610155</v>
      </c>
      <c r="J42" s="12">
        <f t="shared" si="4"/>
        <v>389.92183103779684</v>
      </c>
      <c r="K42" s="12">
        <f t="shared" si="5"/>
        <v>20.522201633568276</v>
      </c>
    </row>
    <row r="43" spans="2:11" x14ac:dyDescent="0.25">
      <c r="B43" s="10">
        <v>39</v>
      </c>
      <c r="C43" s="11">
        <v>43930</v>
      </c>
      <c r="D43" s="12">
        <f t="shared" si="0"/>
        <v>215963.59501584232</v>
      </c>
      <c r="E43" s="12">
        <f t="shared" si="1"/>
        <v>19873.348841492239</v>
      </c>
      <c r="F43" s="12">
        <f t="shared" si="7"/>
        <v>2262.0033355321652</v>
      </c>
      <c r="G43" s="12">
        <f t="shared" si="7"/>
        <v>119.05280713327198</v>
      </c>
      <c r="H43" s="9"/>
      <c r="I43" s="12">
        <f t="shared" si="3"/>
        <v>4721.1640651793205</v>
      </c>
      <c r="J43" s="12">
        <f t="shared" si="4"/>
        <v>496.36467370680242</v>
      </c>
      <c r="K43" s="12">
        <f t="shared" si="5"/>
        <v>26.124456510884364</v>
      </c>
    </row>
    <row r="44" spans="2:11" x14ac:dyDescent="0.25">
      <c r="B44" s="10">
        <v>40</v>
      </c>
      <c r="C44" s="11">
        <v>43931</v>
      </c>
      <c r="D44" s="12">
        <f t="shared" si="0"/>
        <v>210105.21566889709</v>
      </c>
      <c r="E44" s="12">
        <f t="shared" si="1"/>
        <v>25069.283227054388</v>
      </c>
      <c r="F44" s="12">
        <f t="shared" si="7"/>
        <v>2891.326048846086</v>
      </c>
      <c r="G44" s="12">
        <f t="shared" si="7"/>
        <v>152.17505520242574</v>
      </c>
      <c r="H44" s="9"/>
      <c r="I44" s="12">
        <f t="shared" si="3"/>
        <v>5858.3793469452239</v>
      </c>
      <c r="J44" s="12">
        <f t="shared" si="4"/>
        <v>629.32271331392087</v>
      </c>
      <c r="K44" s="12">
        <f t="shared" si="5"/>
        <v>33.122248069153763</v>
      </c>
    </row>
    <row r="45" spans="2:11" x14ac:dyDescent="0.25">
      <c r="B45" s="10">
        <v>41</v>
      </c>
      <c r="C45" s="11">
        <v>43932</v>
      </c>
      <c r="D45" s="12">
        <f t="shared" si="0"/>
        <v>202914.61690446065</v>
      </c>
      <c r="E45" s="12">
        <f t="shared" si="1"/>
        <v>31424.239217255676</v>
      </c>
      <c r="F45" s="12">
        <f t="shared" si="7"/>
        <v>3685.1866843694752</v>
      </c>
      <c r="G45" s="12">
        <f t="shared" si="7"/>
        <v>193.95719391418311</v>
      </c>
      <c r="H45" s="9"/>
      <c r="I45" s="12">
        <f t="shared" si="3"/>
        <v>7190.598764436435</v>
      </c>
      <c r="J45" s="12">
        <f t="shared" si="4"/>
        <v>793.86063552338896</v>
      </c>
      <c r="K45" s="12">
        <f t="shared" si="5"/>
        <v>41.782138711757355</v>
      </c>
    </row>
    <row r="46" spans="2:11" x14ac:dyDescent="0.25">
      <c r="B46" s="10">
        <v>42</v>
      </c>
      <c r="C46" s="11">
        <v>43933</v>
      </c>
      <c r="D46" s="12">
        <f t="shared" si="0"/>
        <v>194208.17636672698</v>
      </c>
      <c r="E46" s="12">
        <f t="shared" si="1"/>
        <v>39083.205114414151</v>
      </c>
      <c r="F46" s="12">
        <f t="shared" si="7"/>
        <v>4680.2875929159054</v>
      </c>
      <c r="G46" s="12">
        <f t="shared" si="7"/>
        <v>246.3309259429426</v>
      </c>
      <c r="H46" s="9"/>
      <c r="I46" s="12">
        <f t="shared" si="3"/>
        <v>8706.440537733668</v>
      </c>
      <c r="J46" s="12">
        <f t="shared" si="4"/>
        <v>995.10090854642976</v>
      </c>
      <c r="K46" s="12">
        <f t="shared" si="5"/>
        <v>52.373732028759505</v>
      </c>
    </row>
    <row r="47" spans="2:11" x14ac:dyDescent="0.25">
      <c r="B47" s="10">
        <v>43</v>
      </c>
      <c r="C47" s="11">
        <v>43934</v>
      </c>
      <c r="D47" s="12">
        <f t="shared" si="0"/>
        <v>183842.06700192112</v>
      </c>
      <c r="E47" s="12">
        <f t="shared" si="1"/>
        <v>48146.540975406198</v>
      </c>
      <c r="F47" s="12">
        <f t="shared" si="7"/>
        <v>5917.9224215390204</v>
      </c>
      <c r="G47" s="12">
        <f t="shared" si="7"/>
        <v>311.46960113363292</v>
      </c>
      <c r="H47" s="9"/>
      <c r="I47" s="12">
        <f t="shared" si="3"/>
        <v>10366.10936480585</v>
      </c>
      <c r="J47" s="12">
        <f t="shared" si="4"/>
        <v>1237.6348286231148</v>
      </c>
      <c r="K47" s="12">
        <f t="shared" si="5"/>
        <v>65.138675190690307</v>
      </c>
    </row>
    <row r="48" spans="2:11" x14ac:dyDescent="0.25">
      <c r="B48" s="10">
        <v>44</v>
      </c>
      <c r="C48" s="11">
        <v>43935</v>
      </c>
      <c r="D48" s="12">
        <f t="shared" si="0"/>
        <v>171750.3775932772</v>
      </c>
      <c r="E48" s="12">
        <f t="shared" si="1"/>
        <v>58633.345684869913</v>
      </c>
      <c r="F48" s="12">
        <f t="shared" si="7"/>
        <v>7442.5628857602169</v>
      </c>
      <c r="G48" s="12">
        <f t="shared" si="7"/>
        <v>391.71383609264331</v>
      </c>
      <c r="H48" s="9"/>
      <c r="I48" s="12">
        <f t="shared" si="3"/>
        <v>12091.689408643922</v>
      </c>
      <c r="J48" s="12">
        <f t="shared" si="4"/>
        <v>1524.6404642211962</v>
      </c>
      <c r="K48" s="12">
        <f t="shared" si="5"/>
        <v>80.244234959010399</v>
      </c>
    </row>
    <row r="49" spans="2:11" x14ac:dyDescent="0.25">
      <c r="B49" s="10">
        <v>45</v>
      </c>
      <c r="C49" s="11">
        <v>43936</v>
      </c>
      <c r="D49" s="12">
        <f t="shared" si="0"/>
        <v>157988.8741337824</v>
      </c>
      <c r="E49" s="12">
        <f t="shared" si="1"/>
        <v>70440.404288202364</v>
      </c>
      <c r="F49" s="12">
        <f t="shared" si="7"/>
        <v>9299.2854991144304</v>
      </c>
      <c r="G49" s="12">
        <f t="shared" si="7"/>
        <v>489.43607890075992</v>
      </c>
      <c r="H49" s="9"/>
      <c r="I49" s="12">
        <f t="shared" si="3"/>
        <v>13761.503459494785</v>
      </c>
      <c r="J49" s="12">
        <f t="shared" si="4"/>
        <v>1856.7226133542138</v>
      </c>
      <c r="K49" s="12">
        <f t="shared" si="5"/>
        <v>97.722242808116604</v>
      </c>
    </row>
    <row r="50" spans="2:11" x14ac:dyDescent="0.25">
      <c r="B50" s="10">
        <v>46</v>
      </c>
      <c r="C50" s="11">
        <v>43937</v>
      </c>
      <c r="D50" s="12">
        <f t="shared" si="0"/>
        <v>142774.63149240415</v>
      </c>
      <c r="E50" s="12">
        <f t="shared" si="1"/>
        <v>83306.633453307222</v>
      </c>
      <c r="F50" s="12">
        <f t="shared" si="7"/>
        <v>11529.898301574172</v>
      </c>
      <c r="G50" s="12">
        <f t="shared" si="7"/>
        <v>606.83675271443065</v>
      </c>
      <c r="H50" s="9"/>
      <c r="I50" s="12">
        <f t="shared" si="3"/>
        <v>15214.242641378261</v>
      </c>
      <c r="J50" s="12">
        <f t="shared" si="4"/>
        <v>2230.6128024597415</v>
      </c>
      <c r="K50" s="12">
        <f t="shared" si="5"/>
        <v>117.40067381367071</v>
      </c>
    </row>
    <row r="51" spans="2:11" x14ac:dyDescent="0.25">
      <c r="B51" s="10">
        <v>47</v>
      </c>
      <c r="C51" s="11">
        <v>43938</v>
      </c>
      <c r="D51" s="12">
        <f t="shared" si="0"/>
        <v>126506.14493593763</v>
      </c>
      <c r="E51" s="12">
        <f t="shared" si="1"/>
        <v>96798.232227996836</v>
      </c>
      <c r="F51" s="12">
        <f t="shared" si="7"/>
        <v>14167.941694262234</v>
      </c>
      <c r="G51" s="12">
        <f t="shared" si="7"/>
        <v>745.6811418032762</v>
      </c>
      <c r="H51" s="9"/>
      <c r="I51" s="12">
        <f t="shared" si="3"/>
        <v>16268.486556466525</v>
      </c>
      <c r="J51" s="12">
        <f t="shared" si="4"/>
        <v>2638.0433926880619</v>
      </c>
      <c r="K51" s="12">
        <f t="shared" si="5"/>
        <v>138.8443890888455</v>
      </c>
    </row>
    <row r="52" spans="2:11" x14ac:dyDescent="0.25">
      <c r="B52" s="10">
        <v>48</v>
      </c>
      <c r="C52" s="11">
        <v>43939</v>
      </c>
      <c r="D52" s="12">
        <f t="shared" si="0"/>
        <v>109747.09420630634</v>
      </c>
      <c r="E52" s="12">
        <f t="shared" si="1"/>
        <v>110330.67521669489</v>
      </c>
      <c r="F52" s="12">
        <f t="shared" si="7"/>
        <v>17233.2190481488</v>
      </c>
      <c r="G52" s="12">
        <f t="shared" si="7"/>
        <v>907.0115288499378</v>
      </c>
      <c r="H52" s="9"/>
      <c r="I52" s="12">
        <f t="shared" si="3"/>
        <v>16759.050729631286</v>
      </c>
      <c r="J52" s="12">
        <f t="shared" si="4"/>
        <v>3065.2773538865663</v>
      </c>
      <c r="K52" s="12">
        <f t="shared" si="5"/>
        <v>161.33038704666154</v>
      </c>
    </row>
    <row r="53" spans="2:11" x14ac:dyDescent="0.25">
      <c r="B53" s="10">
        <v>49</v>
      </c>
      <c r="C53" s="11">
        <v>43940</v>
      </c>
      <c r="D53" s="12">
        <f t="shared" si="0"/>
        <v>93164.41043519511</v>
      </c>
      <c r="E53" s="12">
        <f t="shared" si="1"/>
        <v>123235.66981391628</v>
      </c>
      <c r="F53" s="12">
        <f t="shared" si="7"/>
        <v>20727.023763344136</v>
      </c>
      <c r="G53" s="12">
        <f t="shared" si="7"/>
        <v>1090.8959875444293</v>
      </c>
      <c r="H53" s="9"/>
      <c r="I53" s="12">
        <f t="shared" si="3"/>
        <v>16582.683771111224</v>
      </c>
      <c r="J53" s="12">
        <f t="shared" si="4"/>
        <v>3493.8047151953378</v>
      </c>
      <c r="K53" s="12">
        <f t="shared" si="5"/>
        <v>183.88445869449163</v>
      </c>
    </row>
    <row r="54" spans="2:11" x14ac:dyDescent="0.25">
      <c r="B54" s="10">
        <v>50</v>
      </c>
      <c r="C54" s="11">
        <v>43941</v>
      </c>
      <c r="D54" s="12">
        <f t="shared" si="0"/>
        <v>77428.617450037389</v>
      </c>
      <c r="E54" s="12">
        <f t="shared" si="1"/>
        <v>134863.60713861015</v>
      </c>
      <c r="F54" s="12">
        <f t="shared" ref="F54:G69" si="8">F53+J54</f>
        <v>24629.486640784817</v>
      </c>
      <c r="G54" s="12">
        <f t="shared" si="8"/>
        <v>1296.2887705676233</v>
      </c>
      <c r="H54" s="9"/>
      <c r="I54" s="12">
        <f t="shared" si="3"/>
        <v>15735.792985157721</v>
      </c>
      <c r="J54" s="12">
        <f t="shared" si="4"/>
        <v>3902.462877440682</v>
      </c>
      <c r="K54" s="12">
        <f t="shared" si="5"/>
        <v>205.392783023194</v>
      </c>
    </row>
    <row r="55" spans="2:11" x14ac:dyDescent="0.25">
      <c r="B55" s="10">
        <v>51</v>
      </c>
      <c r="C55" s="11">
        <v>43942</v>
      </c>
      <c r="D55" s="12">
        <f t="shared" si="0"/>
        <v>63104.272323387107</v>
      </c>
      <c r="E55" s="12">
        <f t="shared" si="1"/>
        <v>144692.49869397341</v>
      </c>
      <c r="F55" s="12">
        <f t="shared" si="8"/>
        <v>28900.167533507472</v>
      </c>
      <c r="G55" s="12">
        <f t="shared" si="8"/>
        <v>1521.0614491319736</v>
      </c>
      <c r="H55" s="9"/>
      <c r="I55" s="12">
        <f t="shared" si="3"/>
        <v>14324.34512665028</v>
      </c>
      <c r="J55" s="12">
        <f t="shared" si="4"/>
        <v>4270.6808927226548</v>
      </c>
      <c r="K55" s="12">
        <f t="shared" si="5"/>
        <v>224.77267856435046</v>
      </c>
    </row>
    <row r="56" spans="2:11" x14ac:dyDescent="0.25">
      <c r="B56" s="10">
        <v>52</v>
      </c>
      <c r="C56" s="11">
        <v>43943</v>
      </c>
      <c r="D56" s="12">
        <f t="shared" si="0"/>
        <v>50567.218226249257</v>
      </c>
      <c r="E56" s="12">
        <f t="shared" si="1"/>
        <v>152406.46950131212</v>
      </c>
      <c r="F56" s="12">
        <f t="shared" si="8"/>
        <v>33482.096658816627</v>
      </c>
      <c r="G56" s="12">
        <f t="shared" si="8"/>
        <v>1762.2156136219296</v>
      </c>
      <c r="H56" s="9"/>
      <c r="I56" s="12">
        <f t="shared" si="3"/>
        <v>12537.054097137854</v>
      </c>
      <c r="J56" s="12">
        <f t="shared" si="4"/>
        <v>4581.9291253091569</v>
      </c>
      <c r="K56" s="12">
        <f t="shared" si="5"/>
        <v>241.15416448995589</v>
      </c>
    </row>
    <row r="57" spans="2:11" x14ac:dyDescent="0.25">
      <c r="B57" s="10">
        <v>53</v>
      </c>
      <c r="C57" s="11">
        <v>43944</v>
      </c>
      <c r="D57" s="12">
        <f t="shared" si="0"/>
        <v>39974.537453949502</v>
      </c>
      <c r="E57" s="12">
        <f t="shared" si="1"/>
        <v>157918.93462356814</v>
      </c>
      <c r="F57" s="12">
        <f t="shared" si="8"/>
        <v>38308.301526358176</v>
      </c>
      <c r="G57" s="12">
        <f t="shared" si="8"/>
        <v>2016.2263961241167</v>
      </c>
      <c r="H57" s="9"/>
      <c r="I57" s="12">
        <f t="shared" si="3"/>
        <v>10592.680772299755</v>
      </c>
      <c r="J57" s="12">
        <f t="shared" si="4"/>
        <v>4826.2048675415508</v>
      </c>
      <c r="K57" s="12">
        <f t="shared" si="5"/>
        <v>254.01078250218708</v>
      </c>
    </row>
    <row r="58" spans="2:11" x14ac:dyDescent="0.25">
      <c r="B58" s="10">
        <v>54</v>
      </c>
      <c r="C58" s="11">
        <v>43945</v>
      </c>
      <c r="D58" s="12">
        <f t="shared" si="0"/>
        <v>31288.576769124382</v>
      </c>
      <c r="E58" s="12">
        <f t="shared" si="1"/>
        <v>161340.93082094099</v>
      </c>
      <c r="F58" s="12">
        <f t="shared" si="8"/>
        <v>43309.067789437831</v>
      </c>
      <c r="G58" s="12">
        <f t="shared" si="8"/>
        <v>2279.4246204967303</v>
      </c>
      <c r="H58" s="9"/>
      <c r="I58" s="12">
        <f t="shared" si="3"/>
        <v>8685.9606848251224</v>
      </c>
      <c r="J58" s="12">
        <f t="shared" si="4"/>
        <v>5000.7662630796576</v>
      </c>
      <c r="K58" s="12">
        <f t="shared" si="5"/>
        <v>263.19822437261382</v>
      </c>
    </row>
    <row r="59" spans="2:11" x14ac:dyDescent="0.25">
      <c r="B59" s="10">
        <v>55</v>
      </c>
      <c r="C59" s="11">
        <v>43946</v>
      </c>
      <c r="D59" s="12">
        <f t="shared" si="0"/>
        <v>24334.895583846472</v>
      </c>
      <c r="E59" s="12">
        <f t="shared" si="1"/>
        <v>162916.58097885421</v>
      </c>
      <c r="F59" s="12">
        <f t="shared" si="8"/>
        <v>48418.197265434297</v>
      </c>
      <c r="G59" s="12">
        <f t="shared" si="8"/>
        <v>2548.3261718649655</v>
      </c>
      <c r="H59" s="9"/>
      <c r="I59" s="12">
        <f t="shared" si="3"/>
        <v>6953.6811852779101</v>
      </c>
      <c r="J59" s="12">
        <f t="shared" si="4"/>
        <v>5109.1294759964649</v>
      </c>
      <c r="K59" s="12">
        <f t="shared" si="5"/>
        <v>268.90155136823523</v>
      </c>
    </row>
    <row r="60" spans="2:11" x14ac:dyDescent="0.25">
      <c r="B60" s="10">
        <v>56</v>
      </c>
      <c r="C60" s="11">
        <v>43947</v>
      </c>
      <c r="D60" s="12">
        <f t="shared" si="0"/>
        <v>18867.576327853061</v>
      </c>
      <c r="E60" s="12">
        <f t="shared" si="1"/>
        <v>162953.34753555249</v>
      </c>
      <c r="F60" s="12">
        <f t="shared" si="8"/>
        <v>53577.222329764678</v>
      </c>
      <c r="G60" s="12">
        <f t="shared" si="8"/>
        <v>2819.853806829723</v>
      </c>
      <c r="H60" s="9"/>
      <c r="I60" s="12">
        <f t="shared" si="3"/>
        <v>5467.3192559934096</v>
      </c>
      <c r="J60" s="12">
        <f t="shared" si="4"/>
        <v>5159.0250643303834</v>
      </c>
      <c r="K60" s="12">
        <f t="shared" si="5"/>
        <v>271.52763496475728</v>
      </c>
    </row>
    <row r="61" spans="2:11" x14ac:dyDescent="0.25">
      <c r="B61" s="10">
        <v>57</v>
      </c>
      <c r="C61" s="11">
        <v>43948</v>
      </c>
      <c r="D61" s="12">
        <f t="shared" si="0"/>
        <v>14622.751969743873</v>
      </c>
      <c r="E61" s="12">
        <f t="shared" si="1"/>
        <v>161766.39364247659</v>
      </c>
      <c r="F61" s="12">
        <f t="shared" si="8"/>
        <v>58737.411668390509</v>
      </c>
      <c r="G61" s="12">
        <f t="shared" si="8"/>
        <v>3091.4427193889774</v>
      </c>
      <c r="H61" s="9"/>
      <c r="I61" s="12">
        <f t="shared" si="3"/>
        <v>4244.8243581091874</v>
      </c>
      <c r="J61" s="12">
        <f t="shared" si="4"/>
        <v>5160.1893386258289</v>
      </c>
      <c r="K61" s="12">
        <f t="shared" si="5"/>
        <v>271.58891255925442</v>
      </c>
    </row>
    <row r="62" spans="2:11" x14ac:dyDescent="0.25">
      <c r="B62" s="10">
        <v>58</v>
      </c>
      <c r="C62" s="11">
        <v>43949</v>
      </c>
      <c r="D62" s="12">
        <f t="shared" si="0"/>
        <v>11353.118328374649</v>
      </c>
      <c r="E62" s="12">
        <f t="shared" si="1"/>
        <v>159643.81416242995</v>
      </c>
      <c r="F62" s="12">
        <f t="shared" si="8"/>
        <v>63860.014133735604</v>
      </c>
      <c r="G62" s="12">
        <f t="shared" si="8"/>
        <v>3361.0533754597718</v>
      </c>
      <c r="H62" s="9"/>
      <c r="I62" s="12">
        <f t="shared" si="3"/>
        <v>3269.6336413692247</v>
      </c>
      <c r="J62" s="12">
        <f t="shared" si="4"/>
        <v>5122.6024653450913</v>
      </c>
      <c r="K62" s="12">
        <f t="shared" si="5"/>
        <v>269.61065607079456</v>
      </c>
    </row>
    <row r="63" spans="2:11" x14ac:dyDescent="0.25">
      <c r="B63" s="10">
        <v>59</v>
      </c>
      <c r="C63" s="11">
        <v>43950</v>
      </c>
      <c r="D63" s="12">
        <f t="shared" si="0"/>
        <v>8845.0046870527676</v>
      </c>
      <c r="E63" s="12">
        <f t="shared" si="1"/>
        <v>156830.46733167084</v>
      </c>
      <c r="F63" s="12">
        <f t="shared" si="8"/>
        <v>68915.401582212551</v>
      </c>
      <c r="G63" s="12">
        <f t="shared" si="8"/>
        <v>3627.1263990638217</v>
      </c>
      <c r="H63" s="9"/>
      <c r="I63" s="12">
        <f t="shared" si="3"/>
        <v>2508.1136413218806</v>
      </c>
      <c r="J63" s="12">
        <f t="shared" si="4"/>
        <v>5055.3874484769476</v>
      </c>
      <c r="K63" s="12">
        <f t="shared" si="5"/>
        <v>266.07302360405015</v>
      </c>
    </row>
    <row r="64" spans="2:11" x14ac:dyDescent="0.25">
      <c r="B64" s="10">
        <v>60</v>
      </c>
      <c r="C64" s="13">
        <v>43951</v>
      </c>
      <c r="D64" s="12">
        <f t="shared" si="0"/>
        <v>6923.2375947027385</v>
      </c>
      <c r="E64" s="12">
        <f t="shared" si="1"/>
        <v>153524.55217963184</v>
      </c>
      <c r="F64" s="12">
        <f t="shared" si="8"/>
        <v>73881.699714382121</v>
      </c>
      <c r="G64" s="12">
        <f t="shared" si="8"/>
        <v>3888.5105112832734</v>
      </c>
      <c r="H64" s="9"/>
      <c r="I64" s="12">
        <f t="shared" si="3"/>
        <v>1921.7670923500289</v>
      </c>
      <c r="J64" s="12">
        <f t="shared" si="4"/>
        <v>4966.2981321695761</v>
      </c>
      <c r="K64" s="12">
        <f t="shared" si="5"/>
        <v>261.38411221945159</v>
      </c>
    </row>
    <row r="65" spans="2:11" x14ac:dyDescent="0.25">
      <c r="B65" s="10">
        <v>61</v>
      </c>
      <c r="C65" s="11">
        <v>43952</v>
      </c>
      <c r="D65" s="12">
        <f t="shared" si="0"/>
        <v>5449.0814398556104</v>
      </c>
      <c r="E65" s="12">
        <f t="shared" si="1"/>
        <v>149881.22326182455</v>
      </c>
      <c r="F65" s="12">
        <f t="shared" si="8"/>
        <v>78743.310533403797</v>
      </c>
      <c r="G65" s="12">
        <f t="shared" si="8"/>
        <v>4144.3847649159934</v>
      </c>
      <c r="H65" s="9"/>
      <c r="I65" s="12">
        <f t="shared" si="3"/>
        <v>1474.1561548471282</v>
      </c>
      <c r="J65" s="12">
        <f t="shared" si="4"/>
        <v>4861.6108190216746</v>
      </c>
      <c r="K65" s="12">
        <f t="shared" si="5"/>
        <v>255.87425363271996</v>
      </c>
    </row>
    <row r="66" spans="2:11" x14ac:dyDescent="0.25">
      <c r="B66" s="10">
        <v>62</v>
      </c>
      <c r="C66" s="11">
        <v>43953</v>
      </c>
      <c r="D66" s="12">
        <f t="shared" si="0"/>
        <v>4315.1118034762494</v>
      </c>
      <c r="E66" s="12">
        <f t="shared" si="1"/>
        <v>146019.15212280976</v>
      </c>
      <c r="F66" s="12">
        <f t="shared" si="8"/>
        <v>83489.549270028234</v>
      </c>
      <c r="G66" s="12">
        <f t="shared" si="8"/>
        <v>4394.1868036857013</v>
      </c>
      <c r="H66" s="9"/>
      <c r="I66" s="12">
        <f t="shared" si="3"/>
        <v>1133.9696363793612</v>
      </c>
      <c r="J66" s="12">
        <f t="shared" si="4"/>
        <v>4746.2387366244429</v>
      </c>
      <c r="K66" s="12">
        <f t="shared" si="5"/>
        <v>249.80203876970782</v>
      </c>
    </row>
    <row r="67" spans="2:11" x14ac:dyDescent="0.25">
      <c r="B67" s="10">
        <v>63</v>
      </c>
      <c r="C67" s="11">
        <v>43954</v>
      </c>
      <c r="D67" s="12">
        <f t="shared" si="0"/>
        <v>3439.3288306908435</v>
      </c>
      <c r="E67" s="12">
        <f t="shared" si="1"/>
        <v>142027.63002483486</v>
      </c>
      <c r="F67" s="12">
        <f t="shared" si="8"/>
        <v>88113.489087250549</v>
      </c>
      <c r="G67" s="12">
        <f t="shared" si="8"/>
        <v>4637.5520572237174</v>
      </c>
      <c r="H67" s="9"/>
      <c r="I67" s="12">
        <f t="shared" si="3"/>
        <v>875.78297278540572</v>
      </c>
      <c r="J67" s="12">
        <f t="shared" si="4"/>
        <v>4623.9398172223091</v>
      </c>
      <c r="K67" s="12">
        <f t="shared" si="5"/>
        <v>243.36525353801647</v>
      </c>
    </row>
    <row r="68" spans="2:11" x14ac:dyDescent="0.25">
      <c r="B68" s="10">
        <v>64</v>
      </c>
      <c r="C68" s="11">
        <v>43955</v>
      </c>
      <c r="D68" s="12">
        <f t="shared" si="0"/>
        <v>2759.6661651063391</v>
      </c>
      <c r="E68" s="12">
        <f t="shared" si="1"/>
        <v>137973.03835625821</v>
      </c>
      <c r="F68" s="12">
        <f t="shared" si="8"/>
        <v>92611.030704703648</v>
      </c>
      <c r="G68" s="12">
        <f t="shared" si="8"/>
        <v>4874.2647739317754</v>
      </c>
      <c r="H68" s="9"/>
      <c r="I68" s="12">
        <f t="shared" si="3"/>
        <v>679.66266558450434</v>
      </c>
      <c r="J68" s="12">
        <f t="shared" si="4"/>
        <v>4497.5416174531028</v>
      </c>
      <c r="K68" s="12">
        <f t="shared" si="5"/>
        <v>236.71271670805831</v>
      </c>
    </row>
    <row r="69" spans="2:11" x14ac:dyDescent="0.25">
      <c r="B69" s="10">
        <v>65</v>
      </c>
      <c r="C69" s="11">
        <v>43956</v>
      </c>
      <c r="D69" s="12">
        <f t="shared" si="0"/>
        <v>2229.3461815167466</v>
      </c>
      <c r="E69" s="12">
        <f t="shared" si="1"/>
        <v>133904.25706130583</v>
      </c>
      <c r="F69" s="12">
        <f t="shared" si="8"/>
        <v>96980.176919318488</v>
      </c>
      <c r="G69" s="12">
        <f t="shared" si="8"/>
        <v>5104.2198378588728</v>
      </c>
      <c r="H69" s="9"/>
      <c r="I69" s="12">
        <f t="shared" si="3"/>
        <v>530.31998358959231</v>
      </c>
      <c r="J69" s="12">
        <f t="shared" si="4"/>
        <v>4369.1462146148433</v>
      </c>
      <c r="K69" s="12">
        <f t="shared" si="5"/>
        <v>229.95506392709723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1813.1603310394887</v>
      </c>
      <c r="E70" s="12">
        <f t="shared" ref="E70:E133" si="10">E69+I70-J70-K70</f>
        <v>129856.96767640622</v>
      </c>
      <c r="F70" s="12">
        <f t="shared" ref="F70:G85" si="11">F69+J70</f>
        <v>101220.47839292651</v>
      </c>
      <c r="G70" s="12">
        <f t="shared" si="11"/>
        <v>5327.393599627716</v>
      </c>
      <c r="H70" s="9"/>
      <c r="I70" s="12">
        <f t="shared" ref="I70:I133" si="12">E69*N$6*D69/SUM(D69:F69)*N$7</f>
        <v>416.18585047725787</v>
      </c>
      <c r="J70" s="12">
        <f t="shared" ref="J70:J133" si="13">E69*N$8/N$5</f>
        <v>4240.3014736080177</v>
      </c>
      <c r="K70" s="12">
        <f t="shared" ref="K70:K133" si="14">E69*N$9/N$5</f>
        <v>223.17376176884326</v>
      </c>
    </row>
    <row r="71" spans="2:11" x14ac:dyDescent="0.25">
      <c r="B71" s="10">
        <v>67</v>
      </c>
      <c r="C71" s="11">
        <v>43958</v>
      </c>
      <c r="D71" s="12">
        <f t="shared" si="9"/>
        <v>1484.5865877905758</v>
      </c>
      <c r="E71" s="12">
        <f t="shared" si="10"/>
        <v>125856.97583044157</v>
      </c>
      <c r="F71" s="12">
        <f t="shared" si="11"/>
        <v>105332.61570267938</v>
      </c>
      <c r="G71" s="12">
        <f t="shared" si="11"/>
        <v>5543.821879088393</v>
      </c>
      <c r="H71" s="9"/>
      <c r="I71" s="12">
        <f t="shared" si="12"/>
        <v>328.57374324891282</v>
      </c>
      <c r="J71" s="12">
        <f t="shared" si="13"/>
        <v>4112.137309752864</v>
      </c>
      <c r="K71" s="12">
        <f t="shared" si="14"/>
        <v>216.4282794606772</v>
      </c>
    </row>
    <row r="72" spans="2:11" x14ac:dyDescent="0.25">
      <c r="B72" s="10">
        <v>68</v>
      </c>
      <c r="C72" s="11">
        <v>43959</v>
      </c>
      <c r="D72" s="12">
        <f t="shared" si="9"/>
        <v>1223.6001154747071</v>
      </c>
      <c r="E72" s="12">
        <f t="shared" si="10"/>
        <v>121922.72977507605</v>
      </c>
      <c r="F72" s="12">
        <f t="shared" si="11"/>
        <v>109318.0866039767</v>
      </c>
      <c r="G72" s="12">
        <f t="shared" si="11"/>
        <v>5753.5835054724621</v>
      </c>
      <c r="H72" s="9"/>
      <c r="I72" s="12">
        <f t="shared" si="12"/>
        <v>260.98647231586875</v>
      </c>
      <c r="J72" s="12">
        <f t="shared" si="13"/>
        <v>3985.4709012973162</v>
      </c>
      <c r="K72" s="12">
        <f t="shared" si="14"/>
        <v>209.76162638406947</v>
      </c>
    </row>
    <row r="73" spans="2:11" x14ac:dyDescent="0.25">
      <c r="B73" s="10">
        <v>69</v>
      </c>
      <c r="C73" s="11">
        <v>43960</v>
      </c>
      <c r="D73" s="12">
        <f t="shared" si="9"/>
        <v>1015.030488963855</v>
      </c>
      <c r="E73" s="12">
        <f t="shared" si="10"/>
        <v>118067.20840908437</v>
      </c>
      <c r="F73" s="12">
        <f t="shared" si="11"/>
        <v>113178.97304685411</v>
      </c>
      <c r="G73" s="12">
        <f t="shared" si="11"/>
        <v>5956.7880550975888</v>
      </c>
      <c r="H73" s="9"/>
      <c r="I73" s="12">
        <f t="shared" si="12"/>
        <v>208.56962651085209</v>
      </c>
      <c r="J73" s="12">
        <f t="shared" si="13"/>
        <v>3860.8864428774082</v>
      </c>
      <c r="K73" s="12">
        <f t="shared" si="14"/>
        <v>203.20454962512693</v>
      </c>
    </row>
    <row r="74" spans="2:11" x14ac:dyDescent="0.25">
      <c r="B74" s="10">
        <v>70</v>
      </c>
      <c r="C74" s="11">
        <v>43961</v>
      </c>
      <c r="D74" s="12">
        <f t="shared" si="9"/>
        <v>847.33744213297746</v>
      </c>
      <c r="E74" s="12">
        <f t="shared" si="10"/>
        <v>114299.3278422791</v>
      </c>
      <c r="F74" s="12">
        <f t="shared" si="11"/>
        <v>116917.76797980844</v>
      </c>
      <c r="G74" s="12">
        <f t="shared" si="11"/>
        <v>6153.5667357793964</v>
      </c>
      <c r="H74" s="9"/>
      <c r="I74" s="12">
        <f t="shared" si="12"/>
        <v>167.69304683087745</v>
      </c>
      <c r="J74" s="12">
        <f t="shared" si="13"/>
        <v>3738.7949329543385</v>
      </c>
      <c r="K74" s="12">
        <f t="shared" si="14"/>
        <v>196.77868068180746</v>
      </c>
    </row>
    <row r="75" spans="2:11" x14ac:dyDescent="0.25">
      <c r="B75" s="10">
        <v>71</v>
      </c>
      <c r="C75" s="11">
        <v>43962</v>
      </c>
      <c r="D75" s="12">
        <f t="shared" si="9"/>
        <v>711.70148065901174</v>
      </c>
      <c r="E75" s="12">
        <f t="shared" si="10"/>
        <v>110624.98620901043</v>
      </c>
      <c r="F75" s="12">
        <f t="shared" si="11"/>
        <v>120537.24669481395</v>
      </c>
      <c r="G75" s="12">
        <f t="shared" si="11"/>
        <v>6344.0656155165279</v>
      </c>
      <c r="H75" s="9"/>
      <c r="I75" s="12">
        <f t="shared" si="12"/>
        <v>135.63596147396575</v>
      </c>
      <c r="J75" s="12">
        <f t="shared" si="13"/>
        <v>3619.4787150055049</v>
      </c>
      <c r="K75" s="12">
        <f t="shared" si="14"/>
        <v>190.498879737132</v>
      </c>
    </row>
    <row r="76" spans="2:11" x14ac:dyDescent="0.25">
      <c r="B76" s="10">
        <v>72</v>
      </c>
      <c r="C76" s="11">
        <v>43963</v>
      </c>
      <c r="D76" s="12">
        <f t="shared" si="9"/>
        <v>601.34889111570931</v>
      </c>
      <c r="E76" s="12">
        <f t="shared" si="10"/>
        <v>107047.83925825339</v>
      </c>
      <c r="F76" s="12">
        <f t="shared" si="11"/>
        <v>124040.37125809927</v>
      </c>
      <c r="G76" s="12">
        <f t="shared" si="11"/>
        <v>6528.4405925315459</v>
      </c>
      <c r="H76" s="9"/>
      <c r="I76" s="12">
        <f t="shared" si="12"/>
        <v>110.35258954330246</v>
      </c>
      <c r="J76" s="12">
        <f t="shared" si="13"/>
        <v>3503.1245632853302</v>
      </c>
      <c r="K76" s="12">
        <f t="shared" si="14"/>
        <v>184.37497701501755</v>
      </c>
    </row>
    <row r="77" spans="2:11" x14ac:dyDescent="0.25">
      <c r="B77" s="10">
        <v>73</v>
      </c>
      <c r="C77" s="11">
        <v>43964</v>
      </c>
      <c r="D77" s="12">
        <f t="shared" si="9"/>
        <v>511.0502286742643</v>
      </c>
      <c r="E77" s="12">
        <f t="shared" si="10"/>
        <v>103569.87661208639</v>
      </c>
      <c r="F77" s="12">
        <f t="shared" si="11"/>
        <v>127430.2195012773</v>
      </c>
      <c r="G77" s="12">
        <f t="shared" si="11"/>
        <v>6706.8536579619686</v>
      </c>
      <c r="H77" s="9"/>
      <c r="I77" s="12">
        <f t="shared" si="12"/>
        <v>90.298662441445003</v>
      </c>
      <c r="J77" s="12">
        <f t="shared" si="13"/>
        <v>3389.8482431780235</v>
      </c>
      <c r="K77" s="12">
        <f t="shared" si="14"/>
        <v>178.41306543042248</v>
      </c>
    </row>
    <row r="78" spans="2:11" x14ac:dyDescent="0.25">
      <c r="B78" s="10">
        <v>74</v>
      </c>
      <c r="C78" s="11">
        <v>43965</v>
      </c>
      <c r="D78" s="12">
        <f t="shared" si="9"/>
        <v>436.74686040077148</v>
      </c>
      <c r="E78" s="12">
        <f t="shared" si="10"/>
        <v>100191.85075995701</v>
      </c>
      <c r="F78" s="12">
        <f t="shared" si="11"/>
        <v>130709.93226066003</v>
      </c>
      <c r="G78" s="12">
        <f t="shared" si="11"/>
        <v>6879.4701189821126</v>
      </c>
      <c r="H78" s="9"/>
      <c r="I78" s="12">
        <f t="shared" si="12"/>
        <v>74.303368273492822</v>
      </c>
      <c r="J78" s="12">
        <f t="shared" si="13"/>
        <v>3279.7127593827358</v>
      </c>
      <c r="K78" s="12">
        <f t="shared" si="14"/>
        <v>172.61646102014413</v>
      </c>
    </row>
    <row r="79" spans="2:11" x14ac:dyDescent="0.25">
      <c r="B79" s="10">
        <v>75</v>
      </c>
      <c r="C79" s="11">
        <v>43966</v>
      </c>
      <c r="D79" s="12">
        <f t="shared" si="9"/>
        <v>375.27199587695253</v>
      </c>
      <c r="E79" s="12">
        <f t="shared" si="10"/>
        <v>96913.597265815595</v>
      </c>
      <c r="F79" s="12">
        <f t="shared" si="11"/>
        <v>133882.67420139202</v>
      </c>
      <c r="G79" s="12">
        <f t="shared" si="11"/>
        <v>7046.4565369153743</v>
      </c>
      <c r="H79" s="9"/>
      <c r="I79" s="12">
        <f t="shared" si="12"/>
        <v>61.474864523818965</v>
      </c>
      <c r="J79" s="12">
        <f t="shared" si="13"/>
        <v>3172.7419407319717</v>
      </c>
      <c r="K79" s="12">
        <f t="shared" si="14"/>
        <v>166.98641793326183</v>
      </c>
    </row>
    <row r="80" spans="2:11" x14ac:dyDescent="0.25">
      <c r="B80" s="10">
        <v>76</v>
      </c>
      <c r="C80" s="11">
        <v>43967</v>
      </c>
      <c r="D80" s="12">
        <f t="shared" si="9"/>
        <v>324.14151709121137</v>
      </c>
      <c r="E80" s="12">
        <f t="shared" si="10"/>
        <v>93734.274502407483</v>
      </c>
      <c r="F80" s="12">
        <f t="shared" si="11"/>
        <v>136951.60478147617</v>
      </c>
      <c r="G80" s="12">
        <f t="shared" si="11"/>
        <v>7207.9791990250669</v>
      </c>
      <c r="H80" s="9"/>
      <c r="I80" s="12">
        <f t="shared" si="12"/>
        <v>51.130478785741161</v>
      </c>
      <c r="J80" s="12">
        <f t="shared" si="13"/>
        <v>3068.9305800841603</v>
      </c>
      <c r="K80" s="12">
        <f t="shared" si="14"/>
        <v>161.52266210969279</v>
      </c>
    </row>
    <row r="81" spans="2:11" x14ac:dyDescent="0.25">
      <c r="B81" s="10">
        <v>77</v>
      </c>
      <c r="C81" s="11">
        <v>43968</v>
      </c>
      <c r="D81" s="12">
        <f t="shared" si="9"/>
        <v>281.3964872588474</v>
      </c>
      <c r="E81" s="12">
        <f t="shared" si="10"/>
        <v>90652.543715492924</v>
      </c>
      <c r="F81" s="12">
        <f t="shared" si="11"/>
        <v>139919.85680738575</v>
      </c>
      <c r="G81" s="12">
        <f t="shared" si="11"/>
        <v>7364.2029898624132</v>
      </c>
      <c r="H81" s="9"/>
      <c r="I81" s="12">
        <f t="shared" si="12"/>
        <v>42.745029832363961</v>
      </c>
      <c r="J81" s="12">
        <f t="shared" si="13"/>
        <v>2968.25202590957</v>
      </c>
      <c r="K81" s="12">
        <f t="shared" si="14"/>
        <v>156.22379083734594</v>
      </c>
    </row>
    <row r="82" spans="2:11" x14ac:dyDescent="0.25">
      <c r="B82" s="10">
        <v>78</v>
      </c>
      <c r="C82" s="11">
        <v>43969</v>
      </c>
      <c r="D82" s="12">
        <f t="shared" si="9"/>
        <v>245.48403963951259</v>
      </c>
      <c r="E82" s="12">
        <f t="shared" si="10"/>
        <v>87666.704705929165</v>
      </c>
      <c r="F82" s="12">
        <f t="shared" si="11"/>
        <v>142790.52069170968</v>
      </c>
      <c r="G82" s="12">
        <f t="shared" si="11"/>
        <v>7515.2905627215687</v>
      </c>
      <c r="H82" s="9"/>
      <c r="I82" s="12">
        <f t="shared" si="12"/>
        <v>35.91244761933482</v>
      </c>
      <c r="J82" s="12">
        <f t="shared" si="13"/>
        <v>2870.6638843239425</v>
      </c>
      <c r="K82" s="12">
        <f t="shared" si="14"/>
        <v>151.08757285915502</v>
      </c>
    </row>
    <row r="83" spans="2:11" x14ac:dyDescent="0.25">
      <c r="B83" s="10">
        <v>79</v>
      </c>
      <c r="C83" s="11">
        <v>43970</v>
      </c>
      <c r="D83" s="12">
        <f t="shared" si="9"/>
        <v>215.16687309510462</v>
      </c>
      <c r="E83" s="12">
        <f t="shared" si="10"/>
        <v>84774.798382275942</v>
      </c>
      <c r="F83" s="12">
        <f t="shared" si="11"/>
        <v>145566.63300739744</v>
      </c>
      <c r="G83" s="12">
        <f t="shared" si="11"/>
        <v>7661.4017372314511</v>
      </c>
      <c r="H83" s="9"/>
      <c r="I83" s="12">
        <f t="shared" si="12"/>
        <v>30.317166544407957</v>
      </c>
      <c r="J83" s="12">
        <f t="shared" si="13"/>
        <v>2776.112315687757</v>
      </c>
      <c r="K83" s="12">
        <f t="shared" si="14"/>
        <v>146.11117450988206</v>
      </c>
    </row>
    <row r="84" spans="2:11" x14ac:dyDescent="0.25">
      <c r="B84" s="10">
        <v>80</v>
      </c>
      <c r="C84" s="11">
        <v>43971</v>
      </c>
      <c r="D84" s="12">
        <f t="shared" si="9"/>
        <v>189.45415553528125</v>
      </c>
      <c r="E84" s="12">
        <f t="shared" si="10"/>
        <v>81974.684487093225</v>
      </c>
      <c r="F84" s="12">
        <f t="shared" si="11"/>
        <v>148251.16828950285</v>
      </c>
      <c r="G84" s="12">
        <f t="shared" si="11"/>
        <v>7802.6930678685776</v>
      </c>
      <c r="H84" s="9"/>
      <c r="I84" s="12">
        <f t="shared" si="12"/>
        <v>25.712717559823389</v>
      </c>
      <c r="J84" s="12">
        <f t="shared" si="13"/>
        <v>2684.5352821054048</v>
      </c>
      <c r="K84" s="12">
        <f t="shared" si="14"/>
        <v>141.29133063712669</v>
      </c>
    </row>
    <row r="85" spans="2:11" x14ac:dyDescent="0.25">
      <c r="B85" s="10">
        <v>81</v>
      </c>
      <c r="C85" s="11">
        <v>43972</v>
      </c>
      <c r="D85" s="12">
        <f t="shared" si="9"/>
        <v>167.54851666842396</v>
      </c>
      <c r="E85" s="12">
        <f t="shared" si="10"/>
        <v>79264.100643056969</v>
      </c>
      <c r="F85" s="12">
        <f t="shared" si="11"/>
        <v>150847.03329826079</v>
      </c>
      <c r="G85" s="12">
        <f t="shared" si="11"/>
        <v>7939.3175420137331</v>
      </c>
      <c r="H85" s="9"/>
      <c r="I85" s="12">
        <f t="shared" si="12"/>
        <v>21.905638866857281</v>
      </c>
      <c r="J85" s="12">
        <f t="shared" si="13"/>
        <v>2595.8650087579522</v>
      </c>
      <c r="K85" s="12">
        <f t="shared" si="14"/>
        <v>136.62447414515549</v>
      </c>
    </row>
    <row r="86" spans="2:11" x14ac:dyDescent="0.25">
      <c r="B86" s="10">
        <v>82</v>
      </c>
      <c r="C86" s="11">
        <v>43973</v>
      </c>
      <c r="D86" s="12">
        <f t="shared" si="9"/>
        <v>148.8051867932291</v>
      </c>
      <c r="E86" s="12">
        <f t="shared" si="10"/>
        <v>76640.707284830263</v>
      </c>
      <c r="F86" s="12">
        <f t="shared" ref="F86:G101" si="15">F85+J86</f>
        <v>153357.06315195758</v>
      </c>
      <c r="G86" s="12">
        <f t="shared" si="15"/>
        <v>8071.4243764188286</v>
      </c>
      <c r="H86" s="9"/>
      <c r="I86" s="12">
        <f t="shared" si="12"/>
        <v>18.743329875194863</v>
      </c>
      <c r="J86" s="12">
        <f t="shared" si="13"/>
        <v>2510.0298536968039</v>
      </c>
      <c r="K86" s="12">
        <f t="shared" si="14"/>
        <v>132.10683440509507</v>
      </c>
    </row>
    <row r="87" spans="2:11" x14ac:dyDescent="0.25">
      <c r="B87" s="10">
        <v>83</v>
      </c>
      <c r="C87" s="11">
        <v>43974</v>
      </c>
      <c r="D87" s="12">
        <f t="shared" si="9"/>
        <v>132.70034670125838</v>
      </c>
      <c r="E87" s="12">
        <f t="shared" si="10"/>
        <v>74102.121882094565</v>
      </c>
      <c r="F87" s="12">
        <f t="shared" si="15"/>
        <v>155784.01888264387</v>
      </c>
      <c r="G87" s="12">
        <f t="shared" si="15"/>
        <v>8199.1588885602123</v>
      </c>
      <c r="H87" s="9"/>
      <c r="I87" s="12">
        <f t="shared" si="12"/>
        <v>16.104840091970718</v>
      </c>
      <c r="J87" s="12">
        <f t="shared" si="13"/>
        <v>2426.9557306862916</v>
      </c>
      <c r="K87" s="12">
        <f t="shared" si="14"/>
        <v>127.73451214138389</v>
      </c>
    </row>
    <row r="88" spans="2:11" x14ac:dyDescent="0.25">
      <c r="B88" s="10">
        <v>84</v>
      </c>
      <c r="C88" s="11">
        <v>43975</v>
      </c>
      <c r="D88" s="12">
        <f t="shared" si="9"/>
        <v>118.80649524239527</v>
      </c>
      <c r="E88" s="12">
        <f t="shared" si="10"/>
        <v>71645.945004150271</v>
      </c>
      <c r="F88" s="12">
        <f t="shared" si="15"/>
        <v>158130.58607557687</v>
      </c>
      <c r="G88" s="12">
        <f t="shared" si="15"/>
        <v>8322.6624250303703</v>
      </c>
      <c r="H88" s="9"/>
      <c r="I88" s="12">
        <f t="shared" si="12"/>
        <v>13.893851458863113</v>
      </c>
      <c r="J88" s="12">
        <f t="shared" si="13"/>
        <v>2346.5671929329942</v>
      </c>
      <c r="K88" s="12">
        <f t="shared" si="14"/>
        <v>123.50353647015773</v>
      </c>
    </row>
    <row r="89" spans="2:11" x14ac:dyDescent="0.25">
      <c r="B89" s="10">
        <v>85</v>
      </c>
      <c r="C89" s="11">
        <v>43976</v>
      </c>
      <c r="D89" s="12">
        <f t="shared" si="9"/>
        <v>106.77318822943147</v>
      </c>
      <c r="E89" s="12">
        <f t="shared" si="10"/>
        <v>69269.780144358228</v>
      </c>
      <c r="F89" s="12">
        <f t="shared" si="15"/>
        <v>160399.37433404161</v>
      </c>
      <c r="G89" s="12">
        <f t="shared" si="15"/>
        <v>8442.072333370621</v>
      </c>
      <c r="H89" s="9"/>
      <c r="I89" s="12">
        <f t="shared" si="12"/>
        <v>12.033307012963801</v>
      </c>
      <c r="J89" s="12">
        <f t="shared" si="13"/>
        <v>2268.7882584647587</v>
      </c>
      <c r="K89" s="12">
        <f t="shared" si="14"/>
        <v>119.40990834025055</v>
      </c>
    </row>
    <row r="90" spans="2:11" x14ac:dyDescent="0.25">
      <c r="B90" s="10">
        <v>86</v>
      </c>
      <c r="C90" s="11">
        <v>43977</v>
      </c>
      <c r="D90" s="12">
        <f t="shared" si="9"/>
        <v>96.311907587683493</v>
      </c>
      <c r="E90" s="12">
        <f t="shared" si="10"/>
        <v>66971.248753521373</v>
      </c>
      <c r="F90" s="12">
        <f t="shared" si="15"/>
        <v>162592.9173719463</v>
      </c>
      <c r="G90" s="12">
        <f t="shared" si="15"/>
        <v>8557.5219669445523</v>
      </c>
      <c r="H90" s="9"/>
      <c r="I90" s="12">
        <f t="shared" si="12"/>
        <v>10.461280641747978</v>
      </c>
      <c r="J90" s="12">
        <f t="shared" si="13"/>
        <v>2193.543037904677</v>
      </c>
      <c r="K90" s="12">
        <f t="shared" si="14"/>
        <v>115.44963357393048</v>
      </c>
    </row>
    <row r="91" spans="2:11" x14ac:dyDescent="0.25">
      <c r="B91" s="10">
        <v>87</v>
      </c>
      <c r="C91" s="11">
        <v>43978</v>
      </c>
      <c r="D91" s="12">
        <f t="shared" si="9"/>
        <v>87.18412098603288</v>
      </c>
      <c r="E91" s="12">
        <f t="shared" si="10"/>
        <v>64748.00158167231</v>
      </c>
      <c r="F91" s="12">
        <f t="shared" si="15"/>
        <v>164713.67358247447</v>
      </c>
      <c r="G91" s="12">
        <f t="shared" si="15"/>
        <v>8669.1407148670878</v>
      </c>
      <c r="H91" s="9"/>
      <c r="I91" s="12">
        <f t="shared" si="12"/>
        <v>9.1277866016506124</v>
      </c>
      <c r="J91" s="12">
        <f t="shared" si="13"/>
        <v>2120.7562105281768</v>
      </c>
      <c r="K91" s="12">
        <f t="shared" si="14"/>
        <v>111.61874792253572</v>
      </c>
    </row>
    <row r="92" spans="2:11" x14ac:dyDescent="0.25">
      <c r="B92" s="10">
        <v>88</v>
      </c>
      <c r="C92" s="11">
        <v>43979</v>
      </c>
      <c r="D92" s="12">
        <f t="shared" si="9"/>
        <v>79.191817182602733</v>
      </c>
      <c r="E92" s="12">
        <f t="shared" si="10"/>
        <v>62597.727166086668</v>
      </c>
      <c r="F92" s="12">
        <f t="shared" si="15"/>
        <v>166764.0269658941</v>
      </c>
      <c r="G92" s="12">
        <f t="shared" si="15"/>
        <v>8777.0540508365411</v>
      </c>
      <c r="H92" s="9"/>
      <c r="I92" s="12">
        <f t="shared" si="12"/>
        <v>7.9923038034301532</v>
      </c>
      <c r="J92" s="12">
        <f t="shared" si="13"/>
        <v>2050.3533834196228</v>
      </c>
      <c r="K92" s="12">
        <f t="shared" si="14"/>
        <v>107.91333596945395</v>
      </c>
    </row>
    <row r="93" spans="2:11" x14ac:dyDescent="0.25">
      <c r="B93" s="10">
        <v>89</v>
      </c>
      <c r="C93" s="11">
        <v>43980</v>
      </c>
      <c r="D93" s="12">
        <f t="shared" si="9"/>
        <v>72.169971028618946</v>
      </c>
      <c r="E93" s="12">
        <f t="shared" si="10"/>
        <v>60518.158106704424</v>
      </c>
      <c r="F93" s="12">
        <f t="shared" si="15"/>
        <v>168746.2883261535</v>
      </c>
      <c r="G93" s="12">
        <f t="shared" si="15"/>
        <v>8881.3835961133518</v>
      </c>
      <c r="H93" s="9"/>
      <c r="I93" s="12">
        <f t="shared" si="12"/>
        <v>7.0218461539837849</v>
      </c>
      <c r="J93" s="12">
        <f t="shared" si="13"/>
        <v>1982.261360259411</v>
      </c>
      <c r="K93" s="12">
        <f t="shared" si="14"/>
        <v>104.3295452768112</v>
      </c>
    </row>
    <row r="94" spans="2:11" x14ac:dyDescent="0.25">
      <c r="B94" s="10">
        <v>90</v>
      </c>
      <c r="C94" s="11">
        <v>43981</v>
      </c>
      <c r="D94" s="12">
        <f t="shared" si="9"/>
        <v>65.980519120024937</v>
      </c>
      <c r="E94" s="12">
        <f t="shared" si="10"/>
        <v>58507.07562172287</v>
      </c>
      <c r="F94" s="12">
        <f t="shared" si="15"/>
        <v>170662.69666619913</v>
      </c>
      <c r="G94" s="12">
        <f t="shared" si="15"/>
        <v>8982.2471929578587</v>
      </c>
      <c r="H94" s="9"/>
      <c r="I94" s="12">
        <f t="shared" si="12"/>
        <v>6.1894519085940116</v>
      </c>
      <c r="J94" s="12">
        <f t="shared" si="13"/>
        <v>1916.40834004564</v>
      </c>
      <c r="K94" s="12">
        <f t="shared" si="14"/>
        <v>100.86359684450746</v>
      </c>
    </row>
    <row r="95" spans="2:11" x14ac:dyDescent="0.25">
      <c r="B95" s="10">
        <v>91</v>
      </c>
      <c r="C95" s="13">
        <v>43982</v>
      </c>
      <c r="D95" s="12">
        <f t="shared" si="9"/>
        <v>60.507523168500292</v>
      </c>
      <c r="E95" s="12">
        <f t="shared" si="10"/>
        <v>56562.312763616967</v>
      </c>
      <c r="F95" s="12">
        <f t="shared" si="15"/>
        <v>172515.42072755369</v>
      </c>
      <c r="G95" s="12">
        <f t="shared" si="15"/>
        <v>9079.7589856607301</v>
      </c>
      <c r="H95" s="9"/>
      <c r="I95" s="12">
        <f t="shared" si="12"/>
        <v>5.4729959515246467</v>
      </c>
      <c r="J95" s="12">
        <f t="shared" si="13"/>
        <v>1852.7240613545575</v>
      </c>
      <c r="K95" s="12">
        <f t="shared" si="14"/>
        <v>97.511792702871546</v>
      </c>
    </row>
    <row r="96" spans="2:11" x14ac:dyDescent="0.25">
      <c r="B96" s="10">
        <v>92</v>
      </c>
      <c r="C96" s="11">
        <v>43983</v>
      </c>
      <c r="D96" s="12">
        <f t="shared" si="9"/>
        <v>55.65327113999161</v>
      </c>
      <c r="E96" s="12">
        <f t="shared" si="10"/>
        <v>54681.75659019158</v>
      </c>
      <c r="F96" s="12">
        <f t="shared" si="15"/>
        <v>174306.5606317349</v>
      </c>
      <c r="G96" s="12">
        <f t="shared" si="15"/>
        <v>9174.0295069334243</v>
      </c>
      <c r="H96" s="9"/>
      <c r="I96" s="12">
        <f t="shared" si="12"/>
        <v>4.8542520285086832</v>
      </c>
      <c r="J96" s="12">
        <f t="shared" si="13"/>
        <v>1791.1399041812037</v>
      </c>
      <c r="K96" s="12">
        <f t="shared" si="14"/>
        <v>94.270521272695035</v>
      </c>
    </row>
    <row r="97" spans="2:11" x14ac:dyDescent="0.25">
      <c r="B97" s="10">
        <v>93</v>
      </c>
      <c r="C97" s="11">
        <v>43984</v>
      </c>
      <c r="D97" s="12">
        <f t="shared" si="9"/>
        <v>51.33512187242313</v>
      </c>
      <c r="E97" s="12">
        <f t="shared" si="10"/>
        <v>52863.349519786098</v>
      </c>
      <c r="F97" s="12">
        <f t="shared" si="15"/>
        <v>176038.14959042429</v>
      </c>
      <c r="G97" s="12">
        <f t="shared" si="15"/>
        <v>9265.1657679170767</v>
      </c>
      <c r="H97" s="9"/>
      <c r="I97" s="12">
        <f t="shared" si="12"/>
        <v>4.3181492675684767</v>
      </c>
      <c r="J97" s="12">
        <f t="shared" si="13"/>
        <v>1731.5889586894</v>
      </c>
      <c r="K97" s="12">
        <f t="shared" si="14"/>
        <v>91.136260983652704</v>
      </c>
    </row>
    <row r="98" spans="2:11" x14ac:dyDescent="0.25">
      <c r="B98" s="10">
        <v>94</v>
      </c>
      <c r="C98" s="11">
        <v>43985</v>
      </c>
      <c r="D98" s="12">
        <f t="shared" si="9"/>
        <v>47.48294152153322</v>
      </c>
      <c r="E98" s="12">
        <f t="shared" si="10"/>
        <v>51105.090049477454</v>
      </c>
      <c r="F98" s="12">
        <f t="shared" si="15"/>
        <v>177712.15565855085</v>
      </c>
      <c r="G98" s="12">
        <f t="shared" si="15"/>
        <v>9353.2713504500534</v>
      </c>
      <c r="H98" s="9"/>
      <c r="I98" s="12">
        <f t="shared" si="12"/>
        <v>3.8521803508899111</v>
      </c>
      <c r="J98" s="12">
        <f t="shared" si="13"/>
        <v>1674.0060681265597</v>
      </c>
      <c r="K98" s="12">
        <f t="shared" si="14"/>
        <v>88.105582532976911</v>
      </c>
    </row>
    <row r="99" spans="2:11" x14ac:dyDescent="0.25">
      <c r="B99" s="10">
        <v>95</v>
      </c>
      <c r="C99" s="11">
        <v>43986</v>
      </c>
      <c r="D99" s="12">
        <f t="shared" si="9"/>
        <v>44.037012979411571</v>
      </c>
      <c r="E99" s="12">
        <f t="shared" si="10"/>
        <v>49405.032976370327</v>
      </c>
      <c r="F99" s="12">
        <f t="shared" si="15"/>
        <v>179330.48351011763</v>
      </c>
      <c r="G99" s="12">
        <f t="shared" si="15"/>
        <v>9438.4465005325164</v>
      </c>
      <c r="H99" s="9"/>
      <c r="I99" s="12">
        <f t="shared" si="12"/>
        <v>3.4459285421216457</v>
      </c>
      <c r="J99" s="12">
        <f t="shared" si="13"/>
        <v>1618.327851566786</v>
      </c>
      <c r="K99" s="12">
        <f t="shared" si="14"/>
        <v>85.175150082462508</v>
      </c>
    </row>
    <row r="100" spans="2:11" x14ac:dyDescent="0.25">
      <c r="B100" s="10">
        <v>96</v>
      </c>
      <c r="C100" s="11">
        <v>43987</v>
      </c>
      <c r="D100" s="12">
        <f t="shared" si="9"/>
        <v>40.946324739691029</v>
      </c>
      <c r="E100" s="12">
        <f t="shared" si="10"/>
        <v>47761.289232064366</v>
      </c>
      <c r="F100" s="12">
        <f t="shared" si="15"/>
        <v>180894.97622103602</v>
      </c>
      <c r="G100" s="12">
        <f t="shared" si="15"/>
        <v>9520.7882221598011</v>
      </c>
      <c r="H100" s="9"/>
      <c r="I100" s="12">
        <f t="shared" si="12"/>
        <v>3.0906882397205413</v>
      </c>
      <c r="J100" s="12">
        <f t="shared" si="13"/>
        <v>1564.4927109183934</v>
      </c>
      <c r="K100" s="12">
        <f t="shared" si="14"/>
        <v>82.341721627283945</v>
      </c>
    </row>
    <row r="101" spans="2:11" x14ac:dyDescent="0.25">
      <c r="B101" s="10">
        <v>97</v>
      </c>
      <c r="C101" s="11">
        <v>43988</v>
      </c>
      <c r="D101" s="12">
        <f t="shared" si="9"/>
        <v>38.167165325389981</v>
      </c>
      <c r="E101" s="12">
        <f t="shared" si="10"/>
        <v>46172.025417076518</v>
      </c>
      <c r="F101" s="12">
        <f t="shared" si="15"/>
        <v>182407.41704671807</v>
      </c>
      <c r="G101" s="12">
        <f t="shared" si="15"/>
        <v>9600.390370879908</v>
      </c>
      <c r="H101" s="9"/>
      <c r="I101" s="12">
        <f t="shared" si="12"/>
        <v>2.7791594143010512</v>
      </c>
      <c r="J101" s="12">
        <f t="shared" si="13"/>
        <v>1512.4408256820382</v>
      </c>
      <c r="K101" s="12">
        <f t="shared" si="14"/>
        <v>79.602148720107351</v>
      </c>
    </row>
    <row r="102" spans="2:11" x14ac:dyDescent="0.25">
      <c r="B102" s="10">
        <v>98</v>
      </c>
      <c r="C102" s="11">
        <v>43989</v>
      </c>
      <c r="D102" s="12">
        <f t="shared" si="9"/>
        <v>35.661964687664955</v>
      </c>
      <c r="E102" s="12">
        <f t="shared" si="10"/>
        <v>44635.463103811693</v>
      </c>
      <c r="F102" s="12">
        <f t="shared" ref="F102:G117" si="16">F101+J102</f>
        <v>183869.53118492549</v>
      </c>
      <c r="G102" s="12">
        <f t="shared" si="16"/>
        <v>9677.3437465750358</v>
      </c>
      <c r="H102" s="9"/>
      <c r="I102" s="12">
        <f t="shared" si="12"/>
        <v>2.5052006377250255</v>
      </c>
      <c r="J102" s="12">
        <f t="shared" si="13"/>
        <v>1462.1141382074231</v>
      </c>
      <c r="K102" s="12">
        <f t="shared" si="14"/>
        <v>76.95337569512759</v>
      </c>
    </row>
    <row r="103" spans="2:11" x14ac:dyDescent="0.25">
      <c r="B103" s="10">
        <v>99</v>
      </c>
      <c r="C103" s="11">
        <v>43990</v>
      </c>
      <c r="D103" s="12">
        <f t="shared" si="9"/>
        <v>33.398335935939947</v>
      </c>
      <c r="E103" s="12">
        <f t="shared" si="10"/>
        <v>43149.87796243636</v>
      </c>
      <c r="F103" s="12">
        <f t="shared" si="16"/>
        <v>185282.98751654619</v>
      </c>
      <c r="G103" s="12">
        <f t="shared" si="16"/>
        <v>9751.7361850813886</v>
      </c>
      <c r="H103" s="9"/>
      <c r="I103" s="12">
        <f t="shared" si="12"/>
        <v>2.2636287517250078</v>
      </c>
      <c r="J103" s="12">
        <f t="shared" si="13"/>
        <v>1413.4563316207034</v>
      </c>
      <c r="K103" s="12">
        <f t="shared" si="14"/>
        <v>74.392438506352889</v>
      </c>
    </row>
    <row r="104" spans="2:11" x14ac:dyDescent="0.25">
      <c r="B104" s="10">
        <v>100</v>
      </c>
      <c r="C104" s="11">
        <v>43991</v>
      </c>
      <c r="D104" s="12">
        <f t="shared" si="9"/>
        <v>31.348280137289024</v>
      </c>
      <c r="E104" s="12">
        <f t="shared" si="10"/>
        <v>41713.598752820471</v>
      </c>
      <c r="F104" s="12">
        <f t="shared" si="16"/>
        <v>186649.40031868999</v>
      </c>
      <c r="G104" s="12">
        <f t="shared" si="16"/>
        <v>9823.6526483521156</v>
      </c>
      <c r="H104" s="9"/>
      <c r="I104" s="12">
        <f t="shared" si="12"/>
        <v>2.0500557986509231</v>
      </c>
      <c r="J104" s="12">
        <f t="shared" si="13"/>
        <v>1366.412802143818</v>
      </c>
      <c r="K104" s="12">
        <f t="shared" si="14"/>
        <v>71.91646327072732</v>
      </c>
    </row>
    <row r="105" spans="2:11" x14ac:dyDescent="0.25">
      <c r="B105" s="10">
        <v>101</v>
      </c>
      <c r="C105" s="11">
        <v>43992</v>
      </c>
      <c r="D105" s="12">
        <f t="shared" si="9"/>
        <v>29.487524307820166</v>
      </c>
      <c r="E105" s="12">
        <f t="shared" si="10"/>
        <v>40325.006216889262</v>
      </c>
      <c r="F105" s="12">
        <f t="shared" si="16"/>
        <v>187970.33094586263</v>
      </c>
      <c r="G105" s="12">
        <f t="shared" si="16"/>
        <v>9893.1753129401495</v>
      </c>
      <c r="H105" s="9"/>
      <c r="I105" s="12">
        <f t="shared" si="12"/>
        <v>1.8607558294688555</v>
      </c>
      <c r="J105" s="12">
        <f t="shared" si="13"/>
        <v>1320.9306271726482</v>
      </c>
      <c r="K105" s="12">
        <f t="shared" si="14"/>
        <v>69.522664588034175</v>
      </c>
    </row>
    <row r="106" spans="2:11" x14ac:dyDescent="0.25">
      <c r="B106" s="10">
        <v>102</v>
      </c>
      <c r="C106" s="11">
        <v>43993</v>
      </c>
      <c r="D106" s="12">
        <f t="shared" si="9"/>
        <v>27.794968555875261</v>
      </c>
      <c r="E106" s="12">
        <f t="shared" si="10"/>
        <v>38982.531898744892</v>
      </c>
      <c r="F106" s="12">
        <f t="shared" si="16"/>
        <v>189247.28947606412</v>
      </c>
      <c r="G106" s="12">
        <f t="shared" si="16"/>
        <v>9960.3836566349655</v>
      </c>
      <c r="H106" s="9"/>
      <c r="I106" s="12">
        <f t="shared" si="12"/>
        <v>1.6925557519449035</v>
      </c>
      <c r="J106" s="12">
        <f t="shared" si="13"/>
        <v>1276.9585302014932</v>
      </c>
      <c r="K106" s="12">
        <f t="shared" si="14"/>
        <v>67.208343694815497</v>
      </c>
    </row>
    <row r="107" spans="2:11" x14ac:dyDescent="0.25">
      <c r="B107" s="10">
        <v>103</v>
      </c>
      <c r="C107" s="11">
        <v>43994</v>
      </c>
      <c r="D107" s="12">
        <f t="shared" si="9"/>
        <v>26.252222967113255</v>
      </c>
      <c r="E107" s="12">
        <f t="shared" si="10"/>
        <v>37684.65691437549</v>
      </c>
      <c r="F107" s="12">
        <f t="shared" si="16"/>
        <v>190481.73631952438</v>
      </c>
      <c r="G107" s="12">
        <f t="shared" si="16"/>
        <v>10025.354543132873</v>
      </c>
      <c r="H107" s="9"/>
      <c r="I107" s="12">
        <f t="shared" si="12"/>
        <v>1.5427455887620047</v>
      </c>
      <c r="J107" s="12">
        <f t="shared" si="13"/>
        <v>1234.4468434602547</v>
      </c>
      <c r="K107" s="12">
        <f t="shared" si="14"/>
        <v>64.970886497908211</v>
      </c>
    </row>
    <row r="108" spans="2:11" x14ac:dyDescent="0.25">
      <c r="B108" s="10">
        <v>104</v>
      </c>
      <c r="C108" s="11">
        <v>43995</v>
      </c>
      <c r="D108" s="12">
        <f t="shared" si="9"/>
        <v>24.843218507408771</v>
      </c>
      <c r="E108" s="12">
        <f t="shared" si="10"/>
        <v>36429.910688356009</v>
      </c>
      <c r="F108" s="12">
        <f t="shared" si="16"/>
        <v>191675.08378847959</v>
      </c>
      <c r="G108" s="12">
        <f t="shared" si="16"/>
        <v>10088.162304656833</v>
      </c>
      <c r="H108" s="9"/>
      <c r="I108" s="12">
        <f t="shared" si="12"/>
        <v>1.4090044597044824</v>
      </c>
      <c r="J108" s="12">
        <f t="shared" si="13"/>
        <v>1193.3474689552238</v>
      </c>
      <c r="K108" s="12">
        <f t="shared" si="14"/>
        <v>62.807761523959208</v>
      </c>
    </row>
    <row r="109" spans="2:11" x14ac:dyDescent="0.25">
      <c r="B109" s="10">
        <v>105</v>
      </c>
      <c r="C109" s="11">
        <v>43996</v>
      </c>
      <c r="D109" s="12">
        <f t="shared" si="9"/>
        <v>23.553879163690059</v>
      </c>
      <c r="E109" s="12">
        <f t="shared" si="10"/>
        <v>35216.869671421198</v>
      </c>
      <c r="F109" s="12">
        <f t="shared" si="16"/>
        <v>192828.69762694419</v>
      </c>
      <c r="G109" s="12">
        <f t="shared" si="16"/>
        <v>10148.87882247076</v>
      </c>
      <c r="H109" s="9"/>
      <c r="I109" s="12">
        <f t="shared" si="12"/>
        <v>1.2893393437187122</v>
      </c>
      <c r="J109" s="12">
        <f t="shared" si="13"/>
        <v>1153.6138384646069</v>
      </c>
      <c r="K109" s="12">
        <f t="shared" si="14"/>
        <v>60.716517813926735</v>
      </c>
    </row>
    <row r="110" spans="2:11" x14ac:dyDescent="0.25">
      <c r="B110" s="10">
        <v>106</v>
      </c>
      <c r="C110" s="11">
        <v>43997</v>
      </c>
      <c r="D110" s="12">
        <f t="shared" si="9"/>
        <v>22.371844902513249</v>
      </c>
      <c r="E110" s="12">
        <f t="shared" si="10"/>
        <v>34044.156049968333</v>
      </c>
      <c r="F110" s="12">
        <f t="shared" si="16"/>
        <v>193943.89849987254</v>
      </c>
      <c r="G110" s="12">
        <f t="shared" si="16"/>
        <v>10207.573605256463</v>
      </c>
      <c r="H110" s="9"/>
      <c r="I110" s="12">
        <f t="shared" si="12"/>
        <v>1.1820342611768095</v>
      </c>
      <c r="J110" s="12">
        <f t="shared" si="13"/>
        <v>1115.2008729283377</v>
      </c>
      <c r="K110" s="12">
        <f t="shared" si="14"/>
        <v>58.694782785702046</v>
      </c>
    </row>
    <row r="111" spans="2:11" x14ac:dyDescent="0.25">
      <c r="B111" s="10">
        <v>107</v>
      </c>
      <c r="C111" s="11">
        <v>43998</v>
      </c>
      <c r="D111" s="12">
        <f t="shared" si="9"/>
        <v>21.286236923594821</v>
      </c>
      <c r="E111" s="12">
        <f t="shared" si="10"/>
        <v>32910.436456281641</v>
      </c>
      <c r="F111" s="12">
        <f t="shared" si="16"/>
        <v>195021.96344145486</v>
      </c>
      <c r="G111" s="12">
        <f t="shared" si="16"/>
        <v>10264.313865339744</v>
      </c>
      <c r="H111" s="9"/>
      <c r="I111" s="12">
        <f t="shared" si="12"/>
        <v>1.0856079789184276</v>
      </c>
      <c r="J111" s="12">
        <f t="shared" si="13"/>
        <v>1078.0649415823304</v>
      </c>
      <c r="K111" s="12">
        <f t="shared" si="14"/>
        <v>56.74026008328061</v>
      </c>
    </row>
    <row r="112" spans="2:11" x14ac:dyDescent="0.25">
      <c r="B112" s="10">
        <v>108</v>
      </c>
      <c r="C112" s="11">
        <v>43999</v>
      </c>
      <c r="D112" s="12">
        <f t="shared" si="9"/>
        <v>20.287458216163063</v>
      </c>
      <c r="E112" s="12">
        <f t="shared" si="10"/>
        <v>31814.420686446356</v>
      </c>
      <c r="F112" s="12">
        <f t="shared" si="16"/>
        <v>196064.12726257046</v>
      </c>
      <c r="G112" s="12">
        <f t="shared" si="16"/>
        <v>10319.16459276688</v>
      </c>
      <c r="H112" s="9"/>
      <c r="I112" s="12">
        <f t="shared" si="12"/>
        <v>0.99877870743175678</v>
      </c>
      <c r="J112" s="12">
        <f t="shared" si="13"/>
        <v>1042.1638211155853</v>
      </c>
      <c r="K112" s="12">
        <f t="shared" si="14"/>
        <v>54.850727427136114</v>
      </c>
    </row>
    <row r="113" spans="2:11" x14ac:dyDescent="0.25">
      <c r="B113" s="10">
        <v>109</v>
      </c>
      <c r="C113" s="11">
        <v>44000</v>
      </c>
      <c r="D113" s="12">
        <f t="shared" si="9"/>
        <v>19.367023664629809</v>
      </c>
      <c r="E113" s="12">
        <f t="shared" si="10"/>
        <v>30754.860431449677</v>
      </c>
      <c r="F113" s="12">
        <f t="shared" si="16"/>
        <v>197071.58391764126</v>
      </c>
      <c r="G113" s="12">
        <f t="shared" si="16"/>
        <v>10372.18862724429</v>
      </c>
      <c r="H113" s="9"/>
      <c r="I113" s="12">
        <f t="shared" si="12"/>
        <v>0.9204345515332536</v>
      </c>
      <c r="J113" s="12">
        <f t="shared" si="13"/>
        <v>1007.4566550708012</v>
      </c>
      <c r="K113" s="12">
        <f t="shared" si="14"/>
        <v>53.024034477410638</v>
      </c>
    </row>
    <row r="114" spans="2:11" x14ac:dyDescent="0.25">
      <c r="B114" s="10">
        <v>110</v>
      </c>
      <c r="C114" s="11">
        <v>44001</v>
      </c>
      <c r="D114" s="12">
        <f t="shared" si="9"/>
        <v>18.517414955513615</v>
      </c>
      <c r="E114" s="12">
        <f t="shared" si="10"/>
        <v>29730.548025777138</v>
      </c>
      <c r="F114" s="12">
        <f t="shared" si="16"/>
        <v>198045.48783130382</v>
      </c>
      <c r="G114" s="12">
        <f t="shared" si="16"/>
        <v>10423.446727963372</v>
      </c>
      <c r="H114" s="9"/>
      <c r="I114" s="12">
        <f t="shared" si="12"/>
        <v>0.84960870911619413</v>
      </c>
      <c r="J114" s="12">
        <f t="shared" si="13"/>
        <v>973.90391366257302</v>
      </c>
      <c r="K114" s="12">
        <f t="shared" si="14"/>
        <v>51.25810071908284</v>
      </c>
    </row>
    <row r="115" spans="2:11" x14ac:dyDescent="0.25">
      <c r="B115" s="10">
        <v>111</v>
      </c>
      <c r="C115" s="11">
        <v>44002</v>
      </c>
      <c r="D115" s="12">
        <f t="shared" si="9"/>
        <v>17.73195635612835</v>
      </c>
      <c r="E115" s="12">
        <f t="shared" si="10"/>
        <v>28740.31521685062</v>
      </c>
      <c r="F115" s="12">
        <f t="shared" si="16"/>
        <v>198986.95518545344</v>
      </c>
      <c r="G115" s="12">
        <f t="shared" si="16"/>
        <v>10472.997641339667</v>
      </c>
      <c r="H115" s="9"/>
      <c r="I115" s="12">
        <f t="shared" si="12"/>
        <v>0.78545859938526563</v>
      </c>
      <c r="J115" s="12">
        <f t="shared" si="13"/>
        <v>941.46735414960926</v>
      </c>
      <c r="K115" s="12">
        <f t="shared" si="14"/>
        <v>49.550913376295277</v>
      </c>
    </row>
    <row r="116" spans="2:11" x14ac:dyDescent="0.25">
      <c r="B116" s="10">
        <v>112</v>
      </c>
      <c r="C116" s="11">
        <v>44003</v>
      </c>
      <c r="D116" s="12">
        <f t="shared" si="9"/>
        <v>17.004708103970003</v>
      </c>
      <c r="E116" s="12">
        <f t="shared" si="10"/>
        <v>27783.031957874427</v>
      </c>
      <c r="F116" s="12">
        <f t="shared" si="16"/>
        <v>199897.06516732037</v>
      </c>
      <c r="G116" s="12">
        <f t="shared" si="16"/>
        <v>10520.898166701085</v>
      </c>
      <c r="H116" s="9"/>
      <c r="I116" s="12">
        <f t="shared" si="12"/>
        <v>0.72724825215834699</v>
      </c>
      <c r="J116" s="12">
        <f t="shared" si="13"/>
        <v>910.10998186693621</v>
      </c>
      <c r="K116" s="12">
        <f t="shared" si="14"/>
        <v>47.900525361417742</v>
      </c>
    </row>
    <row r="117" spans="2:11" x14ac:dyDescent="0.25">
      <c r="B117" s="10">
        <v>113</v>
      </c>
      <c r="C117" s="11">
        <v>44004</v>
      </c>
      <c r="D117" s="12">
        <f t="shared" si="9"/>
        <v>16.330374693105323</v>
      </c>
      <c r="E117" s="12">
        <f t="shared" si="10"/>
        <v>26857.60522602281</v>
      </c>
      <c r="F117" s="12">
        <f t="shared" si="16"/>
        <v>200776.86117931973</v>
      </c>
      <c r="G117" s="12">
        <f t="shared" si="16"/>
        <v>10567.203219964209</v>
      </c>
      <c r="H117" s="9"/>
      <c r="I117" s="12">
        <f t="shared" si="12"/>
        <v>0.67433341086467968</v>
      </c>
      <c r="J117" s="12">
        <f t="shared" si="13"/>
        <v>879.79601199935678</v>
      </c>
      <c r="K117" s="12">
        <f t="shared" si="14"/>
        <v>46.305053263124087</v>
      </c>
    </row>
    <row r="118" spans="2:11" x14ac:dyDescent="0.25">
      <c r="B118" s="10">
        <v>114</v>
      </c>
      <c r="C118" s="11">
        <v>44005</v>
      </c>
      <c r="D118" s="12">
        <f t="shared" si="9"/>
        <v>15.704225793370179</v>
      </c>
      <c r="E118" s="12">
        <f t="shared" si="10"/>
        <v>25962.97786738845</v>
      </c>
      <c r="F118" s="12">
        <f t="shared" ref="F118:G133" si="17">F117+J118</f>
        <v>201627.35201147711</v>
      </c>
      <c r="G118" s="12">
        <f t="shared" si="17"/>
        <v>10611.965895340914</v>
      </c>
      <c r="H118" s="9"/>
      <c r="I118" s="12">
        <f t="shared" si="12"/>
        <v>0.62614889973514454</v>
      </c>
      <c r="J118" s="12">
        <f t="shared" si="13"/>
        <v>850.49083215738892</v>
      </c>
      <c r="K118" s="12">
        <f t="shared" si="14"/>
        <v>44.762675376704721</v>
      </c>
    </row>
    <row r="119" spans="2:11" x14ac:dyDescent="0.25">
      <c r="B119" s="10">
        <v>115</v>
      </c>
      <c r="C119" s="11">
        <v>44006</v>
      </c>
      <c r="D119" s="12">
        <f t="shared" si="9"/>
        <v>15.12202790833593</v>
      </c>
      <c r="E119" s="12">
        <f t="shared" si="10"/>
        <v>25098.127469693867</v>
      </c>
      <c r="F119" s="12">
        <f t="shared" si="17"/>
        <v>202449.51297727774</v>
      </c>
      <c r="G119" s="12">
        <f t="shared" si="17"/>
        <v>10655.237525119896</v>
      </c>
      <c r="H119" s="9"/>
      <c r="I119" s="12">
        <f t="shared" si="12"/>
        <v>0.58219788503425007</v>
      </c>
      <c r="J119" s="12">
        <f t="shared" si="13"/>
        <v>822.16096580063424</v>
      </c>
      <c r="K119" s="12">
        <f t="shared" si="14"/>
        <v>43.271629778980788</v>
      </c>
    </row>
    <row r="120" spans="2:11" x14ac:dyDescent="0.25">
      <c r="B120" s="10">
        <v>116</v>
      </c>
      <c r="C120" s="11">
        <v>44007</v>
      </c>
      <c r="D120" s="12">
        <f t="shared" si="9"/>
        <v>14.579985183626903</v>
      </c>
      <c r="E120" s="12">
        <f t="shared" si="10"/>
        <v>24262.06526342878</v>
      </c>
      <c r="F120" s="12">
        <f t="shared" si="17"/>
        <v>203244.28701381804</v>
      </c>
      <c r="G120" s="12">
        <f t="shared" si="17"/>
        <v>10697.067737569385</v>
      </c>
      <c r="H120" s="9"/>
      <c r="I120" s="12">
        <f t="shared" si="12"/>
        <v>0.54204272470902737</v>
      </c>
      <c r="J120" s="12">
        <f t="shared" si="13"/>
        <v>794.77403654030581</v>
      </c>
      <c r="K120" s="12">
        <f t="shared" si="14"/>
        <v>41.830212449489821</v>
      </c>
    </row>
    <row r="121" spans="2:11" x14ac:dyDescent="0.25">
      <c r="B121" s="10">
        <v>117</v>
      </c>
      <c r="C121" s="11">
        <v>44008</v>
      </c>
      <c r="D121" s="12">
        <f t="shared" si="9"/>
        <v>14.074688030182958</v>
      </c>
      <c r="E121" s="12">
        <f t="shared" si="10"/>
        <v>23453.835051801263</v>
      </c>
      <c r="F121" s="12">
        <f t="shared" si="17"/>
        <v>204012.58574715996</v>
      </c>
      <c r="G121" s="12">
        <f t="shared" si="17"/>
        <v>10737.504513008433</v>
      </c>
      <c r="H121" s="9"/>
      <c r="I121" s="12">
        <f t="shared" si="12"/>
        <v>0.50529715344394499</v>
      </c>
      <c r="J121" s="12">
        <f t="shared" si="13"/>
        <v>768.29873334191132</v>
      </c>
      <c r="K121" s="12">
        <f t="shared" si="14"/>
        <v>40.436775439048006</v>
      </c>
    </row>
    <row r="122" spans="2:11" x14ac:dyDescent="0.25">
      <c r="B122" s="10">
        <v>118</v>
      </c>
      <c r="C122" s="11">
        <v>44009</v>
      </c>
      <c r="D122" s="12">
        <f t="shared" si="9"/>
        <v>13.603068437054308</v>
      </c>
      <c r="E122" s="12">
        <f t="shared" si="10"/>
        <v>22672.512169667683</v>
      </c>
      <c r="F122" s="12">
        <f t="shared" si="17"/>
        <v>204755.29052380033</v>
      </c>
      <c r="G122" s="12">
        <f t="shared" si="17"/>
        <v>10776.594238094769</v>
      </c>
      <c r="H122" s="9"/>
      <c r="I122" s="12">
        <f t="shared" si="12"/>
        <v>0.47161959312865043</v>
      </c>
      <c r="J122" s="12">
        <f t="shared" si="13"/>
        <v>742.70477664037332</v>
      </c>
      <c r="K122" s="12">
        <f t="shared" si="14"/>
        <v>39.08972508633547</v>
      </c>
    </row>
    <row r="123" spans="2:11" x14ac:dyDescent="0.25">
      <c r="B123" s="10">
        <v>119</v>
      </c>
      <c r="C123" s="11">
        <v>44010</v>
      </c>
      <c r="D123" s="12">
        <f t="shared" si="9"/>
        <v>13.162361023043644</v>
      </c>
      <c r="E123" s="12">
        <f t="shared" si="10"/>
        <v>21917.202471426106</v>
      </c>
      <c r="F123" s="12">
        <f t="shared" si="17"/>
        <v>205473.25340917314</v>
      </c>
      <c r="G123" s="12">
        <f t="shared" si="17"/>
        <v>10814.381758377549</v>
      </c>
      <c r="H123" s="9"/>
      <c r="I123" s="12">
        <f t="shared" si="12"/>
        <v>0.44070741401066388</v>
      </c>
      <c r="J123" s="12">
        <f t="shared" si="13"/>
        <v>717.96288537280998</v>
      </c>
      <c r="K123" s="12">
        <f t="shared" si="14"/>
        <v>37.787520282779504</v>
      </c>
    </row>
    <row r="124" spans="2:11" x14ac:dyDescent="0.25">
      <c r="B124" s="10">
        <v>120</v>
      </c>
      <c r="C124" s="11">
        <v>44011</v>
      </c>
      <c r="D124" s="12">
        <f t="shared" si="9"/>
        <v>12.75006902225323</v>
      </c>
      <c r="E124" s="12">
        <f t="shared" si="10"/>
        <v>21187.041347712693</v>
      </c>
      <c r="F124" s="12">
        <f t="shared" si="17"/>
        <v>206167.29815410162</v>
      </c>
      <c r="G124" s="12">
        <f t="shared" si="17"/>
        <v>10850.910429163259</v>
      </c>
      <c r="H124" s="9"/>
      <c r="I124" s="12">
        <f t="shared" si="12"/>
        <v>0.41229200079041367</v>
      </c>
      <c r="J124" s="12">
        <f t="shared" si="13"/>
        <v>694.04474492849329</v>
      </c>
      <c r="K124" s="12">
        <f t="shared" si="14"/>
        <v>36.528670785710212</v>
      </c>
    </row>
    <row r="125" spans="2:11" x14ac:dyDescent="0.25">
      <c r="B125" s="10">
        <v>121</v>
      </c>
      <c r="C125" s="13">
        <v>44012</v>
      </c>
      <c r="D125" s="12">
        <f t="shared" si="9"/>
        <v>12.363934520452936</v>
      </c>
      <c r="E125" s="12">
        <f t="shared" si="10"/>
        <v>20481.192770624071</v>
      </c>
      <c r="F125" s="12">
        <f t="shared" si="17"/>
        <v>206838.22113011254</v>
      </c>
      <c r="G125" s="12">
        <f t="shared" si="17"/>
        <v>10886.222164742781</v>
      </c>
      <c r="H125" s="9"/>
      <c r="I125" s="12">
        <f t="shared" si="12"/>
        <v>0.38613450180029385</v>
      </c>
      <c r="J125" s="12">
        <f t="shared" si="13"/>
        <v>670.92297601090183</v>
      </c>
      <c r="K125" s="12">
        <f t="shared" si="14"/>
        <v>35.311735579521184</v>
      </c>
    </row>
    <row r="126" spans="2:11" x14ac:dyDescent="0.25">
      <c r="B126" s="10">
        <v>122</v>
      </c>
      <c r="C126" s="11">
        <v>44013</v>
      </c>
      <c r="D126" s="12">
        <f t="shared" si="9"/>
        <v>12.001912361313394</v>
      </c>
      <c r="E126" s="12">
        <f t="shared" si="10"/>
        <v>19798.848367095743</v>
      </c>
      <c r="F126" s="12">
        <f t="shared" si="17"/>
        <v>207486.79223451563</v>
      </c>
      <c r="G126" s="12">
        <f t="shared" si="17"/>
        <v>10920.357486027155</v>
      </c>
      <c r="H126" s="9"/>
      <c r="I126" s="12">
        <f t="shared" si="12"/>
        <v>0.36202215913954144</v>
      </c>
      <c r="J126" s="12">
        <f t="shared" si="13"/>
        <v>648.57110440309555</v>
      </c>
      <c r="K126" s="12">
        <f t="shared" si="14"/>
        <v>34.135321284373482</v>
      </c>
    </row>
    <row r="127" spans="2:11" x14ac:dyDescent="0.25">
      <c r="B127" s="10">
        <v>123</v>
      </c>
      <c r="C127" s="11">
        <v>44014</v>
      </c>
      <c r="D127" s="12">
        <f t="shared" si="9"/>
        <v>11.662147227338378</v>
      </c>
      <c r="E127" s="12">
        <f t="shared" si="10"/>
        <v>19139.226519993197</v>
      </c>
      <c r="F127" s="12">
        <f t="shared" si="17"/>
        <v>208113.75576614033</v>
      </c>
      <c r="G127" s="12">
        <f t="shared" si="17"/>
        <v>10953.35556663898</v>
      </c>
      <c r="H127" s="9"/>
      <c r="I127" s="12">
        <f t="shared" si="12"/>
        <v>0.33976513397501601</v>
      </c>
      <c r="J127" s="12">
        <f t="shared" si="13"/>
        <v>626.96353162469848</v>
      </c>
      <c r="K127" s="12">
        <f t="shared" si="14"/>
        <v>32.998080611826268</v>
      </c>
    </row>
    <row r="128" spans="2:11" x14ac:dyDescent="0.25">
      <c r="B128" s="10">
        <v>124</v>
      </c>
      <c r="C128" s="11">
        <v>44015</v>
      </c>
      <c r="D128" s="12">
        <f t="shared" si="9"/>
        <v>11.342953472558492</v>
      </c>
      <c r="E128" s="12">
        <f t="shared" si="10"/>
        <v>18501.571496414868</v>
      </c>
      <c r="F128" s="12">
        <f t="shared" si="17"/>
        <v>208719.83127260677</v>
      </c>
      <c r="G128" s="12">
        <f t="shared" si="17"/>
        <v>10985.254277505635</v>
      </c>
      <c r="H128" s="9"/>
      <c r="I128" s="12">
        <f t="shared" si="12"/>
        <v>0.31919375477988732</v>
      </c>
      <c r="J128" s="12">
        <f t="shared" si="13"/>
        <v>606.0755064664512</v>
      </c>
      <c r="K128" s="12">
        <f t="shared" si="14"/>
        <v>31.898710866655357</v>
      </c>
    </row>
    <row r="129" spans="2:11" x14ac:dyDescent="0.25">
      <c r="B129" s="10">
        <v>125</v>
      </c>
      <c r="C129" s="11">
        <v>44016</v>
      </c>
      <c r="D129" s="12">
        <f t="shared" si="9"/>
        <v>11.042797344992547</v>
      </c>
      <c r="E129" s="12">
        <f t="shared" si="10"/>
        <v>17885.152602661939</v>
      </c>
      <c r="F129" s="12">
        <f t="shared" si="17"/>
        <v>209305.71436999325</v>
      </c>
      <c r="G129" s="12">
        <f t="shared" si="17"/>
        <v>11016.09022999966</v>
      </c>
      <c r="H129" s="9"/>
      <c r="I129" s="12">
        <f t="shared" si="12"/>
        <v>0.30015612756594412</v>
      </c>
      <c r="J129" s="12">
        <f t="shared" si="13"/>
        <v>585.88309738647081</v>
      </c>
      <c r="K129" s="12">
        <f t="shared" si="14"/>
        <v>30.835952494024809</v>
      </c>
    </row>
    <row r="130" spans="2:11" x14ac:dyDescent="0.25">
      <c r="B130" s="10">
        <v>126</v>
      </c>
      <c r="C130" s="11">
        <v>44017</v>
      </c>
      <c r="D130" s="12">
        <f t="shared" si="9"/>
        <v>10.760281288417566</v>
      </c>
      <c r="E130" s="12">
        <f t="shared" si="10"/>
        <v>17289.263365296447</v>
      </c>
      <c r="F130" s="12">
        <f t="shared" si="17"/>
        <v>209872.0775357442</v>
      </c>
      <c r="G130" s="12">
        <f t="shared" si="17"/>
        <v>11045.898817670763</v>
      </c>
      <c r="H130" s="9"/>
      <c r="I130" s="12">
        <f t="shared" si="12"/>
        <v>0.28251605657498108</v>
      </c>
      <c r="J130" s="12">
        <f t="shared" si="13"/>
        <v>566.36316575096134</v>
      </c>
      <c r="K130" s="12">
        <f t="shared" si="14"/>
        <v>29.808587671103261</v>
      </c>
    </row>
    <row r="131" spans="2:11" x14ac:dyDescent="0.25">
      <c r="B131" s="10">
        <v>127</v>
      </c>
      <c r="C131" s="11">
        <v>44018</v>
      </c>
      <c r="D131" s="12">
        <f t="shared" si="9"/>
        <v>10.494130056658202</v>
      </c>
      <c r="E131" s="12">
        <f t="shared" si="10"/>
        <v>16713.220737684991</v>
      </c>
      <c r="F131" s="12">
        <f t="shared" si="17"/>
        <v>210419.57087564527</v>
      </c>
      <c r="G131" s="12">
        <f t="shared" si="17"/>
        <v>11074.714256612924</v>
      </c>
      <c r="H131" s="9"/>
      <c r="I131" s="12">
        <f t="shared" si="12"/>
        <v>0.26615123175936461</v>
      </c>
      <c r="J131" s="12">
        <f t="shared" si="13"/>
        <v>547.49333990105413</v>
      </c>
      <c r="K131" s="12">
        <f t="shared" si="14"/>
        <v>28.815438942160771</v>
      </c>
    </row>
    <row r="132" spans="2:11" x14ac:dyDescent="0.25">
      <c r="B132" s="10">
        <v>128</v>
      </c>
      <c r="C132" s="11">
        <v>44019</v>
      </c>
      <c r="D132" s="12">
        <f t="shared" si="9"/>
        <v>10.243178410688612</v>
      </c>
      <c r="E132" s="12">
        <f t="shared" si="10"/>
        <v>16156.364331408127</v>
      </c>
      <c r="F132" s="12">
        <f t="shared" si="17"/>
        <v>210948.82286567194</v>
      </c>
      <c r="G132" s="12">
        <f t="shared" si="17"/>
        <v>11102.569624509066</v>
      </c>
      <c r="H132" s="9"/>
      <c r="I132" s="12">
        <f t="shared" si="12"/>
        <v>0.25095164596958874</v>
      </c>
      <c r="J132" s="12">
        <f t="shared" si="13"/>
        <v>529.25199002669137</v>
      </c>
      <c r="K132" s="12">
        <f t="shared" si="14"/>
        <v>27.855367896141676</v>
      </c>
    </row>
    <row r="133" spans="2:11" x14ac:dyDescent="0.25">
      <c r="B133" s="10">
        <v>129</v>
      </c>
      <c r="C133" s="11">
        <v>44020</v>
      </c>
      <c r="D133" s="12">
        <f t="shared" si="9"/>
        <v>10.006360200391962</v>
      </c>
      <c r="E133" s="12">
        <f t="shared" si="10"/>
        <v>15618.05567190482</v>
      </c>
      <c r="F133" s="12">
        <f t="shared" si="17"/>
        <v>211460.44106949988</v>
      </c>
      <c r="G133" s="12">
        <f t="shared" si="17"/>
        <v>11129.496898394746</v>
      </c>
      <c r="H133" s="9"/>
      <c r="I133" s="12">
        <f t="shared" si="12"/>
        <v>0.23681821029665071</v>
      </c>
      <c r="J133" s="12">
        <f t="shared" si="13"/>
        <v>511.61820382792399</v>
      </c>
      <c r="K133" s="12">
        <f t="shared" si="14"/>
        <v>26.927273885680236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9.7826986597229357</v>
      </c>
      <c r="E134" s="12">
        <f t="shared" ref="E134:E197" si="19">E133+I134-J134-K134</f>
        <v>15097.677477715328</v>
      </c>
      <c r="F134" s="12">
        <f t="shared" ref="F134:G149" si="20">F133+J134</f>
        <v>211955.01283244352</v>
      </c>
      <c r="G134" s="12">
        <f t="shared" si="20"/>
        <v>11155.526991181254</v>
      </c>
      <c r="H134" s="9"/>
      <c r="I134" s="12">
        <f t="shared" ref="I134:I197" si="21">E133*N$6*D133/SUM(D133:F133)*N$7</f>
        <v>0.22366154066902511</v>
      </c>
      <c r="J134" s="12">
        <f t="shared" ref="J134:J197" si="22">E133*N$8/N$5</f>
        <v>494.57176294365257</v>
      </c>
      <c r="K134" s="12">
        <f t="shared" ref="K134:K197" si="23">E133*N$9/N$5</f>
        <v>26.030092786508057</v>
      </c>
    </row>
    <row r="135" spans="2:11" x14ac:dyDescent="0.25">
      <c r="B135" s="10">
        <v>131</v>
      </c>
      <c r="C135" s="11">
        <v>44022</v>
      </c>
      <c r="D135" s="12">
        <f t="shared" si="18"/>
        <v>9.5712977669975103</v>
      </c>
      <c r="E135" s="12">
        <f t="shared" si="19"/>
        <v>14594.632962684209</v>
      </c>
      <c r="F135" s="12">
        <f t="shared" si="20"/>
        <v>212433.10595257118</v>
      </c>
      <c r="G135" s="12">
        <f t="shared" si="20"/>
        <v>11180.689786977446</v>
      </c>
      <c r="H135" s="9"/>
      <c r="I135" s="12">
        <f t="shared" si="21"/>
        <v>0.21140089272542453</v>
      </c>
      <c r="J135" s="12">
        <f t="shared" si="22"/>
        <v>478.09312012765201</v>
      </c>
      <c r="K135" s="12">
        <f t="shared" si="23"/>
        <v>25.162795796192235</v>
      </c>
    </row>
    <row r="136" spans="2:11" x14ac:dyDescent="0.25">
      <c r="B136" s="10">
        <v>132</v>
      </c>
      <c r="C136" s="11">
        <v>44023</v>
      </c>
      <c r="D136" s="12">
        <f t="shared" si="18"/>
        <v>9.3713345417006781</v>
      </c>
      <c r="E136" s="12">
        <f t="shared" si="19"/>
        <v>14108.3451604867</v>
      </c>
      <c r="F136" s="12">
        <f t="shared" si="20"/>
        <v>212895.26932972285</v>
      </c>
      <c r="G136" s="12">
        <f t="shared" si="20"/>
        <v>11205.014175248585</v>
      </c>
      <c r="H136" s="9"/>
      <c r="I136" s="12">
        <f t="shared" si="21"/>
        <v>0.19996322529683275</v>
      </c>
      <c r="J136" s="12">
        <f t="shared" si="22"/>
        <v>462.16337715166657</v>
      </c>
      <c r="K136" s="12">
        <f t="shared" si="23"/>
        <v>24.324388271140371</v>
      </c>
    </row>
    <row r="137" spans="2:11" x14ac:dyDescent="0.25">
      <c r="B137" s="10">
        <v>133</v>
      </c>
      <c r="C137" s="11">
        <v>44024</v>
      </c>
      <c r="D137" s="12">
        <f t="shared" si="18"/>
        <v>9.1820521660660059</v>
      </c>
      <c r="E137" s="12">
        <f t="shared" si="19"/>
        <v>13638.256270846112</v>
      </c>
      <c r="F137" s="12">
        <f t="shared" si="20"/>
        <v>213342.03359313827</v>
      </c>
      <c r="G137" s="12">
        <f t="shared" si="20"/>
        <v>11228.528083849396</v>
      </c>
      <c r="H137" s="9"/>
      <c r="I137" s="12">
        <f t="shared" si="21"/>
        <v>0.18928237563467193</v>
      </c>
      <c r="J137" s="12">
        <f t="shared" si="22"/>
        <v>446.76426341541213</v>
      </c>
      <c r="K137" s="12">
        <f t="shared" si="23"/>
        <v>23.513908600811188</v>
      </c>
    </row>
    <row r="138" spans="2:11" x14ac:dyDescent="0.25">
      <c r="B138" s="10">
        <v>134</v>
      </c>
      <c r="C138" s="11">
        <v>44025</v>
      </c>
      <c r="D138" s="12">
        <f t="shared" si="18"/>
        <v>9.002753834166775</v>
      </c>
      <c r="E138" s="12">
        <f t="shared" si="19"/>
        <v>13183.827026816474</v>
      </c>
      <c r="F138" s="12">
        <f t="shared" si="20"/>
        <v>213773.91170838173</v>
      </c>
      <c r="G138" s="12">
        <f t="shared" si="20"/>
        <v>11251.258510967473</v>
      </c>
      <c r="H138" s="9"/>
      <c r="I138" s="12">
        <f t="shared" si="21"/>
        <v>0.17929833189923011</v>
      </c>
      <c r="J138" s="12">
        <f t="shared" si="22"/>
        <v>431.87811524346017</v>
      </c>
      <c r="K138" s="12">
        <f t="shared" si="23"/>
        <v>22.730427118076875</v>
      </c>
    </row>
    <row r="139" spans="2:11" x14ac:dyDescent="0.25">
      <c r="B139" s="10">
        <v>135</v>
      </c>
      <c r="C139" s="11">
        <v>44026</v>
      </c>
      <c r="D139" s="12">
        <f t="shared" si="18"/>
        <v>8.8327972437245155</v>
      </c>
      <c r="E139" s="12">
        <f t="shared" si="19"/>
        <v>12744.536082513032</v>
      </c>
      <c r="F139" s="12">
        <f t="shared" si="20"/>
        <v>214191.3995642309</v>
      </c>
      <c r="G139" s="12">
        <f t="shared" si="20"/>
        <v>11273.231556012168</v>
      </c>
      <c r="H139" s="9"/>
      <c r="I139" s="12">
        <f t="shared" si="21"/>
        <v>0.16995659044225961</v>
      </c>
      <c r="J139" s="12">
        <f t="shared" si="22"/>
        <v>417.48785584918835</v>
      </c>
      <c r="K139" s="12">
        <f t="shared" si="23"/>
        <v>21.973045044694143</v>
      </c>
    </row>
    <row r="140" spans="2:11" x14ac:dyDescent="0.25">
      <c r="B140" s="10">
        <v>136</v>
      </c>
      <c r="C140" s="11">
        <v>44027</v>
      </c>
      <c r="D140" s="12">
        <f t="shared" si="18"/>
        <v>8.6715896565875834</v>
      </c>
      <c r="E140" s="12">
        <f t="shared" si="19"/>
        <v>12319.879420683068</v>
      </c>
      <c r="F140" s="12">
        <f t="shared" si="20"/>
        <v>214594.97654017716</v>
      </c>
      <c r="G140" s="12">
        <f t="shared" si="20"/>
        <v>11294.472449483023</v>
      </c>
      <c r="H140" s="9"/>
      <c r="I140" s="12">
        <f t="shared" si="21"/>
        <v>0.16120758713693142</v>
      </c>
      <c r="J140" s="12">
        <f t="shared" si="22"/>
        <v>403.57697594624602</v>
      </c>
      <c r="K140" s="12">
        <f t="shared" si="23"/>
        <v>21.240893470855074</v>
      </c>
    </row>
    <row r="141" spans="2:11" x14ac:dyDescent="0.25">
      <c r="B141" s="10">
        <v>137</v>
      </c>
      <c r="C141" s="11">
        <v>44028</v>
      </c>
      <c r="D141" s="12">
        <f t="shared" si="18"/>
        <v>8.5185834631130835</v>
      </c>
      <c r="E141" s="12">
        <f t="shared" si="19"/>
        <v>11909.369779520439</v>
      </c>
      <c r="F141" s="12">
        <f t="shared" si="20"/>
        <v>214985.10605516547</v>
      </c>
      <c r="G141" s="12">
        <f t="shared" si="20"/>
        <v>11315.005581850828</v>
      </c>
      <c r="H141" s="9"/>
      <c r="I141" s="12">
        <f t="shared" si="21"/>
        <v>0.15300619347450042</v>
      </c>
      <c r="J141" s="12">
        <f t="shared" si="22"/>
        <v>390.12951498829716</v>
      </c>
      <c r="K141" s="12">
        <f t="shared" si="23"/>
        <v>20.533132367805131</v>
      </c>
    </row>
    <row r="142" spans="2:11" x14ac:dyDescent="0.25">
      <c r="B142" s="10">
        <v>138</v>
      </c>
      <c r="C142" s="11">
        <v>44029</v>
      </c>
      <c r="D142" s="12">
        <f t="shared" si="18"/>
        <v>8.3732721937134702</v>
      </c>
      <c r="E142" s="12">
        <f t="shared" si="19"/>
        <v>11512.536098139157</v>
      </c>
      <c r="F142" s="12">
        <f t="shared" si="20"/>
        <v>215362.23609818361</v>
      </c>
      <c r="G142" s="12">
        <f t="shared" si="20"/>
        <v>11334.854531483363</v>
      </c>
      <c r="H142" s="9"/>
      <c r="I142" s="12">
        <f t="shared" si="21"/>
        <v>0.14531126939961286</v>
      </c>
      <c r="J142" s="12">
        <f t="shared" si="22"/>
        <v>377.13004301814721</v>
      </c>
      <c r="K142" s="12">
        <f t="shared" si="23"/>
        <v>19.848949632534083</v>
      </c>
    </row>
    <row r="143" spans="2:11" x14ac:dyDescent="0.25">
      <c r="B143" s="10">
        <v>139</v>
      </c>
      <c r="C143" s="11">
        <v>44030</v>
      </c>
      <c r="D143" s="12">
        <f t="shared" si="18"/>
        <v>8.2351869277852856</v>
      </c>
      <c r="E143" s="12">
        <f t="shared" si="19"/>
        <v>11128.922980133779</v>
      </c>
      <c r="F143" s="12">
        <f t="shared" si="20"/>
        <v>215726.79974129135</v>
      </c>
      <c r="G143" s="12">
        <f t="shared" si="20"/>
        <v>11354.042091646928</v>
      </c>
      <c r="H143" s="9"/>
      <c r="I143" s="12">
        <f t="shared" si="21"/>
        <v>0.13808526592818485</v>
      </c>
      <c r="J143" s="12">
        <f t="shared" si="22"/>
        <v>364.56364310773995</v>
      </c>
      <c r="K143" s="12">
        <f t="shared" si="23"/>
        <v>19.187560163565276</v>
      </c>
    </row>
    <row r="144" spans="2:11" x14ac:dyDescent="0.25">
      <c r="B144" s="10">
        <v>140</v>
      </c>
      <c r="C144" s="11">
        <v>44031</v>
      </c>
      <c r="D144" s="12">
        <f t="shared" si="18"/>
        <v>8.1038930562744618</v>
      </c>
      <c r="E144" s="12">
        <f t="shared" si="19"/>
        <v>10758.090174667497</v>
      </c>
      <c r="F144" s="12">
        <f t="shared" si="20"/>
        <v>216079.21563566226</v>
      </c>
      <c r="G144" s="12">
        <f t="shared" si="20"/>
        <v>11372.590296613818</v>
      </c>
      <c r="H144" s="9"/>
      <c r="I144" s="12">
        <f t="shared" si="21"/>
        <v>0.13129387151082403</v>
      </c>
      <c r="J144" s="12">
        <f t="shared" si="22"/>
        <v>352.41589437090295</v>
      </c>
      <c r="K144" s="12">
        <f t="shared" si="23"/>
        <v>18.548204966889649</v>
      </c>
    </row>
    <row r="145" spans="2:11" x14ac:dyDescent="0.25">
      <c r="B145" s="10">
        <v>141</v>
      </c>
      <c r="C145" s="11">
        <v>44032</v>
      </c>
      <c r="D145" s="12">
        <f t="shared" si="18"/>
        <v>7.9789873593804446</v>
      </c>
      <c r="E145" s="12">
        <f t="shared" si="19"/>
        <v>10399.612074542141</v>
      </c>
      <c r="F145" s="12">
        <f t="shared" si="20"/>
        <v>216419.88849119339</v>
      </c>
      <c r="G145" s="12">
        <f t="shared" si="20"/>
        <v>11390.520446904931</v>
      </c>
      <c r="H145" s="9"/>
      <c r="I145" s="12">
        <f t="shared" si="21"/>
        <v>0.1249056968940173</v>
      </c>
      <c r="J145" s="12">
        <f t="shared" si="22"/>
        <v>340.67285553113737</v>
      </c>
      <c r="K145" s="12">
        <f t="shared" si="23"/>
        <v>17.930150291112511</v>
      </c>
    </row>
    <row r="146" spans="2:11" x14ac:dyDescent="0.25">
      <c r="B146" s="10">
        <v>142</v>
      </c>
      <c r="C146" s="11">
        <v>44033</v>
      </c>
      <c r="D146" s="12">
        <f t="shared" si="18"/>
        <v>7.8600953654702099</v>
      </c>
      <c r="E146" s="12">
        <f t="shared" si="19"/>
        <v>10053.07723071798</v>
      </c>
      <c r="F146" s="12">
        <f t="shared" si="20"/>
        <v>216749.20954022056</v>
      </c>
      <c r="G146" s="12">
        <f t="shared" si="20"/>
        <v>11407.853133695835</v>
      </c>
      <c r="H146" s="9"/>
      <c r="I146" s="12">
        <f t="shared" si="21"/>
        <v>0.11889199391023454</v>
      </c>
      <c r="J146" s="12">
        <f t="shared" si="22"/>
        <v>329.32104902716776</v>
      </c>
      <c r="K146" s="12">
        <f t="shared" si="23"/>
        <v>17.332686790903587</v>
      </c>
    </row>
    <row r="147" spans="2:11" x14ac:dyDescent="0.25">
      <c r="B147" s="10">
        <v>143</v>
      </c>
      <c r="C147" s="11">
        <v>44034</v>
      </c>
      <c r="D147" s="12">
        <f t="shared" si="18"/>
        <v>7.7468689612571344</v>
      </c>
      <c r="E147" s="12">
        <f t="shared" si="19"/>
        <v>9718.0878827649267</v>
      </c>
      <c r="F147" s="12">
        <f t="shared" si="20"/>
        <v>217067.55698585996</v>
      </c>
      <c r="G147" s="12">
        <f t="shared" si="20"/>
        <v>11424.608262413698</v>
      </c>
      <c r="H147" s="9"/>
      <c r="I147" s="12">
        <f t="shared" si="21"/>
        <v>0.11322640421307553</v>
      </c>
      <c r="J147" s="12">
        <f t="shared" si="22"/>
        <v>318.34744563940268</v>
      </c>
      <c r="K147" s="12">
        <f t="shared" si="23"/>
        <v>16.755128717863315</v>
      </c>
    </row>
    <row r="148" spans="2:11" x14ac:dyDescent="0.25">
      <c r="B148" s="10">
        <v>144</v>
      </c>
      <c r="C148" s="11">
        <v>44035</v>
      </c>
      <c r="D148" s="12">
        <f t="shared" si="18"/>
        <v>7.6389842267787031</v>
      </c>
      <c r="E148" s="12">
        <f t="shared" si="19"/>
        <v>9394.2595047405739</v>
      </c>
      <c r="F148" s="12">
        <f t="shared" si="20"/>
        <v>217375.29643548085</v>
      </c>
      <c r="G148" s="12">
        <f t="shared" si="20"/>
        <v>11440.80507555164</v>
      </c>
      <c r="H148" s="9"/>
      <c r="I148" s="12">
        <f t="shared" si="21"/>
        <v>0.10788473447843083</v>
      </c>
      <c r="J148" s="12">
        <f t="shared" si="22"/>
        <v>307.73944962088933</v>
      </c>
      <c r="K148" s="12">
        <f t="shared" si="23"/>
        <v>16.196813137941557</v>
      </c>
    </row>
    <row r="149" spans="2:11" x14ac:dyDescent="0.25">
      <c r="B149" s="10">
        <v>145</v>
      </c>
      <c r="C149" s="11">
        <v>44036</v>
      </c>
      <c r="D149" s="12">
        <f t="shared" si="18"/>
        <v>7.5361394717497046</v>
      </c>
      <c r="E149" s="12">
        <f t="shared" si="19"/>
        <v>9081.2203660042487</v>
      </c>
      <c r="F149" s="12">
        <f t="shared" si="20"/>
        <v>217672.78131979762</v>
      </c>
      <c r="G149" s="12">
        <f t="shared" si="20"/>
        <v>11456.462174726208</v>
      </c>
      <c r="H149" s="9"/>
      <c r="I149" s="12">
        <f t="shared" si="21"/>
        <v>0.10284475502899816</v>
      </c>
      <c r="J149" s="12">
        <f t="shared" si="22"/>
        <v>297.48488431678481</v>
      </c>
      <c r="K149" s="12">
        <f t="shared" si="23"/>
        <v>15.657099174567637</v>
      </c>
    </row>
    <row r="150" spans="2:11" x14ac:dyDescent="0.25">
      <c r="B150" s="10">
        <v>146</v>
      </c>
      <c r="C150" s="11">
        <v>44037</v>
      </c>
      <c r="D150" s="12">
        <f t="shared" si="18"/>
        <v>7.438053452532432</v>
      </c>
      <c r="E150" s="12">
        <f t="shared" si="19"/>
        <v>8778.6111064899906</v>
      </c>
      <c r="F150" s="12">
        <f t="shared" ref="F150:G165" si="24">F149+J150</f>
        <v>217960.35329805443</v>
      </c>
      <c r="G150" s="12">
        <f t="shared" si="24"/>
        <v>11471.597542002883</v>
      </c>
      <c r="H150" s="9"/>
      <c r="I150" s="12">
        <f t="shared" si="21"/>
        <v>9.8086019217272863E-2</v>
      </c>
      <c r="J150" s="12">
        <f t="shared" si="22"/>
        <v>287.57197825680117</v>
      </c>
      <c r="K150" s="12">
        <f t="shared" si="23"/>
        <v>15.13536727667376</v>
      </c>
    </row>
    <row r="151" spans="2:11" x14ac:dyDescent="0.25">
      <c r="B151" s="10">
        <v>147</v>
      </c>
      <c r="C151" s="11">
        <v>44038</v>
      </c>
      <c r="D151" s="12">
        <f t="shared" si="18"/>
        <v>7.3444637513027597</v>
      </c>
      <c r="E151" s="12">
        <f t="shared" si="19"/>
        <v>8486.0843259748872</v>
      </c>
      <c r="F151" s="12">
        <f t="shared" si="24"/>
        <v>218238.34264975993</v>
      </c>
      <c r="G151" s="12">
        <f t="shared" si="24"/>
        <v>11486.228560513699</v>
      </c>
      <c r="H151" s="9"/>
      <c r="I151" s="12">
        <f t="shared" si="21"/>
        <v>9.3589701229672112E-2</v>
      </c>
      <c r="J151" s="12">
        <f t="shared" si="22"/>
        <v>277.98935170551636</v>
      </c>
      <c r="K151" s="12">
        <f t="shared" si="23"/>
        <v>14.631018510816663</v>
      </c>
    </row>
    <row r="152" spans="2:11" x14ac:dyDescent="0.25">
      <c r="B152" s="10">
        <v>148</v>
      </c>
      <c r="C152" s="11">
        <v>44039</v>
      </c>
      <c r="D152" s="12">
        <f t="shared" si="18"/>
        <v>7.2551253010438908</v>
      </c>
      <c r="E152" s="12">
        <f t="shared" si="19"/>
        <v>8203.3041868926503</v>
      </c>
      <c r="F152" s="12">
        <f t="shared" si="24"/>
        <v>218507.0686534158</v>
      </c>
      <c r="G152" s="12">
        <f t="shared" si="24"/>
        <v>11500.372034390324</v>
      </c>
      <c r="H152" s="9"/>
      <c r="I152" s="12">
        <f t="shared" si="21"/>
        <v>8.9338450258869315E-2</v>
      </c>
      <c r="J152" s="12">
        <f t="shared" si="22"/>
        <v>268.72600365587141</v>
      </c>
      <c r="K152" s="12">
        <f t="shared" si="23"/>
        <v>14.143473876624824</v>
      </c>
    </row>
    <row r="153" spans="2:11" x14ac:dyDescent="0.25">
      <c r="B153" s="10">
        <v>149</v>
      </c>
      <c r="C153" s="11">
        <v>44040</v>
      </c>
      <c r="D153" s="12">
        <f t="shared" si="18"/>
        <v>7.169809041805145</v>
      </c>
      <c r="E153" s="12">
        <f t="shared" si="19"/>
        <v>7929.946030255468</v>
      </c>
      <c r="F153" s="12">
        <f t="shared" si="24"/>
        <v>218766.83995266739</v>
      </c>
      <c r="G153" s="12">
        <f t="shared" si="24"/>
        <v>11514.044208035146</v>
      </c>
      <c r="H153" s="9"/>
      <c r="I153" s="12">
        <f t="shared" si="21"/>
        <v>8.5316259238745348E-2</v>
      </c>
      <c r="J153" s="12">
        <f t="shared" si="22"/>
        <v>259.77129925160057</v>
      </c>
      <c r="K153" s="12">
        <f t="shared" si="23"/>
        <v>13.672173644821097</v>
      </c>
    </row>
    <row r="154" spans="2:11" x14ac:dyDescent="0.25">
      <c r="B154" s="10">
        <v>150</v>
      </c>
      <c r="C154" s="11">
        <v>44041</v>
      </c>
      <c r="D154" s="12">
        <f t="shared" si="18"/>
        <v>7.0883006952533929</v>
      </c>
      <c r="E154" s="12">
        <f t="shared" si="19"/>
        <v>7665.6960042601704</v>
      </c>
      <c r="F154" s="12">
        <f t="shared" si="24"/>
        <v>219017.95491029214</v>
      </c>
      <c r="G154" s="12">
        <f t="shared" si="24"/>
        <v>11527.260784752238</v>
      </c>
      <c r="H154" s="9"/>
      <c r="I154" s="12">
        <f t="shared" si="21"/>
        <v>8.1508346551752195E-2</v>
      </c>
      <c r="J154" s="12">
        <f t="shared" si="22"/>
        <v>251.1149576247565</v>
      </c>
      <c r="K154" s="12">
        <f t="shared" si="23"/>
        <v>13.216576717092458</v>
      </c>
    </row>
    <row r="155" spans="2:11" x14ac:dyDescent="0.25">
      <c r="B155" s="10">
        <v>151</v>
      </c>
      <c r="C155" s="11">
        <v>44042</v>
      </c>
      <c r="D155" s="12">
        <f t="shared" si="18"/>
        <v>7.010399645947067</v>
      </c>
      <c r="E155" s="12">
        <f t="shared" si="19"/>
        <v>7410.2507051674711</v>
      </c>
      <c r="F155" s="12">
        <f t="shared" si="24"/>
        <v>219260.70195042706</v>
      </c>
      <c r="G155" s="12">
        <f t="shared" si="24"/>
        <v>11540.036944759338</v>
      </c>
      <c r="H155" s="9"/>
      <c r="I155" s="12">
        <f t="shared" si="21"/>
        <v>7.7901049306326159E-2</v>
      </c>
      <c r="J155" s="12">
        <f t="shared" si="22"/>
        <v>242.7470401349054</v>
      </c>
      <c r="K155" s="12">
        <f t="shared" si="23"/>
        <v>12.776160007100295</v>
      </c>
    </row>
    <row r="156" spans="2:11" x14ac:dyDescent="0.25">
      <c r="B156" s="10">
        <v>152</v>
      </c>
      <c r="C156" s="13">
        <v>44043</v>
      </c>
      <c r="D156" s="12">
        <f t="shared" si="18"/>
        <v>6.9359179190010369</v>
      </c>
      <c r="E156" s="12">
        <f t="shared" si="19"/>
        <v>7163.3168300555008</v>
      </c>
      <c r="F156" s="12">
        <f t="shared" si="24"/>
        <v>219495.35988942403</v>
      </c>
      <c r="G156" s="12">
        <f t="shared" si="24"/>
        <v>11552.387362601285</v>
      </c>
      <c r="H156" s="9"/>
      <c r="I156" s="12">
        <f t="shared" si="21"/>
        <v>7.448172694602978E-2</v>
      </c>
      <c r="J156" s="12">
        <f t="shared" si="22"/>
        <v>234.6579389969699</v>
      </c>
      <c r="K156" s="12">
        <f t="shared" si="23"/>
        <v>12.350417841945795</v>
      </c>
    </row>
    <row r="157" spans="2:11" x14ac:dyDescent="0.25">
      <c r="B157" s="10">
        <v>153</v>
      </c>
      <c r="C157" s="21">
        <v>44044</v>
      </c>
      <c r="D157" s="12">
        <f t="shared" si="18"/>
        <v>6.8646792449054788</v>
      </c>
      <c r="E157" s="12">
        <f t="shared" si="19"/>
        <v>6924.6108410610786</v>
      </c>
      <c r="F157" s="12">
        <f t="shared" si="24"/>
        <v>219722.19825570911</v>
      </c>
      <c r="G157" s="12">
        <f t="shared" si="24"/>
        <v>11564.32622398471</v>
      </c>
      <c r="H157" s="9"/>
      <c r="I157" s="12">
        <f t="shared" si="21"/>
        <v>7.1238674095558299E-2</v>
      </c>
      <c r="J157" s="12">
        <f t="shared" si="22"/>
        <v>226.83836628509087</v>
      </c>
      <c r="K157" s="12">
        <f t="shared" si="23"/>
        <v>11.938861383425847</v>
      </c>
    </row>
    <row r="158" spans="2:11" x14ac:dyDescent="0.25">
      <c r="B158" s="10">
        <v>154</v>
      </c>
      <c r="C158" s="21">
        <v>44045</v>
      </c>
      <c r="D158" s="12">
        <f t="shared" si="18"/>
        <v>6.79651820323111</v>
      </c>
      <c r="E158" s="12">
        <f t="shared" si="19"/>
        <v>6693.8586407340508</v>
      </c>
      <c r="F158" s="12">
        <f t="shared" si="24"/>
        <v>219941.47759900938</v>
      </c>
      <c r="G158" s="12">
        <f t="shared" si="24"/>
        <v>11575.867242053146</v>
      </c>
      <c r="H158" s="9"/>
      <c r="I158" s="12">
        <f t="shared" si="21"/>
        <v>6.8161041674369136E-2</v>
      </c>
      <c r="J158" s="12">
        <f t="shared" si="22"/>
        <v>219.2793433002675</v>
      </c>
      <c r="K158" s="12">
        <f t="shared" si="23"/>
        <v>11.541018068435141</v>
      </c>
    </row>
    <row r="159" spans="2:11" x14ac:dyDescent="0.25">
      <c r="B159" s="10">
        <v>155</v>
      </c>
      <c r="C159" s="21">
        <v>44046</v>
      </c>
      <c r="D159" s="12">
        <f t="shared" si="18"/>
        <v>6.7312794378122689</v>
      </c>
      <c r="E159" s="12">
        <f t="shared" si="19"/>
        <v>6470.7952581416675</v>
      </c>
      <c r="F159" s="12">
        <f t="shared" si="24"/>
        <v>220153.44978929928</v>
      </c>
      <c r="G159" s="12">
        <f t="shared" si="24"/>
        <v>11587.023673121035</v>
      </c>
      <c r="H159" s="9"/>
      <c r="I159" s="12">
        <f t="shared" si="21"/>
        <v>6.5238765418841341E-2</v>
      </c>
      <c r="J159" s="12">
        <f t="shared" si="22"/>
        <v>211.97219028991159</v>
      </c>
      <c r="K159" s="12">
        <f t="shared" si="23"/>
        <v>11.156431067890093</v>
      </c>
    </row>
    <row r="160" spans="2:11" x14ac:dyDescent="0.25">
      <c r="B160" s="10">
        <v>156</v>
      </c>
      <c r="C160" s="21">
        <v>44047</v>
      </c>
      <c r="D160" s="12">
        <f t="shared" si="18"/>
        <v>6.6688169367616865</v>
      </c>
      <c r="E160" s="12">
        <f t="shared" si="19"/>
        <v>6255.164545371329</v>
      </c>
      <c r="F160" s="12">
        <f t="shared" si="24"/>
        <v>220358.35830580711</v>
      </c>
      <c r="G160" s="12">
        <f t="shared" si="24"/>
        <v>11597.808331884604</v>
      </c>
      <c r="H160" s="9"/>
      <c r="I160" s="12">
        <f t="shared" si="21"/>
        <v>6.24625010505825E-2</v>
      </c>
      <c r="J160" s="12">
        <f t="shared" si="22"/>
        <v>204.90851650781946</v>
      </c>
      <c r="K160" s="12">
        <f t="shared" si="23"/>
        <v>10.784658763569457</v>
      </c>
    </row>
    <row r="161" spans="2:11" x14ac:dyDescent="0.25">
      <c r="B161" s="10">
        <v>157</v>
      </c>
      <c r="C161" s="21">
        <v>44048</v>
      </c>
      <c r="D161" s="12">
        <f t="shared" si="18"/>
        <v>6.6089933713481699</v>
      </c>
      <c r="E161" s="12">
        <f t="shared" si="19"/>
        <v>6046.7188840910312</v>
      </c>
      <c r="F161" s="12">
        <f t="shared" si="24"/>
        <v>220556.43851641053</v>
      </c>
      <c r="G161" s="12">
        <f t="shared" si="24"/>
        <v>11608.233606126889</v>
      </c>
      <c r="H161" s="9"/>
      <c r="I161" s="12">
        <f t="shared" si="21"/>
        <v>5.982356541351657E-2</v>
      </c>
      <c r="J161" s="12">
        <f t="shared" si="22"/>
        <v>198.0802106034254</v>
      </c>
      <c r="K161" s="12">
        <f t="shared" si="23"/>
        <v>10.425274242285557</v>
      </c>
    </row>
    <row r="162" spans="2:11" x14ac:dyDescent="0.25">
      <c r="B162" s="10">
        <v>158</v>
      </c>
      <c r="C162" s="21">
        <v>44049</v>
      </c>
      <c r="D162" s="12">
        <f t="shared" si="18"/>
        <v>6.5516794883709517</v>
      </c>
      <c r="E162" s="12">
        <f t="shared" si="19"/>
        <v>5845.2189018376403</v>
      </c>
      <c r="F162" s="12">
        <f t="shared" si="24"/>
        <v>220747.91794774009</v>
      </c>
      <c r="G162" s="12">
        <f t="shared" si="24"/>
        <v>11618.311470933708</v>
      </c>
      <c r="H162" s="9"/>
      <c r="I162" s="12">
        <f t="shared" si="21"/>
        <v>5.7313882977217907E-2</v>
      </c>
      <c r="J162" s="12">
        <f t="shared" si="22"/>
        <v>191.4794313295493</v>
      </c>
      <c r="K162" s="12">
        <f t="shared" si="23"/>
        <v>10.077864806818393</v>
      </c>
    </row>
    <row r="163" spans="2:11" x14ac:dyDescent="0.25">
      <c r="B163" s="10">
        <v>159</v>
      </c>
      <c r="C163" s="21">
        <v>44050</v>
      </c>
      <c r="D163" s="12">
        <f t="shared" si="18"/>
        <v>6.4967535512010466</v>
      </c>
      <c r="E163" s="12">
        <f t="shared" si="19"/>
        <v>5650.4331977135553</v>
      </c>
      <c r="F163" s="12">
        <f t="shared" si="24"/>
        <v>220933.01654629828</v>
      </c>
      <c r="G163" s="12">
        <f t="shared" si="24"/>
        <v>11628.053502436771</v>
      </c>
      <c r="H163" s="9"/>
      <c r="I163" s="12">
        <f t="shared" si="21"/>
        <v>5.4925937169905119E-2</v>
      </c>
      <c r="J163" s="12">
        <f t="shared" si="22"/>
        <v>185.09859855819192</v>
      </c>
      <c r="K163" s="12">
        <f t="shared" si="23"/>
        <v>9.7420315030627425</v>
      </c>
    </row>
    <row r="164" spans="2:11" x14ac:dyDescent="0.25">
      <c r="B164" s="10">
        <v>160</v>
      </c>
      <c r="C164" s="21">
        <v>44051</v>
      </c>
      <c r="D164" s="12">
        <f t="shared" si="18"/>
        <v>6.4441008251383485</v>
      </c>
      <c r="E164" s="12">
        <f t="shared" si="19"/>
        <v>5462.1380771824997</v>
      </c>
      <c r="F164" s="12">
        <f t="shared" si="24"/>
        <v>221111.94693089253</v>
      </c>
      <c r="G164" s="12">
        <f t="shared" si="24"/>
        <v>11637.470891099627</v>
      </c>
      <c r="H164" s="9"/>
      <c r="I164" s="12">
        <f t="shared" si="21"/>
        <v>5.265272606269851E-2</v>
      </c>
      <c r="J164" s="12">
        <f t="shared" si="22"/>
        <v>178.93038459426259</v>
      </c>
      <c r="K164" s="12">
        <f t="shared" si="23"/>
        <v>9.4173886628559327</v>
      </c>
    </row>
    <row r="165" spans="2:11" x14ac:dyDescent="0.25">
      <c r="B165" s="10">
        <v>161</v>
      </c>
      <c r="C165" s="21">
        <v>44052</v>
      </c>
      <c r="D165" s="12">
        <f t="shared" si="18"/>
        <v>6.3936131031601988</v>
      </c>
      <c r="E165" s="12">
        <f t="shared" si="19"/>
        <v>5280.1172956650607</v>
      </c>
      <c r="F165" s="12">
        <f t="shared" si="24"/>
        <v>221284.91463666997</v>
      </c>
      <c r="G165" s="12">
        <f t="shared" si="24"/>
        <v>11646.574454561598</v>
      </c>
      <c r="H165" s="9"/>
      <c r="I165" s="12">
        <f t="shared" si="21"/>
        <v>5.048772197814963E-2</v>
      </c>
      <c r="J165" s="12">
        <f t="shared" si="22"/>
        <v>172.96770577744581</v>
      </c>
      <c r="K165" s="12">
        <f t="shared" si="23"/>
        <v>9.1035634619708414</v>
      </c>
    </row>
    <row r="166" spans="2:11" x14ac:dyDescent="0.25">
      <c r="B166" s="10">
        <v>162</v>
      </c>
      <c r="C166" s="21">
        <v>44053</v>
      </c>
      <c r="D166" s="12">
        <f t="shared" si="18"/>
        <v>6.3451882685186813</v>
      </c>
      <c r="E166" s="12">
        <f t="shared" si="19"/>
        <v>5104.1618106442002</v>
      </c>
      <c r="F166" s="12">
        <f t="shared" ref="F166:G181" si="25">F165+J166</f>
        <v>221452.1183510327</v>
      </c>
      <c r="G166" s="12">
        <f t="shared" si="25"/>
        <v>11655.374650054373</v>
      </c>
      <c r="H166" s="9"/>
      <c r="I166" s="12">
        <f t="shared" si="21"/>
        <v>4.8424834641517582E-2</v>
      </c>
      <c r="J166" s="12">
        <f t="shared" si="22"/>
        <v>167.20371436272691</v>
      </c>
      <c r="K166" s="12">
        <f t="shared" si="23"/>
        <v>8.80019549277511</v>
      </c>
    </row>
    <row r="167" spans="2:11" x14ac:dyDescent="0.25">
      <c r="B167" s="10">
        <v>163</v>
      </c>
      <c r="C167" s="21">
        <v>44054</v>
      </c>
      <c r="D167" s="12">
        <f t="shared" si="18"/>
        <v>6.2987298909851566</v>
      </c>
      <c r="E167" s="12">
        <f t="shared" si="19"/>
        <v>4934.0695420002603</v>
      </c>
      <c r="F167" s="12">
        <f t="shared" si="25"/>
        <v>221613.75014170309</v>
      </c>
      <c r="G167" s="12">
        <f t="shared" si="25"/>
        <v>11663.881586405447</v>
      </c>
      <c r="H167" s="9"/>
      <c r="I167" s="12">
        <f t="shared" si="21"/>
        <v>4.6458377533524428E-2</v>
      </c>
      <c r="J167" s="12">
        <f t="shared" si="22"/>
        <v>161.63179067039968</v>
      </c>
      <c r="K167" s="12">
        <f t="shared" si="23"/>
        <v>8.5069363510736746</v>
      </c>
    </row>
    <row r="168" spans="2:11" x14ac:dyDescent="0.25">
      <c r="B168" s="10">
        <v>164</v>
      </c>
      <c r="C168" s="21">
        <v>44055</v>
      </c>
      <c r="D168" s="12">
        <f t="shared" si="18"/>
        <v>6.2541468538461471</v>
      </c>
      <c r="E168" s="12">
        <f t="shared" si="19"/>
        <v>4769.6451403040573</v>
      </c>
      <c r="F168" s="12">
        <f t="shared" si="25"/>
        <v>221769.99567719977</v>
      </c>
      <c r="G168" s="12">
        <f t="shared" si="25"/>
        <v>11672.105035642115</v>
      </c>
      <c r="H168" s="9"/>
      <c r="I168" s="12">
        <f t="shared" si="21"/>
        <v>4.4583037139009622E-2</v>
      </c>
      <c r="J168" s="12">
        <f t="shared" si="22"/>
        <v>156.2455354966749</v>
      </c>
      <c r="K168" s="12">
        <f t="shared" si="23"/>
        <v>8.2234492366671077</v>
      </c>
    </row>
    <row r="169" spans="2:11" x14ac:dyDescent="0.25">
      <c r="B169" s="10">
        <v>165</v>
      </c>
      <c r="C169" s="21">
        <v>44056</v>
      </c>
      <c r="D169" s="12">
        <f t="shared" si="18"/>
        <v>6.2113530090285716</v>
      </c>
      <c r="E169" s="12">
        <f t="shared" si="19"/>
        <v>4610.6997628054069</v>
      </c>
      <c r="F169" s="12">
        <f t="shared" si="25"/>
        <v>221921.03443997607</v>
      </c>
      <c r="G169" s="12">
        <f t="shared" si="25"/>
        <v>11680.054444209289</v>
      </c>
      <c r="H169" s="9"/>
      <c r="I169" s="12">
        <f t="shared" si="21"/>
        <v>4.2793844817575311E-2</v>
      </c>
      <c r="J169" s="12">
        <f t="shared" si="22"/>
        <v>151.03876277629516</v>
      </c>
      <c r="K169" s="12">
        <f t="shared" si="23"/>
        <v>7.9494085671734362</v>
      </c>
    </row>
    <row r="170" spans="2:11" x14ac:dyDescent="0.25">
      <c r="B170" s="10">
        <v>166</v>
      </c>
      <c r="C170" s="21">
        <v>44057</v>
      </c>
      <c r="D170" s="12">
        <f t="shared" si="18"/>
        <v>6.1702668579781195</v>
      </c>
      <c r="E170" s="12">
        <f t="shared" si="19"/>
        <v>4457.0508568629439</v>
      </c>
      <c r="F170" s="12">
        <f t="shared" si="25"/>
        <v>222067.03993246489</v>
      </c>
      <c r="G170" s="12">
        <f t="shared" si="25"/>
        <v>11687.738943813963</v>
      </c>
      <c r="H170" s="9"/>
      <c r="I170" s="12">
        <f t="shared" si="21"/>
        <v>4.1086151050452213E-2</v>
      </c>
      <c r="J170" s="12">
        <f t="shared" si="22"/>
        <v>146.00549248883786</v>
      </c>
      <c r="K170" s="12">
        <f t="shared" si="23"/>
        <v>7.6844996046756844</v>
      </c>
    </row>
    <row r="171" spans="2:11" x14ac:dyDescent="0.25">
      <c r="B171" s="10">
        <v>167</v>
      </c>
      <c r="C171" s="21">
        <v>44058</v>
      </c>
      <c r="D171" s="12">
        <f t="shared" si="18"/>
        <v>6.130811256135277</v>
      </c>
      <c r="E171" s="12">
        <f t="shared" si="19"/>
        <v>4308.5219505693549</v>
      </c>
      <c r="F171" s="12">
        <f t="shared" si="25"/>
        <v>222208.17987626555</v>
      </c>
      <c r="G171" s="12">
        <f t="shared" si="25"/>
        <v>11695.167361908734</v>
      </c>
      <c r="H171" s="9"/>
      <c r="I171" s="12">
        <f t="shared" si="21"/>
        <v>3.9455601842842046E-2</v>
      </c>
      <c r="J171" s="12">
        <f t="shared" si="22"/>
        <v>141.13994380065986</v>
      </c>
      <c r="K171" s="12">
        <f t="shared" si="23"/>
        <v>7.4284180947715805</v>
      </c>
    </row>
    <row r="172" spans="2:11" x14ac:dyDescent="0.25">
      <c r="B172" s="10">
        <v>168</v>
      </c>
      <c r="C172" s="21">
        <v>44059</v>
      </c>
      <c r="D172" s="12">
        <f t="shared" si="18"/>
        <v>6.0929131390520022</v>
      </c>
      <c r="E172" s="12">
        <f t="shared" si="19"/>
        <v>4164.942450334127</v>
      </c>
      <c r="F172" s="12">
        <f t="shared" si="25"/>
        <v>222344.61640470024</v>
      </c>
      <c r="G172" s="12">
        <f t="shared" si="25"/>
        <v>11702.34823182635</v>
      </c>
      <c r="H172" s="9"/>
      <c r="I172" s="12">
        <f t="shared" si="21"/>
        <v>3.7898117083274521E-2</v>
      </c>
      <c r="J172" s="12">
        <f t="shared" si="22"/>
        <v>136.43652843469624</v>
      </c>
      <c r="K172" s="12">
        <f t="shared" si="23"/>
        <v>7.1808699176155981</v>
      </c>
    </row>
    <row r="173" spans="2:11" x14ac:dyDescent="0.25">
      <c r="B173" s="10">
        <v>169</v>
      </c>
      <c r="C173" s="21">
        <v>44060</v>
      </c>
      <c r="D173" s="12">
        <f t="shared" si="18"/>
        <v>6.0565032683706264</v>
      </c>
      <c r="E173" s="12">
        <f t="shared" si="19"/>
        <v>4026.147445193671</v>
      </c>
      <c r="F173" s="12">
        <f t="shared" si="25"/>
        <v>222476.50624896082</v>
      </c>
      <c r="G173" s="12">
        <f t="shared" si="25"/>
        <v>11709.289802576908</v>
      </c>
      <c r="H173" s="9"/>
      <c r="I173" s="12">
        <f t="shared" si="21"/>
        <v>3.640987068137596E-2</v>
      </c>
      <c r="J173" s="12">
        <f t="shared" si="22"/>
        <v>131.88984426058067</v>
      </c>
      <c r="K173" s="12">
        <f t="shared" si="23"/>
        <v>6.9415707505568838</v>
      </c>
    </row>
    <row r="174" spans="2:11" x14ac:dyDescent="0.25">
      <c r="B174" s="10">
        <v>170</v>
      </c>
      <c r="C174" s="21">
        <v>44061</v>
      </c>
      <c r="D174" s="12">
        <f t="shared" si="18"/>
        <v>6.0215159960474605</v>
      </c>
      <c r="E174" s="12">
        <f t="shared" si="19"/>
        <v>3891.9775176262051</v>
      </c>
      <c r="F174" s="12">
        <f t="shared" si="25"/>
        <v>222604.00091805862</v>
      </c>
      <c r="G174" s="12">
        <f t="shared" si="25"/>
        <v>11716.000048318898</v>
      </c>
      <c r="H174" s="9"/>
      <c r="I174" s="12">
        <f t="shared" si="21"/>
        <v>3.4987272323165453E-2</v>
      </c>
      <c r="J174" s="12">
        <f t="shared" si="22"/>
        <v>127.49466909779957</v>
      </c>
      <c r="K174" s="12">
        <f t="shared" si="23"/>
        <v>6.710245741989457</v>
      </c>
    </row>
    <row r="175" spans="2:11" x14ac:dyDescent="0.25">
      <c r="B175" s="10">
        <v>171</v>
      </c>
      <c r="C175" s="21">
        <v>44062</v>
      </c>
      <c r="D175" s="12">
        <f t="shared" si="18"/>
        <v>5.9878890453486413</v>
      </c>
      <c r="E175" s="12">
        <f t="shared" si="19"/>
        <v>3762.2785606560301</v>
      </c>
      <c r="F175" s="12">
        <f t="shared" si="25"/>
        <v>222727.24687278346</v>
      </c>
      <c r="G175" s="12">
        <f t="shared" si="25"/>
        <v>11722.486677514942</v>
      </c>
      <c r="H175" s="9"/>
      <c r="I175" s="12">
        <f t="shared" si="21"/>
        <v>3.3626950698818978E-2</v>
      </c>
      <c r="J175" s="12">
        <f t="shared" si="22"/>
        <v>123.24595472482982</v>
      </c>
      <c r="K175" s="12">
        <f t="shared" si="23"/>
        <v>6.4866291960436806</v>
      </c>
    </row>
    <row r="176" spans="2:11" x14ac:dyDescent="0.25">
      <c r="B176" s="10">
        <v>172</v>
      </c>
      <c r="C176" s="21">
        <v>44063</v>
      </c>
      <c r="D176" s="12">
        <f t="shared" si="18"/>
        <v>5.9555633072766527</v>
      </c>
      <c r="E176" s="12">
        <f t="shared" si="19"/>
        <v>3636.9016010389009</v>
      </c>
      <c r="F176" s="12">
        <f t="shared" si="25"/>
        <v>222846.38569387089</v>
      </c>
      <c r="G176" s="12">
        <f t="shared" si="25"/>
        <v>11728.757141782702</v>
      </c>
      <c r="H176" s="9"/>
      <c r="I176" s="12">
        <f t="shared" si="21"/>
        <v>3.2325738071988595E-2</v>
      </c>
      <c r="J176" s="12">
        <f t="shared" si="22"/>
        <v>119.13882108744095</v>
      </c>
      <c r="K176" s="12">
        <f t="shared" si="23"/>
        <v>6.2704642677600564</v>
      </c>
    </row>
    <row r="177" spans="2:11" x14ac:dyDescent="0.25">
      <c r="B177" s="10">
        <v>173</v>
      </c>
      <c r="C177" s="21">
        <v>44064</v>
      </c>
      <c r="D177" s="12">
        <f t="shared" si="18"/>
        <v>5.9244826512042286</v>
      </c>
      <c r="E177" s="12">
        <f t="shared" si="19"/>
        <v>3515.7026283270102</v>
      </c>
      <c r="F177" s="12">
        <f t="shared" si="25"/>
        <v>222961.55424457046</v>
      </c>
      <c r="G177" s="12">
        <f t="shared" si="25"/>
        <v>11734.818644451101</v>
      </c>
      <c r="H177" s="9"/>
      <c r="I177" s="12">
        <f t="shared" si="21"/>
        <v>3.1080656072424068E-2</v>
      </c>
      <c r="J177" s="12">
        <f t="shared" si="22"/>
        <v>115.16855069956519</v>
      </c>
      <c r="K177" s="12">
        <f t="shared" si="23"/>
        <v>6.0615026683981741</v>
      </c>
    </row>
    <row r="178" spans="2:11" x14ac:dyDescent="0.25">
      <c r="B178" s="10">
        <v>174</v>
      </c>
      <c r="C178" s="21">
        <v>44065</v>
      </c>
      <c r="D178" s="12">
        <f t="shared" si="18"/>
        <v>5.8945937485992452</v>
      </c>
      <c r="E178" s="12">
        <f t="shared" si="19"/>
        <v>3398.5424296187148</v>
      </c>
      <c r="F178" s="12">
        <f t="shared" si="25"/>
        <v>223072.88482780082</v>
      </c>
      <c r="G178" s="12">
        <f t="shared" si="25"/>
        <v>11740.678148831646</v>
      </c>
      <c r="H178" s="9"/>
      <c r="I178" s="12">
        <f t="shared" si="21"/>
        <v>2.9888902604983725E-2</v>
      </c>
      <c r="J178" s="12">
        <f t="shared" si="22"/>
        <v>111.33058323035532</v>
      </c>
      <c r="K178" s="12">
        <f t="shared" si="23"/>
        <v>5.8595043805450215</v>
      </c>
    </row>
    <row r="179" spans="2:11" x14ac:dyDescent="0.25">
      <c r="B179" s="10">
        <v>175</v>
      </c>
      <c r="C179" s="21">
        <v>44066</v>
      </c>
      <c r="D179" s="12">
        <f t="shared" si="18"/>
        <v>5.8658459088209556</v>
      </c>
      <c r="E179" s="12">
        <f t="shared" si="19"/>
        <v>3285.2864298045356</v>
      </c>
      <c r="F179" s="12">
        <f t="shared" si="25"/>
        <v>223180.50533807208</v>
      </c>
      <c r="G179" s="12">
        <f t="shared" si="25"/>
        <v>11746.342386214345</v>
      </c>
      <c r="H179" s="9"/>
      <c r="I179" s="12">
        <f t="shared" si="21"/>
        <v>2.8747839778289246E-2</v>
      </c>
      <c r="J179" s="12">
        <f t="shared" si="22"/>
        <v>107.62051027125929</v>
      </c>
      <c r="K179" s="12">
        <f t="shared" si="23"/>
        <v>5.6642373826978627</v>
      </c>
    </row>
    <row r="180" spans="2:11" x14ac:dyDescent="0.25">
      <c r="B180" s="10">
        <v>176</v>
      </c>
      <c r="C180" s="21">
        <v>44067</v>
      </c>
      <c r="D180" s="12">
        <f t="shared" si="18"/>
        <v>5.8381909260555522</v>
      </c>
      <c r="E180" s="12">
        <f t="shared" si="19"/>
        <v>3175.8045371271496</v>
      </c>
      <c r="F180" s="12">
        <f t="shared" si="25"/>
        <v>223284.53940834923</v>
      </c>
      <c r="G180" s="12">
        <f t="shared" si="25"/>
        <v>11751.817863597353</v>
      </c>
      <c r="H180" s="9"/>
      <c r="I180" s="12">
        <f t="shared" si="21"/>
        <v>2.7654982765403208E-2</v>
      </c>
      <c r="J180" s="12">
        <f t="shared" si="22"/>
        <v>104.03407027714363</v>
      </c>
      <c r="K180" s="12">
        <f t="shared" si="23"/>
        <v>5.475477383007564</v>
      </c>
    </row>
    <row r="181" spans="2:11" x14ac:dyDescent="0.25">
      <c r="B181" s="10">
        <v>177</v>
      </c>
      <c r="C181" s="21">
        <v>44068</v>
      </c>
      <c r="D181" s="12">
        <f t="shared" si="18"/>
        <v>5.8115829365384473</v>
      </c>
      <c r="E181" s="12">
        <f t="shared" si="19"/>
        <v>3069.9709938790952</v>
      </c>
      <c r="F181" s="12">
        <f t="shared" si="25"/>
        <v>223385.10655202492</v>
      </c>
      <c r="G181" s="12">
        <f t="shared" si="25"/>
        <v>11757.110871159231</v>
      </c>
      <c r="H181" s="9"/>
      <c r="I181" s="12">
        <f t="shared" si="21"/>
        <v>2.6607989517104528E-2</v>
      </c>
      <c r="J181" s="12">
        <f t="shared" si="22"/>
        <v>100.56714367569307</v>
      </c>
      <c r="K181" s="12">
        <f t="shared" si="23"/>
        <v>5.2930075618785875</v>
      </c>
    </row>
    <row r="182" spans="2:11" x14ac:dyDescent="0.25">
      <c r="B182" s="10">
        <v>178</v>
      </c>
      <c r="C182" s="21">
        <v>44069</v>
      </c>
      <c r="D182" s="12">
        <f t="shared" si="18"/>
        <v>5.7859782852827406</v>
      </c>
      <c r="E182" s="12">
        <f t="shared" si="19"/>
        <v>2967.6642320677147</v>
      </c>
      <c r="F182" s="12">
        <f t="shared" ref="F182:G197" si="26">F181+J182</f>
        <v>223482.32230016444</v>
      </c>
      <c r="G182" s="12">
        <f t="shared" si="26"/>
        <v>11762.227489482364</v>
      </c>
      <c r="H182" s="9"/>
      <c r="I182" s="12">
        <f t="shared" si="21"/>
        <v>2.5604651255706216E-2</v>
      </c>
      <c r="J182" s="12">
        <f t="shared" si="22"/>
        <v>97.215748139504683</v>
      </c>
      <c r="K182" s="12">
        <f t="shared" si="23"/>
        <v>5.1166183231318296</v>
      </c>
    </row>
    <row r="183" spans="2:11" x14ac:dyDescent="0.25">
      <c r="B183" s="10">
        <v>179</v>
      </c>
      <c r="C183" s="21">
        <v>44070</v>
      </c>
      <c r="D183" s="12">
        <f t="shared" si="18"/>
        <v>5.7613354015987497</v>
      </c>
      <c r="E183" s="12">
        <f t="shared" si="19"/>
        <v>2868.7667338824749</v>
      </c>
      <c r="F183" s="12">
        <f t="shared" si="26"/>
        <v>223576.29833417991</v>
      </c>
      <c r="G183" s="12">
        <f t="shared" si="26"/>
        <v>11767.173596535809</v>
      </c>
      <c r="H183" s="9"/>
      <c r="I183" s="12">
        <f t="shared" si="21"/>
        <v>2.4642883683991309E-2</v>
      </c>
      <c r="J183" s="12">
        <f t="shared" si="22"/>
        <v>93.976034015477623</v>
      </c>
      <c r="K183" s="12">
        <f t="shared" si="23"/>
        <v>4.9461070534461955</v>
      </c>
    </row>
    <row r="184" spans="2:11" x14ac:dyDescent="0.25">
      <c r="B184" s="10">
        <v>180</v>
      </c>
      <c r="C184" s="21">
        <v>44071</v>
      </c>
      <c r="D184" s="12">
        <f t="shared" si="18"/>
        <v>5.7376146827489345</v>
      </c>
      <c r="E184" s="12">
        <f t="shared" si="19"/>
        <v>2773.1648968052423</v>
      </c>
      <c r="F184" s="12">
        <f t="shared" si="26"/>
        <v>223667.14261408619</v>
      </c>
      <c r="G184" s="12">
        <f t="shared" si="26"/>
        <v>11771.954874425614</v>
      </c>
      <c r="H184" s="9"/>
      <c r="I184" s="12">
        <f t="shared" si="21"/>
        <v>2.3720718849815425E-2</v>
      </c>
      <c r="J184" s="12">
        <f t="shared" si="22"/>
        <v>90.844279906278373</v>
      </c>
      <c r="K184" s="12">
        <f t="shared" si="23"/>
        <v>4.7812778898041293</v>
      </c>
    </row>
    <row r="185" spans="2:11" x14ac:dyDescent="0.25">
      <c r="B185" s="10">
        <v>181</v>
      </c>
      <c r="C185" s="21">
        <v>44072</v>
      </c>
      <c r="D185" s="12">
        <f t="shared" si="18"/>
        <v>5.7147783851366256</v>
      </c>
      <c r="E185" s="12">
        <f t="shared" si="19"/>
        <v>2680.7489032093463</v>
      </c>
      <c r="F185" s="12">
        <f t="shared" si="26"/>
        <v>223754.95950248503</v>
      </c>
      <c r="G185" s="12">
        <f t="shared" si="26"/>
        <v>11776.576815920289</v>
      </c>
      <c r="H185" s="9"/>
      <c r="I185" s="12">
        <f t="shared" si="21"/>
        <v>2.2836297612308942E-2</v>
      </c>
      <c r="J185" s="12">
        <f t="shared" si="22"/>
        <v>87.81688839883266</v>
      </c>
      <c r="K185" s="12">
        <f t="shared" si="23"/>
        <v>4.6219414946754078</v>
      </c>
    </row>
    <row r="186" spans="2:11" x14ac:dyDescent="0.25">
      <c r="B186" s="10">
        <v>182</v>
      </c>
      <c r="C186" s="21">
        <v>44073</v>
      </c>
      <c r="D186" s="12">
        <f t="shared" si="18"/>
        <v>5.6927905224761561</v>
      </c>
      <c r="E186" s="12">
        <f t="shared" si="19"/>
        <v>2591.4125942983619</v>
      </c>
      <c r="F186" s="12">
        <f t="shared" si="26"/>
        <v>223839.84988441999</v>
      </c>
      <c r="G186" s="12">
        <f t="shared" si="26"/>
        <v>11781.044730758971</v>
      </c>
      <c r="H186" s="9"/>
      <c r="I186" s="12">
        <f t="shared" si="21"/>
        <v>2.198786266046969E-2</v>
      </c>
      <c r="J186" s="12">
        <f t="shared" si="22"/>
        <v>84.890381934962619</v>
      </c>
      <c r="K186" s="12">
        <f t="shared" si="23"/>
        <v>4.4679148386822476</v>
      </c>
    </row>
    <row r="187" spans="2:11" x14ac:dyDescent="0.25">
      <c r="B187" s="10">
        <v>183</v>
      </c>
      <c r="C187" s="13">
        <v>44074</v>
      </c>
      <c r="D187" s="12">
        <f t="shared" si="18"/>
        <v>5.6716167704368328</v>
      </c>
      <c r="E187" s="12">
        <f t="shared" si="19"/>
        <v>2505.0533482404558</v>
      </c>
      <c r="F187" s="12">
        <f t="shared" si="26"/>
        <v>223921.91128323943</v>
      </c>
      <c r="G187" s="12">
        <f t="shared" si="26"/>
        <v>11785.363751749468</v>
      </c>
      <c r="H187" s="9"/>
      <c r="I187" s="12">
        <f t="shared" si="21"/>
        <v>2.1173752039323524E-2</v>
      </c>
      <c r="J187" s="12">
        <f t="shared" si="22"/>
        <v>82.061398819448129</v>
      </c>
      <c r="K187" s="12">
        <f t="shared" si="23"/>
        <v>4.3190209904972736</v>
      </c>
    </row>
    <row r="188" spans="2:11" x14ac:dyDescent="0.25">
      <c r="B188" s="10">
        <v>184</v>
      </c>
      <c r="C188" s="21">
        <v>44075</v>
      </c>
      <c r="D188" s="12">
        <f t="shared" si="18"/>
        <v>5.6512243772940378</v>
      </c>
      <c r="E188" s="12">
        <f t="shared" si="19"/>
        <v>2421.5719623589162</v>
      </c>
      <c r="F188" s="12">
        <f t="shared" si="26"/>
        <v>224001.23797260039</v>
      </c>
      <c r="G188" s="12">
        <f t="shared" si="26"/>
        <v>11789.538840663203</v>
      </c>
      <c r="H188" s="9"/>
      <c r="I188" s="12">
        <f t="shared" si="21"/>
        <v>2.0392393142795125E-2</v>
      </c>
      <c r="J188" s="12">
        <f t="shared" si="22"/>
        <v>79.326689360947768</v>
      </c>
      <c r="K188" s="12">
        <f t="shared" si="23"/>
        <v>4.175088913734097</v>
      </c>
    </row>
    <row r="189" spans="2:11" x14ac:dyDescent="0.25">
      <c r="B189" s="10">
        <v>185</v>
      </c>
      <c r="C189" s="21">
        <v>44076</v>
      </c>
      <c r="D189" s="12">
        <f t="shared" si="18"/>
        <v>5.6315820801580214</v>
      </c>
      <c r="E189" s="12">
        <f t="shared" si="19"/>
        <v>2340.8725392440883</v>
      </c>
      <c r="F189" s="12">
        <f t="shared" si="26"/>
        <v>224077.92108474174</v>
      </c>
      <c r="G189" s="12">
        <f t="shared" si="26"/>
        <v>11793.574793933802</v>
      </c>
      <c r="H189" s="9"/>
      <c r="I189" s="12">
        <f t="shared" si="21"/>
        <v>1.9642297136016694E-2</v>
      </c>
      <c r="J189" s="12">
        <f t="shared" si="22"/>
        <v>76.683112141365669</v>
      </c>
      <c r="K189" s="12">
        <f t="shared" si="23"/>
        <v>4.0359532705981973</v>
      </c>
    </row>
    <row r="190" spans="2:11" x14ac:dyDescent="0.25">
      <c r="B190" s="10">
        <v>186</v>
      </c>
      <c r="C190" s="21">
        <v>44077</v>
      </c>
      <c r="D190" s="12">
        <f t="shared" si="18"/>
        <v>5.6126600263849724</v>
      </c>
      <c r="E190" s="12">
        <f t="shared" si="19"/>
        <v>2262.8623766563919</v>
      </c>
      <c r="F190" s="12">
        <f t="shared" si="26"/>
        <v>224152.04871515115</v>
      </c>
      <c r="G190" s="12">
        <f t="shared" si="26"/>
        <v>11797.476248165874</v>
      </c>
      <c r="H190" s="9"/>
      <c r="I190" s="12">
        <f t="shared" si="21"/>
        <v>1.892205377304873E-2</v>
      </c>
      <c r="J190" s="12">
        <f t="shared" si="22"/>
        <v>74.127630409396119</v>
      </c>
      <c r="K190" s="12">
        <f t="shared" si="23"/>
        <v>3.9014542320734842</v>
      </c>
    </row>
    <row r="191" spans="2:11" x14ac:dyDescent="0.25">
      <c r="B191" s="10">
        <v>187</v>
      </c>
      <c r="C191" s="21">
        <v>44078</v>
      </c>
      <c r="D191" s="12">
        <f t="shared" si="18"/>
        <v>5.594429699806045</v>
      </c>
      <c r="E191" s="12">
        <f t="shared" si="19"/>
        <v>2187.4518610944242</v>
      </c>
      <c r="F191" s="12">
        <f t="shared" si="26"/>
        <v>224223.70602374527</v>
      </c>
      <c r="G191" s="12">
        <f t="shared" si="26"/>
        <v>11801.247685460301</v>
      </c>
      <c r="H191" s="9"/>
      <c r="I191" s="12">
        <f t="shared" si="21"/>
        <v>1.823032657892729E-2</v>
      </c>
      <c r="J191" s="12">
        <f t="shared" si="22"/>
        <v>71.657308594119073</v>
      </c>
      <c r="K191" s="12">
        <f t="shared" si="23"/>
        <v>3.7714372944273231</v>
      </c>
    </row>
    <row r="192" spans="2:11" x14ac:dyDescent="0.25">
      <c r="B192" s="10">
        <v>188</v>
      </c>
      <c r="C192" s="21">
        <v>44079</v>
      </c>
      <c r="D192" s="12">
        <f t="shared" si="18"/>
        <v>5.5768638514384268</v>
      </c>
      <c r="E192" s="12">
        <f t="shared" si="19"/>
        <v>2114.5543649063111</v>
      </c>
      <c r="F192" s="12">
        <f t="shared" si="26"/>
        <v>224292.97533267993</v>
      </c>
      <c r="G192" s="12">
        <f t="shared" si="26"/>
        <v>11804.893438562125</v>
      </c>
      <c r="H192" s="9"/>
      <c r="I192" s="12">
        <f t="shared" si="21"/>
        <v>1.7565848367618625E-2</v>
      </c>
      <c r="J192" s="12">
        <f t="shared" si="22"/>
        <v>69.269308934656763</v>
      </c>
      <c r="K192" s="12">
        <f t="shared" si="23"/>
        <v>3.6457531018240434</v>
      </c>
    </row>
    <row r="193" spans="2:11" x14ac:dyDescent="0.25">
      <c r="B193" s="10">
        <v>189</v>
      </c>
      <c r="C193" s="21">
        <v>44080</v>
      </c>
      <c r="D193" s="12">
        <f t="shared" si="18"/>
        <v>5.559936434368546</v>
      </c>
      <c r="E193" s="12">
        <f t="shared" si="19"/>
        <v>2044.0861468265039</v>
      </c>
      <c r="F193" s="12">
        <f t="shared" si="26"/>
        <v>224359.93622090196</v>
      </c>
      <c r="G193" s="12">
        <f t="shared" si="26"/>
        <v>11808.417695836968</v>
      </c>
      <c r="H193" s="9"/>
      <c r="I193" s="12">
        <f t="shared" si="21"/>
        <v>1.6927417069881105E-2</v>
      </c>
      <c r="J193" s="12">
        <f t="shared" si="22"/>
        <v>66.960888222033176</v>
      </c>
      <c r="K193" s="12">
        <f t="shared" si="23"/>
        <v>3.5242572748438548</v>
      </c>
    </row>
    <row r="194" spans="2:11" x14ac:dyDescent="0.25">
      <c r="B194" s="10">
        <v>190</v>
      </c>
      <c r="C194" s="21">
        <v>44081</v>
      </c>
      <c r="D194" s="12">
        <f t="shared" si="18"/>
        <v>5.543622542521315</v>
      </c>
      <c r="E194" s="12">
        <f t="shared" si="19"/>
        <v>1975.9662558241341</v>
      </c>
      <c r="F194" s="12">
        <f t="shared" si="26"/>
        <v>224424.66561555146</v>
      </c>
      <c r="G194" s="12">
        <f t="shared" si="26"/>
        <v>11811.824506081679</v>
      </c>
      <c r="H194" s="9"/>
      <c r="I194" s="12">
        <f t="shared" si="21"/>
        <v>1.6313891847230859E-2</v>
      </c>
      <c r="J194" s="12">
        <f t="shared" si="22"/>
        <v>64.729394649505949</v>
      </c>
      <c r="K194" s="12">
        <f t="shared" si="23"/>
        <v>3.4068102447108428</v>
      </c>
    </row>
    <row r="195" spans="2:11" x14ac:dyDescent="0.25">
      <c r="B195" s="10">
        <v>191</v>
      </c>
      <c r="C195" s="21">
        <v>44082</v>
      </c>
      <c r="D195" s="12">
        <f t="shared" si="18"/>
        <v>5.5278983530511105</v>
      </c>
      <c r="E195" s="12">
        <f t="shared" si="19"/>
        <v>1910.1164381527999</v>
      </c>
      <c r="F195" s="12">
        <f t="shared" si="26"/>
        <v>224487.23788031924</v>
      </c>
      <c r="G195" s="12">
        <f t="shared" si="26"/>
        <v>11815.117783174719</v>
      </c>
      <c r="H195" s="9"/>
      <c r="I195" s="12">
        <f t="shared" si="21"/>
        <v>1.5724189470204049E-2</v>
      </c>
      <c r="J195" s="12">
        <f t="shared" si="22"/>
        <v>62.572264767764246</v>
      </c>
      <c r="K195" s="12">
        <f t="shared" si="23"/>
        <v>3.2932770930402264</v>
      </c>
    </row>
    <row r="196" spans="2:11" x14ac:dyDescent="0.25">
      <c r="B196" s="10">
        <v>192</v>
      </c>
      <c r="C196" s="21">
        <v>44083</v>
      </c>
      <c r="D196" s="12">
        <f t="shared" si="18"/>
        <v>5.5127410721101873</v>
      </c>
      <c r="E196" s="12">
        <f t="shared" si="19"/>
        <v>1846.4610474953142</v>
      </c>
      <c r="F196" s="12">
        <f t="shared" si="26"/>
        <v>224547.72490086075</v>
      </c>
      <c r="G196" s="12">
        <f t="shared" si="26"/>
        <v>11818.30131057164</v>
      </c>
      <c r="H196" s="9"/>
      <c r="I196" s="12">
        <f t="shared" si="21"/>
        <v>1.5157280940923517E-2</v>
      </c>
      <c r="J196" s="12">
        <f t="shared" si="22"/>
        <v>60.487020541505331</v>
      </c>
      <c r="K196" s="12">
        <f t="shared" si="23"/>
        <v>3.183527396921336</v>
      </c>
    </row>
    <row r="197" spans="2:11" x14ac:dyDescent="0.25">
      <c r="B197" s="10">
        <v>193</v>
      </c>
      <c r="C197" s="21">
        <v>44084</v>
      </c>
      <c r="D197" s="12">
        <f t="shared" si="18"/>
        <v>5.4981288837685574</v>
      </c>
      <c r="E197" s="12">
        <f t="shared" si="19"/>
        <v>1784.9269581004787</v>
      </c>
      <c r="F197" s="12">
        <f t="shared" si="26"/>
        <v>224606.19616736477</v>
      </c>
      <c r="G197" s="12">
        <f t="shared" si="26"/>
        <v>11821.378745650798</v>
      </c>
      <c r="H197" s="9"/>
      <c r="I197" s="12">
        <f t="shared" si="21"/>
        <v>1.4612188341629893E-2</v>
      </c>
      <c r="J197" s="12">
        <f t="shared" si="22"/>
        <v>58.471266504018281</v>
      </c>
      <c r="K197" s="12">
        <f t="shared" si="23"/>
        <v>3.0774350791588598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5.4840409018762157</v>
      </c>
      <c r="E198" s="12">
        <f t="shared" ref="E198:E204" si="28">E197+I198-J198-K198</f>
        <v>1725.4434808123551</v>
      </c>
      <c r="F198" s="12">
        <f t="shared" ref="F198:G204" si="29">F197+J198</f>
        <v>224662.71885437128</v>
      </c>
      <c r="G198" s="12">
        <f t="shared" si="29"/>
        <v>11824.3536239143</v>
      </c>
      <c r="H198" s="9"/>
      <c r="I198" s="12">
        <f t="shared" ref="I198:I204" si="30">E197*N$6*D197/SUM(D197:F197)*N$7</f>
        <v>1.4087981892341447E-2</v>
      </c>
      <c r="J198" s="12">
        <f t="shared" ref="J198:J204" si="31">E197*N$8/N$5</f>
        <v>56.522687006515156</v>
      </c>
      <c r="K198" s="12">
        <f t="shared" ref="K198:K204" si="32">E197*N$9/N$5</f>
        <v>2.9748782635008002</v>
      </c>
    </row>
    <row r="199" spans="2:11" x14ac:dyDescent="0.25">
      <c r="B199" s="10">
        <v>195</v>
      </c>
      <c r="C199" s="21">
        <v>44086</v>
      </c>
      <c r="D199" s="12">
        <f t="shared" si="27"/>
        <v>5.4704571246740379</v>
      </c>
      <c r="E199" s="12">
        <f t="shared" si="28"/>
        <v>1667.9422818958121</v>
      </c>
      <c r="F199" s="12">
        <f t="shared" si="29"/>
        <v>224717.35789793034</v>
      </c>
      <c r="G199" s="12">
        <f t="shared" si="29"/>
        <v>11827.229363048988</v>
      </c>
      <c r="H199" s="9"/>
      <c r="I199" s="12">
        <f t="shared" si="30"/>
        <v>1.3583777202178158E-2</v>
      </c>
      <c r="J199" s="12">
        <f t="shared" si="31"/>
        <v>54.63904355905791</v>
      </c>
      <c r="K199" s="12">
        <f t="shared" si="32"/>
        <v>2.8757391346872607</v>
      </c>
    </row>
    <row r="200" spans="2:11" x14ac:dyDescent="0.25">
      <c r="B200" s="10">
        <v>196</v>
      </c>
      <c r="C200" s="21">
        <v>44087</v>
      </c>
      <c r="D200" s="12">
        <f t="shared" si="27"/>
        <v>5.4573583919739024</v>
      </c>
      <c r="E200" s="12">
        <f t="shared" si="28"/>
        <v>1612.3573045653186</v>
      </c>
      <c r="F200" s="12">
        <f t="shared" si="29"/>
        <v>224770.17607019038</v>
      </c>
      <c r="G200" s="12">
        <f t="shared" si="29"/>
        <v>11830.009266852147</v>
      </c>
      <c r="H200" s="9"/>
      <c r="I200" s="12">
        <f t="shared" si="30"/>
        <v>1.3098732700135739E-2</v>
      </c>
      <c r="J200" s="12">
        <f t="shared" si="31"/>
        <v>52.818172260034054</v>
      </c>
      <c r="K200" s="12">
        <f t="shared" si="32"/>
        <v>2.7799038031596894</v>
      </c>
    </row>
    <row r="201" spans="2:11" x14ac:dyDescent="0.25">
      <c r="B201" s="10">
        <v>197</v>
      </c>
      <c r="C201" s="21">
        <v>44088</v>
      </c>
      <c r="D201" s="12">
        <f t="shared" si="27"/>
        <v>5.4447263447416656</v>
      </c>
      <c r="E201" s="12">
        <f t="shared" si="28"/>
        <v>1558.6246931270402</v>
      </c>
      <c r="F201" s="12">
        <f t="shared" si="29"/>
        <v>224821.23405150161</v>
      </c>
      <c r="G201" s="12">
        <f t="shared" si="29"/>
        <v>11832.696529026422</v>
      </c>
      <c r="H201" s="9"/>
      <c r="I201" s="12">
        <f t="shared" si="30"/>
        <v>1.2632047232236493E-2</v>
      </c>
      <c r="J201" s="12">
        <f t="shared" si="31"/>
        <v>51.057981311235082</v>
      </c>
      <c r="K201" s="12">
        <f t="shared" si="32"/>
        <v>2.6872621742755332</v>
      </c>
    </row>
    <row r="202" spans="2:11" x14ac:dyDescent="0.25">
      <c r="B202" s="10">
        <v>198</v>
      </c>
      <c r="C202" s="21">
        <v>44089</v>
      </c>
      <c r="D202" s="12">
        <f t="shared" si="27"/>
        <v>5.4325433869286393</v>
      </c>
      <c r="E202" s="12">
        <f t="shared" si="28"/>
        <v>1506.6827196472852</v>
      </c>
      <c r="F202" s="12">
        <f t="shared" si="29"/>
        <v>224870.59050011731</v>
      </c>
      <c r="G202" s="12">
        <f t="shared" si="29"/>
        <v>11835.2942368483</v>
      </c>
      <c r="H202" s="9"/>
      <c r="I202" s="12">
        <f t="shared" si="30"/>
        <v>1.2182957813025971E-2</v>
      </c>
      <c r="J202" s="12">
        <f t="shared" si="31"/>
        <v>49.356448615689608</v>
      </c>
      <c r="K202" s="12">
        <f t="shared" si="32"/>
        <v>2.5977078218784024</v>
      </c>
    </row>
    <row r="203" spans="2:11" x14ac:dyDescent="0.25">
      <c r="B203" s="10">
        <v>199</v>
      </c>
      <c r="C203" s="21">
        <v>44090</v>
      </c>
      <c r="D203" s="12">
        <f t="shared" si="27"/>
        <v>5.4207926494083027</v>
      </c>
      <c r="E203" s="12">
        <f t="shared" si="28"/>
        <v>1456.4717130632293</v>
      </c>
      <c r="F203" s="12">
        <f t="shared" si="29"/>
        <v>224918.30211957279</v>
      </c>
      <c r="G203" s="12">
        <f t="shared" si="29"/>
        <v>11837.805374714379</v>
      </c>
      <c r="H203" s="9"/>
      <c r="I203" s="12">
        <f t="shared" si="30"/>
        <v>1.1750737520336417E-2</v>
      </c>
      <c r="J203" s="12">
        <f t="shared" si="31"/>
        <v>47.711619455497363</v>
      </c>
      <c r="K203" s="12">
        <f t="shared" si="32"/>
        <v>2.5111378660788111</v>
      </c>
    </row>
    <row r="204" spans="2:11" x14ac:dyDescent="0.25">
      <c r="B204" s="20">
        <v>200</v>
      </c>
      <c r="C204" s="21">
        <v>44091</v>
      </c>
      <c r="D204" s="12">
        <f t="shared" si="27"/>
        <v>5.4094579558851938</v>
      </c>
      <c r="E204" s="12">
        <f t="shared" si="28"/>
        <v>1407.9339906546447</v>
      </c>
      <c r="F204" s="12">
        <f t="shared" si="29"/>
        <v>224964.42372381978</v>
      </c>
      <c r="G204" s="12">
        <f t="shared" si="29"/>
        <v>11840.232827569484</v>
      </c>
      <c r="H204" s="9"/>
      <c r="I204" s="12">
        <f t="shared" si="30"/>
        <v>1.1334693523109052E-2</v>
      </c>
      <c r="J204" s="12">
        <f t="shared" si="31"/>
        <v>46.12160424700226</v>
      </c>
      <c r="K204" s="12">
        <f t="shared" si="32"/>
        <v>2.4274528551053844</v>
      </c>
    </row>
    <row r="205" spans="2:11" x14ac:dyDescent="0.25">
      <c r="B205" s="19"/>
      <c r="C205" s="1"/>
      <c r="E205" s="12">
        <f>MAX(E4:E204)</f>
        <v>162953.34753555249</v>
      </c>
      <c r="F205" s="31"/>
      <c r="G205" s="31"/>
      <c r="I205" s="12">
        <f>MAX(I4:I204)</f>
        <v>16759.050729631286</v>
      </c>
      <c r="J205" s="31"/>
      <c r="K205" s="31"/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sheetProtection algorithmName="SHA-512" hashValue="+lrVO84hWKwXdzcv8k6elhHgjM/B5MIOi7peYK73uViZ8XJKzZpaW5Q967aKCvoIQXdfGQ2p5ES+oN32Vqhl/g==" saltValue="i26lg2UdYUR/Awh/l4SMDA==" spinCount="100000" sheet="1" objects="1" scenarios="1"/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7F444-61C7-47D1-BA5D-2CC0F4D23249}">
  <sheetPr codeName="Hoja16"/>
  <dimension ref="B2:H35"/>
  <sheetViews>
    <sheetView showGridLines="0" workbookViewId="0">
      <selection activeCell="H18" sqref="H18"/>
    </sheetView>
  </sheetViews>
  <sheetFormatPr baseColWidth="10" defaultRowHeight="15" x14ac:dyDescent="0.25"/>
  <cols>
    <col min="2" max="2" width="10.5703125" bestFit="1" customWidth="1"/>
    <col min="3" max="3" width="13.140625" bestFit="1" customWidth="1"/>
    <col min="4" max="4" width="16.42578125" style="6" bestFit="1" customWidth="1"/>
    <col min="5" max="5" width="16.42578125" style="6" customWidth="1"/>
    <col min="6" max="6" width="2.28515625" bestFit="1" customWidth="1"/>
    <col min="7" max="7" width="31.28515625" bestFit="1" customWidth="1"/>
  </cols>
  <sheetData>
    <row r="2" spans="2:8" x14ac:dyDescent="0.25">
      <c r="B2" s="40" t="s">
        <v>47</v>
      </c>
      <c r="C2" s="40"/>
      <c r="D2" s="40"/>
      <c r="E2" s="42"/>
    </row>
    <row r="3" spans="2:8" x14ac:dyDescent="0.25">
      <c r="B3" t="s">
        <v>42</v>
      </c>
      <c r="C3" t="s">
        <v>43</v>
      </c>
      <c r="D3" s="6" t="s">
        <v>45</v>
      </c>
      <c r="F3" s="44" t="s">
        <v>21</v>
      </c>
      <c r="G3" s="2" t="s">
        <v>7</v>
      </c>
      <c r="H3" s="18">
        <f>Simulacion!B4</f>
        <v>30</v>
      </c>
    </row>
    <row r="4" spans="2:8" x14ac:dyDescent="0.25">
      <c r="B4" s="9" t="s">
        <v>28</v>
      </c>
      <c r="C4" s="24" t="s">
        <v>44</v>
      </c>
      <c r="D4" s="30">
        <f>Ahuchapan!I205</f>
        <v>22434.960038662848</v>
      </c>
      <c r="E4" s="43"/>
      <c r="F4" s="44" t="s">
        <v>22</v>
      </c>
      <c r="G4" s="2" t="s">
        <v>8</v>
      </c>
      <c r="H4" s="3">
        <f>Simulacion!E4</f>
        <v>5</v>
      </c>
    </row>
    <row r="5" spans="2:8" x14ac:dyDescent="0.25">
      <c r="B5" s="9" t="s">
        <v>28</v>
      </c>
      <c r="C5" s="24" t="s">
        <v>29</v>
      </c>
      <c r="D5" s="30">
        <f>'Santa Ana'!I205</f>
        <v>36807.169303566392</v>
      </c>
      <c r="E5" s="43"/>
      <c r="F5" s="44" t="s">
        <v>23</v>
      </c>
      <c r="G5" s="2" t="s">
        <v>9</v>
      </c>
      <c r="H5" s="4">
        <f>Simulacion!H4</f>
        <v>6.500000000000003E-2</v>
      </c>
    </row>
    <row r="6" spans="2:8" x14ac:dyDescent="0.25">
      <c r="B6" s="9" t="s">
        <v>28</v>
      </c>
      <c r="C6" s="24" t="s">
        <v>30</v>
      </c>
      <c r="D6" s="30">
        <f>Sonsonate!I205</f>
        <v>30833.788354895896</v>
      </c>
      <c r="E6" s="43"/>
      <c r="F6" s="44" t="s">
        <v>24</v>
      </c>
      <c r="G6" s="2" t="s">
        <v>10</v>
      </c>
      <c r="H6" s="5">
        <f>Simulacion!K4</f>
        <v>0.95</v>
      </c>
    </row>
    <row r="7" spans="2:8" x14ac:dyDescent="0.25">
      <c r="B7" s="9" t="s">
        <v>28</v>
      </c>
      <c r="C7" s="24" t="s">
        <v>31</v>
      </c>
      <c r="D7" s="30">
        <f>Usulutan!I205</f>
        <v>24197.188479807606</v>
      </c>
      <c r="E7" s="43"/>
      <c r="F7" s="44" t="s">
        <v>25</v>
      </c>
      <c r="G7" s="2" t="s">
        <v>11</v>
      </c>
      <c r="H7" s="5">
        <f>Simulacion!M4</f>
        <v>5.0000000000000044E-2</v>
      </c>
    </row>
    <row r="8" spans="2:8" x14ac:dyDescent="0.25">
      <c r="B8" s="9" t="s">
        <v>28</v>
      </c>
      <c r="C8" s="24" t="s">
        <v>32</v>
      </c>
      <c r="D8" s="30">
        <f>'San Miguel'!I205</f>
        <v>30463.858308129376</v>
      </c>
      <c r="E8" s="43"/>
    </row>
    <row r="9" spans="2:8" x14ac:dyDescent="0.25">
      <c r="B9" s="9" t="s">
        <v>28</v>
      </c>
      <c r="C9" s="24" t="s">
        <v>33</v>
      </c>
      <c r="D9" s="30">
        <f>Morazan!I205</f>
        <v>12286.066443303302</v>
      </c>
      <c r="E9" s="43"/>
    </row>
    <row r="10" spans="2:8" x14ac:dyDescent="0.25">
      <c r="B10" s="9" t="s">
        <v>28</v>
      </c>
      <c r="C10" s="24" t="s">
        <v>34</v>
      </c>
      <c r="D10" s="30">
        <f>'La Union'!I205</f>
        <v>16759.050729631286</v>
      </c>
      <c r="E10" s="43"/>
    </row>
    <row r="11" spans="2:8" x14ac:dyDescent="0.25">
      <c r="B11" s="9" t="s">
        <v>28</v>
      </c>
      <c r="C11" s="24" t="s">
        <v>35</v>
      </c>
      <c r="D11" s="30">
        <f>'La Libertad'!I205</f>
        <v>46484.529674828067</v>
      </c>
      <c r="E11" s="43"/>
    </row>
    <row r="12" spans="2:8" x14ac:dyDescent="0.25">
      <c r="B12" s="9" t="s">
        <v>28</v>
      </c>
      <c r="C12" s="24" t="s">
        <v>36</v>
      </c>
      <c r="D12" s="30">
        <f>Chalatenango!I205</f>
        <v>13531.479928210329</v>
      </c>
      <c r="E12" s="43"/>
    </row>
    <row r="13" spans="2:8" x14ac:dyDescent="0.25">
      <c r="B13" s="9" t="s">
        <v>28</v>
      </c>
      <c r="C13" s="24" t="s">
        <v>37</v>
      </c>
      <c r="D13" s="30">
        <f>Cuscatlan!I205</f>
        <v>13531.479928210329</v>
      </c>
      <c r="E13" s="43"/>
    </row>
    <row r="14" spans="2:8" x14ac:dyDescent="0.25">
      <c r="B14" s="9" t="s">
        <v>28</v>
      </c>
      <c r="C14" s="24" t="s">
        <v>38</v>
      </c>
      <c r="D14" s="30">
        <f>'San Salvador'!I205</f>
        <v>110033.52415569504</v>
      </c>
      <c r="E14" s="43"/>
    </row>
    <row r="15" spans="2:8" x14ac:dyDescent="0.25">
      <c r="B15" s="9" t="s">
        <v>28</v>
      </c>
      <c r="C15" s="24" t="s">
        <v>39</v>
      </c>
      <c r="D15" s="30">
        <f>'La Paz'!I205</f>
        <v>21673.44171628165</v>
      </c>
      <c r="E15" s="43"/>
    </row>
    <row r="16" spans="2:8" x14ac:dyDescent="0.25">
      <c r="B16" s="9" t="s">
        <v>28</v>
      </c>
      <c r="C16" s="24" t="s">
        <v>40</v>
      </c>
      <c r="D16" s="30">
        <f>Cabañas!I205</f>
        <v>10480.643364248592</v>
      </c>
      <c r="E16" s="43"/>
    </row>
    <row r="17" spans="2:5" x14ac:dyDescent="0.25">
      <c r="B17" s="25" t="s">
        <v>28</v>
      </c>
      <c r="C17" s="26" t="s">
        <v>41</v>
      </c>
      <c r="D17" s="33">
        <f>'San Vicente'!I205</f>
        <v>11368.883188956492</v>
      </c>
      <c r="E17" s="43"/>
    </row>
    <row r="20" spans="2:5" x14ac:dyDescent="0.25">
      <c r="B20" s="40" t="s">
        <v>48</v>
      </c>
      <c r="C20" s="40"/>
      <c r="D20" s="40"/>
      <c r="E20" s="42"/>
    </row>
    <row r="21" spans="2:5" x14ac:dyDescent="0.25">
      <c r="B21" t="s">
        <v>42</v>
      </c>
      <c r="C21" t="s">
        <v>43</v>
      </c>
      <c r="D21" s="6" t="s">
        <v>45</v>
      </c>
    </row>
    <row r="22" spans="2:5" x14ac:dyDescent="0.25">
      <c r="B22" s="9" t="s">
        <v>28</v>
      </c>
      <c r="C22" s="24" t="s">
        <v>44</v>
      </c>
      <c r="D22" s="30">
        <f>Ahuchapan!E205</f>
        <v>218662.72160362339</v>
      </c>
      <c r="E22" s="43"/>
    </row>
    <row r="23" spans="2:5" x14ac:dyDescent="0.25">
      <c r="B23" s="9" t="s">
        <v>28</v>
      </c>
      <c r="C23" s="24" t="s">
        <v>29</v>
      </c>
      <c r="D23" s="30">
        <f>'Santa Ana'!E205</f>
        <v>358306.12271618127</v>
      </c>
      <c r="E23" s="43"/>
    </row>
    <row r="24" spans="2:5" x14ac:dyDescent="0.25">
      <c r="B24" s="9" t="s">
        <v>28</v>
      </c>
      <c r="C24" s="24" t="s">
        <v>30</v>
      </c>
      <c r="D24" s="30">
        <f>Sonsonate!E205</f>
        <v>300544.56988532859</v>
      </c>
      <c r="E24" s="43"/>
    </row>
    <row r="25" spans="2:5" x14ac:dyDescent="0.25">
      <c r="B25" s="9" t="s">
        <v>28</v>
      </c>
      <c r="C25" s="24" t="s">
        <v>31</v>
      </c>
      <c r="D25" s="30">
        <f>Usulutan!E205</f>
        <v>235695.85410156657</v>
      </c>
      <c r="E25" s="43"/>
    </row>
    <row r="26" spans="2:5" x14ac:dyDescent="0.25">
      <c r="B26" s="9" t="s">
        <v>28</v>
      </c>
      <c r="C26" s="24" t="s">
        <v>32</v>
      </c>
      <c r="D26" s="30">
        <f>'San Miguel'!E205</f>
        <v>297137.85339876852</v>
      </c>
      <c r="E26" s="43"/>
    </row>
    <row r="27" spans="2:5" x14ac:dyDescent="0.25">
      <c r="B27" s="9" t="s">
        <v>28</v>
      </c>
      <c r="C27" s="24" t="s">
        <v>33</v>
      </c>
      <c r="D27" s="30">
        <f>Morazan!E205</f>
        <v>119383.87326819326</v>
      </c>
      <c r="E27" s="43"/>
    </row>
    <row r="28" spans="2:5" x14ac:dyDescent="0.25">
      <c r="B28" s="9" t="s">
        <v>28</v>
      </c>
      <c r="C28" s="24" t="s">
        <v>34</v>
      </c>
      <c r="D28" s="30">
        <f>'La Union'!E205</f>
        <v>162953.34753555249</v>
      </c>
      <c r="E28" s="43"/>
    </row>
    <row r="29" spans="2:5" x14ac:dyDescent="0.25">
      <c r="B29" s="9" t="s">
        <v>28</v>
      </c>
      <c r="C29" s="24" t="s">
        <v>35</v>
      </c>
      <c r="D29" s="30">
        <f>'La Libertad'!E205</f>
        <v>451895.04433314502</v>
      </c>
      <c r="E29" s="43"/>
    </row>
    <row r="30" spans="2:5" x14ac:dyDescent="0.25">
      <c r="B30" s="9" t="s">
        <v>28</v>
      </c>
      <c r="C30" s="24" t="s">
        <v>36</v>
      </c>
      <c r="D30" s="30">
        <f>Chalatenango!E205</f>
        <v>131950.34633438732</v>
      </c>
      <c r="E30" s="43"/>
    </row>
    <row r="31" spans="2:5" x14ac:dyDescent="0.25">
      <c r="B31" s="9" t="s">
        <v>28</v>
      </c>
      <c r="C31" s="24" t="s">
        <v>37</v>
      </c>
      <c r="D31" s="30">
        <f>Cuscatlan!E205</f>
        <v>131950.34633438732</v>
      </c>
      <c r="E31" s="43"/>
    </row>
    <row r="32" spans="2:5" x14ac:dyDescent="0.25">
      <c r="B32" s="9" t="s">
        <v>28</v>
      </c>
      <c r="C32" s="24" t="s">
        <v>38</v>
      </c>
      <c r="D32" s="30">
        <f>'San Salvador'!E205</f>
        <v>1072962.5210054361</v>
      </c>
      <c r="E32" s="43"/>
    </row>
    <row r="33" spans="2:5" x14ac:dyDescent="0.25">
      <c r="B33" s="9" t="s">
        <v>28</v>
      </c>
      <c r="C33" s="24" t="s">
        <v>39</v>
      </c>
      <c r="D33" s="30">
        <f>'La Paz'!E205</f>
        <v>210751.97817541624</v>
      </c>
      <c r="E33" s="43"/>
    </row>
    <row r="34" spans="2:5" x14ac:dyDescent="0.25">
      <c r="B34" s="9" t="s">
        <v>28</v>
      </c>
      <c r="C34" s="24" t="s">
        <v>40</v>
      </c>
      <c r="D34" s="30">
        <f>Cabañas!E205</f>
        <v>102204.19790788445</v>
      </c>
      <c r="E34" s="43"/>
    </row>
    <row r="35" spans="2:5" x14ac:dyDescent="0.25">
      <c r="B35" s="25" t="s">
        <v>28</v>
      </c>
      <c r="C35" s="26" t="s">
        <v>41</v>
      </c>
      <c r="D35" s="30">
        <f>'San Vicente'!E205</f>
        <v>110678.79917522898</v>
      </c>
      <c r="E35" s="43"/>
    </row>
  </sheetData>
  <sheetProtection algorithmName="SHA-512" hashValue="850p0bHKmcbWLJazZZDOaXhp9tcuUqbemC/HyuwSQG+DV41nqFbJJb4DrfeGIbfdXV0zC3i9qe7yZqFVIvU1Zw==" saltValue="mshzQdnsiU63AZpIVlQVJg==" spinCount="100000" sheet="1" objects="1" scenarios="1"/>
  <mergeCells count="2">
    <mergeCell ref="B2:D2"/>
    <mergeCell ref="B20:D20"/>
  </mergeCells>
  <pageMargins left="0.7" right="0.7" top="0.75" bottom="0.75" header="0.3" footer="0.3"/>
  <pageSetup orientation="portrait" horizontalDpi="4294967293" verticalDpi="0"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3:P13"/>
  <sheetViews>
    <sheetView showGridLines="0" tabSelected="1" zoomScale="85" zoomScaleNormal="85" workbookViewId="0">
      <selection activeCell="O5" sqref="O5"/>
    </sheetView>
  </sheetViews>
  <sheetFormatPr baseColWidth="10" defaultRowHeight="15" x14ac:dyDescent="0.25"/>
  <cols>
    <col min="2" max="7" width="5.7109375" customWidth="1"/>
    <col min="8" max="8" width="7.140625" bestFit="1" customWidth="1"/>
    <col min="9" max="10" width="5.7109375" customWidth="1"/>
    <col min="11" max="11" width="6.140625" customWidth="1"/>
    <col min="12" max="12" width="5.7109375" customWidth="1"/>
    <col min="13" max="13" width="6.140625" customWidth="1"/>
    <col min="14" max="14" width="5.85546875" customWidth="1"/>
    <col min="15" max="16" width="11.42578125" customWidth="1"/>
  </cols>
  <sheetData>
    <row r="3" spans="1:16" x14ac:dyDescent="0.25">
      <c r="B3" s="27" t="s">
        <v>21</v>
      </c>
      <c r="C3" s="6"/>
      <c r="D3" s="6"/>
      <c r="E3" s="27" t="s">
        <v>22</v>
      </c>
      <c r="F3" s="6"/>
      <c r="G3" s="6"/>
      <c r="H3" s="27" t="s">
        <v>23</v>
      </c>
      <c r="I3" s="6"/>
      <c r="K3" s="27" t="s">
        <v>24</v>
      </c>
      <c r="M3" s="27" t="s">
        <v>25</v>
      </c>
      <c r="P3" s="22"/>
    </row>
    <row r="4" spans="1:16" x14ac:dyDescent="0.25">
      <c r="B4" s="28">
        <v>30</v>
      </c>
      <c r="C4" s="6"/>
      <c r="D4" s="6"/>
      <c r="E4" s="28">
        <v>5</v>
      </c>
      <c r="F4" s="6">
        <v>-7</v>
      </c>
      <c r="G4" s="6"/>
      <c r="H4" s="29">
        <v>6.500000000000003E-2</v>
      </c>
      <c r="I4" s="6"/>
      <c r="K4" s="41">
        <v>0.95</v>
      </c>
      <c r="M4" s="36">
        <v>5.0000000000000044E-2</v>
      </c>
    </row>
    <row r="6" spans="1:16" x14ac:dyDescent="0.25">
      <c r="A6" s="34"/>
    </row>
    <row r="8" spans="1:16" x14ac:dyDescent="0.25">
      <c r="A8" s="34"/>
    </row>
    <row r="10" spans="1:16" x14ac:dyDescent="0.25">
      <c r="A10" s="35"/>
    </row>
    <row r="13" spans="1:16" x14ac:dyDescent="0.25">
      <c r="A13" s="35"/>
    </row>
  </sheetData>
  <sheetProtection algorithmName="SHA-512" hashValue="D37AW8KZ3pI5F6sOIqNg6/AiiN+Cnqgd2EOSYys3THCu4IoEcJqxfyJWK2KElp8Yl2ojuc4TdN5HITdHhmcRFQ==" saltValue="VqjLmSkyasmSlzyNMzZ7LQ==" spinCount="100000" sheet="1" objects="1" selectLockedCells="1" selectUnlockedCells="1"/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spTasaRecuperacion">
          <controlPr defaultSize="0" autoLine="0" r:id="rId5">
            <anchor>
              <from>
                <xdr:col>11</xdr:col>
                <xdr:colOff>9525</xdr:colOff>
                <xdr:row>2</xdr:row>
                <xdr:rowOff>0</xdr:rowOff>
              </from>
              <to>
                <xdr:col>12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2052" r:id="rId4" name="spTasaRecuperacion"/>
      </mc:Fallback>
    </mc:AlternateContent>
    <mc:AlternateContent xmlns:mc="http://schemas.openxmlformats.org/markup-compatibility/2006">
      <mc:Choice Requires="x14">
        <control shapeId="2051" r:id="rId6" name="spProDeContagio">
          <controlPr defaultSize="0" autoLine="0" r:id="rId7">
            <anchor>
              <from>
                <xdr:col>8</xdr:col>
                <xdr:colOff>9525</xdr:colOff>
                <xdr:row>1</xdr:row>
                <xdr:rowOff>171450</xdr:rowOff>
              </from>
              <to>
                <xdr:col>9</xdr:col>
                <xdr:colOff>9525</xdr:colOff>
                <xdr:row>4</xdr:row>
                <xdr:rowOff>0</xdr:rowOff>
              </to>
            </anchor>
          </controlPr>
        </control>
      </mc:Choice>
      <mc:Fallback>
        <control shapeId="2051" r:id="rId6" name="spProDeContagio"/>
      </mc:Fallback>
    </mc:AlternateContent>
    <mc:AlternateContent xmlns:mc="http://schemas.openxmlformats.org/markup-compatibility/2006">
      <mc:Choice Requires="x14">
        <control shapeId="2050" r:id="rId8" name="spTasaInteraccion">
          <controlPr defaultSize="0" autoLine="0" linkedCell="E4" r:id="rId9">
            <anchor>
              <from>
                <xdr:col>4</xdr:col>
                <xdr:colOff>371475</xdr:colOff>
                <xdr:row>2</xdr:row>
                <xdr:rowOff>0</xdr:rowOff>
              </from>
              <to>
                <xdr:col>6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2050" r:id="rId8" name="spTasaInteraccion"/>
      </mc:Fallback>
    </mc:AlternateContent>
    <mc:AlternateContent xmlns:mc="http://schemas.openxmlformats.org/markup-compatibility/2006">
      <mc:Choice Requires="x14">
        <control shapeId="2049" r:id="rId10" name="spDuracion">
          <controlPr defaultSize="0" autoLine="0" linkedCell="B4" r:id="rId11">
            <anchor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2049" r:id="rId10" name="spDurac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56A1388E-2AEB-4C52-9E61-4D0EDDD1BF8D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9736909D-441F-4182-9C8A-8001312F186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68836365-F5A8-4E90-A1A2-33213B655E4D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Ahuchapan</vt:lpstr>
      <vt:lpstr>Santa Ana</vt:lpstr>
      <vt:lpstr>Sonsonate</vt:lpstr>
      <vt:lpstr>La Libertad</vt:lpstr>
      <vt:lpstr>Chalatenango</vt:lpstr>
      <vt:lpstr>San Salvador</vt:lpstr>
      <vt:lpstr>Cuscatlan</vt:lpstr>
      <vt:lpstr>Cabañas</vt:lpstr>
      <vt:lpstr>La Paz</vt:lpstr>
      <vt:lpstr>San Vicente</vt:lpstr>
      <vt:lpstr>Usulutan</vt:lpstr>
      <vt:lpstr>San Miguel</vt:lpstr>
      <vt:lpstr>Morazan</vt:lpstr>
      <vt:lpstr>La Union</vt:lpstr>
      <vt:lpstr>Datos</vt:lpstr>
      <vt:lpstr>Simulacion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Harold Jeancarlos GT</dc:creator>
  <cp:lastModifiedBy>Harold Jeancarlos GT</cp:lastModifiedBy>
  <dcterms:created xsi:type="dcterms:W3CDTF">2020-06-02T21:55:40Z</dcterms:created>
  <dcterms:modified xsi:type="dcterms:W3CDTF">2020-06-13T16:32:00Z</dcterms:modified>
</cp:coreProperties>
</file>